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Desktop-jo6juhd\carpeta compartida\0 DOCUMENTOS ESCANEADOS TODAS LAS VIGENCIAS\DOCUMENTOS ESCANEADOS 2026\LICITACIONES PUBLICAS\LP- 001-2026\"/>
    </mc:Choice>
  </mc:AlternateContent>
  <xr:revisionPtr revIDLastSave="0" documentId="13_ncr:1_{0AC6EE90-9239-45FC-BB1F-350D215D48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Hoja1!$A$1:$M$83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3" i="1" l="1"/>
  <c r="D82" i="1"/>
  <c r="K73" i="1"/>
  <c r="K69" i="1"/>
  <c r="K68" i="1"/>
  <c r="J57" i="1"/>
  <c r="I57" i="1"/>
  <c r="J56" i="1"/>
  <c r="I56" i="1"/>
  <c r="K56" i="1" s="1"/>
  <c r="J55" i="1"/>
  <c r="I55" i="1"/>
  <c r="J54" i="1"/>
  <c r="I54" i="1"/>
  <c r="J51" i="1"/>
  <c r="I51" i="1"/>
  <c r="J50" i="1"/>
  <c r="I50" i="1"/>
  <c r="K50" i="1" s="1"/>
  <c r="J47" i="1"/>
  <c r="I47" i="1"/>
  <c r="K47" i="1" s="1"/>
  <c r="J46" i="1"/>
  <c r="I46" i="1"/>
  <c r="J45" i="1"/>
  <c r="I45" i="1"/>
  <c r="J44" i="1"/>
  <c r="I44" i="1"/>
  <c r="J43" i="1"/>
  <c r="I43" i="1"/>
  <c r="J42" i="1"/>
  <c r="I42" i="1"/>
  <c r="K42" i="1" s="1"/>
  <c r="J41" i="1"/>
  <c r="I41" i="1"/>
  <c r="K41" i="1" s="1"/>
  <c r="J38" i="1"/>
  <c r="I38" i="1"/>
  <c r="K38" i="1" s="1"/>
  <c r="J37" i="1"/>
  <c r="K37" i="1" s="1"/>
  <c r="J36" i="1"/>
  <c r="J35" i="1"/>
  <c r="I35" i="1"/>
  <c r="J31" i="1"/>
  <c r="I31" i="1"/>
  <c r="J30" i="1"/>
  <c r="I30" i="1"/>
  <c r="J27" i="1"/>
  <c r="I27" i="1"/>
  <c r="J26" i="1"/>
  <c r="I26" i="1"/>
  <c r="J25" i="1"/>
  <c r="I25" i="1"/>
  <c r="J24" i="1"/>
  <c r="I24" i="1"/>
  <c r="J23" i="1"/>
  <c r="I23" i="1"/>
  <c r="J22" i="1"/>
  <c r="I22" i="1"/>
  <c r="K22" i="1" s="1"/>
  <c r="J21" i="1"/>
  <c r="I21" i="1"/>
  <c r="J20" i="1"/>
  <c r="I20" i="1"/>
  <c r="J17" i="1"/>
  <c r="I17" i="1"/>
  <c r="J16" i="1"/>
  <c r="I16" i="1"/>
  <c r="J15" i="1"/>
  <c r="I15" i="1"/>
  <c r="J14" i="1"/>
  <c r="I14" i="1"/>
  <c r="J13" i="1"/>
  <c r="I13" i="1"/>
  <c r="I36" i="1" s="1"/>
  <c r="C7" i="1"/>
  <c r="K14" i="1" l="1"/>
  <c r="K16" i="1"/>
  <c r="K44" i="1"/>
  <c r="K43" i="1"/>
  <c r="K54" i="1"/>
  <c r="K27" i="1"/>
  <c r="K17" i="1"/>
  <c r="K20" i="1"/>
  <c r="K35" i="1"/>
  <c r="K51" i="1"/>
  <c r="K52" i="1" s="1"/>
  <c r="K15" i="1"/>
  <c r="K45" i="1"/>
  <c r="K21" i="1"/>
  <c r="K36" i="1"/>
  <c r="K57" i="1"/>
  <c r="K31" i="1"/>
  <c r="K24" i="1"/>
  <c r="K13" i="1"/>
  <c r="K23" i="1"/>
  <c r="K46" i="1"/>
  <c r="K26" i="1"/>
  <c r="K30" i="1"/>
  <c r="K55" i="1"/>
  <c r="K25" i="1"/>
  <c r="K18" i="1" l="1"/>
  <c r="K48" i="1"/>
  <c r="K39" i="1"/>
  <c r="K58" i="1"/>
  <c r="K32" i="1"/>
  <c r="K28" i="1"/>
  <c r="K59" i="1" l="1"/>
  <c r="K62" i="1" s="1"/>
  <c r="K63" i="1" l="1"/>
  <c r="K61" i="1"/>
  <c r="K64" i="1" l="1"/>
  <c r="K66" i="1" s="1"/>
  <c r="K71" i="1" s="1"/>
  <c r="K7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Edaimen De Arco</author>
  </authors>
  <commentList>
    <comment ref="J13" authorId="0" shapeId="0" xr:uid="{2784C46D-6806-4F42-8F3E-76A956552BF8}">
      <text>
        <r>
          <rPr>
            <b/>
            <sz val="9"/>
            <color indexed="81"/>
            <rFont val="Tahoma"/>
            <family val="2"/>
          </rPr>
          <t>Edaimen De Arco:</t>
        </r>
        <r>
          <rPr>
            <sz val="9"/>
            <color indexed="81"/>
            <rFont val="Tahoma"/>
            <family val="2"/>
          </rPr>
          <t xml:space="preserve">
SON DOS TRAMOS A DISTANCIAS CONSIDERABLE POR ESTA RAZON ES MAS CARA</t>
        </r>
      </text>
    </comment>
  </commentList>
</comments>
</file>

<file path=xl/sharedStrings.xml><?xml version="1.0" encoding="utf-8"?>
<sst xmlns="http://schemas.openxmlformats.org/spreadsheetml/2006/main" count="123" uniqueCount="93">
  <si>
    <t xml:space="preserve"> </t>
  </si>
  <si>
    <t>PRESUPUESTO DE OBRA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</si>
  <si>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</si>
  <si>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</si>
  <si>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</si>
  <si>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</si>
  <si>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</si>
  <si>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</si>
  <si>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</si>
  <si>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</si>
  <si>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</si>
  <si>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</si>
  <si>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</si>
  <si>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1.1</t>
  </si>
  <si>
    <t>200P</t>
  </si>
  <si>
    <t>Trazado y nivelacion Sobre Terreno. Con equipos especializados</t>
  </si>
  <si>
    <t>M2</t>
  </si>
  <si>
    <t>1.2</t>
  </si>
  <si>
    <t>600.5</t>
  </si>
  <si>
    <t xml:space="preserve">Excavación Mecánica sin clasificar, NO incluye cargue y retiro de material </t>
  </si>
  <si>
    <t>M3</t>
  </si>
  <si>
    <t>1.3</t>
  </si>
  <si>
    <t>Cargue, retiro y disposición final de sobrantes de excavacion y escombros del sitio hasta el lugar autorizado</t>
  </si>
  <si>
    <t>1.4</t>
  </si>
  <si>
    <t>310.1</t>
  </si>
  <si>
    <t>Conformación de la calzada existente</t>
  </si>
  <si>
    <t>Demoliciones de estructuras existentes -placas, andenes y bordillos</t>
  </si>
  <si>
    <t>Subtotal</t>
  </si>
  <si>
    <t>CALZADA- ESTRUCTURA -CONCRETO HIDRAULICO</t>
  </si>
  <si>
    <t>2.1</t>
  </si>
  <si>
    <t>Sub-base Granular Tipo INVIAS</t>
  </si>
  <si>
    <t>2.2</t>
  </si>
  <si>
    <t>500.3.1P</t>
  </si>
  <si>
    <t>Pavimento en concreto MR-4.0 Mpa e=20 cm, no Incluye refuerzo, canastillas y antisol.</t>
  </si>
  <si>
    <t>2.3</t>
  </si>
  <si>
    <t>Corte y sello de juntas de dilatacion.</t>
  </si>
  <si>
    <t>ML</t>
  </si>
  <si>
    <t>2.4</t>
  </si>
  <si>
    <t>640.3</t>
  </si>
  <si>
    <t xml:space="preserve">Acero de refuerzo de Fy=420MPA (4200 kg/cm2), para losas irregulare "losas con pozos, boca calles y otras" </t>
  </si>
  <si>
    <t>KL</t>
  </si>
  <si>
    <t>2.5</t>
  </si>
  <si>
    <t>630.4.1P</t>
  </si>
  <si>
    <t>Construcción de bordillo en concreto f´c 21 Mpa, no incluye acero</t>
  </si>
  <si>
    <t>2.6</t>
  </si>
  <si>
    <t>Andén en concreto de 21Mpa e= 0.09m-1.	Acera (andén) de concreto estampado ó decorado color según diseños-no incluye acero</t>
  </si>
  <si>
    <t>2.7</t>
  </si>
  <si>
    <t xml:space="preserve">Rampas de acceso vehicular Longitud: 3,00 m </t>
  </si>
  <si>
    <t>UND</t>
  </si>
  <si>
    <t>2.8</t>
  </si>
  <si>
    <t>Rampas de acceso peatonal para personas con discapacidad</t>
  </si>
  <si>
    <t xml:space="preserve">SEÑALIZACIONES </t>
  </si>
  <si>
    <t>3.1</t>
  </si>
  <si>
    <t>Suministro e Instalacion de Señalizaciones Verticales</t>
  </si>
  <si>
    <t>3.2</t>
  </si>
  <si>
    <t>Reductores de velocidad</t>
  </si>
  <si>
    <t>ACTIVIDADES DE MEJORAMIENTO DE TERRENO</t>
  </si>
  <si>
    <t xml:space="preserve">SUBRASANTE </t>
  </si>
  <si>
    <t xml:space="preserve">Estabilizacion subrasante  con pedraplen </t>
  </si>
  <si>
    <t>Geotextil tejido con resistencia a la tensión Grab mínima de 1100 N</t>
  </si>
  <si>
    <t xml:space="preserve">Subbase estabalizada con cemento </t>
  </si>
  <si>
    <t>Cimentación (pedestal) para poste de iluminacion en concreto de 3000 psi ( Incluye parrilla para fijacion de poste en perno de 5/8)</t>
  </si>
  <si>
    <t>REDES HIDRAULICAS  - AFECTACION POR DEMOLICION Y SISTEMA CONSTRUCTIVO</t>
  </si>
  <si>
    <t xml:space="preserve">Excavación y retiro  de material comun para tuberias </t>
  </si>
  <si>
    <t>TUBERIA PEAD 160 MM"  PN 10 PE 100. Suministro e Instalacion. Incluye conexiones termofusionadas</t>
  </si>
  <si>
    <t>Tuberia PEAD 20 MM  (Incluye suministro e instalacion + accesorios )</t>
  </si>
  <si>
    <t>Relleno y compactacion con material insitu</t>
  </si>
  <si>
    <t xml:space="preserve">Lavado y desinfeccion de la tuberia </t>
  </si>
  <si>
    <t xml:space="preserve">Prueba de presion del sistema </t>
  </si>
  <si>
    <t>Conexión a Red Existente</t>
  </si>
  <si>
    <t>SISTEMA ELECTRICO</t>
  </si>
  <si>
    <t xml:space="preserve">LUMINARIA SOLAR ALLIONE 40W 7200LM OLX -AT 2021 - alumbrado publico 12 horas de respaldo </t>
  </si>
  <si>
    <t>Sistema de empotrado incluye poste metalico en tuberia redonda de 3" con platina de fijacion flanche de 30x30 8mt de altura, pintura electrostatica según diseños</t>
  </si>
  <si>
    <t>DOTACION DE APARATOS</t>
  </si>
  <si>
    <t>Suministro y siembra de palmeras ó especies nativas</t>
  </si>
  <si>
    <t>Paisajismo (plantas ornamentales ) -incluye suministro e instalacion</t>
  </si>
  <si>
    <t>Suministro e instalación canecas de reciclaje M-120</t>
  </si>
  <si>
    <t xml:space="preserve">Suministro e instalación de bolardos metalicos tipo sendero con luz led fotovoltaico </t>
  </si>
  <si>
    <t>COSTO DIRECTO</t>
  </si>
  <si>
    <t>ADMINISTRACION</t>
  </si>
  <si>
    <t>IMPREVISTOS</t>
  </si>
  <si>
    <t>UTILIDAD</t>
  </si>
  <si>
    <t>TOTAL AIU</t>
  </si>
  <si>
    <t>TOTAL COSTO DE OBRA CIVIL</t>
  </si>
  <si>
    <t>IMPLEMENTACION - PLAN MANEJO DE TRANSITO PMT</t>
  </si>
  <si>
    <t xml:space="preserve">IMPLEMENTACION PLAN MANEJO AMBIENTAL </t>
  </si>
  <si>
    <t>INTERVENTORIA TECNICA Y ADMINISTRATIVA</t>
  </si>
  <si>
    <t>VALOR TOTAL DEL PROYECTO</t>
  </si>
  <si>
    <t>SON; SIETEMIL MILLONES DE PESOS M/L</t>
  </si>
  <si>
    <t>FIRMA ________________________________________</t>
  </si>
  <si>
    <t>__________________________________________________________</t>
  </si>
  <si>
    <t>INGENIERO CIVIL</t>
  </si>
  <si>
    <t>PROFESIONAL EN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</si>
</sst>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;[Red]&quot;$&quot;\ \-#,##0.00"/>
    <numFmt numFmtId="165" formatCode="&quot;$&quot;\ #,##0.00_);\(&quot;$&quot;\ #,##0.00\)"/>
    <numFmt numFmtId="166" formatCode="_ &quot;$&quot;\ * #,##0_ ;_ &quot;$&quot;\ * \-#,##0_ ;_ &quot;$&quot;\ * &quot;-&quot;_ ;_ @_ "/>
    <numFmt numFmtId="167" formatCode="&quot;$&quot;\ #,##0.00"/>
    <numFmt numFmtId="168" formatCode="#,##0.0"/>
    <numFmt numFmtId="169" formatCode="_-[$$-240A]* #,##0_-;\-[$$-240A]* #,##0_-;_-[$$-240A]* &quot;-&quot;??_-;_-@_-"/>
    <numFmt numFmtId="170" formatCode="_-&quot;$&quot;\ * #,##0_-;\-&quot;$&quot;\ * #,##0_-;_-&quot;$&quot;\ * &quot;-&quot;??_-;_-@_-"/>
    <numFmt numFmtId="171" formatCode="_-[$$-240A]\ * #,##0.00_ ;_-[$$-240A]\ * \-#,##0.00\ ;_-[$$-240A]\ * &quot;-&quot;??_ ;_-@_ "/>
    <numFmt numFmtId="172" formatCode="_-[$$-240A]\ * #,##0_ ;_-[$$-240A]\ * \-#,##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 * #,##0_ ;_ * \-#,##0_ ;_ * &quot;-&quot;??_ ;_ @_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sz val="16"/>
      <name val="Arial Narrow"/>
      <family val="2"/>
    </font>
    <font>
      <sz val="11"/>
      <name val="Arial Narrow"/>
      <family val="2"/>
    </font>
    <font>
      <b/>
      <sz val="24"/>
      <name val="Arial Narrow"/>
      <family val="2"/>
    </font>
    <font>
      <b/>
      <sz val="11"/>
      <name val="Arial Narrow"/>
      <family val="2"/>
    </font>
    <font>
      <b/>
      <sz val="18"/>
      <name val="Arial Narrow"/>
      <family val="2"/>
    </font>
    <font>
      <u/>
      <sz val="10"/>
      <color rgb="FF0000FF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u/>
      <sz val="10"/>
      <color rgb="FFFF0000"/>
      <name val="Arial Narrow"/>
      <family val="2"/>
    </font>
    <font>
      <sz val="11"/>
      <color rgb="FFFF0000"/>
      <name val="Arial Narrow"/>
      <family val="2"/>
    </font>
    <font>
      <sz val="16"/>
      <color rgb="FFFF0000"/>
      <name val="Arial Narrow"/>
      <family val="2"/>
    </font>
    <font>
      <sz val="15"/>
      <name val="Arial Narrow"/>
      <family val="2"/>
    </font>
    <font>
      <sz val="10"/>
      <name val="Arial Narrow"/>
      <family val="2"/>
    </font>
    <font>
      <b/>
      <sz val="16"/>
      <name val="Arial Narrow"/>
      <family val="2"/>
    </font>
    <font>
      <sz val="8"/>
      <name val="Arial Narrow"/>
      <family val="2"/>
    </font>
    <font>
      <b/>
      <sz val="15"/>
      <name val="Arial Narrow"/>
      <family val="2"/>
    </font>
    <font>
      <sz val="11"/>
      <color rgb="FFFFFFFF"/>
      <name val="Arial Narrow"/>
      <family val="2"/>
    </font>
    <font>
      <b/>
      <sz val="18"/>
      <color rgb="FFFFFFFF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7E6E6"/>
        <bgColor rgb="FF000000"/>
      </patternFill>
    </fill>
    <fill>
      <patternFill patternType="solid">
        <fgColor rgb="FFFFFFFF"/>
        <bgColor rgb="FF000000"/>
      </patternFill>
    </fill>
  </fills>
  <borders count="4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</cellStyleXfs>
  <cellXfs count="150">
    <xf numFmtId="0" fontId="0" fillId="0" borderId="0" xfId="0"/>
    <xf numFmtId="0" fontId="4" fillId="0" borderId="0" xfId="5" applyFont="1"/>
    <xf numFmtId="0" fontId="4" fillId="0" borderId="0" xfId="5" applyFont="1" applyAlignment="1">
      <alignment horizontal="center"/>
    </xf>
    <xf numFmtId="0" fontId="7" fillId="0" borderId="0" xfId="5" applyFont="1"/>
    <xf numFmtId="0" fontId="4" fillId="0" borderId="1" xfId="5" applyFont="1" applyBorder="1"/>
    <xf numFmtId="0" fontId="4" fillId="0" borderId="2" xfId="5" applyFont="1" applyBorder="1"/>
    <xf numFmtId="0" fontId="4" fillId="0" borderId="2" xfId="5" applyFont="1" applyBorder="1" applyAlignment="1">
      <alignment horizontal="center"/>
    </xf>
    <xf numFmtId="0" fontId="4" fillId="0" borderId="3" xfId="5" applyFont="1" applyBorder="1"/>
    <xf numFmtId="0" fontId="4" fillId="0" borderId="4" xfId="5" applyFont="1" applyBorder="1"/>
    <xf numFmtId="0" fontId="4" fillId="0" borderId="8" xfId="5" applyFont="1" applyBorder="1"/>
    <xf numFmtId="0" fontId="9" fillId="0" borderId="0" xfId="6" applyFont="1" applyAlignment="1">
      <alignment vertical="top"/>
    </xf>
    <xf numFmtId="0" fontId="9" fillId="0" borderId="0" xfId="6" applyFont="1" applyAlignment="1">
      <alignment horizontal="center" vertical="top"/>
    </xf>
    <xf numFmtId="0" fontId="4" fillId="3" borderId="0" xfId="5" applyFont="1" applyFill="1"/>
    <xf numFmtId="0" fontId="4" fillId="3" borderId="4" xfId="5" applyFont="1" applyFill="1" applyBorder="1"/>
    <xf numFmtId="0" fontId="7" fillId="3" borderId="0" xfId="5" applyFont="1" applyFill="1"/>
    <xf numFmtId="0" fontId="9" fillId="0" borderId="16" xfId="8" applyFont="1" applyBorder="1" applyAlignment="1">
      <alignment horizontal="center" vertical="center" wrapText="1"/>
    </xf>
    <xf numFmtId="0" fontId="9" fillId="0" borderId="21" xfId="7" applyFont="1" applyBorder="1" applyAlignment="1">
      <alignment horizontal="center" vertical="center"/>
    </xf>
    <xf numFmtId="0" fontId="9" fillId="0" borderId="22" xfId="7" applyFont="1" applyBorder="1" applyAlignment="1">
      <alignment vertical="center"/>
    </xf>
    <xf numFmtId="0" fontId="9" fillId="0" borderId="22" xfId="7" applyFont="1" applyBorder="1" applyAlignment="1">
      <alignment horizontal="center" vertical="center"/>
    </xf>
    <xf numFmtId="0" fontId="11" fillId="0" borderId="15" xfId="4" applyFont="1" applyFill="1" applyBorder="1" applyAlignment="1" applyProtection="1">
      <alignment horizontal="center" vertical="center"/>
    </xf>
    <xf numFmtId="0" fontId="4" fillId="0" borderId="16" xfId="8" applyFont="1" applyBorder="1" applyAlignment="1">
      <alignment horizontal="left" vertical="center"/>
    </xf>
    <xf numFmtId="0" fontId="7" fillId="0" borderId="16" xfId="8" applyFont="1" applyBorder="1" applyAlignment="1">
      <alignment horizontal="center" vertical="center"/>
    </xf>
    <xf numFmtId="0" fontId="7" fillId="0" borderId="16" xfId="5" applyFont="1" applyBorder="1"/>
    <xf numFmtId="0" fontId="4" fillId="0" borderId="16" xfId="8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 wrapText="1"/>
    </xf>
    <xf numFmtId="44" fontId="12" fillId="0" borderId="16" xfId="2" applyFont="1" applyFill="1" applyBorder="1" applyAlignment="1">
      <alignment horizontal="center" wrapText="1"/>
    </xf>
    <xf numFmtId="165" fontId="12" fillId="0" borderId="23" xfId="9" applyNumberFormat="1" applyFont="1" applyFill="1" applyBorder="1" applyAlignment="1">
      <alignment horizontal="right" vertical="center" wrapText="1"/>
    </xf>
    <xf numFmtId="0" fontId="11" fillId="0" borderId="24" xfId="4" applyFont="1" applyFill="1" applyBorder="1" applyAlignment="1" applyProtection="1">
      <alignment horizontal="center" vertical="center"/>
    </xf>
    <xf numFmtId="0" fontId="7" fillId="0" borderId="25" xfId="8" applyFont="1" applyBorder="1" applyAlignment="1">
      <alignment horizontal="center" vertical="center"/>
    </xf>
    <xf numFmtId="0" fontId="7" fillId="0" borderId="25" xfId="5" applyFont="1" applyBorder="1"/>
    <xf numFmtId="4" fontId="6" fillId="0" borderId="25" xfId="0" applyNumberFormat="1" applyFont="1" applyBorder="1" applyAlignment="1">
      <alignment horizontal="center" vertical="center" wrapText="1"/>
    </xf>
    <xf numFmtId="0" fontId="9" fillId="0" borderId="24" xfId="7" applyFont="1" applyBorder="1" applyAlignment="1">
      <alignment horizontal="left" vertical="center"/>
    </xf>
    <xf numFmtId="0" fontId="7" fillId="0" borderId="25" xfId="8" applyFont="1" applyBorder="1" applyAlignment="1">
      <alignment horizontal="left" vertical="center" wrapText="1"/>
    </xf>
    <xf numFmtId="4" fontId="7" fillId="0" borderId="25" xfId="10" applyNumberFormat="1" applyFont="1" applyFill="1" applyBorder="1" applyAlignment="1">
      <alignment horizontal="center" vertical="center" wrapText="1"/>
    </xf>
    <xf numFmtId="44" fontId="6" fillId="0" borderId="25" xfId="0" applyNumberFormat="1" applyFont="1" applyBorder="1" applyAlignment="1">
      <alignment horizontal="left" wrapText="1"/>
    </xf>
    <xf numFmtId="167" fontId="13" fillId="0" borderId="26" xfId="10" applyNumberFormat="1" applyFont="1" applyFill="1" applyBorder="1" applyAlignment="1">
      <alignment horizontal="right" vertical="center"/>
    </xf>
    <xf numFmtId="4" fontId="9" fillId="0" borderId="22" xfId="7" applyNumberFormat="1" applyFont="1" applyBorder="1" applyAlignment="1">
      <alignment horizontal="center" vertical="center"/>
    </xf>
    <xf numFmtId="44" fontId="9" fillId="0" borderId="22" xfId="7" applyNumberFormat="1" applyFont="1" applyBorder="1" applyAlignment="1">
      <alignment vertical="center"/>
    </xf>
    <xf numFmtId="0" fontId="11" fillId="0" borderId="27" xfId="4" applyFont="1" applyFill="1" applyBorder="1" applyAlignment="1" applyProtection="1">
      <alignment horizontal="center" vertical="center"/>
    </xf>
    <xf numFmtId="0" fontId="7" fillId="0" borderId="28" xfId="8" applyFont="1" applyBorder="1" applyAlignment="1">
      <alignment horizontal="center" vertical="center"/>
    </xf>
    <xf numFmtId="4" fontId="6" fillId="0" borderId="28" xfId="0" applyNumberFormat="1" applyFont="1" applyBorder="1" applyAlignment="1">
      <alignment horizontal="center" vertical="center" wrapText="1"/>
    </xf>
    <xf numFmtId="44" fontId="6" fillId="0" borderId="28" xfId="2" applyFont="1" applyFill="1" applyBorder="1" applyAlignment="1">
      <alignment horizontal="center" vertical="center" wrapText="1"/>
    </xf>
    <xf numFmtId="44" fontId="6" fillId="0" borderId="16" xfId="2" applyFont="1" applyFill="1" applyBorder="1" applyAlignment="1">
      <alignment horizontal="center" vertical="center" wrapText="1"/>
    </xf>
    <xf numFmtId="165" fontId="12" fillId="0" borderId="17" xfId="9" applyNumberFormat="1" applyFont="1" applyFill="1" applyBorder="1" applyAlignment="1">
      <alignment horizontal="right" vertical="center" wrapText="1"/>
    </xf>
    <xf numFmtId="0" fontId="7" fillId="0" borderId="16" xfId="11" applyFont="1" applyBorder="1" applyAlignment="1">
      <alignment horizontal="center" vertical="center"/>
    </xf>
    <xf numFmtId="0" fontId="7" fillId="0" borderId="4" xfId="5" applyFont="1" applyBorder="1"/>
    <xf numFmtId="0" fontId="7" fillId="0" borderId="8" xfId="5" applyFont="1" applyBorder="1"/>
    <xf numFmtId="0" fontId="9" fillId="0" borderId="15" xfId="7" applyFont="1" applyBorder="1" applyAlignment="1">
      <alignment horizontal="left" vertical="center"/>
    </xf>
    <xf numFmtId="0" fontId="7" fillId="0" borderId="16" xfId="5" applyFont="1" applyBorder="1" applyAlignment="1">
      <alignment horizontal="center"/>
    </xf>
    <xf numFmtId="4" fontId="7" fillId="0" borderId="16" xfId="10" applyNumberFormat="1" applyFont="1" applyFill="1" applyBorder="1" applyAlignment="1">
      <alignment horizontal="center" vertical="center" wrapText="1"/>
    </xf>
    <xf numFmtId="44" fontId="7" fillId="0" borderId="16" xfId="5" applyNumberFormat="1" applyFont="1" applyBorder="1"/>
    <xf numFmtId="0" fontId="7" fillId="0" borderId="16" xfId="7" applyFont="1" applyBorder="1" applyAlignment="1">
      <alignment horizontal="center" vertical="center"/>
    </xf>
    <xf numFmtId="44" fontId="12" fillId="0" borderId="16" xfId="9" applyNumberFormat="1" applyFont="1" applyFill="1" applyBorder="1" applyAlignment="1">
      <alignment horizontal="right" vertical="center" wrapText="1"/>
    </xf>
    <xf numFmtId="0" fontId="7" fillId="0" borderId="25" xfId="7" applyFont="1" applyBorder="1" applyAlignment="1">
      <alignment horizontal="center" vertical="center"/>
    </xf>
    <xf numFmtId="0" fontId="7" fillId="0" borderId="25" xfId="7" applyFont="1" applyBorder="1" applyAlignment="1">
      <alignment horizontal="left" vertical="center" wrapText="1"/>
    </xf>
    <xf numFmtId="165" fontId="6" fillId="0" borderId="25" xfId="9" applyNumberFormat="1" applyFont="1" applyFill="1" applyBorder="1" applyAlignment="1">
      <alignment horizontal="right" vertical="center" wrapText="1"/>
    </xf>
    <xf numFmtId="0" fontId="4" fillId="0" borderId="28" xfId="8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 wrapText="1"/>
    </xf>
    <xf numFmtId="0" fontId="4" fillId="0" borderId="16" xfId="8" applyFont="1" applyBorder="1" applyAlignment="1">
      <alignment horizontal="left" vertical="center" wrapText="1"/>
    </xf>
    <xf numFmtId="0" fontId="4" fillId="0" borderId="25" xfId="8" applyFont="1" applyBorder="1" applyAlignment="1">
      <alignment horizontal="center" vertical="center"/>
    </xf>
    <xf numFmtId="0" fontId="7" fillId="0" borderId="24" xfId="5" applyFont="1" applyBorder="1"/>
    <xf numFmtId="0" fontId="7" fillId="0" borderId="25" xfId="5" applyFont="1" applyBorder="1" applyAlignment="1">
      <alignment horizontal="center"/>
    </xf>
    <xf numFmtId="0" fontId="15" fillId="0" borderId="24" xfId="4" applyFont="1" applyFill="1" applyBorder="1" applyAlignment="1" applyProtection="1">
      <alignment horizontal="center" vertical="center"/>
    </xf>
    <xf numFmtId="0" fontId="16" fillId="0" borderId="25" xfId="8" applyFont="1" applyBorder="1" applyAlignment="1">
      <alignment horizontal="center" vertical="center"/>
    </xf>
    <xf numFmtId="0" fontId="17" fillId="0" borderId="25" xfId="0" applyFont="1" applyBorder="1" applyAlignment="1">
      <alignment vertical="center"/>
    </xf>
    <xf numFmtId="168" fontId="7" fillId="0" borderId="25" xfId="10" applyNumberFormat="1" applyFont="1" applyFill="1" applyBorder="1" applyAlignment="1">
      <alignment horizontal="center" vertical="center" wrapText="1"/>
    </xf>
    <xf numFmtId="0" fontId="16" fillId="0" borderId="25" xfId="5" applyFont="1" applyBorder="1"/>
    <xf numFmtId="1" fontId="6" fillId="0" borderId="16" xfId="0" applyNumberFormat="1" applyFont="1" applyBorder="1" applyAlignment="1">
      <alignment horizontal="center" vertical="center" wrapText="1"/>
    </xf>
    <xf numFmtId="0" fontId="9" fillId="0" borderId="29" xfId="7" applyFont="1" applyBorder="1" applyAlignment="1">
      <alignment horizontal="left" vertical="center"/>
    </xf>
    <xf numFmtId="0" fontId="9" fillId="0" borderId="30" xfId="7" applyFont="1" applyBorder="1" applyAlignment="1">
      <alignment horizontal="left" vertical="center"/>
    </xf>
    <xf numFmtId="168" fontId="7" fillId="0" borderId="16" xfId="10" applyNumberFormat="1" applyFont="1" applyFill="1" applyBorder="1" applyAlignment="1">
      <alignment horizontal="center" vertical="center" wrapText="1"/>
    </xf>
    <xf numFmtId="170" fontId="12" fillId="0" borderId="16" xfId="9" applyNumberFormat="1" applyFont="1" applyFill="1" applyBorder="1" applyAlignment="1">
      <alignment horizontal="right" vertical="center" wrapText="1"/>
    </xf>
    <xf numFmtId="0" fontId="19" fillId="0" borderId="16" xfId="0" applyFont="1" applyBorder="1" applyAlignment="1">
      <alignment horizontal="center"/>
    </xf>
    <xf numFmtId="168" fontId="7" fillId="0" borderId="30" xfId="10" applyNumberFormat="1" applyFont="1" applyFill="1" applyBorder="1" applyAlignment="1">
      <alignment horizontal="center" vertical="center" wrapText="1"/>
    </xf>
    <xf numFmtId="170" fontId="12" fillId="0" borderId="30" xfId="9" applyNumberFormat="1" applyFont="1" applyFill="1" applyBorder="1" applyAlignment="1">
      <alignment horizontal="right" vertical="center" wrapText="1"/>
    </xf>
    <xf numFmtId="0" fontId="4" fillId="0" borderId="0" xfId="12" applyFont="1"/>
    <xf numFmtId="0" fontId="4" fillId="0" borderId="4" xfId="12" applyFont="1" applyBorder="1"/>
    <xf numFmtId="169" fontId="13" fillId="0" borderId="32" xfId="7" applyNumberFormat="1" applyFont="1" applyBorder="1" applyAlignment="1">
      <alignment vertical="center"/>
    </xf>
    <xf numFmtId="0" fontId="4" fillId="0" borderId="8" xfId="12" applyFont="1" applyBorder="1"/>
    <xf numFmtId="0" fontId="21" fillId="0" borderId="0" xfId="12" applyFont="1"/>
    <xf numFmtId="49" fontId="9" fillId="0" borderId="0" xfId="13" applyNumberFormat="1" applyFont="1" applyAlignment="1">
      <alignment horizontal="right" vertical="center"/>
    </xf>
    <xf numFmtId="49" fontId="9" fillId="0" borderId="0" xfId="13" applyNumberFormat="1" applyFont="1" applyAlignment="1">
      <alignment horizontal="center" vertical="center"/>
    </xf>
    <xf numFmtId="171" fontId="9" fillId="0" borderId="0" xfId="13" applyNumberFormat="1" applyFont="1" applyAlignment="1">
      <alignment vertical="center"/>
    </xf>
    <xf numFmtId="9" fontId="7" fillId="0" borderId="33" xfId="3" applyFont="1" applyFill="1" applyBorder="1" applyAlignment="1">
      <alignment horizontal="right" vertical="center"/>
    </xf>
    <xf numFmtId="172" fontId="7" fillId="0" borderId="33" xfId="13" applyNumberFormat="1" applyFont="1" applyBorder="1" applyAlignment="1">
      <alignment vertical="center"/>
    </xf>
    <xf numFmtId="172" fontId="9" fillId="0" borderId="33" xfId="13" applyNumberFormat="1" applyFont="1" applyBorder="1" applyAlignment="1">
      <alignment vertical="center"/>
    </xf>
    <xf numFmtId="172" fontId="9" fillId="0" borderId="0" xfId="13" applyNumberFormat="1" applyFont="1" applyAlignment="1">
      <alignment vertical="center"/>
    </xf>
    <xf numFmtId="172" fontId="22" fillId="0" borderId="0" xfId="13" applyNumberFormat="1" applyFont="1" applyAlignment="1">
      <alignment vertical="center"/>
    </xf>
    <xf numFmtId="0" fontId="7" fillId="0" borderId="0" xfId="14" applyFont="1"/>
    <xf numFmtId="0" fontId="7" fillId="0" borderId="0" xfId="14" applyFont="1" applyAlignment="1">
      <alignment horizontal="center"/>
    </xf>
    <xf numFmtId="174" fontId="9" fillId="0" borderId="33" xfId="15" applyNumberFormat="1" applyFont="1" applyFill="1" applyBorder="1" applyAlignment="1">
      <alignment vertical="center"/>
    </xf>
    <xf numFmtId="0" fontId="7" fillId="0" borderId="0" xfId="8" applyFont="1" applyAlignment="1">
      <alignment horizontal="center" vertical="center"/>
    </xf>
    <xf numFmtId="0" fontId="23" fillId="0" borderId="0" xfId="14" applyFont="1"/>
    <xf numFmtId="174" fontId="7" fillId="0" borderId="33" xfId="15" applyNumberFormat="1" applyFont="1" applyFill="1" applyBorder="1" applyAlignment="1">
      <alignment vertical="center"/>
    </xf>
    <xf numFmtId="169" fontId="20" fillId="0" borderId="37" xfId="7" applyNumberFormat="1" applyFont="1" applyBorder="1" applyAlignment="1">
      <alignment vertical="center"/>
    </xf>
    <xf numFmtId="2" fontId="7" fillId="0" borderId="0" xfId="14" applyNumberFormat="1" applyFont="1" applyAlignment="1">
      <alignment horizontal="center"/>
    </xf>
    <xf numFmtId="174" fontId="7" fillId="0" borderId="0" xfId="15" applyNumberFormat="1" applyFont="1" applyFill="1" applyBorder="1"/>
    <xf numFmtId="39" fontId="9" fillId="0" borderId="0" xfId="15" applyNumberFormat="1" applyFont="1" applyFill="1" applyBorder="1" applyAlignment="1">
      <alignment vertical="center"/>
    </xf>
    <xf numFmtId="9" fontId="18" fillId="0" borderId="33" xfId="3" applyFont="1" applyFill="1" applyBorder="1"/>
    <xf numFmtId="37" fontId="22" fillId="0" borderId="33" xfId="15" applyNumberFormat="1" applyFont="1" applyFill="1" applyBorder="1" applyAlignment="1">
      <alignment vertical="center"/>
    </xf>
    <xf numFmtId="37" fontId="24" fillId="0" borderId="33" xfId="15" applyNumberFormat="1" applyFont="1" applyFill="1" applyBorder="1" applyAlignment="1">
      <alignment vertical="center"/>
    </xf>
    <xf numFmtId="0" fontId="4" fillId="0" borderId="34" xfId="12" applyFont="1" applyBorder="1"/>
    <xf numFmtId="0" fontId="4" fillId="0" borderId="35" xfId="5" applyFont="1" applyBorder="1"/>
    <xf numFmtId="0" fontId="4" fillId="0" borderId="35" xfId="5" applyFont="1" applyBorder="1" applyAlignment="1">
      <alignment horizontal="center"/>
    </xf>
    <xf numFmtId="175" fontId="4" fillId="0" borderId="35" xfId="1" applyNumberFormat="1" applyFont="1" applyFill="1" applyBorder="1"/>
    <xf numFmtId="0" fontId="4" fillId="0" borderId="36" xfId="5" applyFont="1" applyBorder="1"/>
    <xf numFmtId="0" fontId="7" fillId="0" borderId="0" xfId="5" applyFont="1" applyAlignment="1">
      <alignment horizontal="center"/>
    </xf>
    <xf numFmtId="0" fontId="16" fillId="0" borderId="0" xfId="5" applyFont="1"/>
    <xf numFmtId="0" fontId="16" fillId="0" borderId="0" xfId="5" applyFont="1" applyAlignment="1">
      <alignment horizontal="center"/>
    </xf>
    <xf numFmtId="0" fontId="24" fillId="0" borderId="33" xfId="14" applyFont="1" applyBorder="1" applyAlignment="1">
      <alignment horizontal="center"/>
    </xf>
    <xf numFmtId="0" fontId="20" fillId="0" borderId="33" xfId="14" applyFont="1" applyBorder="1" applyAlignment="1">
      <alignment horizontal="center"/>
    </xf>
    <xf numFmtId="0" fontId="9" fillId="0" borderId="0" xfId="5" applyFont="1" applyAlignment="1">
      <alignment horizontal="center"/>
    </xf>
    <xf numFmtId="0" fontId="7" fillId="0" borderId="33" xfId="14" applyFont="1" applyBorder="1" applyAlignment="1">
      <alignment horizontal="center" vertical="center"/>
    </xf>
    <xf numFmtId="0" fontId="9" fillId="0" borderId="34" xfId="14" applyFont="1" applyBorder="1" applyAlignment="1">
      <alignment horizontal="center" vertical="center"/>
    </xf>
    <xf numFmtId="0" fontId="9" fillId="0" borderId="35" xfId="14" applyFont="1" applyBorder="1" applyAlignment="1">
      <alignment horizontal="center" vertical="center"/>
    </xf>
    <xf numFmtId="0" fontId="9" fillId="0" borderId="36" xfId="14" applyFont="1" applyBorder="1" applyAlignment="1">
      <alignment horizontal="center" vertical="center"/>
    </xf>
    <xf numFmtId="0" fontId="18" fillId="0" borderId="33" xfId="14" applyFont="1" applyBorder="1" applyAlignment="1">
      <alignment horizontal="center"/>
    </xf>
    <xf numFmtId="0" fontId="18" fillId="0" borderId="38" xfId="14" applyFont="1" applyBorder="1" applyAlignment="1">
      <alignment horizontal="center"/>
    </xf>
    <xf numFmtId="0" fontId="18" fillId="0" borderId="39" xfId="14" applyFont="1" applyBorder="1" applyAlignment="1">
      <alignment horizontal="center"/>
    </xf>
    <xf numFmtId="0" fontId="18" fillId="0" borderId="40" xfId="14" applyFont="1" applyBorder="1" applyAlignment="1">
      <alignment horizontal="center"/>
    </xf>
    <xf numFmtId="0" fontId="20" fillId="0" borderId="31" xfId="7" applyFont="1" applyBorder="1" applyAlignment="1">
      <alignment horizontal="right" vertical="center"/>
    </xf>
    <xf numFmtId="0" fontId="20" fillId="0" borderId="32" xfId="7" applyFont="1" applyBorder="1" applyAlignment="1">
      <alignment horizontal="right" vertical="center"/>
    </xf>
    <xf numFmtId="49" fontId="7" fillId="0" borderId="33" xfId="13" applyNumberFormat="1" applyFont="1" applyBorder="1" applyAlignment="1">
      <alignment horizontal="center" vertical="center"/>
    </xf>
    <xf numFmtId="49" fontId="9" fillId="0" borderId="33" xfId="13" applyNumberFormat="1" applyFont="1" applyBorder="1" applyAlignment="1">
      <alignment horizontal="center" vertical="center"/>
    </xf>
    <xf numFmtId="49" fontId="22" fillId="0" borderId="0" xfId="13" applyNumberFormat="1" applyFont="1" applyAlignment="1">
      <alignment horizontal="center" vertical="center"/>
    </xf>
    <xf numFmtId="4" fontId="9" fillId="0" borderId="17" xfId="7" applyNumberFormat="1" applyFont="1" applyBorder="1" applyAlignment="1">
      <alignment horizontal="center" vertical="center" wrapText="1"/>
    </xf>
    <xf numFmtId="0" fontId="10" fillId="0" borderId="21" xfId="7" applyFont="1" applyBorder="1" applyAlignment="1">
      <alignment horizontal="center" vertical="center"/>
    </xf>
    <xf numFmtId="0" fontId="10" fillId="0" borderId="22" xfId="7" applyFont="1" applyBorder="1" applyAlignment="1">
      <alignment horizontal="center" vertical="center"/>
    </xf>
    <xf numFmtId="0" fontId="14" fillId="0" borderId="21" xfId="7" applyFont="1" applyBorder="1" applyAlignment="1">
      <alignment horizontal="left" vertical="center"/>
    </xf>
    <xf numFmtId="0" fontId="14" fillId="0" borderId="22" xfId="7" applyFont="1" applyBorder="1" applyAlignment="1">
      <alignment horizontal="left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9" fillId="0" borderId="0" xfId="6" applyFont="1" applyAlignment="1">
      <alignment horizontal="center"/>
    </xf>
    <xf numFmtId="0" fontId="10" fillId="0" borderId="12" xfId="5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10" fillId="0" borderId="15" xfId="5" applyFont="1" applyBorder="1" applyAlignment="1">
      <alignment horizontal="center" vertical="center" wrapText="1"/>
    </xf>
    <xf numFmtId="0" fontId="10" fillId="0" borderId="16" xfId="5" applyFont="1" applyBorder="1" applyAlignment="1">
      <alignment horizontal="center" vertical="center" wrapText="1"/>
    </xf>
    <xf numFmtId="0" fontId="10" fillId="0" borderId="17" xfId="5" applyFont="1" applyBorder="1" applyAlignment="1">
      <alignment horizontal="center" vertical="center" wrapText="1"/>
    </xf>
    <xf numFmtId="0" fontId="10" fillId="0" borderId="18" xfId="5" applyFont="1" applyBorder="1" applyAlignment="1">
      <alignment horizontal="center" vertical="center" wrapText="1"/>
    </xf>
    <xf numFmtId="0" fontId="10" fillId="0" borderId="19" xfId="5" applyFont="1" applyBorder="1" applyAlignment="1">
      <alignment horizontal="center" vertical="center" wrapText="1"/>
    </xf>
    <xf numFmtId="0" fontId="10" fillId="0" borderId="20" xfId="5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0" borderId="16" xfId="8" applyFont="1" applyBorder="1" applyAlignment="1">
      <alignment horizontal="center" vertical="center" wrapText="1"/>
    </xf>
    <xf numFmtId="4" fontId="9" fillId="0" borderId="16" xfId="7" applyNumberFormat="1" applyFont="1" applyBorder="1" applyAlignment="1">
      <alignment horizontal="center" vertical="center" wrapText="1"/>
    </xf>
  </cellXfs>
  <cellStyles count="16">
    <cellStyle name="Hipervínculo" xfId="4" builtinId="8"/>
    <cellStyle name="Millares" xfId="1" builtinId="3"/>
    <cellStyle name="Millares 2" xfId="10" xr:uid="{3DFC95A1-FEDF-4BAC-8C71-AA905661031C}"/>
    <cellStyle name="Moneda" xfId="2" builtinId="4"/>
    <cellStyle name="Moneda 2" xfId="9" xr:uid="{7210B2D3-49F1-4F0D-BE8B-8681ECDF64C6}"/>
    <cellStyle name="Moneda 2 2 2 2 2" xfId="15" xr:uid="{416D19AA-C1DA-4BE0-87C6-7BEEFE7470E2}"/>
    <cellStyle name="Normal" xfId="0" builtinId="0"/>
    <cellStyle name="Normal 2 10 2 2" xfId="11" xr:uid="{7FF1ACF9-65B3-45F3-8DAC-AD97D7B23D53}"/>
    <cellStyle name="Normal 2 10 3" xfId="8" xr:uid="{6671437B-08C5-4B9C-8E20-7D5E2395302E}"/>
    <cellStyle name="Normal 2 2" xfId="7" xr:uid="{A4CC7218-0163-4F64-9F3A-E3F2486EF463}"/>
    <cellStyle name="Normal 3" xfId="5" xr:uid="{4A6B6C44-FE77-480B-85EB-0139BD214B6D}"/>
    <cellStyle name="Normal 3 11" xfId="6" xr:uid="{237C2840-5FDF-4643-8DB7-822F061A99D8}"/>
    <cellStyle name="Normal 3 2" xfId="12" xr:uid="{5C71402A-F2DD-400C-BE96-B95E4C3153A1}"/>
    <cellStyle name="Normal 3 2 2" xfId="14" xr:uid="{B5596FAD-0FA3-4D47-86BF-FA9B5C587ACC}"/>
    <cellStyle name="Normal_PTO OFICIAL PREPLIEGO (CORREGIDO) 2" xfId="13" xr:uid="{DDB2C738-CDFC-4821-BE79-4B118D4112DD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Downloads/Rev.%20BALANCE%20MOD%20Pavimento%20Calamar.xlsx" TargetMode="External"/><Relationship Id="rId13" Type="http://schemas.openxmlformats.org/officeDocument/2006/relationships/hyperlink" Target="../Downloads/Rev.%20BALANCE%20MOD%20Pavimento%20Calamar.xlsx" TargetMode="External"/><Relationship Id="rId18" Type="http://schemas.openxmlformats.org/officeDocument/2006/relationships/hyperlink" Target="../Downloads/Rev.%20BALANCE%20MOD%20Pavimento%20Calamar.xlsx" TargetMode="External"/><Relationship Id="rId3" Type="http://schemas.openxmlformats.org/officeDocument/2006/relationships/hyperlink" Target="../Downloads/Rev.%20BALANCE%20MOD%20Pavimento%20Calamar.xlsx" TargetMode="External"/><Relationship Id="rId21" Type="http://schemas.openxmlformats.org/officeDocument/2006/relationships/vmlDrawing" Target="../drawings/vmlDrawing1.vml"/><Relationship Id="rId7" Type="http://schemas.openxmlformats.org/officeDocument/2006/relationships/hyperlink" Target="../Downloads/Rev.%20BALANCE%20MOD%20Pavimento%20Calamar.xlsx" TargetMode="External"/><Relationship Id="rId12" Type="http://schemas.openxmlformats.org/officeDocument/2006/relationships/hyperlink" Target="../Downloads/Rev.%20BALANCE%20MOD%20Pavimento%20Calamar.xlsx" TargetMode="External"/><Relationship Id="rId17" Type="http://schemas.openxmlformats.org/officeDocument/2006/relationships/hyperlink" Target="../Downloads/Rev.%20BALANCE%20MOD%20Pavimento%20Calamar.xlsx" TargetMode="External"/><Relationship Id="rId2" Type="http://schemas.openxmlformats.org/officeDocument/2006/relationships/hyperlink" Target="../Downloads/Rev.%20BALANCE%20MOD%20Pavimento%20Calamar.xlsx" TargetMode="External"/><Relationship Id="rId16" Type="http://schemas.openxmlformats.org/officeDocument/2006/relationships/hyperlink" Target="../Downloads/Rev.%20BALANCE%20MOD%20Pavimento%20Calamar.xlsx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../Downloads/Rev.%20BALANCE%20MOD%20Pavimento%20Calamar.xlsx" TargetMode="External"/><Relationship Id="rId6" Type="http://schemas.openxmlformats.org/officeDocument/2006/relationships/hyperlink" Target="../Downloads/Rev.%20BALANCE%20MOD%20Pavimento%20Calamar.xlsx" TargetMode="External"/><Relationship Id="rId11" Type="http://schemas.openxmlformats.org/officeDocument/2006/relationships/hyperlink" Target="../Downloads/Rev.%20BALANCE%20MOD%20Pavimento%20Calamar.xlsx" TargetMode="External"/><Relationship Id="rId5" Type="http://schemas.openxmlformats.org/officeDocument/2006/relationships/hyperlink" Target="../Downloads/Rev.%20BALANCE%20MOD%20Pavimento%20Calamar.xlsx" TargetMode="External"/><Relationship Id="rId15" Type="http://schemas.openxmlformats.org/officeDocument/2006/relationships/hyperlink" Target="../Downloads/Rev.%20BALANCE%20MOD%20Pavimento%20Calamar.xlsx" TargetMode="External"/><Relationship Id="rId10" Type="http://schemas.openxmlformats.org/officeDocument/2006/relationships/hyperlink" Target="../Downloads/Rev.%20BALANCE%20MOD%20Pavimento%20Calamar.xlsx" TargetMode="External"/><Relationship Id="rId19" Type="http://schemas.openxmlformats.org/officeDocument/2006/relationships/hyperlink" Target="../Downloads/Rev.%20BALANCE%20MOD%20Pavimento%20Calamar.xlsx" TargetMode="External"/><Relationship Id="rId4" Type="http://schemas.openxmlformats.org/officeDocument/2006/relationships/hyperlink" Target="../Downloads/Rev.%20BALANCE%20MOD%20Pavimento%20Calamar.xlsx" TargetMode="External"/><Relationship Id="rId9" Type="http://schemas.openxmlformats.org/officeDocument/2006/relationships/hyperlink" Target="../Downloads/Rev.%20BALANCE%20MOD%20Pavimento%20Calamar.xlsx" TargetMode="External"/><Relationship Id="rId14" Type="http://schemas.openxmlformats.org/officeDocument/2006/relationships/hyperlink" Target="../Downloads/Rev.%20BALANCE%20MOD%20Pavimento%20Calamar.xlsx" TargetMode="External"/><Relationship Id="rId2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tabSelected="1" view="pageBreakPreview" topLeftCell="A56" zoomScale="70" zoomScaleNormal="70" zoomScaleSheetLayoutView="70" workbookViewId="0">
      <selection activeCell="I13" sqref="I13"/>
    </sheetView>
  </sheetViews>
  <sheetFormatPr baseColWidth="10" defaultColWidth="11.42578125" defaultRowHeight="16.5" x14ac:dyDescent="0.3"/>
  <cols>
    <col min="1" max="1" width="3.28515625" style="3" customWidth="1"/>
    <col min="2" max="2" width="3.28515625" style="3" hidden="1" customWidth="1"/>
    <col min="3" max="3" width="8.5703125" style="3" bestFit="1" customWidth="1"/>
    <col min="4" max="4" width="12.7109375" style="3" customWidth="1"/>
    <col min="5" max="5" width="29.7109375" style="106" hidden="1" customWidth="1"/>
    <col min="6" max="6" width="14.28515625" style="3" hidden="1" customWidth="1"/>
    <col min="7" max="7" width="111.7109375" style="3" customWidth="1"/>
    <col min="8" max="8" width="8.7109375" style="3" customWidth="1"/>
    <col min="9" max="9" width="18.42578125" style="106" customWidth="1"/>
    <col min="10" max="10" width="29.7109375" style="3" customWidth="1"/>
    <col min="11" max="11" width="29.85546875" style="3" customWidth="1"/>
    <col min="12" max="12" width="3.28515625" style="3" hidden="1" customWidth="1"/>
    <col min="13" max="13" width="2.7109375" style="3" customWidth="1"/>
    <col min="14" max="16384" width="11.42578125" style="3"/>
  </cols>
  <sheetData>
    <row r="1" spans="1:13" ht="17.25" thickBot="1" x14ac:dyDescent="0.35">
      <c r="A1" s="1" t="s">
        <v>0</v>
      </c>
      <c r="B1" s="1"/>
      <c r="C1" s="1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6"/>
      <c r="J2" s="5"/>
      <c r="K2" s="5"/>
      <c r="L2" s="7"/>
      <c r="M2" s="1"/>
    </row>
    <row r="3" spans="1:13" ht="27" customHeight="1" x14ac:dyDescent="0.3">
      <c r="A3" s="1"/>
      <c r="B3" s="8"/>
      <c r="C3" s="130" t="s">
        <v>1</v>
      </c>
      <c r="D3" s="131"/>
      <c r="E3" s="131"/>
      <c r="F3" s="131"/>
      <c r="G3" s="131"/>
      <c r="H3" s="131"/>
      <c r="I3" s="131"/>
      <c r="J3" s="131"/>
      <c r="K3" s="132"/>
      <c r="L3" s="9"/>
      <c r="M3" s="1"/>
    </row>
    <row r="4" spans="1:13" x14ac:dyDescent="0.3">
      <c r="A4" s="1"/>
      <c r="B4" s="8"/>
      <c r="C4" s="133"/>
      <c r="D4" s="134"/>
      <c r="E4" s="134"/>
      <c r="F4" s="134"/>
      <c r="G4" s="134"/>
      <c r="H4" s="134"/>
      <c r="I4" s="134"/>
      <c r="J4" s="134"/>
      <c r="K4" s="135"/>
      <c r="L4" s="9"/>
      <c r="M4" s="1"/>
    </row>
    <row r="5" spans="1:13" x14ac:dyDescent="0.3">
      <c r="A5" s="1"/>
      <c r="B5" s="8"/>
      <c r="C5" s="10"/>
      <c r="D5" s="10"/>
      <c r="E5" s="10"/>
      <c r="F5" s="10"/>
      <c r="G5" s="10"/>
      <c r="H5" s="10"/>
      <c r="I5" s="11"/>
      <c r="J5" s="10"/>
      <c r="K5" s="10"/>
      <c r="L5" s="9"/>
      <c r="M5" s="1"/>
    </row>
    <row r="6" spans="1:13" ht="17.25" thickBot="1" x14ac:dyDescent="0.35">
      <c r="A6" s="1"/>
      <c r="B6" s="8"/>
      <c r="C6" s="136"/>
      <c r="D6" s="136"/>
      <c r="E6" s="136"/>
      <c r="F6" s="136"/>
      <c r="G6" s="136"/>
      <c r="H6" s="136"/>
      <c r="I6" s="136"/>
      <c r="J6" s="136"/>
      <c r="K6" s="136"/>
      <c r="L6" s="9"/>
      <c r="M6" s="1"/>
    </row>
    <row r="7" spans="1:13" s="14" customFormat="1" ht="16.5" customHeight="1" thickTop="1" x14ac:dyDescent="0.3">
      <c r="A7" s="12"/>
      <c r="B7" s="13"/>
      <c r="C7" s="137" t="e">
        <f>+#REF!</f>
        <v>#REF!</v>
      </c>
      <c r="D7" s="138"/>
      <c r="E7" s="138"/>
      <c r="F7" s="138"/>
      <c r="G7" s="138"/>
      <c r="H7" s="138"/>
      <c r="I7" s="138"/>
      <c r="J7" s="138"/>
      <c r="K7" s="139"/>
      <c r="L7" s="9"/>
      <c r="M7" s="1"/>
    </row>
    <row r="8" spans="1:13" x14ac:dyDescent="0.3">
      <c r="A8" s="1"/>
      <c r="B8" s="8"/>
      <c r="C8" s="140"/>
      <c r="D8" s="141"/>
      <c r="E8" s="141"/>
      <c r="F8" s="141"/>
      <c r="G8" s="141"/>
      <c r="H8" s="141"/>
      <c r="I8" s="141"/>
      <c r="J8" s="141"/>
      <c r="K8" s="142"/>
      <c r="L8" s="9"/>
      <c r="M8" s="1"/>
    </row>
    <row r="9" spans="1:13" ht="44.45" customHeight="1" thickBot="1" x14ac:dyDescent="0.35">
      <c r="A9" s="1"/>
      <c r="B9" s="8"/>
      <c r="C9" s="143"/>
      <c r="D9" s="144"/>
      <c r="E9" s="144"/>
      <c r="F9" s="144"/>
      <c r="G9" s="144"/>
      <c r="H9" s="144"/>
      <c r="I9" s="144"/>
      <c r="J9" s="144"/>
      <c r="K9" s="145"/>
      <c r="L9" s="9"/>
      <c r="M9" s="1"/>
    </row>
    <row r="10" spans="1:13" ht="30" customHeight="1" thickTop="1" x14ac:dyDescent="0.3">
      <c r="A10" s="1"/>
      <c r="B10" s="8"/>
      <c r="C10" s="146" t="s">
        <v>2</v>
      </c>
      <c r="D10" s="147" t="s">
        <v>3</v>
      </c>
      <c r="E10" s="148" t="s">
        <v>4</v>
      </c>
      <c r="F10" s="148"/>
      <c r="G10" s="147" t="s">
        <v>5</v>
      </c>
      <c r="H10" s="147" t="s">
        <v>6</v>
      </c>
      <c r="I10" s="147" t="s">
        <v>7</v>
      </c>
      <c r="J10" s="149" t="s">
        <v>8</v>
      </c>
      <c r="K10" s="125" t="s">
        <v>9</v>
      </c>
      <c r="L10" s="9"/>
      <c r="M10" s="1"/>
    </row>
    <row r="11" spans="1:13" ht="30" customHeight="1" thickBot="1" x14ac:dyDescent="0.35">
      <c r="A11" s="1"/>
      <c r="B11" s="8"/>
      <c r="C11" s="146"/>
      <c r="D11" s="147"/>
      <c r="E11" s="15" t="s">
        <v>10</v>
      </c>
      <c r="F11" s="15" t="s">
        <v>11</v>
      </c>
      <c r="G11" s="147"/>
      <c r="H11" s="147"/>
      <c r="I11" s="147"/>
      <c r="J11" s="149"/>
      <c r="K11" s="125"/>
      <c r="L11" s="9"/>
      <c r="M11" s="1"/>
    </row>
    <row r="12" spans="1:13" ht="30" customHeight="1" thickTop="1" thickBot="1" x14ac:dyDescent="0.35">
      <c r="A12" s="1"/>
      <c r="B12" s="8"/>
      <c r="C12" s="16">
        <v>1</v>
      </c>
      <c r="D12" s="17"/>
      <c r="E12" s="17"/>
      <c r="F12" s="17"/>
      <c r="G12" s="17" t="s">
        <v>12</v>
      </c>
      <c r="H12" s="17"/>
      <c r="I12" s="18"/>
      <c r="J12" s="17"/>
      <c r="K12" s="17"/>
      <c r="L12" s="9"/>
      <c r="M12" s="1"/>
    </row>
    <row r="13" spans="1:13" ht="21" thickTop="1" x14ac:dyDescent="0.3">
      <c r="A13" s="1"/>
      <c r="B13" s="8"/>
      <c r="C13" s="19" t="s">
        <v>13</v>
      </c>
      <c r="D13" s="20" t="s">
        <v>14</v>
      </c>
      <c r="E13" s="21"/>
      <c r="F13" s="22"/>
      <c r="G13" s="20" t="s">
        <v>15</v>
      </c>
      <c r="H13" s="23" t="s">
        <v>16</v>
      </c>
      <c r="I13" s="24" t="e">
        <f>+#REF!</f>
        <v>#REF!</v>
      </c>
      <c r="J13" s="25" t="e">
        <f>+#REF!</f>
        <v>#REF!</v>
      </c>
      <c r="K13" s="26" t="e">
        <f>ROUND(I13*J13,0)</f>
        <v>#REF!</v>
      </c>
      <c r="L13" s="9"/>
      <c r="M13" s="1"/>
    </row>
    <row r="14" spans="1:13" ht="20.25" x14ac:dyDescent="0.3">
      <c r="A14" s="1"/>
      <c r="B14" s="8"/>
      <c r="C14" s="19" t="s">
        <v>17</v>
      </c>
      <c r="D14" s="20" t="s">
        <v>18</v>
      </c>
      <c r="E14" s="21"/>
      <c r="F14" s="22"/>
      <c r="G14" s="20" t="s">
        <v>19</v>
      </c>
      <c r="H14" s="23" t="s">
        <v>20</v>
      </c>
      <c r="I14" s="24" t="e">
        <f>+#REF!</f>
        <v>#REF!</v>
      </c>
      <c r="J14" s="25" t="e">
        <f>+#REF!</f>
        <v>#REF!</v>
      </c>
      <c r="K14" s="26" t="e">
        <f t="shared" ref="K14:K17" si="0">ROUND(I14*J14,0)</f>
        <v>#REF!</v>
      </c>
      <c r="L14" s="9"/>
      <c r="M14" s="1"/>
    </row>
    <row r="15" spans="1:13" ht="20.25" x14ac:dyDescent="0.3">
      <c r="A15" s="1"/>
      <c r="B15" s="8"/>
      <c r="C15" s="19" t="s">
        <v>21</v>
      </c>
      <c r="D15" s="20">
        <v>650.29999999999995</v>
      </c>
      <c r="E15" s="21"/>
      <c r="F15" s="22"/>
      <c r="G15" s="20" t="s">
        <v>22</v>
      </c>
      <c r="H15" s="23" t="s">
        <v>20</v>
      </c>
      <c r="I15" s="24" t="e">
        <f>+#REF!</f>
        <v>#REF!</v>
      </c>
      <c r="J15" s="25" t="e">
        <f>+#REF!</f>
        <v>#REF!</v>
      </c>
      <c r="K15" s="26" t="e">
        <f t="shared" si="0"/>
        <v>#REF!</v>
      </c>
      <c r="L15" s="9"/>
      <c r="M15" s="1"/>
    </row>
    <row r="16" spans="1:13" ht="20.25" x14ac:dyDescent="0.3">
      <c r="A16" s="1"/>
      <c r="B16" s="8"/>
      <c r="C16" s="19" t="s">
        <v>23</v>
      </c>
      <c r="D16" s="20" t="s">
        <v>24</v>
      </c>
      <c r="E16" s="21"/>
      <c r="F16" s="22"/>
      <c r="G16" s="20" t="s">
        <v>25</v>
      </c>
      <c r="H16" s="23" t="s">
        <v>16</v>
      </c>
      <c r="I16" s="24" t="e">
        <f>+#REF!</f>
        <v>#REF!</v>
      </c>
      <c r="J16" s="25" t="e">
        <f>+#REF!</f>
        <v>#REF!</v>
      </c>
      <c r="K16" s="26" t="e">
        <f t="shared" si="0"/>
        <v>#REF!</v>
      </c>
      <c r="L16" s="9"/>
      <c r="M16" s="1"/>
    </row>
    <row r="17" spans="1:13" ht="20.25" x14ac:dyDescent="0.3">
      <c r="A17" s="1"/>
      <c r="B17" s="8"/>
      <c r="C17" s="27">
        <v>1.5</v>
      </c>
      <c r="D17" s="28"/>
      <c r="E17" s="28"/>
      <c r="F17" s="29"/>
      <c r="G17" s="20" t="s">
        <v>26</v>
      </c>
      <c r="H17" s="23" t="s">
        <v>20</v>
      </c>
      <c r="I17" s="30" t="e">
        <f>+#REF!</f>
        <v>#REF!</v>
      </c>
      <c r="J17" s="25" t="e">
        <f>+#REF!</f>
        <v>#REF!</v>
      </c>
      <c r="K17" s="26" t="e">
        <f t="shared" si="0"/>
        <v>#REF!</v>
      </c>
      <c r="L17" s="9"/>
      <c r="M17" s="1"/>
    </row>
    <row r="18" spans="1:13" ht="21" thickBot="1" x14ac:dyDescent="0.35">
      <c r="A18" s="1"/>
      <c r="B18" s="8"/>
      <c r="C18" s="31" t="s">
        <v>27</v>
      </c>
      <c r="D18" s="28"/>
      <c r="E18" s="28"/>
      <c r="F18" s="28"/>
      <c r="G18" s="32"/>
      <c r="H18" s="28"/>
      <c r="I18" s="33"/>
      <c r="J18" s="34"/>
      <c r="K18" s="35" t="e">
        <f>+SUM(K13:K17)</f>
        <v>#REF!</v>
      </c>
      <c r="L18" s="9"/>
      <c r="M18" s="1"/>
    </row>
    <row r="19" spans="1:13" ht="30" customHeight="1" thickTop="1" thickBot="1" x14ac:dyDescent="0.35">
      <c r="A19" s="1"/>
      <c r="B19" s="8"/>
      <c r="C19" s="16">
        <v>2</v>
      </c>
      <c r="D19" s="17"/>
      <c r="E19" s="17"/>
      <c r="F19" s="17"/>
      <c r="G19" s="17" t="s">
        <v>28</v>
      </c>
      <c r="H19" s="17"/>
      <c r="I19" s="36"/>
      <c r="J19" s="37"/>
      <c r="K19" s="17"/>
      <c r="L19" s="9"/>
      <c r="M19" s="1"/>
    </row>
    <row r="20" spans="1:13" ht="21" thickTop="1" x14ac:dyDescent="0.3">
      <c r="A20" s="1"/>
      <c r="B20" s="8"/>
      <c r="C20" s="38" t="s">
        <v>29</v>
      </c>
      <c r="D20" s="39"/>
      <c r="E20" s="39"/>
      <c r="F20" s="39"/>
      <c r="G20" s="20" t="s">
        <v>30</v>
      </c>
      <c r="H20" s="23" t="s">
        <v>20</v>
      </c>
      <c r="I20" s="40" t="e">
        <f>+#REF!</f>
        <v>#REF!</v>
      </c>
      <c r="J20" s="41" t="e">
        <f>+#REF!</f>
        <v>#REF!</v>
      </c>
      <c r="K20" s="26" t="e">
        <f t="shared" ref="K20:K27" si="1">ROUND(J20*I20,0)</f>
        <v>#REF!</v>
      </c>
      <c r="L20" s="9"/>
      <c r="M20" s="1"/>
    </row>
    <row r="21" spans="1:13" ht="20.25" x14ac:dyDescent="0.3">
      <c r="A21" s="1"/>
      <c r="B21" s="8"/>
      <c r="C21" s="19" t="s">
        <v>31</v>
      </c>
      <c r="D21" s="20" t="s">
        <v>32</v>
      </c>
      <c r="E21" s="21"/>
      <c r="F21" s="21"/>
      <c r="G21" s="20" t="s">
        <v>33</v>
      </c>
      <c r="H21" s="23" t="s">
        <v>16</v>
      </c>
      <c r="I21" s="24" t="e">
        <f>+#REF!</f>
        <v>#REF!</v>
      </c>
      <c r="J21" s="42" t="e">
        <f>+#REF!</f>
        <v>#REF!</v>
      </c>
      <c r="K21" s="43" t="e">
        <f t="shared" si="1"/>
        <v>#REF!</v>
      </c>
      <c r="L21" s="9"/>
      <c r="M21" s="1"/>
    </row>
    <row r="22" spans="1:13" ht="20.25" x14ac:dyDescent="0.3">
      <c r="A22" s="1"/>
      <c r="B22" s="8"/>
      <c r="C22" s="19" t="s">
        <v>34</v>
      </c>
      <c r="D22" s="21"/>
      <c r="E22" s="21"/>
      <c r="F22" s="21"/>
      <c r="G22" s="20" t="s">
        <v>35</v>
      </c>
      <c r="H22" s="23" t="s">
        <v>36</v>
      </c>
      <c r="I22" s="24" t="e">
        <f>+#REF!</f>
        <v>#REF!</v>
      </c>
      <c r="J22" s="42" t="e">
        <f>+#REF!</f>
        <v>#REF!</v>
      </c>
      <c r="K22" s="43" t="e">
        <f t="shared" si="1"/>
        <v>#REF!</v>
      </c>
      <c r="L22" s="9"/>
      <c r="M22" s="1"/>
    </row>
    <row r="23" spans="1:13" ht="20.25" x14ac:dyDescent="0.3">
      <c r="A23" s="1"/>
      <c r="B23" s="8"/>
      <c r="C23" s="38" t="s">
        <v>37</v>
      </c>
      <c r="D23" s="20" t="s">
        <v>38</v>
      </c>
      <c r="E23" s="21"/>
      <c r="F23" s="21"/>
      <c r="G23" s="20" t="s">
        <v>39</v>
      </c>
      <c r="H23" s="23" t="s">
        <v>40</v>
      </c>
      <c r="I23" s="24" t="e">
        <f>+#REF!</f>
        <v>#REF!</v>
      </c>
      <c r="J23" s="42" t="e">
        <f>+#REF!</f>
        <v>#REF!</v>
      </c>
      <c r="K23" s="43" t="e">
        <f t="shared" si="1"/>
        <v>#REF!</v>
      </c>
      <c r="L23" s="9"/>
      <c r="M23" s="1"/>
    </row>
    <row r="24" spans="1:13" s="1" customFormat="1" ht="20.25" x14ac:dyDescent="0.25">
      <c r="B24" s="8"/>
      <c r="C24" s="19" t="s">
        <v>41</v>
      </c>
      <c r="D24" s="20" t="s">
        <v>42</v>
      </c>
      <c r="E24" s="21"/>
      <c r="F24" s="44"/>
      <c r="G24" s="20" t="s">
        <v>43</v>
      </c>
      <c r="H24" s="23" t="s">
        <v>36</v>
      </c>
      <c r="I24" s="24" t="e">
        <f>+#REF!</f>
        <v>#REF!</v>
      </c>
      <c r="J24" s="42" t="e">
        <f>+#REF!</f>
        <v>#REF!</v>
      </c>
      <c r="K24" s="43" t="e">
        <f t="shared" si="1"/>
        <v>#REF!</v>
      </c>
      <c r="L24" s="9"/>
    </row>
    <row r="25" spans="1:13" ht="20.25" x14ac:dyDescent="0.3">
      <c r="B25" s="45"/>
      <c r="C25" s="19" t="s">
        <v>44</v>
      </c>
      <c r="D25" s="20" t="s">
        <v>42</v>
      </c>
      <c r="E25" s="21"/>
      <c r="F25" s="21"/>
      <c r="G25" s="20" t="s">
        <v>45</v>
      </c>
      <c r="H25" s="23" t="s">
        <v>16</v>
      </c>
      <c r="I25" s="24" t="e">
        <f>+#REF!</f>
        <v>#REF!</v>
      </c>
      <c r="J25" s="42" t="e">
        <f>+#REF!</f>
        <v>#REF!</v>
      </c>
      <c r="K25" s="43" t="e">
        <f t="shared" si="1"/>
        <v>#REF!</v>
      </c>
      <c r="L25" s="46"/>
    </row>
    <row r="26" spans="1:13" ht="20.25" x14ac:dyDescent="0.3">
      <c r="B26" s="45"/>
      <c r="C26" s="38" t="s">
        <v>46</v>
      </c>
      <c r="D26" s="21"/>
      <c r="E26" s="21"/>
      <c r="F26" s="21"/>
      <c r="G26" s="20" t="s">
        <v>47</v>
      </c>
      <c r="H26" s="23" t="s">
        <v>48</v>
      </c>
      <c r="I26" s="24" t="e">
        <f>+#REF!</f>
        <v>#REF!</v>
      </c>
      <c r="J26" s="42" t="e">
        <f>+#REF!</f>
        <v>#REF!</v>
      </c>
      <c r="K26" s="43" t="e">
        <f t="shared" si="1"/>
        <v>#REF!</v>
      </c>
      <c r="L26" s="46"/>
    </row>
    <row r="27" spans="1:13" ht="20.25" x14ac:dyDescent="0.3">
      <c r="B27" s="45"/>
      <c r="C27" s="19" t="s">
        <v>49</v>
      </c>
      <c r="D27" s="21"/>
      <c r="E27" s="21"/>
      <c r="F27" s="21"/>
      <c r="G27" s="20" t="s">
        <v>50</v>
      </c>
      <c r="H27" s="23" t="s">
        <v>48</v>
      </c>
      <c r="I27" s="24" t="e">
        <f>+#REF!</f>
        <v>#REF!</v>
      </c>
      <c r="J27" s="42" t="e">
        <f>+#REF!</f>
        <v>#REF!</v>
      </c>
      <c r="K27" s="43" t="e">
        <f t="shared" si="1"/>
        <v>#REF!</v>
      </c>
      <c r="L27" s="46"/>
    </row>
    <row r="28" spans="1:13" ht="30" customHeight="1" thickBot="1" x14ac:dyDescent="0.35">
      <c r="A28" s="1"/>
      <c r="B28" s="8"/>
      <c r="C28" s="47" t="s">
        <v>27</v>
      </c>
      <c r="D28" s="22"/>
      <c r="E28" s="48"/>
      <c r="F28" s="22"/>
      <c r="G28" s="22"/>
      <c r="H28" s="22"/>
      <c r="I28" s="49"/>
      <c r="J28" s="50"/>
      <c r="K28" s="35" t="e">
        <f>+SUM(K20:K27)</f>
        <v>#REF!</v>
      </c>
      <c r="L28" s="9"/>
      <c r="M28" s="1"/>
    </row>
    <row r="29" spans="1:13" ht="30" customHeight="1" thickTop="1" thickBot="1" x14ac:dyDescent="0.35">
      <c r="A29" s="1"/>
      <c r="B29" s="8"/>
      <c r="C29" s="16">
        <v>3</v>
      </c>
      <c r="D29" s="17"/>
      <c r="E29" s="17"/>
      <c r="F29" s="17"/>
      <c r="G29" s="17" t="s">
        <v>51</v>
      </c>
      <c r="H29" s="17"/>
      <c r="I29" s="36"/>
      <c r="J29" s="37"/>
      <c r="K29" s="17"/>
      <c r="L29" s="9"/>
      <c r="M29" s="1"/>
    </row>
    <row r="30" spans="1:13" ht="21" thickTop="1" x14ac:dyDescent="0.3">
      <c r="A30" s="1"/>
      <c r="B30" s="8"/>
      <c r="C30" s="19" t="s">
        <v>52</v>
      </c>
      <c r="D30" s="51"/>
      <c r="E30" s="51"/>
      <c r="F30" s="51"/>
      <c r="G30" s="20" t="s">
        <v>53</v>
      </c>
      <c r="H30" s="23" t="s">
        <v>48</v>
      </c>
      <c r="I30" s="24" t="e">
        <f>+#REF!</f>
        <v>#REF!</v>
      </c>
      <c r="J30" s="52" t="e">
        <f>+#REF!</f>
        <v>#REF!</v>
      </c>
      <c r="K30" s="26" t="e">
        <f t="shared" ref="K30:K31" si="2">ROUND(J30*I30,0)</f>
        <v>#REF!</v>
      </c>
      <c r="L30" s="9"/>
      <c r="M30" s="1"/>
    </row>
    <row r="31" spans="1:13" ht="20.25" x14ac:dyDescent="0.3">
      <c r="A31" s="1"/>
      <c r="B31" s="8"/>
      <c r="C31" s="19" t="s">
        <v>54</v>
      </c>
      <c r="D31" s="51"/>
      <c r="E31" s="51"/>
      <c r="F31" s="51"/>
      <c r="G31" s="20" t="s">
        <v>55</v>
      </c>
      <c r="H31" s="23" t="s">
        <v>48</v>
      </c>
      <c r="I31" s="24" t="e">
        <f>+#REF!</f>
        <v>#REF!</v>
      </c>
      <c r="J31" s="52" t="e">
        <f>+#REF!</f>
        <v>#REF!</v>
      </c>
      <c r="K31" s="26" t="e">
        <f t="shared" si="2"/>
        <v>#REF!</v>
      </c>
      <c r="L31" s="9"/>
      <c r="M31" s="1"/>
    </row>
    <row r="32" spans="1:13" ht="21" thickBot="1" x14ac:dyDescent="0.35">
      <c r="A32" s="1"/>
      <c r="B32" s="8"/>
      <c r="C32" s="31" t="s">
        <v>27</v>
      </c>
      <c r="D32" s="53"/>
      <c r="E32" s="53"/>
      <c r="F32" s="53"/>
      <c r="G32" s="54"/>
      <c r="H32" s="53"/>
      <c r="I32" s="33"/>
      <c r="J32" s="55"/>
      <c r="K32" s="35" t="e">
        <f>+SUM(K30:K31)</f>
        <v>#REF!</v>
      </c>
      <c r="L32" s="9"/>
      <c r="M32" s="1"/>
    </row>
    <row r="33" spans="1:13" ht="24.75" thickTop="1" thickBot="1" x14ac:dyDescent="0.35">
      <c r="A33" s="1"/>
      <c r="B33" s="8"/>
      <c r="C33" s="126" t="s">
        <v>56</v>
      </c>
      <c r="D33" s="127"/>
      <c r="E33" s="127"/>
      <c r="F33" s="127"/>
      <c r="G33" s="127"/>
      <c r="H33" s="127"/>
      <c r="I33" s="127"/>
      <c r="J33" s="127"/>
      <c r="K33" s="127"/>
      <c r="L33" s="9"/>
      <c r="M33" s="1"/>
    </row>
    <row r="34" spans="1:13" ht="18" thickTop="1" thickBot="1" x14ac:dyDescent="0.35">
      <c r="A34" s="1"/>
      <c r="B34" s="8"/>
      <c r="C34" s="128" t="s">
        <v>57</v>
      </c>
      <c r="D34" s="129"/>
      <c r="E34" s="129"/>
      <c r="F34" s="129"/>
      <c r="G34" s="129"/>
      <c r="H34" s="129"/>
      <c r="I34" s="129"/>
      <c r="J34" s="129"/>
      <c r="K34" s="129"/>
      <c r="L34" s="9"/>
      <c r="M34" s="1"/>
    </row>
    <row r="35" spans="1:13" ht="21" thickTop="1" x14ac:dyDescent="0.3">
      <c r="A35" s="1"/>
      <c r="B35" s="8"/>
      <c r="C35" s="19">
        <v>4.0999999999999996</v>
      </c>
      <c r="D35" s="39"/>
      <c r="E35" s="39"/>
      <c r="F35" s="39"/>
      <c r="G35" s="20" t="s">
        <v>58</v>
      </c>
      <c r="H35" s="56" t="s">
        <v>20</v>
      </c>
      <c r="I35" s="57" t="e">
        <f>+#REF!</f>
        <v>#REF!</v>
      </c>
      <c r="J35" s="52" t="e">
        <f>+#REF!</f>
        <v>#REF!</v>
      </c>
      <c r="K35" s="26" t="e">
        <f>ROUND(I35*J35,0)</f>
        <v>#REF!</v>
      </c>
      <c r="L35" s="9"/>
      <c r="M35" s="1"/>
    </row>
    <row r="36" spans="1:13" ht="20.25" x14ac:dyDescent="0.3">
      <c r="A36" s="1"/>
      <c r="B36" s="8"/>
      <c r="C36" s="19">
        <v>4.2</v>
      </c>
      <c r="D36" s="21"/>
      <c r="E36" s="21"/>
      <c r="F36" s="21"/>
      <c r="G36" s="20" t="s">
        <v>59</v>
      </c>
      <c r="H36" s="23" t="s">
        <v>16</v>
      </c>
      <c r="I36" s="57" t="e">
        <f>+I13</f>
        <v>#REF!</v>
      </c>
      <c r="J36" s="52" t="e">
        <f>+#REF!</f>
        <v>#REF!</v>
      </c>
      <c r="K36" s="26" t="e">
        <f t="shared" ref="K36:K38" si="3">ROUND(I36*J36,0)</f>
        <v>#REF!</v>
      </c>
      <c r="L36" s="9"/>
      <c r="M36" s="1"/>
    </row>
    <row r="37" spans="1:13" ht="20.25" hidden="1" x14ac:dyDescent="0.3">
      <c r="A37" s="1"/>
      <c r="B37" s="8"/>
      <c r="C37" s="19">
        <v>4.3</v>
      </c>
      <c r="D37" s="21"/>
      <c r="E37" s="21"/>
      <c r="F37" s="21"/>
      <c r="G37" s="20" t="s">
        <v>60</v>
      </c>
      <c r="H37" s="23" t="s">
        <v>20</v>
      </c>
      <c r="I37" s="57">
        <v>0</v>
      </c>
      <c r="J37" s="52" t="e">
        <f>+#REF!</f>
        <v>#REF!</v>
      </c>
      <c r="K37" s="26" t="e">
        <f t="shared" si="3"/>
        <v>#REF!</v>
      </c>
      <c r="L37" s="9"/>
      <c r="M37" s="1"/>
    </row>
    <row r="38" spans="1:13" ht="31.5" x14ac:dyDescent="0.3">
      <c r="A38" s="1"/>
      <c r="B38" s="8"/>
      <c r="C38" s="27">
        <v>4.3</v>
      </c>
      <c r="D38" s="28"/>
      <c r="E38" s="28"/>
      <c r="F38" s="28"/>
      <c r="G38" s="58" t="s">
        <v>61</v>
      </c>
      <c r="H38" s="59" t="s">
        <v>48</v>
      </c>
      <c r="I38" s="57" t="e">
        <f>+#REF!</f>
        <v>#REF!</v>
      </c>
      <c r="J38" s="52" t="e">
        <f>+#REF!</f>
        <v>#REF!</v>
      </c>
      <c r="K38" s="26" t="e">
        <f t="shared" si="3"/>
        <v>#REF!</v>
      </c>
      <c r="L38" s="9"/>
      <c r="M38" s="1"/>
    </row>
    <row r="39" spans="1:13" ht="18.75" thickBot="1" x14ac:dyDescent="0.35">
      <c r="B39" s="8"/>
      <c r="C39" s="60"/>
      <c r="D39" s="29"/>
      <c r="E39" s="61"/>
      <c r="F39" s="29"/>
      <c r="G39" s="29"/>
      <c r="H39" s="29"/>
      <c r="I39" s="61"/>
      <c r="J39" s="29"/>
      <c r="K39" s="35" t="e">
        <f>+SUM(K35:K38)</f>
        <v>#REF!</v>
      </c>
      <c r="L39" s="9"/>
    </row>
    <row r="40" spans="1:13" ht="18" thickTop="1" thickBot="1" x14ac:dyDescent="0.35">
      <c r="A40" s="1"/>
      <c r="B40" s="8"/>
      <c r="C40" s="128" t="s">
        <v>62</v>
      </c>
      <c r="D40" s="129"/>
      <c r="E40" s="129"/>
      <c r="F40" s="129"/>
      <c r="G40" s="129"/>
      <c r="H40" s="129"/>
      <c r="I40" s="129"/>
      <c r="J40" s="129"/>
      <c r="K40" s="129"/>
      <c r="L40" s="9"/>
      <c r="M40" s="1"/>
    </row>
    <row r="41" spans="1:13" ht="21" thickTop="1" x14ac:dyDescent="0.3">
      <c r="A41" s="1"/>
      <c r="B41" s="27"/>
      <c r="C41" s="27">
        <v>5.0999999999999996</v>
      </c>
      <c r="D41" s="39"/>
      <c r="E41" s="39"/>
      <c r="F41" s="39"/>
      <c r="G41" s="20" t="s">
        <v>63</v>
      </c>
      <c r="H41" s="56" t="s">
        <v>20</v>
      </c>
      <c r="I41" s="57" t="e">
        <f>+#REF!</f>
        <v>#REF!</v>
      </c>
      <c r="J41" s="52" t="e">
        <f>+#REF!</f>
        <v>#REF!</v>
      </c>
      <c r="K41" s="26" t="e">
        <f t="shared" ref="K41:K47" si="4">ROUND(I41*J41,0)</f>
        <v>#REF!</v>
      </c>
      <c r="L41" s="9"/>
      <c r="M41" s="1"/>
    </row>
    <row r="42" spans="1:13" ht="20.25" x14ac:dyDescent="0.3">
      <c r="A42" s="1"/>
      <c r="B42" s="27"/>
      <c r="C42" s="27">
        <v>5.2</v>
      </c>
      <c r="D42" s="21"/>
      <c r="E42" s="21"/>
      <c r="F42" s="21"/>
      <c r="G42" s="20" t="s">
        <v>64</v>
      </c>
      <c r="H42" s="23" t="s">
        <v>36</v>
      </c>
      <c r="I42" s="57" t="e">
        <f>+#REF!</f>
        <v>#REF!</v>
      </c>
      <c r="J42" s="52" t="e">
        <f>+#REF!</f>
        <v>#REF!</v>
      </c>
      <c r="K42" s="26" t="e">
        <f t="shared" si="4"/>
        <v>#REF!</v>
      </c>
      <c r="L42" s="9"/>
      <c r="M42" s="1"/>
    </row>
    <row r="43" spans="1:13" ht="20.25" x14ac:dyDescent="0.3">
      <c r="A43" s="1"/>
      <c r="B43" s="27"/>
      <c r="C43" s="27">
        <v>5.3</v>
      </c>
      <c r="D43" s="21"/>
      <c r="E43" s="21"/>
      <c r="F43" s="21"/>
      <c r="G43" s="20" t="s">
        <v>65</v>
      </c>
      <c r="H43" s="23" t="s">
        <v>36</v>
      </c>
      <c r="I43" s="57" t="e">
        <f>+#REF!</f>
        <v>#REF!</v>
      </c>
      <c r="J43" s="52" t="e">
        <f>+#REF!</f>
        <v>#REF!</v>
      </c>
      <c r="K43" s="26" t="e">
        <f t="shared" si="4"/>
        <v>#REF!</v>
      </c>
      <c r="L43" s="9"/>
      <c r="M43" s="1"/>
    </row>
    <row r="44" spans="1:13" ht="20.25" x14ac:dyDescent="0.3">
      <c r="A44" s="1"/>
      <c r="B44" s="27"/>
      <c r="C44" s="27">
        <v>5.4</v>
      </c>
      <c r="D44" s="21"/>
      <c r="E44" s="21"/>
      <c r="F44" s="21"/>
      <c r="G44" s="20" t="s">
        <v>66</v>
      </c>
      <c r="H44" s="23" t="s">
        <v>20</v>
      </c>
      <c r="I44" s="57" t="e">
        <f>+#REF!</f>
        <v>#REF!</v>
      </c>
      <c r="J44" s="52" t="e">
        <f>+#REF!</f>
        <v>#REF!</v>
      </c>
      <c r="K44" s="26" t="e">
        <f t="shared" si="4"/>
        <v>#REF!</v>
      </c>
      <c r="L44" s="9"/>
      <c r="M44" s="1"/>
    </row>
    <row r="45" spans="1:13" ht="20.25" x14ac:dyDescent="0.3">
      <c r="A45" s="1"/>
      <c r="B45" s="27"/>
      <c r="C45" s="27">
        <v>5.5</v>
      </c>
      <c r="D45" s="21"/>
      <c r="E45" s="21"/>
      <c r="F45" s="21"/>
      <c r="G45" s="20" t="s">
        <v>67</v>
      </c>
      <c r="H45" s="23" t="s">
        <v>36</v>
      </c>
      <c r="I45" s="57" t="e">
        <f>+#REF!</f>
        <v>#REF!</v>
      </c>
      <c r="J45" s="52" t="e">
        <f>+#REF!</f>
        <v>#REF!</v>
      </c>
      <c r="K45" s="26" t="e">
        <f t="shared" si="4"/>
        <v>#REF!</v>
      </c>
      <c r="L45" s="9"/>
      <c r="M45" s="1"/>
    </row>
    <row r="46" spans="1:13" ht="20.25" x14ac:dyDescent="0.3">
      <c r="A46" s="1"/>
      <c r="B46" s="27"/>
      <c r="C46" s="27">
        <v>5.6</v>
      </c>
      <c r="D46" s="21"/>
      <c r="E46" s="21"/>
      <c r="F46" s="21"/>
      <c r="G46" s="20" t="s">
        <v>68</v>
      </c>
      <c r="H46" s="23" t="s">
        <v>36</v>
      </c>
      <c r="I46" s="57" t="e">
        <f>+#REF!</f>
        <v>#REF!</v>
      </c>
      <c r="J46" s="52" t="e">
        <f>+#REF!</f>
        <v>#REF!</v>
      </c>
      <c r="K46" s="26" t="e">
        <f t="shared" si="4"/>
        <v>#REF!</v>
      </c>
      <c r="L46" s="9"/>
      <c r="M46" s="1"/>
    </row>
    <row r="47" spans="1:13" ht="20.25" x14ac:dyDescent="0.3">
      <c r="A47" s="1"/>
      <c r="B47" s="27"/>
      <c r="C47" s="27">
        <v>5.7</v>
      </c>
      <c r="D47" s="21"/>
      <c r="E47" s="21"/>
      <c r="F47" s="21"/>
      <c r="G47" s="20" t="s">
        <v>69</v>
      </c>
      <c r="H47" s="23" t="s">
        <v>48</v>
      </c>
      <c r="I47" s="57" t="e">
        <f>+#REF!</f>
        <v>#REF!</v>
      </c>
      <c r="J47" s="52" t="e">
        <f>+#REF!</f>
        <v>#REF!</v>
      </c>
      <c r="K47" s="26" t="e">
        <f t="shared" si="4"/>
        <v>#REF!</v>
      </c>
      <c r="L47" s="9"/>
      <c r="M47" s="1"/>
    </row>
    <row r="48" spans="1:13" ht="30" customHeight="1" thickBot="1" x14ac:dyDescent="0.35">
      <c r="A48" s="1"/>
      <c r="B48" s="8"/>
      <c r="C48" s="62"/>
      <c r="D48" s="63"/>
      <c r="E48" s="63"/>
      <c r="F48" s="63"/>
      <c r="G48" s="64"/>
      <c r="H48" s="59"/>
      <c r="I48" s="65"/>
      <c r="J48" s="66"/>
      <c r="K48" s="35" t="e">
        <f>+SUM(K41:K47)</f>
        <v>#REF!</v>
      </c>
      <c r="L48" s="9"/>
      <c r="M48" s="1"/>
    </row>
    <row r="49" spans="1:13" ht="30" customHeight="1" thickTop="1" thickBot="1" x14ac:dyDescent="0.35">
      <c r="A49" s="1"/>
      <c r="B49" s="8"/>
      <c r="C49" s="128" t="s">
        <v>70</v>
      </c>
      <c r="D49" s="129"/>
      <c r="E49" s="129"/>
      <c r="F49" s="129"/>
      <c r="G49" s="129"/>
      <c r="H49" s="129"/>
      <c r="I49" s="129"/>
      <c r="J49" s="129"/>
      <c r="K49" s="129"/>
      <c r="L49" s="9"/>
      <c r="M49" s="1"/>
    </row>
    <row r="50" spans="1:13" ht="21" thickTop="1" x14ac:dyDescent="0.3">
      <c r="A50" s="1"/>
      <c r="B50" s="8"/>
      <c r="C50" s="19">
        <v>6.1</v>
      </c>
      <c r="D50" s="39"/>
      <c r="E50" s="39"/>
      <c r="F50" s="39"/>
      <c r="G50" s="20" t="s">
        <v>71</v>
      </c>
      <c r="H50" s="56" t="s">
        <v>48</v>
      </c>
      <c r="I50" s="67" t="e">
        <f>+#REF!</f>
        <v>#REF!</v>
      </c>
      <c r="J50" s="52" t="e">
        <f>+#REF!</f>
        <v>#REF!</v>
      </c>
      <c r="K50" s="26" t="e">
        <f t="shared" ref="K50:K51" si="5">ROUND(I50*J50,0)</f>
        <v>#REF!</v>
      </c>
      <c r="L50" s="9"/>
      <c r="M50" s="1"/>
    </row>
    <row r="51" spans="1:13" ht="42.6" customHeight="1" x14ac:dyDescent="0.3">
      <c r="A51" s="1"/>
      <c r="B51" s="8"/>
      <c r="C51" s="19">
        <v>6.2</v>
      </c>
      <c r="D51" s="39"/>
      <c r="E51" s="39"/>
      <c r="F51" s="39"/>
      <c r="G51" s="58" t="s">
        <v>72</v>
      </c>
      <c r="H51" s="56" t="s">
        <v>48</v>
      </c>
      <c r="I51" s="67" t="e">
        <f>+#REF!</f>
        <v>#REF!</v>
      </c>
      <c r="J51" s="52" t="e">
        <f>+#REF!</f>
        <v>#REF!</v>
      </c>
      <c r="K51" s="26" t="e">
        <f t="shared" si="5"/>
        <v>#REF!</v>
      </c>
      <c r="L51" s="9"/>
      <c r="M51" s="1"/>
    </row>
    <row r="52" spans="1:13" ht="30" customHeight="1" thickBot="1" x14ac:dyDescent="0.35">
      <c r="A52" s="1"/>
      <c r="B52" s="8"/>
      <c r="C52" s="68"/>
      <c r="D52" s="69"/>
      <c r="E52" s="69"/>
      <c r="F52" s="69"/>
      <c r="G52" s="69"/>
      <c r="H52" s="69"/>
      <c r="I52" s="70"/>
      <c r="J52" s="71"/>
      <c r="K52" s="35" t="e">
        <f>+SUM(K50:K51)</f>
        <v>#REF!</v>
      </c>
      <c r="L52" s="9"/>
      <c r="M52" s="1"/>
    </row>
    <row r="53" spans="1:13" ht="30" customHeight="1" thickTop="1" thickBot="1" x14ac:dyDescent="0.35">
      <c r="A53" s="1"/>
      <c r="B53" s="8"/>
      <c r="C53" s="128" t="s">
        <v>73</v>
      </c>
      <c r="D53" s="129"/>
      <c r="E53" s="129"/>
      <c r="F53" s="129"/>
      <c r="G53" s="129"/>
      <c r="H53" s="129"/>
      <c r="I53" s="129"/>
      <c r="J53" s="129"/>
      <c r="K53" s="129"/>
      <c r="L53" s="9"/>
      <c r="M53" s="1"/>
    </row>
    <row r="54" spans="1:13" ht="21" thickTop="1" x14ac:dyDescent="0.3">
      <c r="A54" s="1"/>
      <c r="B54" s="8"/>
      <c r="C54" s="19">
        <v>7.1</v>
      </c>
      <c r="D54" s="39"/>
      <c r="E54" s="39"/>
      <c r="F54" s="39"/>
      <c r="G54" s="20" t="s">
        <v>74</v>
      </c>
      <c r="H54" s="72" t="s">
        <v>48</v>
      </c>
      <c r="I54" s="67" t="e">
        <f>+#REF!</f>
        <v>#REF!</v>
      </c>
      <c r="J54" s="52" t="e">
        <f>+#REF!</f>
        <v>#REF!</v>
      </c>
      <c r="K54" s="26" t="e">
        <f t="shared" ref="K54:K56" si="6">ROUND(I54*J54,0)</f>
        <v>#REF!</v>
      </c>
      <c r="L54" s="9"/>
      <c r="M54" s="1"/>
    </row>
    <row r="55" spans="1:13" ht="20.25" x14ac:dyDescent="0.3">
      <c r="A55" s="1"/>
      <c r="B55" s="8"/>
      <c r="C55" s="19">
        <v>7.2</v>
      </c>
      <c r="D55" s="39"/>
      <c r="E55" s="39"/>
      <c r="F55" s="39"/>
      <c r="G55" s="20" t="s">
        <v>75</v>
      </c>
      <c r="H55" s="72" t="s">
        <v>16</v>
      </c>
      <c r="I55" s="67" t="e">
        <f>+#REF!</f>
        <v>#REF!</v>
      </c>
      <c r="J55" s="52" t="e">
        <f>+#REF!</f>
        <v>#REF!</v>
      </c>
      <c r="K55" s="26" t="e">
        <f t="shared" si="6"/>
        <v>#REF!</v>
      </c>
      <c r="L55" s="9"/>
      <c r="M55" s="1"/>
    </row>
    <row r="56" spans="1:13" ht="20.25" x14ac:dyDescent="0.3">
      <c r="A56" s="1"/>
      <c r="B56" s="8"/>
      <c r="C56" s="19">
        <v>7.3</v>
      </c>
      <c r="D56" s="39"/>
      <c r="E56" s="39"/>
      <c r="F56" s="39"/>
      <c r="G56" s="20" t="s">
        <v>76</v>
      </c>
      <c r="H56" s="72" t="s">
        <v>48</v>
      </c>
      <c r="I56" s="67" t="e">
        <f>+#REF!</f>
        <v>#REF!</v>
      </c>
      <c r="J56" s="52" t="e">
        <f>+#REF!</f>
        <v>#REF!</v>
      </c>
      <c r="K56" s="26" t="e">
        <f t="shared" si="6"/>
        <v>#REF!</v>
      </c>
      <c r="L56" s="9"/>
      <c r="M56" s="1"/>
    </row>
    <row r="57" spans="1:13" ht="20.25" x14ac:dyDescent="0.3">
      <c r="A57" s="1"/>
      <c r="B57" s="8"/>
      <c r="C57" s="19">
        <v>7.4</v>
      </c>
      <c r="D57" s="39"/>
      <c r="E57" s="39"/>
      <c r="F57" s="39"/>
      <c r="G57" s="20" t="s">
        <v>77</v>
      </c>
      <c r="H57" s="72" t="s">
        <v>48</v>
      </c>
      <c r="I57" s="67" t="e">
        <f>+#REF!</f>
        <v>#REF!</v>
      </c>
      <c r="J57" s="52" t="e">
        <f>+#REF!</f>
        <v>#REF!</v>
      </c>
      <c r="K57" s="26" t="e">
        <f>+J57*I57</f>
        <v>#REF!</v>
      </c>
      <c r="L57" s="9"/>
      <c r="M57" s="1"/>
    </row>
    <row r="58" spans="1:13" ht="30" customHeight="1" thickBot="1" x14ac:dyDescent="0.35">
      <c r="A58" s="1"/>
      <c r="B58" s="8"/>
      <c r="C58" s="19"/>
      <c r="D58" s="39"/>
      <c r="E58" s="39"/>
      <c r="F58" s="39"/>
      <c r="G58" s="69"/>
      <c r="H58" s="69"/>
      <c r="I58" s="73"/>
      <c r="J58" s="74"/>
      <c r="K58" s="35" t="e">
        <f>+SUM(K54:K57)</f>
        <v>#REF!</v>
      </c>
      <c r="L58" s="9"/>
      <c r="M58" s="1"/>
    </row>
    <row r="59" spans="1:13" s="79" customFormat="1" ht="30" customHeight="1" thickTop="1" thickBot="1" x14ac:dyDescent="0.3">
      <c r="A59" s="75"/>
      <c r="B59" s="76"/>
      <c r="C59" s="120" t="s">
        <v>78</v>
      </c>
      <c r="D59" s="121"/>
      <c r="E59" s="121"/>
      <c r="F59" s="121"/>
      <c r="G59" s="121"/>
      <c r="H59" s="121"/>
      <c r="I59" s="121"/>
      <c r="J59" s="121"/>
      <c r="K59" s="77" t="e">
        <f>+SUM(K13:K58)/2</f>
        <v>#REF!</v>
      </c>
      <c r="L59" s="78"/>
      <c r="M59" s="75"/>
    </row>
    <row r="60" spans="1:13" s="79" customFormat="1" ht="17.25" thickTop="1" x14ac:dyDescent="0.25">
      <c r="A60" s="75"/>
      <c r="B60" s="76"/>
      <c r="C60" s="80"/>
      <c r="D60" s="80"/>
      <c r="E60" s="80"/>
      <c r="F60" s="80"/>
      <c r="G60" s="80"/>
      <c r="H60" s="80"/>
      <c r="I60" s="81"/>
      <c r="J60" s="80"/>
      <c r="K60" s="82"/>
      <c r="L60" s="78"/>
      <c r="M60" s="75"/>
    </row>
    <row r="61" spans="1:13" s="79" customFormat="1" x14ac:dyDescent="0.25">
      <c r="A61" s="75"/>
      <c r="B61" s="76"/>
      <c r="C61" s="80"/>
      <c r="D61" s="80"/>
      <c r="E61" s="80"/>
      <c r="F61" s="80"/>
      <c r="G61" s="122" t="s">
        <v>79</v>
      </c>
      <c r="H61" s="122"/>
      <c r="I61" s="122"/>
      <c r="J61" s="83">
        <v>0.28999999999999998</v>
      </c>
      <c r="K61" s="84" t="e">
        <f>+K$59*J61</f>
        <v>#REF!</v>
      </c>
      <c r="L61" s="78"/>
      <c r="M61" s="75"/>
    </row>
    <row r="62" spans="1:13" s="79" customFormat="1" x14ac:dyDescent="0.25">
      <c r="A62" s="75"/>
      <c r="B62" s="76"/>
      <c r="C62" s="80"/>
      <c r="D62" s="80"/>
      <c r="E62" s="80"/>
      <c r="F62" s="80"/>
      <c r="G62" s="122" t="s">
        <v>80</v>
      </c>
      <c r="H62" s="122"/>
      <c r="I62" s="122"/>
      <c r="J62" s="83">
        <v>0.01</v>
      </c>
      <c r="K62" s="84" t="e">
        <f t="shared" ref="K62:K63" si="7">+K$59*J62</f>
        <v>#REF!</v>
      </c>
      <c r="L62" s="78"/>
      <c r="M62" s="75"/>
    </row>
    <row r="63" spans="1:13" s="79" customFormat="1" x14ac:dyDescent="0.25">
      <c r="A63" s="75"/>
      <c r="B63" s="76"/>
      <c r="C63" s="80"/>
      <c r="D63" s="80"/>
      <c r="E63" s="80"/>
      <c r="F63" s="80"/>
      <c r="G63" s="122" t="s">
        <v>81</v>
      </c>
      <c r="H63" s="122"/>
      <c r="I63" s="122"/>
      <c r="J63" s="83">
        <v>0.05</v>
      </c>
      <c r="K63" s="84" t="e">
        <f t="shared" si="7"/>
        <v>#REF!</v>
      </c>
      <c r="L63" s="78"/>
      <c r="M63" s="75"/>
    </row>
    <row r="64" spans="1:13" s="79" customFormat="1" x14ac:dyDescent="0.25">
      <c r="A64" s="75"/>
      <c r="B64" s="76"/>
      <c r="C64" s="80"/>
      <c r="D64" s="80"/>
      <c r="E64" s="80"/>
      <c r="F64" s="80"/>
      <c r="G64" s="123" t="s">
        <v>82</v>
      </c>
      <c r="H64" s="123"/>
      <c r="I64" s="123"/>
      <c r="J64" s="123"/>
      <c r="K64" s="85" t="e">
        <f>+SUM(K61:K63)</f>
        <v>#REF!</v>
      </c>
      <c r="L64" s="78"/>
      <c r="M64" s="75"/>
    </row>
    <row r="65" spans="1:13" s="79" customFormat="1" x14ac:dyDescent="0.25">
      <c r="A65" s="75"/>
      <c r="B65" s="76"/>
      <c r="C65" s="80"/>
      <c r="D65" s="80"/>
      <c r="E65" s="80"/>
      <c r="F65" s="80"/>
      <c r="G65" s="80"/>
      <c r="H65" s="80"/>
      <c r="I65" s="81"/>
      <c r="J65" s="80"/>
      <c r="K65" s="86"/>
      <c r="L65" s="78"/>
      <c r="M65" s="75"/>
    </row>
    <row r="66" spans="1:13" s="79" customFormat="1" ht="19.5" x14ac:dyDescent="0.25">
      <c r="A66" s="75"/>
      <c r="B66" s="76"/>
      <c r="C66" s="80"/>
      <c r="D66" s="80"/>
      <c r="E66" s="80"/>
      <c r="F66" s="80"/>
      <c r="G66" s="124" t="s">
        <v>83</v>
      </c>
      <c r="H66" s="124"/>
      <c r="I66" s="124"/>
      <c r="J66" s="124"/>
      <c r="K66" s="87" t="e">
        <f>+K64+K59</f>
        <v>#REF!</v>
      </c>
      <c r="L66" s="78"/>
      <c r="M66" s="75"/>
    </row>
    <row r="67" spans="1:13" s="79" customFormat="1" x14ac:dyDescent="0.25">
      <c r="A67" s="75"/>
      <c r="B67" s="76"/>
      <c r="C67" s="80"/>
      <c r="D67" s="80"/>
      <c r="E67" s="80"/>
      <c r="F67" s="80"/>
      <c r="G67" s="80"/>
      <c r="H67" s="80"/>
      <c r="I67" s="81"/>
      <c r="J67" s="80"/>
      <c r="K67" s="82"/>
      <c r="L67" s="78"/>
      <c r="M67" s="75"/>
    </row>
    <row r="68" spans="1:13" s="79" customFormat="1" ht="30" customHeight="1" x14ac:dyDescent="0.3">
      <c r="A68" s="75"/>
      <c r="B68" s="76"/>
      <c r="C68" s="88"/>
      <c r="D68" s="89"/>
      <c r="E68" s="88"/>
      <c r="F68" s="88"/>
      <c r="G68" s="112" t="s">
        <v>84</v>
      </c>
      <c r="H68" s="112"/>
      <c r="I68" s="112"/>
      <c r="J68" s="112"/>
      <c r="K68" s="90" t="e">
        <f>+#REF!</f>
        <v>#REF!</v>
      </c>
      <c r="L68" s="78"/>
      <c r="M68" s="75"/>
    </row>
    <row r="69" spans="1:13" s="79" customFormat="1" ht="30" customHeight="1" x14ac:dyDescent="0.3">
      <c r="A69" s="75"/>
      <c r="B69" s="76"/>
      <c r="C69" s="88"/>
      <c r="D69" s="91"/>
      <c r="E69" s="91"/>
      <c r="F69" s="91"/>
      <c r="G69" s="112" t="s">
        <v>85</v>
      </c>
      <c r="H69" s="112"/>
      <c r="I69" s="112"/>
      <c r="J69" s="112"/>
      <c r="K69" s="90" t="e">
        <f>+#REF!</f>
        <v>#REF!</v>
      </c>
      <c r="L69" s="78"/>
      <c r="M69" s="75"/>
    </row>
    <row r="70" spans="1:13" s="79" customFormat="1" ht="30" customHeight="1" x14ac:dyDescent="0.3">
      <c r="A70" s="75"/>
      <c r="B70" s="76"/>
      <c r="C70" s="88"/>
      <c r="D70" s="89"/>
      <c r="E70" s="92"/>
      <c r="F70" s="88"/>
      <c r="G70" s="112"/>
      <c r="H70" s="112"/>
      <c r="I70" s="112"/>
      <c r="J70" s="112"/>
      <c r="K70" s="93"/>
      <c r="L70" s="78"/>
      <c r="M70" s="75"/>
    </row>
    <row r="71" spans="1:13" s="79" customFormat="1" ht="30" customHeight="1" thickBot="1" x14ac:dyDescent="0.35">
      <c r="A71" s="75"/>
      <c r="B71" s="76"/>
      <c r="C71" s="88"/>
      <c r="D71" s="89"/>
      <c r="E71" s="88"/>
      <c r="F71" s="88"/>
      <c r="G71" s="113"/>
      <c r="H71" s="114"/>
      <c r="I71" s="114"/>
      <c r="J71" s="115"/>
      <c r="K71" s="94" t="e">
        <f>+SUM(K66:K69)</f>
        <v>#REF!</v>
      </c>
      <c r="L71" s="78"/>
      <c r="M71" s="75"/>
    </row>
    <row r="72" spans="1:13" s="79" customFormat="1" ht="17.25" thickTop="1" x14ac:dyDescent="0.3">
      <c r="A72" s="75"/>
      <c r="B72" s="76"/>
      <c r="C72" s="88"/>
      <c r="D72" s="89"/>
      <c r="E72" s="89"/>
      <c r="F72" s="89"/>
      <c r="G72" s="88"/>
      <c r="H72" s="88"/>
      <c r="I72" s="95"/>
      <c r="J72" s="96"/>
      <c r="K72" s="97"/>
      <c r="L72" s="78"/>
      <c r="M72" s="75"/>
    </row>
    <row r="73" spans="1:13" s="79" customFormat="1" ht="19.5" x14ac:dyDescent="0.3">
      <c r="A73" s="75"/>
      <c r="B73" s="76"/>
      <c r="C73" s="88"/>
      <c r="D73" s="89"/>
      <c r="E73" s="89"/>
      <c r="F73" s="89"/>
      <c r="G73" s="116" t="s">
        <v>86</v>
      </c>
      <c r="H73" s="116"/>
      <c r="I73" s="116"/>
      <c r="J73" s="98">
        <v>0.08</v>
      </c>
      <c r="K73" s="99" t="e">
        <f>+#REF!</f>
        <v>#REF!</v>
      </c>
      <c r="L73" s="78"/>
      <c r="M73" s="75"/>
    </row>
    <row r="74" spans="1:13" s="79" customFormat="1" ht="19.149999999999999" customHeight="1" x14ac:dyDescent="0.3">
      <c r="A74" s="75"/>
      <c r="B74" s="76"/>
      <c r="C74" s="88"/>
      <c r="D74" s="89"/>
      <c r="E74" s="89"/>
      <c r="F74" s="89"/>
      <c r="G74" s="117"/>
      <c r="H74" s="118"/>
      <c r="I74" s="118"/>
      <c r="J74" s="118"/>
      <c r="K74" s="119"/>
      <c r="L74" s="78"/>
      <c r="M74" s="75"/>
    </row>
    <row r="75" spans="1:13" s="79" customFormat="1" ht="23.25" x14ac:dyDescent="0.35">
      <c r="A75" s="75"/>
      <c r="B75" s="76"/>
      <c r="C75" s="88"/>
      <c r="D75" s="89"/>
      <c r="E75" s="89"/>
      <c r="F75" s="89"/>
      <c r="G75" s="109" t="s">
        <v>87</v>
      </c>
      <c r="H75" s="109"/>
      <c r="I75" s="109"/>
      <c r="J75" s="109"/>
      <c r="K75" s="100" t="e">
        <f>+K73+K71</f>
        <v>#REF!</v>
      </c>
      <c r="L75" s="78"/>
      <c r="M75" s="75"/>
    </row>
    <row r="76" spans="1:13" s="79" customFormat="1" x14ac:dyDescent="0.3">
      <c r="A76" s="75"/>
      <c r="B76" s="76"/>
      <c r="C76" s="88"/>
      <c r="D76" s="89"/>
      <c r="E76" s="89"/>
      <c r="F76" s="89"/>
      <c r="G76" s="88"/>
      <c r="H76" s="88"/>
      <c r="I76" s="95"/>
      <c r="J76" s="96"/>
      <c r="K76" s="97"/>
      <c r="L76" s="78"/>
      <c r="M76" s="75"/>
    </row>
    <row r="77" spans="1:13" s="79" customFormat="1" ht="20.25" x14ac:dyDescent="0.3">
      <c r="A77" s="75"/>
      <c r="B77" s="76"/>
      <c r="C77" s="88"/>
      <c r="D77" s="89"/>
      <c r="E77" s="110" t="s">
        <v>88</v>
      </c>
      <c r="F77" s="110"/>
      <c r="G77" s="110"/>
      <c r="H77" s="110"/>
      <c r="I77" s="110"/>
      <c r="J77" s="110"/>
      <c r="K77" s="110"/>
      <c r="L77" s="78"/>
      <c r="M77" s="75"/>
    </row>
    <row r="78" spans="1:13" ht="17.25" thickBot="1" x14ac:dyDescent="0.35">
      <c r="A78" s="1"/>
      <c r="B78" s="101"/>
      <c r="C78" s="102"/>
      <c r="D78" s="102"/>
      <c r="E78" s="103"/>
      <c r="F78" s="102"/>
      <c r="G78" s="104"/>
      <c r="H78" s="102"/>
      <c r="I78" s="103"/>
      <c r="J78" s="102"/>
      <c r="K78" s="102"/>
      <c r="L78" s="105"/>
      <c r="M78" s="1"/>
    </row>
    <row r="79" spans="1:13" ht="17.25" thickTop="1" x14ac:dyDescent="0.3">
      <c r="A79" s="1"/>
      <c r="B79" s="1"/>
      <c r="C79" s="1"/>
      <c r="D79" s="1"/>
      <c r="E79" s="2"/>
      <c r="F79" s="1"/>
      <c r="G79" s="1"/>
      <c r="H79" s="1"/>
      <c r="I79" s="2"/>
      <c r="J79" s="1"/>
      <c r="K79" s="1"/>
      <c r="L79" s="1"/>
      <c r="M79" s="1"/>
    </row>
    <row r="81" spans="4:11" x14ac:dyDescent="0.3">
      <c r="D81" s="3" t="s">
        <v>89</v>
      </c>
      <c r="G81" s="106" t="s">
        <v>90</v>
      </c>
      <c r="H81" s="107"/>
      <c r="I81" s="108"/>
      <c r="J81" s="107"/>
      <c r="K81" s="107"/>
    </row>
    <row r="82" spans="4:11" x14ac:dyDescent="0.3">
      <c r="D82" s="111" t="e">
        <f>+#REF!</f>
        <v>#REF!</v>
      </c>
      <c r="E82" s="111"/>
      <c r="F82" s="111"/>
      <c r="G82" s="111"/>
      <c r="H82" s="107"/>
      <c r="I82" s="108"/>
      <c r="J82" s="107"/>
      <c r="K82" s="107"/>
    </row>
    <row r="83" spans="4:11" x14ac:dyDescent="0.3">
      <c r="E83" s="106" t="s">
        <v>91</v>
      </c>
      <c r="G83" s="106" t="e">
        <f>+#REF!</f>
        <v>#REF!</v>
      </c>
    </row>
    <row r="84" spans="4:11" x14ac:dyDescent="0.3">
      <c r="E84" s="106" t="s">
        <v>92</v>
      </c>
    </row>
  </sheetData>
  <mergeCells count="31">
    <mergeCell ref="C3:K4"/>
    <mergeCell ref="C6:K6"/>
    <mergeCell ref="C7:K9"/>
    <mergeCell ref="C10:C11"/>
    <mergeCell ref="D10:D11"/>
    <mergeCell ref="E10:F10"/>
    <mergeCell ref="G10:G11"/>
    <mergeCell ref="H10:H11"/>
    <mergeCell ref="I10:I11"/>
    <mergeCell ref="J10:J11"/>
    <mergeCell ref="G66:J66"/>
    <mergeCell ref="K10:K11"/>
    <mergeCell ref="C33:K33"/>
    <mergeCell ref="C34:K34"/>
    <mergeCell ref="C40:K40"/>
    <mergeCell ref="C49:K49"/>
    <mergeCell ref="C53:K53"/>
    <mergeCell ref="C59:J59"/>
    <mergeCell ref="G61:I61"/>
    <mergeCell ref="G62:I62"/>
    <mergeCell ref="G63:I63"/>
    <mergeCell ref="G64:J64"/>
    <mergeCell ref="G75:J75"/>
    <mergeCell ref="E77:K77"/>
    <mergeCell ref="D82:G82"/>
    <mergeCell ref="G68:J68"/>
    <mergeCell ref="G69:J69"/>
    <mergeCell ref="G70:J70"/>
    <mergeCell ref="G71:J71"/>
    <mergeCell ref="G73:I73"/>
    <mergeCell ref="G74:K74"/>
  </mergeCells>
  <hyperlinks>
    <hyperlink ref="C13" r:id="rId1" location="'MEMORIA 1.1'!A1" xr:uid="{0528BEE1-3701-4CC1-A713-8F5A413AA536}"/>
    <hyperlink ref="C21" r:id="rId2" location="'MEMORIA 2.2'!A1" xr:uid="{AB4081BC-0352-4A00-89B7-6817B519C234}"/>
    <hyperlink ref="C22" r:id="rId3" location="'MEMORIA 2.3'!A1" xr:uid="{28830082-CF6D-42F0-9958-BA43C46CF3E7}"/>
    <hyperlink ref="C14" r:id="rId4" location="'MEMORIA 1.2'!A1" xr:uid="{417CCFDF-C527-4BA9-8932-B4DF5DFAA919}"/>
    <hyperlink ref="C15" r:id="rId5" location="'MEMORIA 1.3'!A1" xr:uid="{05C91275-C005-4E28-B593-53AD800F5D0D}"/>
    <hyperlink ref="C16" r:id="rId6" location="'MEMORIA 1.4'!A1" xr:uid="{E33CFE49-F151-4609-ACB5-D4DD3948BA33}"/>
    <hyperlink ref="C41" r:id="rId7" location="'APU NP.4'!A1" display="NP.4" xr:uid="{7245C1CD-2F0D-4873-A224-4E6592C8C985}"/>
    <hyperlink ref="C42" r:id="rId8" location="'APU NP.5'!Área_de_impresión" display="NP.5" xr:uid="{29829D1B-8FD3-4DC5-8DA4-F675EB6A76CF}"/>
    <hyperlink ref="C20" r:id="rId9" location="'MEMORIA 2.1'!A1" xr:uid="{A869F268-966E-42DD-9F8C-C0BE014B225B}"/>
    <hyperlink ref="C43" r:id="rId10" location="'APU NP.4'!A1" display="NP.4" xr:uid="{6BE8306D-9CFF-4360-95AE-B136CFF4EA1F}"/>
    <hyperlink ref="C45" r:id="rId11" location="'APU NP.4'!A1" display="NP.4" xr:uid="{8C71D658-C03D-4F38-B17D-305AD448BEC5}"/>
    <hyperlink ref="C47" r:id="rId12" location="'APU NP.5'!Área_de_impresión" display="NP.5" xr:uid="{DDBDBDCD-CF40-4FB5-B817-F73415266030}"/>
    <hyperlink ref="C44" r:id="rId13" location="'APU NP.5'!Área_de_impresión" display="NP.5" xr:uid="{A8B68BA1-5FB0-470A-8993-D063DC13288B}"/>
    <hyperlink ref="C46" r:id="rId14" location="'APU NP.5'!Área_de_impresión" display="NP.5" xr:uid="{B7EF2506-BB36-40DF-80B4-5052575C0D59}"/>
    <hyperlink ref="C24" r:id="rId15" location="'MEMORIA 2.2'!A1" display="2.2" xr:uid="{DE46EB7E-7D82-495C-965B-9B41F05B5D6F}"/>
    <hyperlink ref="C27" r:id="rId16" location="'MEMORIA 2.2'!A1" display="2.2" xr:uid="{52ECC59A-FD76-45CE-A7E8-E38A6E386042}"/>
    <hyperlink ref="C25" r:id="rId17" location="'MEMORIA 2.3'!A1" display="2.3" xr:uid="{9B195651-49F4-4972-A987-2D4B2632167E}"/>
    <hyperlink ref="C23" r:id="rId18" location="'MEMORIA 2.1'!A1" display="2.1" xr:uid="{D1FDFCC0-7968-46D6-81F8-840760774DC6}"/>
    <hyperlink ref="C26" r:id="rId19" location="'MEMORIA 2.1'!A1" display="2.1" xr:uid="{AD3470DA-CAAD-4C39-90CC-169C013F51CC}"/>
  </hyperlinks>
  <pageMargins left="0.7" right="0.7" top="0.75" bottom="0.75" header="0.3" footer="0.3"/>
  <pageSetup paperSize="9" scale="39" orientation="portrait" horizontalDpi="0" verticalDpi="0" r:id="rId20"/>
  <legacy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natyflorezredondo@hotmail.com</cp:lastModifiedBy>
  <cp:lastPrinted>2026-06-16T21:41:31Z</cp:lastPrinted>
  <dcterms:created xsi:type="dcterms:W3CDTF">2015-06-05T18:19:34Z</dcterms:created>
  <dcterms:modified xsi:type="dcterms:W3CDTF">2026-06-16T21:50:43Z</dcterms:modified>
</cp:coreProperties>
</file>