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UAN CARLOS HENAO\Downloads\ALCALDÍA NORCASIA\PROCESOS CONTRACTUALES SEGUNDO SEMESTRE\LOGÍSTICA DÍA DEL CAMPESINO\"/>
    </mc:Choice>
  </mc:AlternateContent>
  <xr:revisionPtr revIDLastSave="0" documentId="13_ncr:1_{B0DB35CD-5651-4006-A1C3-4670A7F563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2" i="6" l="1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<sst xmlns="http://schemas.openxmlformats.org/spreadsheetml/2006/main" count="193" uniqueCount="112">
  <si>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</si>
  <si>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</si>
  <si>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</si>
  <si>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</si>
  <si>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</si>
  <si>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</si>
  <si>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</si>
  <si>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</si>
  <si>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</si>
  <si>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</si>
  <si>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</si>
  <si>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</si>
  <si>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</si>
  <si>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</si>
  <si>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</si>
  <si>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</si>
  <si>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</si>
  <si>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</si>
  <si>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</si>
  <si>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</si>
  <si>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</si>
  <si>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</si>
  <si>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</si>
  <si>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</si>
  <si>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</si>
  <si>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</si>
  <si>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</si>
  <si>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</si>
  <si>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</si>
  <si>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</si>
  <si>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</si>
  <si>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</si>
  <si>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</si>
  <si>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</si>
  <si>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</si>
  <si>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</si>
  <si>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</si>
  <si>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</si>
  <si>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</si>
  <si>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</si>
  <si>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</si>
  <si>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</si>
  <si>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</si>
  <si>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</si>
  <si>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</si>
  <si>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</si>
  <si>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</si>
  <si>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</si>
  <si>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</si>
  <si>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</si>
  <si>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</si>
  <si>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</si>
  <si>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</si>
  <si>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</si>
  <si>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</si>
  <si>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</si>
  <si>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</si>
  <si>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</si>
  <si>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</si>
  <si>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</si>
  <si>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</si>
  <si>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</si>
  <si>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</si>
  <si>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</si>
  <si>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</si>
  <si>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</si>
  <si>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</si>
  <si>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</si>
  <si>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</si>
  <si>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</si>
  <si>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 xml:space="preserve">VERSIÓN </t>
  </si>
  <si>
    <t>FECHA</t>
  </si>
  <si>
    <t>CÓDIGO</t>
  </si>
  <si>
    <t>Contratista</t>
  </si>
  <si>
    <t>101.11.2</t>
  </si>
  <si>
    <t>Supervisor</t>
  </si>
  <si>
    <t>Contratista y supervisor</t>
  </si>
  <si>
    <t>Contratista y Supervisor</t>
  </si>
  <si>
    <t>MODALIDAD DE SELECCIÓN: MÍNIMA CUANTÍA</t>
  </si>
  <si>
    <t>MATRIZ DE RIESGOS PROCESO DE MÍNIMA CUANTÍA</t>
  </si>
  <si>
    <t>Al inicio del contrato</t>
  </si>
  <si>
    <t>Al término del contrato</t>
  </si>
  <si>
    <t xml:space="preserve">Supervisor </t>
  </si>
  <si>
    <t>Incumplimiento en la prestación integral de los servicios logísticos contratados por falta de planeación, insuficiencia de recursos o deficiencias operativas del contratista.</t>
  </si>
  <si>
    <t>Afectación parcial o total del desarrollo del evento institucional, incumplimiento de la programación y afectación de la imagen institucional.</t>
  </si>
  <si>
    <t>Verificación de la capacidad técnica y operativa del contratista; supervisión permanente; cronograma de ejecución; aplicación de garantías y medidas contractuales.</t>
  </si>
  <si>
    <t>Seguimiento permanente del supervisor mediante reuniones de coordinación, visitas de inspección y verificación del cronograma de actividades.</t>
  </si>
  <si>
    <t>Retraso en el montaje de la infraestructura logística o en el inicio de las actividades programadas.</t>
  </si>
  <si>
    <t>Demoras en el desarrollo del evento, inconformidad de los asistentes y alteración de la programación oficial.</t>
  </si>
  <si>
    <t>Establecer cronograma detallado, exigir montaje previo al inicio del evento y coordinación permanente con el supervisor.</t>
  </si>
  <si>
    <t>Inspección previa del lugar del evento y verificación del cumplimiento del cronograma por parte del supervisor.</t>
  </si>
  <si>
    <t>Suministro de alimentos en condiciones inadecuadas de calidad, higiene o inocuidad.</t>
  </si>
  <si>
    <t>Riesgos para la salud de los asistentes, posibles intoxicaciones alimentarias y responsabilidad para la entidad.</t>
  </si>
  <si>
    <t>Exigir cumplimiento de la normatividad sanitaria, certificados de manipulación de alimentos, aplicación de BPM y adecuada conservación de los alimentos.</t>
  </si>
  <si>
    <t>Inspección durante la preparación y distribución de alimentos; revisión documental de certificados sanitarios y registros fotográficos.</t>
  </si>
  <si>
    <t>Cantidad insuficiente de alimentos, bebidas o elementos logísticos respecto de lo contratado.</t>
  </si>
  <si>
    <t>Inconformidad de los asistentes, incumplimiento contractual y afectación del desarrollo del evento.</t>
  </si>
  <si>
    <t>Definir cantidades mínimas en las especificaciones técnicas; verificación física durante la entrega; control por parte del supervisor.</t>
  </si>
  <si>
    <t>Actas de recibo, conteo físico de bienes suministrados y supervisión directa durante el evento.</t>
  </si>
  <si>
    <t>Entrega de elementos logísticos (ponchos, mobiliario, menaje u otros) con especificaciones diferentes a las requeridas o en mal estado.</t>
  </si>
  <si>
    <t>Incumplimiento contractual, necesidad de reposición y retrasos en la ejecución del evento.</t>
  </si>
  <si>
    <t>Verificación previa de calidad y especificaciones técnicas antes del recibo definitivo; obligación de reposición inmediata.</t>
  </si>
  <si>
    <t>Inspección física y acta de recibido a satisfacción suscrita por el supervisor.</t>
  </si>
  <si>
    <t>Ausencia o insuficiencia del personal requerido para atender el evento.</t>
  </si>
  <si>
    <t>Deficiente atención a los asistentes, retrasos en el servicio y disminución en la calidad del evento.</t>
  </si>
  <si>
    <t>Exigir disponibilidad del personal suficiente durante toda la ejecución y prever personal de reemplazo.</t>
  </si>
  <si>
    <t>Verificación presencial del supervisor durante el montaje y desarrollo del evento.</t>
  </si>
  <si>
    <t>Condiciones climáticas adversas (lluvias, vendavales u otros fenómenos naturales) que afecten el desarrollo del evento.</t>
  </si>
  <si>
    <t>Suspensión o retraso de las actividades programadas y afectación de la logística instalada.</t>
  </si>
  <si>
    <t>Prever planes de contingencia, carpas, cubiertas y ajustes al cronograma cuando sea necesario.</t>
  </si>
  <si>
    <t>Seguimiento de pronósticos climáticos y evaluación permanente por parte del supervisor y el contratista.</t>
  </si>
  <si>
    <t>OBJETO: PRESTACIÓN DE SERVICIOS DE APOYO LOGÍSTICO Y DE CATERING PARA LA ORGANIZACIÓN Y DESARROLLO DE LA CELEBRACIÓN DEL DÍA DEL CAMPESINO EN EL MUNICIPIO DE NORCASIA, CALDAS, COMO ESPACIO DE ARTICULACIÓN DE LA OFERTA INSTITUCIONAL Y ACCESO A LA OFERTA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</si>
</sst>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2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vertical="center" textRotation="255" wrapText="1"/>
    </xf>
    <xf numFmtId="0" fontId="18" fillId="0" borderId="9" xfId="0" applyFont="1" applyBorder="1" applyAlignment="1">
      <alignment vertical="center" textRotation="90"/>
    </xf>
    <xf numFmtId="49" fontId="18" fillId="0" borderId="9" xfId="0" applyNumberFormat="1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textRotation="90"/>
    </xf>
    <xf numFmtId="0" fontId="18" fillId="0" borderId="9" xfId="0" applyFont="1" applyBorder="1" applyAlignment="1">
      <alignment horizontal="center" vertical="center" textRotation="90" wrapText="1"/>
    </xf>
    <xf numFmtId="14" fontId="18" fillId="0" borderId="9" xfId="0" applyNumberFormat="1" applyFont="1" applyBorder="1" applyAlignment="1">
      <alignment vertical="center" wrapText="1"/>
    </xf>
    <xf numFmtId="14" fontId="18" fillId="0" borderId="9" xfId="0" applyNumberFormat="1" applyFont="1" applyBorder="1" applyAlignment="1" applyProtection="1">
      <alignment vertical="center" wrapText="1"/>
      <protection locked="0"/>
    </xf>
    <xf numFmtId="0" fontId="19" fillId="0" borderId="0" xfId="0" applyFont="1"/>
    <xf numFmtId="0" fontId="18" fillId="0" borderId="10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 readingOrder="1"/>
    </xf>
    <xf numFmtId="49" fontId="18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readingOrder="1"/>
    </xf>
    <xf numFmtId="0" fontId="23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20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1" fillId="3" borderId="5" xfId="0" applyFont="1" applyFill="1" applyBorder="1" applyAlignment="1">
      <alignment horizontal="center"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31400</xdr:colOff>
      <xdr:row>0</xdr:row>
      <xdr:rowOff>31401</xdr:rowOff>
    </xdr:from>
    <xdr:to>
      <xdr:col>6</xdr:col>
      <xdr:colOff>826896</xdr:colOff>
      <xdr:row>2</xdr:row>
      <xdr:rowOff>355879</xdr:rowOff>
    </xdr:to>
    <xdr:pic>
      <xdr:nvPicPr>
        <xdr:cNvPr id="8" name="1 Imagen" descr="Archivo:Escudo de Norcasia.svg - Wikipedia, la enciclopedia libre">
          <a:extLst>
            <a:ext uri="{FF2B5EF4-FFF2-40B4-BE49-F238E27FC236}">
              <a16:creationId xmlns:a16="http://schemas.microsoft.com/office/drawing/2014/main" id="{DFC91386-0605-4521-B03C-8FFAA9105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4834" y="31401"/>
          <a:ext cx="1549122" cy="1078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7"/>
  <sheetViews>
    <sheetView tabSelected="1" view="pageBreakPreview" topLeftCell="A4" zoomScale="85" zoomScaleNormal="80" zoomScaleSheetLayoutView="85" workbookViewId="0">
      <selection activeCell="L12" sqref="L12"/>
    </sheetView>
  </sheetViews>
  <sheetFormatPr baseColWidth="10" defaultColWidth="10.81640625" defaultRowHeight="30" customHeight="1"/>
  <cols>
    <col min="1" max="1" width="0.36328125" style="3" customWidth="1"/>
    <col min="2" max="2" width="4.1796875" style="3" customWidth="1"/>
    <col min="3" max="4" width="2.81640625" style="3" customWidth="1"/>
    <col min="5" max="5" width="2.7265625" style="3" customWidth="1"/>
    <col min="6" max="6" width="3.26953125" style="3" customWidth="1"/>
    <col min="7" max="7" width="19.26953125" style="3" customWidth="1"/>
    <col min="8" max="8" width="14.36328125" style="4" customWidth="1"/>
    <col min="9" max="9" width="7.7265625" style="5" customWidth="1"/>
    <col min="10" max="10" width="6.7265625" style="3" customWidth="1"/>
    <col min="11" max="11" width="9.7265625" style="3" customWidth="1"/>
    <col min="12" max="12" width="14.7265625" style="3" customWidth="1"/>
    <col min="13" max="13" width="7.81640625" style="3" customWidth="1"/>
    <col min="14" max="14" width="23.90625" style="3" customWidth="1"/>
    <col min="15" max="15" width="8.7265625" style="3" customWidth="1"/>
    <col min="16" max="16" width="8.81640625" style="3" customWidth="1"/>
    <col min="17" max="17" width="10.36328125" style="3" customWidth="1"/>
    <col min="18" max="18" width="10.7265625" style="3" customWidth="1"/>
    <col min="19" max="19" width="6.08984375" style="3" customWidth="1"/>
    <col min="20" max="20" width="4.7265625" style="3" customWidth="1"/>
    <col min="21" max="21" width="8.7265625" style="3" customWidth="1"/>
    <col min="22" max="22" width="10.1796875" style="3" customWidth="1"/>
    <col min="23" max="23" width="18.36328125" style="3" customWidth="1"/>
    <col min="24" max="24" width="11.81640625" style="3" customWidth="1"/>
    <col min="25" max="16384" width="10.81640625" style="3"/>
  </cols>
  <sheetData>
    <row r="1" spans="2:24" ht="30" customHeight="1">
      <c r="B1" s="51"/>
      <c r="C1" s="51"/>
      <c r="D1" s="51"/>
      <c r="E1" s="51"/>
      <c r="F1" s="51"/>
      <c r="G1" s="51"/>
      <c r="H1" s="52" t="s">
        <v>79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45" t="s">
        <v>70</v>
      </c>
      <c r="V1" s="45"/>
      <c r="W1" s="45"/>
      <c r="X1" s="32">
        <v>1</v>
      </c>
    </row>
    <row r="2" spans="2:24" ht="30" customHeight="1">
      <c r="B2" s="51"/>
      <c r="C2" s="51"/>
      <c r="D2" s="51"/>
      <c r="E2" s="51"/>
      <c r="F2" s="51"/>
      <c r="G2" s="51"/>
      <c r="H2" s="53" t="s">
        <v>78</v>
      </c>
      <c r="I2" s="53"/>
      <c r="J2" s="53"/>
      <c r="K2" s="53"/>
      <c r="L2" s="53"/>
      <c r="M2" s="54" t="s">
        <v>111</v>
      </c>
      <c r="N2" s="53"/>
      <c r="O2" s="53"/>
      <c r="P2" s="53"/>
      <c r="Q2" s="53"/>
      <c r="R2" s="53"/>
      <c r="S2" s="53"/>
      <c r="T2" s="53"/>
      <c r="U2" s="45" t="s">
        <v>71</v>
      </c>
      <c r="V2" s="45"/>
      <c r="W2" s="45"/>
      <c r="X2" s="33">
        <v>45646</v>
      </c>
    </row>
    <row r="3" spans="2:24" ht="58.8" customHeight="1">
      <c r="B3" s="51"/>
      <c r="C3" s="51"/>
      <c r="D3" s="51"/>
      <c r="E3" s="51"/>
      <c r="F3" s="51"/>
      <c r="G3" s="51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45" t="s">
        <v>72</v>
      </c>
      <c r="V3" s="45"/>
      <c r="W3" s="45"/>
      <c r="X3" s="32" t="s">
        <v>74</v>
      </c>
    </row>
    <row r="4" spans="2:24" ht="52.2" customHeight="1">
      <c r="B4" s="46" t="s">
        <v>16</v>
      </c>
      <c r="C4" s="46" t="s">
        <v>0</v>
      </c>
      <c r="D4" s="46" t="s">
        <v>1</v>
      </c>
      <c r="E4" s="46" t="s">
        <v>2</v>
      </c>
      <c r="F4" s="46" t="s">
        <v>3</v>
      </c>
      <c r="G4" s="46" t="s">
        <v>4</v>
      </c>
      <c r="H4" s="49" t="s">
        <v>5</v>
      </c>
      <c r="I4" s="46" t="s">
        <v>6</v>
      </c>
      <c r="J4" s="46" t="s">
        <v>7</v>
      </c>
      <c r="K4" s="46" t="s">
        <v>17</v>
      </c>
      <c r="L4" s="46" t="s">
        <v>9</v>
      </c>
      <c r="M4" s="67" t="s">
        <v>18</v>
      </c>
      <c r="N4" s="69" t="s">
        <v>19</v>
      </c>
      <c r="O4" s="61" t="s">
        <v>20</v>
      </c>
      <c r="P4" s="62"/>
      <c r="Q4" s="62"/>
      <c r="R4" s="63"/>
      <c r="S4" s="64" t="s">
        <v>10</v>
      </c>
      <c r="T4" s="64" t="s">
        <v>11</v>
      </c>
      <c r="U4" s="64" t="s">
        <v>12</v>
      </c>
      <c r="V4" s="64" t="s">
        <v>13</v>
      </c>
      <c r="W4" s="66" t="s">
        <v>22</v>
      </c>
      <c r="X4" s="66"/>
    </row>
    <row r="5" spans="2:24" ht="121.2" customHeight="1">
      <c r="B5" s="47"/>
      <c r="C5" s="47"/>
      <c r="D5" s="47"/>
      <c r="E5" s="47"/>
      <c r="F5" s="47"/>
      <c r="G5" s="48"/>
      <c r="H5" s="50"/>
      <c r="I5" s="47"/>
      <c r="J5" s="47"/>
      <c r="K5" s="47"/>
      <c r="L5" s="47"/>
      <c r="M5" s="68"/>
      <c r="N5" s="65"/>
      <c r="O5" s="2" t="s">
        <v>6</v>
      </c>
      <c r="P5" s="2" t="s">
        <v>7</v>
      </c>
      <c r="Q5" s="1" t="s">
        <v>17</v>
      </c>
      <c r="R5" s="2" t="s">
        <v>9</v>
      </c>
      <c r="S5" s="65"/>
      <c r="T5" s="65" t="s">
        <v>11</v>
      </c>
      <c r="U5" s="65" t="s">
        <v>21</v>
      </c>
      <c r="V5" s="65"/>
      <c r="W5" s="34" t="s">
        <v>14</v>
      </c>
      <c r="X5" s="1" t="s">
        <v>15</v>
      </c>
    </row>
    <row r="6" spans="2:24" s="29" customFormat="1" ht="87.6">
      <c r="B6" s="21">
        <v>1</v>
      </c>
      <c r="C6" s="22" t="s">
        <v>29</v>
      </c>
      <c r="D6" s="22" t="s">
        <v>31</v>
      </c>
      <c r="E6" s="22" t="s">
        <v>25</v>
      </c>
      <c r="F6" s="22" t="s">
        <v>37</v>
      </c>
      <c r="G6" s="35" t="s">
        <v>83</v>
      </c>
      <c r="H6" s="24" t="s">
        <v>84</v>
      </c>
      <c r="I6" s="24">
        <v>2</v>
      </c>
      <c r="J6" s="24">
        <v>3</v>
      </c>
      <c r="K6" s="20">
        <f>I6+J6</f>
        <v>5</v>
      </c>
      <c r="L6" s="42" t="str">
        <f>IF(K6&gt;=8,"Riesgo Extremo",IF(K6&gt;=6,"Riesgo Alto", IF(K6=5,"Riesgo Medio",IF(K6&lt;=4,"Riesgo Bajo"))))</f>
        <v>Riesgo Medio</v>
      </c>
      <c r="M6" s="25" t="s">
        <v>77</v>
      </c>
      <c r="N6" s="35" t="s">
        <v>85</v>
      </c>
      <c r="O6" s="20">
        <v>2</v>
      </c>
      <c r="P6" s="20">
        <v>2</v>
      </c>
      <c r="Q6" s="20">
        <f>O6+P6</f>
        <v>4</v>
      </c>
      <c r="R6" s="36" t="str">
        <f>IF(Q6&gt;=8,"Riesgo Extremo",IF(Q6&gt;=6,"Riesgo Alto", IF(Q6=5,"Riesgo Medio",IF(Q6&lt;=4,"Riesgo Bajo"))))</f>
        <v>Riesgo Bajo</v>
      </c>
      <c r="S6" s="20" t="s">
        <v>24</v>
      </c>
      <c r="T6" s="26" t="s">
        <v>75</v>
      </c>
      <c r="U6" s="27" t="s">
        <v>80</v>
      </c>
      <c r="V6" s="28" t="s">
        <v>81</v>
      </c>
      <c r="W6" s="23" t="s">
        <v>86</v>
      </c>
      <c r="X6" s="24" t="s">
        <v>26</v>
      </c>
    </row>
    <row r="7" spans="2:24" ht="84.6">
      <c r="B7" s="17">
        <v>2</v>
      </c>
      <c r="C7" s="12" t="s">
        <v>29</v>
      </c>
      <c r="D7" s="12" t="s">
        <v>31</v>
      </c>
      <c r="E7" s="12" t="s">
        <v>25</v>
      </c>
      <c r="F7" s="12" t="s">
        <v>37</v>
      </c>
      <c r="G7" s="35" t="s">
        <v>87</v>
      </c>
      <c r="H7" s="24" t="s">
        <v>88</v>
      </c>
      <c r="I7" s="13">
        <v>2</v>
      </c>
      <c r="J7" s="38">
        <v>4</v>
      </c>
      <c r="K7" s="41">
        <f t="shared" ref="K7:K12" si="0">I7+J7</f>
        <v>6</v>
      </c>
      <c r="L7" s="44" t="str">
        <f t="shared" ref="L7:L12" si="1">IF(K7&gt;=8,"Riesgo Extremo",IF(K7&gt;=6,"Riesgo Alto", IF(K7=5,"Riesgo Medio",IF(K7&lt;=4,"Riesgo Bajo"))))</f>
        <v>Riesgo Alto</v>
      </c>
      <c r="M7" s="25" t="s">
        <v>73</v>
      </c>
      <c r="N7" s="35" t="s">
        <v>89</v>
      </c>
      <c r="O7" s="14">
        <v>1</v>
      </c>
      <c r="P7" s="14">
        <v>2</v>
      </c>
      <c r="Q7" s="30">
        <f t="shared" ref="Q7:Q12" si="2">O7+P7</f>
        <v>3</v>
      </c>
      <c r="R7" s="37" t="str">
        <f t="shared" ref="R7:R12" si="3">IF(Q7&gt;=8,"Riesgo Extremo",IF(Q7&gt;=6,"Riesgo Alto", IF(Q7=5,"Riesgo Medio",IF(Q7&lt;=4,"Riesgo Bajo"))))</f>
        <v>Riesgo Bajo</v>
      </c>
      <c r="S7" s="14" t="s">
        <v>43</v>
      </c>
      <c r="T7" s="26" t="s">
        <v>82</v>
      </c>
      <c r="U7" s="27" t="s">
        <v>80</v>
      </c>
      <c r="V7" s="28" t="s">
        <v>81</v>
      </c>
      <c r="W7" s="35" t="s">
        <v>90</v>
      </c>
      <c r="X7" s="24" t="s">
        <v>26</v>
      </c>
    </row>
    <row r="8" spans="2:24" ht="86.4">
      <c r="B8" s="17">
        <v>3</v>
      </c>
      <c r="C8" s="12" t="s">
        <v>30</v>
      </c>
      <c r="D8" s="12" t="s">
        <v>31</v>
      </c>
      <c r="E8" s="12" t="s">
        <v>25</v>
      </c>
      <c r="F8" s="12" t="s">
        <v>37</v>
      </c>
      <c r="G8" s="35" t="s">
        <v>91</v>
      </c>
      <c r="H8" s="24" t="s">
        <v>92</v>
      </c>
      <c r="I8" s="13">
        <v>2</v>
      </c>
      <c r="J8" s="38">
        <v>3</v>
      </c>
      <c r="K8" s="41">
        <f t="shared" si="0"/>
        <v>5</v>
      </c>
      <c r="L8" s="42" t="str">
        <f t="shared" si="1"/>
        <v>Riesgo Medio</v>
      </c>
      <c r="M8" s="39" t="s">
        <v>75</v>
      </c>
      <c r="N8" s="35" t="s">
        <v>93</v>
      </c>
      <c r="O8" s="14">
        <v>2</v>
      </c>
      <c r="P8" s="14">
        <v>1</v>
      </c>
      <c r="Q8" s="30">
        <f t="shared" si="2"/>
        <v>3</v>
      </c>
      <c r="R8" s="37" t="str">
        <f t="shared" si="3"/>
        <v>Riesgo Bajo</v>
      </c>
      <c r="S8" s="14" t="s">
        <v>43</v>
      </c>
      <c r="T8" s="16" t="s">
        <v>76</v>
      </c>
      <c r="U8" s="27" t="s">
        <v>80</v>
      </c>
      <c r="V8" s="28" t="s">
        <v>81</v>
      </c>
      <c r="W8" s="35" t="s">
        <v>94</v>
      </c>
      <c r="X8" s="24" t="s">
        <v>26</v>
      </c>
    </row>
    <row r="9" spans="2:24" ht="84.6">
      <c r="B9" s="17">
        <v>4</v>
      </c>
      <c r="C9" s="12" t="s">
        <v>30</v>
      </c>
      <c r="D9" s="12" t="s">
        <v>31</v>
      </c>
      <c r="E9" s="12" t="s">
        <v>25</v>
      </c>
      <c r="F9" s="12" t="s">
        <v>37</v>
      </c>
      <c r="G9" s="35" t="s">
        <v>95</v>
      </c>
      <c r="H9" s="35" t="s">
        <v>96</v>
      </c>
      <c r="I9" s="13">
        <v>2</v>
      </c>
      <c r="J9" s="13">
        <v>3</v>
      </c>
      <c r="K9" s="40">
        <f t="shared" si="0"/>
        <v>5</v>
      </c>
      <c r="L9" s="43" t="str">
        <f t="shared" si="1"/>
        <v>Riesgo Medio</v>
      </c>
      <c r="M9" s="15" t="s">
        <v>73</v>
      </c>
      <c r="N9" s="35" t="s">
        <v>97</v>
      </c>
      <c r="O9" s="14">
        <v>1</v>
      </c>
      <c r="P9" s="14">
        <v>1</v>
      </c>
      <c r="Q9" s="30">
        <f t="shared" si="2"/>
        <v>2</v>
      </c>
      <c r="R9" s="37" t="str">
        <f t="shared" si="3"/>
        <v>Riesgo Bajo</v>
      </c>
      <c r="S9" s="14" t="s">
        <v>24</v>
      </c>
      <c r="T9" s="16" t="s">
        <v>82</v>
      </c>
      <c r="U9" s="27" t="s">
        <v>80</v>
      </c>
      <c r="V9" s="28" t="s">
        <v>81</v>
      </c>
      <c r="W9" s="35" t="s">
        <v>98</v>
      </c>
      <c r="X9" s="24" t="s">
        <v>26</v>
      </c>
    </row>
    <row r="10" spans="2:24" ht="87.6">
      <c r="B10" s="17">
        <v>5</v>
      </c>
      <c r="C10" s="12" t="s">
        <v>30</v>
      </c>
      <c r="D10" s="12" t="s">
        <v>31</v>
      </c>
      <c r="E10" s="12" t="s">
        <v>25</v>
      </c>
      <c r="F10" s="12" t="s">
        <v>37</v>
      </c>
      <c r="G10" s="35" t="s">
        <v>99</v>
      </c>
      <c r="H10" s="35" t="s">
        <v>100</v>
      </c>
      <c r="I10" s="13">
        <v>2</v>
      </c>
      <c r="J10" s="13">
        <v>3</v>
      </c>
      <c r="K10" s="30">
        <f t="shared" si="0"/>
        <v>5</v>
      </c>
      <c r="L10" s="37" t="str">
        <f t="shared" si="1"/>
        <v>Riesgo Medio</v>
      </c>
      <c r="M10" s="15" t="s">
        <v>73</v>
      </c>
      <c r="N10" s="35" t="s">
        <v>101</v>
      </c>
      <c r="O10" s="14">
        <v>1</v>
      </c>
      <c r="P10" s="14">
        <v>1</v>
      </c>
      <c r="Q10" s="30">
        <f t="shared" si="2"/>
        <v>2</v>
      </c>
      <c r="R10" s="37" t="str">
        <f t="shared" si="3"/>
        <v>Riesgo Bajo</v>
      </c>
      <c r="S10" s="14" t="s">
        <v>43</v>
      </c>
      <c r="T10" s="15" t="s">
        <v>77</v>
      </c>
      <c r="U10" s="27" t="s">
        <v>80</v>
      </c>
      <c r="V10" s="28" t="s">
        <v>81</v>
      </c>
      <c r="W10" s="35" t="s">
        <v>102</v>
      </c>
      <c r="X10" s="24" t="s">
        <v>26</v>
      </c>
    </row>
    <row r="11" spans="2:24" ht="87.6">
      <c r="B11" s="17">
        <v>6</v>
      </c>
      <c r="C11" s="12" t="s">
        <v>30</v>
      </c>
      <c r="D11" s="12" t="s">
        <v>31</v>
      </c>
      <c r="E11" s="12" t="s">
        <v>25</v>
      </c>
      <c r="F11" s="12" t="s">
        <v>37</v>
      </c>
      <c r="G11" s="35" t="s">
        <v>103</v>
      </c>
      <c r="H11" s="35" t="s">
        <v>104</v>
      </c>
      <c r="I11" s="13">
        <v>3</v>
      </c>
      <c r="J11" s="13">
        <v>2</v>
      </c>
      <c r="K11" s="30">
        <f t="shared" si="0"/>
        <v>5</v>
      </c>
      <c r="L11" s="37" t="str">
        <f t="shared" si="1"/>
        <v>Riesgo Medio</v>
      </c>
      <c r="M11" s="15" t="s">
        <v>77</v>
      </c>
      <c r="N11" s="35" t="s">
        <v>105</v>
      </c>
      <c r="O11" s="14">
        <v>2</v>
      </c>
      <c r="P11" s="14">
        <v>2</v>
      </c>
      <c r="Q11" s="30">
        <f t="shared" si="2"/>
        <v>4</v>
      </c>
      <c r="R11" s="37" t="str">
        <f t="shared" si="3"/>
        <v>Riesgo Bajo</v>
      </c>
      <c r="S11" s="14" t="s">
        <v>24</v>
      </c>
      <c r="T11" s="15" t="s">
        <v>77</v>
      </c>
      <c r="U11" s="27" t="s">
        <v>80</v>
      </c>
      <c r="V11" s="28" t="s">
        <v>81</v>
      </c>
      <c r="W11" s="35" t="s">
        <v>106</v>
      </c>
      <c r="X11" s="24" t="s">
        <v>26</v>
      </c>
    </row>
    <row r="12" spans="2:24" ht="91.8">
      <c r="B12" s="17">
        <v>7</v>
      </c>
      <c r="C12" s="12" t="s">
        <v>30</v>
      </c>
      <c r="D12" s="12" t="s">
        <v>31</v>
      </c>
      <c r="E12" s="12" t="s">
        <v>25</v>
      </c>
      <c r="F12" s="12" t="s">
        <v>40</v>
      </c>
      <c r="G12" s="35" t="s">
        <v>107</v>
      </c>
      <c r="H12" s="24" t="s">
        <v>108</v>
      </c>
      <c r="I12" s="13">
        <v>2</v>
      </c>
      <c r="J12" s="13">
        <v>3</v>
      </c>
      <c r="K12" s="30">
        <f t="shared" si="0"/>
        <v>5</v>
      </c>
      <c r="L12" s="37" t="str">
        <f t="shared" si="1"/>
        <v>Riesgo Medio</v>
      </c>
      <c r="M12" s="15" t="s">
        <v>77</v>
      </c>
      <c r="N12" s="24" t="s">
        <v>109</v>
      </c>
      <c r="O12" s="14">
        <v>2</v>
      </c>
      <c r="P12" s="14">
        <v>2</v>
      </c>
      <c r="Q12" s="30">
        <f t="shared" si="2"/>
        <v>4</v>
      </c>
      <c r="R12" s="31" t="str">
        <f t="shared" si="3"/>
        <v>Riesgo Bajo</v>
      </c>
      <c r="S12" s="14" t="s">
        <v>43</v>
      </c>
      <c r="T12" s="16" t="s">
        <v>75</v>
      </c>
      <c r="U12" s="27" t="s">
        <v>80</v>
      </c>
      <c r="V12" s="28" t="s">
        <v>81</v>
      </c>
      <c r="W12" s="35" t="s">
        <v>110</v>
      </c>
      <c r="X12" s="24" t="s">
        <v>26</v>
      </c>
    </row>
    <row r="13" spans="2:24" ht="15.6">
      <c r="B13" s="55" t="s">
        <v>27</v>
      </c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56"/>
      <c r="N13" s="56"/>
      <c r="O13" s="56"/>
      <c r="P13" s="56"/>
      <c r="Q13" s="56"/>
      <c r="R13" s="57"/>
      <c r="S13" s="56"/>
      <c r="T13" s="56"/>
      <c r="U13" s="56"/>
      <c r="V13" s="56"/>
      <c r="W13" s="56"/>
      <c r="X13" s="58"/>
    </row>
    <row r="14" spans="2:24" ht="15.6">
      <c r="B14" s="59" t="s">
        <v>28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5" spans="2:24" ht="15.6"/>
    <row r="16" spans="2:24" ht="15.6"/>
    <row r="17" ht="15.6"/>
  </sheetData>
  <mergeCells count="28">
    <mergeCell ref="B13:X13"/>
    <mergeCell ref="B14:X14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K6:K12 Q6:Q12">
    <cfRule type="cellIs" dxfId="8" priority="9" operator="lessThanOrEqual">
      <formula>4</formula>
    </cfRule>
    <cfRule type="cellIs" dxfId="7" priority="10" operator="equal">
      <formula>5</formula>
    </cfRule>
    <cfRule type="cellIs" dxfId="6" priority="11" operator="between">
      <formula>6</formula>
      <formula>7</formula>
    </cfRule>
    <cfRule type="cellIs" dxfId="5" priority="12" operator="between">
      <formula>8</formula>
      <formula>10</formula>
    </cfRule>
  </conditionalFormatting>
  <conditionalFormatting sqref="L6:L12 R6:R12">
    <cfRule type="containsText" dxfId="4" priority="13" operator="containsText" text="Riesgo Extremo">
      <formula>NOT(ISERROR(SEARCH("Riesgo Extremo",L6)))</formula>
    </cfRule>
    <cfRule type="containsText" dxfId="3" priority="14" operator="containsText" text="Riesgo Alto">
      <formula>NOT(ISERROR(SEARCH("Riesgo Alto",L6)))</formula>
    </cfRule>
    <cfRule type="containsText" dxfId="2" priority="15" operator="containsText" text="Riesgo Medio">
      <formula>NOT(ISERROR(SEARCH("Riesgo Medio",L6)))</formula>
    </cfRule>
    <cfRule type="containsText" dxfId="1" priority="16" operator="containsText" text="Riesgo Bajo">
      <formula>NOT(ISERROR(SEARCH("Riesgo Bajo",L6)))</formula>
    </cfRule>
  </conditionalFormatting>
  <pageMargins left="0.7" right="0.7" top="0.75" bottom="0.75" header="0.3" footer="0.3"/>
  <pageSetup scale="3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X6:X12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S6:S12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P6:P12 J6:J12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O6:O12 I6:I12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F6:F12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E6:E12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D6:D12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"/>
  <cols>
    <col min="1" max="1" width="21" customWidth="1"/>
    <col min="2" max="2" width="13.26953125" customWidth="1"/>
    <col min="4" max="4" width="23.36328125" bestFit="1" customWidth="1"/>
    <col min="5" max="5" width="13.36328125" customWidth="1"/>
    <col min="6" max="6" width="14" bestFit="1" customWidth="1"/>
    <col min="7" max="7" width="18.36328125" bestFit="1" customWidth="1"/>
    <col min="8" max="8" width="13.36328125" bestFit="1" customWidth="1"/>
    <col min="10" max="10" width="12.1796875" customWidth="1"/>
  </cols>
  <sheetData>
    <row r="1" spans="1:10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19" t="s">
        <v>63</v>
      </c>
      <c r="H2" s="6" t="s">
        <v>51</v>
      </c>
      <c r="I2" s="7" t="s">
        <v>43</v>
      </c>
      <c r="J2" s="6" t="s">
        <v>53</v>
      </c>
    </row>
    <row r="3" spans="1:10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19" t="s">
        <v>64</v>
      </c>
      <c r="H3" s="6" t="s">
        <v>49</v>
      </c>
      <c r="I3" s="7" t="s">
        <v>24</v>
      </c>
      <c r="J3" s="6" t="s">
        <v>54</v>
      </c>
    </row>
    <row r="4" spans="1:10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19" t="s">
        <v>65</v>
      </c>
      <c r="H4" s="6" t="s">
        <v>48</v>
      </c>
      <c r="J4" s="6" t="s">
        <v>55</v>
      </c>
    </row>
    <row r="5" spans="1:10">
      <c r="C5" s="7" t="s">
        <v>25</v>
      </c>
      <c r="D5" s="6" t="s">
        <v>38</v>
      </c>
      <c r="E5" s="6">
        <v>4</v>
      </c>
      <c r="F5" s="7">
        <v>4</v>
      </c>
      <c r="G5" s="18" t="s">
        <v>62</v>
      </c>
      <c r="H5" s="6" t="s">
        <v>46</v>
      </c>
      <c r="J5" s="6" t="s">
        <v>56</v>
      </c>
    </row>
    <row r="6" spans="1:10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>
      <c r="D7" s="6" t="s">
        <v>40</v>
      </c>
      <c r="G7" s="8" t="s">
        <v>61</v>
      </c>
    </row>
    <row r="8" spans="1:10">
      <c r="D8" s="6" t="s">
        <v>41</v>
      </c>
      <c r="G8" s="9" t="s">
        <v>57</v>
      </c>
    </row>
    <row r="9" spans="1:10">
      <c r="D9" s="6" t="s">
        <v>42</v>
      </c>
      <c r="G9" s="9" t="s">
        <v>58</v>
      </c>
    </row>
    <row r="10" spans="1:10">
      <c r="G10" s="9" t="s">
        <v>59</v>
      </c>
    </row>
    <row r="13" spans="1:10">
      <c r="A13" s="70" t="s">
        <v>44</v>
      </c>
      <c r="B13" s="71"/>
    </row>
    <row r="14" spans="1:10">
      <c r="A14" s="6" t="s">
        <v>8</v>
      </c>
      <c r="B14" s="6" t="s">
        <v>9</v>
      </c>
    </row>
    <row r="15" spans="1:10">
      <c r="A15" s="9" t="s">
        <v>45</v>
      </c>
      <c r="B15" s="9" t="s">
        <v>46</v>
      </c>
      <c r="D15" t="s">
        <v>66</v>
      </c>
    </row>
    <row r="16" spans="1:10">
      <c r="A16" s="8" t="s">
        <v>47</v>
      </c>
      <c r="B16" s="8" t="s">
        <v>48</v>
      </c>
      <c r="D16" t="s">
        <v>67</v>
      </c>
    </row>
    <row r="17" spans="1:4">
      <c r="A17" s="11">
        <v>5</v>
      </c>
      <c r="B17" s="11" t="s">
        <v>49</v>
      </c>
      <c r="D17" t="s">
        <v>68</v>
      </c>
    </row>
    <row r="18" spans="1:4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Juan Carlos Henao Flórez</cp:lastModifiedBy>
  <cp:lastPrinted>2026-04-29T20:57:05Z</cp:lastPrinted>
  <dcterms:created xsi:type="dcterms:W3CDTF">2024-04-01T13:12:16Z</dcterms:created>
  <dcterms:modified xsi:type="dcterms:W3CDTF">2026-07-24T01:21:01Z</dcterms:modified>
</cp:coreProperties>
</file>