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F:\AÑO 2026\38.- RONAL FONSECA\DENGUE\"/>
    </mc:Choice>
  </mc:AlternateContent>
  <xr:revisionPtr revIDLastSave="0" documentId="13_ncr:1_{E8AA8017-7667-4C80-B761-45700A5A9205}" xr6:coauthVersionLast="47" xr6:coauthVersionMax="47" xr10:uidLastSave="{00000000-0000-0000-0000-000000000000}"/>
  <bookViews>
    <workbookView xWindow="-120" yWindow="-120" windowWidth="29040" windowHeight="15720" xr2:uid="{0AB84216-449D-4414-960A-31F034BB7D63}"/>
  </bookViews>
  <sheets>
    <sheet name="Hoja1" sheetId="1" r:id="rId1"/>
    <sheet name="Hoja3" sheetId="4" r:id="rId2"/>
    <sheet name="Hoja2" sheetId="3" state="hidden" r:id="rId3"/>
  </sheets>
  <definedNames>
    <definedName name="_xlnm._FilterDatabase" localSheetId="0" hidden="1">Hoja1!$A$5:$J$5</definedName>
    <definedName name="_xlnm.Print_Area" localSheetId="0">Hoja1!$B$2:$G$19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1" l="1"/>
  <c r="G16" i="1"/>
  <c r="G17" i="1"/>
  <c r="G14" i="1"/>
  <c r="G18" i="1" s="1"/>
  <c r="G8" i="1"/>
  <c r="G9" i="1"/>
  <c r="G10" i="1"/>
  <c r="G11" i="1"/>
  <c r="G7" i="1"/>
  <c r="G12" i="1" s="1"/>
  <c r="G19" i="1" l="1"/>
  <c r="C3" i="4"/>
</calcChain>
</file>

<file path=xl/sharedStrings.xml><?xml version="1.0" encoding="utf-8"?>
<sst xmlns="http://schemas.openxmlformats.org/spreadsheetml/2006/main" count="46" uniqueCount="46">
  <si>
    <t>No</t>
  </si>
  <si>
    <t xml:space="preserve">TOTAL </t>
  </si>
  <si>
    <t>Actividades</t>
  </si>
  <si>
    <t>Valor unitario</t>
  </si>
  <si>
    <t>Insumos MGA</t>
  </si>
  <si>
    <t>Mano de obra calificada</t>
  </si>
  <si>
    <t>Mano de obra no calificada</t>
  </si>
  <si>
    <t>Materiales</t>
  </si>
  <si>
    <t>Servicios domiciliarios</t>
  </si>
  <si>
    <t>Terrenos</t>
  </si>
  <si>
    <t>Edificios</t>
  </si>
  <si>
    <t>Maquinaria y Equipo</t>
  </si>
  <si>
    <t>Transporte</t>
  </si>
  <si>
    <t>Servicios de alojamiento comidas y bebidas</t>
  </si>
  <si>
    <t>Servicios prestados a las empresas y servicios de producción</t>
  </si>
  <si>
    <t>Servicios para la comunidad, sociales y personales</t>
  </si>
  <si>
    <t>Mantenimiento maquinaria y equipo</t>
  </si>
  <si>
    <t>Servicios de venta y de distribución</t>
  </si>
  <si>
    <t>Servicios financieros y conexos</t>
  </si>
  <si>
    <t>Servicios de leasing</t>
  </si>
  <si>
    <t>Servicios inmobiliarios</t>
  </si>
  <si>
    <t>Gastos imprevistos</t>
  </si>
  <si>
    <t>Adquisición de activos financieros</t>
  </si>
  <si>
    <t>Disminución de pasivos</t>
  </si>
  <si>
    <t>Impuestos, pagos de derechos, contribuciones, multas y sanciones</t>
  </si>
  <si>
    <t>Transferencias corrientes y de capital</t>
  </si>
  <si>
    <t>PRESUPUESTO DETALLADO</t>
  </si>
  <si>
    <t>TOTAL PRESUPUESTO</t>
  </si>
  <si>
    <t xml:space="preserve"> </t>
  </si>
  <si>
    <r>
      <t xml:space="preserve">
Dado en el municipio de Fonseca, departamento de la guajira, a los 03 días del mes de marzo de 2026.
</t>
    </r>
    <r>
      <rPr>
        <b/>
        <sz val="11"/>
        <color theme="1"/>
        <rFont val="Aptos Narrow"/>
        <family val="2"/>
        <scheme val="minor"/>
      </rPr>
      <t xml:space="preserve">ANA KARINA MENDOZA MOYA 
Secretaria de Desarrollo Social </t>
    </r>
  </si>
  <si>
    <t xml:space="preserve"> Meses</t>
  </si>
  <si>
    <t>Cantidad</t>
  </si>
  <si>
    <t>FORTALECIMIENTO DE LA CAPACIDAD OPERATIVA DE LA AUTORIDAD SANITARIA PARA EL CONTROL DE EVENTOS DE INTERÉS EN SALUD PÚBLICA EN EL MUNICIPIO DE FONSECA</t>
  </si>
  <si>
    <t>Realizar acciones de fortalecimiento de la vigilancia epidemiológica y control integrado del vector del dengue</t>
  </si>
  <si>
    <t>Realizar estrategias comunitarias, educativas e institucionales para la prevención del dengue</t>
  </si>
  <si>
    <t xml:space="preserve">Plan de trabajo </t>
  </si>
  <si>
    <t>Informe final</t>
  </si>
  <si>
    <t>SUBTOTAL 1</t>
  </si>
  <si>
    <t>SUBTOTAL 2</t>
  </si>
  <si>
    <r>
      <t xml:space="preserve">Búsqueda activa comunitaria: </t>
    </r>
    <r>
      <rPr>
        <b/>
        <sz val="11"/>
        <color rgb="FF000000"/>
        <rFont val="Aptos Narrow"/>
        <family val="2"/>
      </rPr>
      <t>(</t>
    </r>
    <r>
      <rPr>
        <b/>
        <i/>
        <sz val="11"/>
        <color rgb="FF000000"/>
        <rFont val="Aptos Narrow"/>
        <family val="2"/>
      </rPr>
      <t>Incluye trasporte y apoyo  logístico, refrigerio y almuerzos)</t>
    </r>
  </si>
  <si>
    <r>
      <t xml:space="preserve">Monitoreo entomológico (inspección casa a casa) </t>
    </r>
    <r>
      <rPr>
        <b/>
        <i/>
        <sz val="11"/>
        <color rgb="FF000000"/>
        <rFont val="Aptos Narrow"/>
        <family val="2"/>
      </rPr>
      <t>(Incluye trasporte y apoyo logístico, refrigerio y almuerzos)</t>
    </r>
  </si>
  <si>
    <r>
      <t>Sistematización de casos y zonas de alto riesgo:</t>
    </r>
    <r>
      <rPr>
        <b/>
        <i/>
        <sz val="11"/>
        <color rgb="FF000000"/>
        <rFont val="Aptos Narrow"/>
        <family val="2"/>
      </rPr>
      <t>(Incluye persona conocedora de sistema y digitalización)</t>
    </r>
  </si>
  <si>
    <r>
      <t xml:space="preserve">Plan de intervención educativa y comunicacional: </t>
    </r>
    <r>
      <rPr>
        <b/>
        <i/>
        <sz val="11"/>
        <color rgb="FF000000"/>
        <rFont val="Aptos Narrow"/>
        <family val="2"/>
      </rPr>
      <t>(Incluye trasporte interno, alquiler de sonido portátil y video beam, refrigerios y papelería)</t>
    </r>
  </si>
  <si>
    <r>
      <t>Capacitación a líderes comunitarios:</t>
    </r>
    <r>
      <rPr>
        <b/>
        <i/>
        <sz val="11"/>
        <color rgb="FF000000"/>
        <rFont val="Aptos Narrow"/>
        <family val="2"/>
      </rPr>
      <t xml:space="preserve"> (Incluye trasporte interno, alquiler de sonido portátil y video beam, refrigerios y papelería)</t>
    </r>
  </si>
  <si>
    <t>Material pedagógico esto incluye (perifoneo, campañas radiales, actividades de IEC, Impresiones de material de apoyo)</t>
  </si>
  <si>
    <r>
      <t>Informe final de resultados</t>
    </r>
    <r>
      <rPr>
        <b/>
        <i/>
        <sz val="11"/>
        <color rgb="FF000000"/>
        <rFont val="Aptos Narrow"/>
        <family val="2"/>
      </rPr>
      <t>:( Incluye material impreso y en magnético)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</si>
</sst>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.00"/>
    <numFmt numFmtId="165" formatCode="_-[$$-240A]\ * #,##0.00_-;\-[$$-240A]\ * #,##0.00_-;_-[$$-240A]\ * &quot;-&quot;??_-;_-@_-"/>
  </numFmts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1"/>
      <name val="Aptos Narrow"/>
      <scheme val="minor"/>
    </font>
    <font>
      <b/>
      <sz val="11"/>
      <color theme="1"/>
      <name val="Aptos Narrow"/>
      <scheme val="minor"/>
    </font>
    <font>
      <b/>
      <sz val="16"/>
      <color theme="1"/>
      <name val="Aptos Narrow"/>
      <scheme val="minor"/>
    </font>
    <font>
      <b/>
      <sz val="14"/>
      <color theme="1"/>
      <name val="Aptos Narrow"/>
      <scheme val="minor"/>
    </font>
    <font>
      <sz val="11"/>
      <color rgb="FF000000"/>
      <name val="Aptos Narrow"/>
      <family val="2"/>
    </font>
    <font>
      <b/>
      <sz val="11"/>
      <color rgb="FF000000"/>
      <name val="Aptos Narrow"/>
      <family val="2"/>
    </font>
    <font>
      <b/>
      <i/>
      <sz val="11"/>
      <color rgb="FF000000"/>
      <name val="Aptos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3" borderId="0" xfId="0" applyFont="1" applyFill="1"/>
    <xf numFmtId="0" fontId="0" fillId="0" borderId="0" xfId="0" applyBorder="1" applyAlignment="1">
      <alignment vertical="center"/>
    </xf>
    <xf numFmtId="164" fontId="0" fillId="0" borderId="1" xfId="0" applyNumberFormat="1" applyFont="1" applyFill="1" applyBorder="1" applyAlignment="1">
      <alignment horizontal="center" vertical="center"/>
    </xf>
    <xf numFmtId="1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165" fontId="0" fillId="0" borderId="4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right" vertical="center" wrapText="1"/>
    </xf>
    <xf numFmtId="165" fontId="3" fillId="0" borderId="4" xfId="0" applyNumberFormat="1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165" fontId="3" fillId="4" borderId="4" xfId="0" applyNumberFormat="1" applyFont="1" applyFill="1" applyBorder="1" applyAlignment="1">
      <alignment horizontal="center" vertical="center"/>
    </xf>
    <xf numFmtId="0" fontId="6" fillId="0" borderId="13" xfId="0" applyFont="1" applyBorder="1" applyAlignment="1">
      <alignment horizontal="justify" vertical="center" wrapText="1"/>
    </xf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3028950</xdr:colOff>
      <xdr:row>23</xdr:row>
      <xdr:rowOff>6351</xdr:rowOff>
    </xdr:from>
    <xdr:to>
      <xdr:col>3</xdr:col>
      <xdr:colOff>977900</xdr:colOff>
      <xdr:row>27</xdr:row>
      <xdr:rowOff>109955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6E0535F-0A89-4F64-A9C7-751CCE13EF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9600" y="5670551"/>
          <a:ext cx="1885950" cy="814804"/>
        </a:xfrm>
        <a:prstGeom prst="rect">
          <a:avLst/>
        </a:prstGeom>
      </xdr:spPr>
    </xdr:pic>
    <xdr:clientData/>
  </xdr:twoCellAnchor>
  <xdr:twoCellAnchor editAs="oneCell">
    <xdr:from>
      <xdr:col>1</xdr:col>
      <xdr:colOff>460375</xdr:colOff>
      <xdr:row>0</xdr:row>
      <xdr:rowOff>173038</xdr:rowOff>
    </xdr:from>
    <xdr:to>
      <xdr:col>6</xdr:col>
      <xdr:colOff>1120774</xdr:colOff>
      <xdr:row>1</xdr:row>
      <xdr:rowOff>662442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58A17CC-CCEB-4C5C-B21A-0CBA3941269A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625" t="4200" r="7722" b="89505"/>
        <a:stretch/>
      </xdr:blipFill>
      <xdr:spPr bwMode="auto">
        <a:xfrm>
          <a:off x="1222375" y="173038"/>
          <a:ext cx="7461249" cy="67990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70594E9-8CEB-4370-B2E4-81C6933851C8}" name="Insumos" displayName="Insumos" ref="B2:B23" totalsRowShown="0" headerRowDxfId="0">
  <autoFilter ref="B2:B23" xr:uid="{870594E9-8CEB-4370-B2E4-81C6933851C8}"/>
  <tableColumns count="1">
    <tableColumn id="1" xr3:uid="{243FEC8F-200D-4919-BBC8-55C59E7783E1}" name="Insumos MG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9979E-7BFC-4E08-AE37-842CADF906E7}">
  <dimension ref="A1:K30"/>
  <sheetViews>
    <sheetView showGridLines="0" tabSelected="1" topLeftCell="B8" zoomScaleNormal="100" zoomScaleSheetLayoutView="70" workbookViewId="0">
      <selection activeCell="B20" sqref="B20:G30"/>
    </sheetView>
  </sheetViews>
  <sheetFormatPr baseColWidth="10" defaultRowHeight="15" x14ac:dyDescent="0.25"/>
  <cols>
    <col min="2" max="2" width="7.5703125" style="1" customWidth="1"/>
    <col min="3" max="3" width="51.85546875" customWidth="1"/>
    <col min="4" max="4" width="17.85546875" customWidth="1"/>
    <col min="5" max="5" width="11.42578125" customWidth="1"/>
    <col min="6" max="6" width="13.28515625" customWidth="1"/>
    <col min="7" max="7" width="20.42578125" customWidth="1"/>
  </cols>
  <sheetData>
    <row r="1" spans="1:7" x14ac:dyDescent="0.25">
      <c r="B1" s="37"/>
      <c r="C1" s="38"/>
      <c r="D1" s="38"/>
      <c r="E1" s="38"/>
      <c r="F1" s="38"/>
      <c r="G1" s="39"/>
    </row>
    <row r="2" spans="1:7" ht="62.25" customHeight="1" x14ac:dyDescent="0.25">
      <c r="B2" s="40"/>
      <c r="C2" s="41"/>
      <c r="D2" s="41"/>
      <c r="E2" s="41"/>
      <c r="F2" s="41"/>
      <c r="G2" s="42"/>
    </row>
    <row r="3" spans="1:7" ht="43.5" customHeight="1" x14ac:dyDescent="0.35">
      <c r="B3" s="18" t="s">
        <v>32</v>
      </c>
      <c r="C3" s="10"/>
      <c r="D3" s="10"/>
      <c r="E3" s="10"/>
      <c r="F3" s="10"/>
      <c r="G3" s="19"/>
    </row>
    <row r="4" spans="1:7" ht="34.5" customHeight="1" x14ac:dyDescent="0.3">
      <c r="B4" s="20" t="s">
        <v>26</v>
      </c>
      <c r="C4" s="11"/>
      <c r="D4" s="11"/>
      <c r="E4" s="11"/>
      <c r="F4" s="11"/>
      <c r="G4" s="21"/>
    </row>
    <row r="5" spans="1:7" s="2" customFormat="1" x14ac:dyDescent="0.25">
      <c r="A5" s="3"/>
      <c r="B5" s="22" t="s">
        <v>0</v>
      </c>
      <c r="C5" s="12" t="s">
        <v>2</v>
      </c>
      <c r="D5" s="12" t="s">
        <v>3</v>
      </c>
      <c r="E5" s="12" t="s">
        <v>31</v>
      </c>
      <c r="F5" s="13" t="s">
        <v>30</v>
      </c>
      <c r="G5" s="23" t="s">
        <v>1</v>
      </c>
    </row>
    <row r="6" spans="1:7" s="3" customFormat="1" x14ac:dyDescent="0.25">
      <c r="B6" s="43" t="s">
        <v>33</v>
      </c>
      <c r="C6" s="44"/>
      <c r="D6" s="44"/>
      <c r="E6" s="44"/>
      <c r="F6" s="44"/>
      <c r="G6" s="45"/>
    </row>
    <row r="7" spans="1:7" x14ac:dyDescent="0.25">
      <c r="B7" s="24">
        <v>1</v>
      </c>
      <c r="C7" s="8" t="s">
        <v>35</v>
      </c>
      <c r="D7" s="6">
        <v>2200000</v>
      </c>
      <c r="E7" s="7">
        <v>1</v>
      </c>
      <c r="F7" s="7">
        <v>1</v>
      </c>
      <c r="G7" s="25">
        <f>+D7*E7*F7</f>
        <v>2200000</v>
      </c>
    </row>
    <row r="8" spans="1:7" ht="30.75" thickBot="1" x14ac:dyDescent="0.3">
      <c r="B8" s="24">
        <v>2</v>
      </c>
      <c r="C8" s="47" t="s">
        <v>39</v>
      </c>
      <c r="D8" s="6">
        <v>7000000</v>
      </c>
      <c r="E8" s="7">
        <v>1</v>
      </c>
      <c r="F8" s="7">
        <v>1</v>
      </c>
      <c r="G8" s="25">
        <f t="shared" ref="G8:G11" si="0">+D8*E8*F8</f>
        <v>7000000</v>
      </c>
    </row>
    <row r="9" spans="1:7" ht="45.75" thickBot="1" x14ac:dyDescent="0.3">
      <c r="B9" s="24">
        <v>3</v>
      </c>
      <c r="C9" s="47" t="s">
        <v>40</v>
      </c>
      <c r="D9" s="6">
        <v>6000000</v>
      </c>
      <c r="E9" s="7">
        <v>1</v>
      </c>
      <c r="F9" s="7">
        <v>1</v>
      </c>
      <c r="G9" s="25">
        <f t="shared" si="0"/>
        <v>6000000</v>
      </c>
    </row>
    <row r="10" spans="1:7" ht="30.75" thickBot="1" x14ac:dyDescent="0.3">
      <c r="B10" s="24">
        <v>4</v>
      </c>
      <c r="C10" s="47" t="s">
        <v>41</v>
      </c>
      <c r="D10" s="6">
        <v>4000000</v>
      </c>
      <c r="E10" s="7">
        <v>1</v>
      </c>
      <c r="F10" s="7">
        <v>1</v>
      </c>
      <c r="G10" s="25">
        <f t="shared" si="0"/>
        <v>4000000</v>
      </c>
    </row>
    <row r="11" spans="1:7" x14ac:dyDescent="0.25">
      <c r="B11" s="24">
        <v>5</v>
      </c>
      <c r="C11" s="8" t="s">
        <v>36</v>
      </c>
      <c r="D11" s="6">
        <v>2800000</v>
      </c>
      <c r="E11" s="7">
        <v>1</v>
      </c>
      <c r="F11" s="7">
        <v>1</v>
      </c>
      <c r="G11" s="25">
        <f t="shared" si="0"/>
        <v>2800000</v>
      </c>
    </row>
    <row r="12" spans="1:7" x14ac:dyDescent="0.25">
      <c r="B12" s="26" t="s">
        <v>37</v>
      </c>
      <c r="C12" s="14"/>
      <c r="D12" s="14"/>
      <c r="E12" s="14"/>
      <c r="F12" s="14"/>
      <c r="G12" s="25">
        <f>SUM(G7:G11)</f>
        <v>22000000</v>
      </c>
    </row>
    <row r="13" spans="1:7" s="3" customFormat="1" x14ac:dyDescent="0.25">
      <c r="B13" s="27" t="s">
        <v>34</v>
      </c>
      <c r="C13" s="15"/>
      <c r="D13" s="15"/>
      <c r="E13" s="15"/>
      <c r="F13" s="15"/>
      <c r="G13" s="28"/>
    </row>
    <row r="14" spans="1:7" s="3" customFormat="1" ht="54.75" customHeight="1" thickBot="1" x14ac:dyDescent="0.3">
      <c r="B14" s="24">
        <v>1</v>
      </c>
      <c r="C14" s="47" t="s">
        <v>42</v>
      </c>
      <c r="D14" s="6">
        <v>2200000</v>
      </c>
      <c r="E14" s="7">
        <v>1</v>
      </c>
      <c r="F14" s="7">
        <v>1</v>
      </c>
      <c r="G14" s="25">
        <f>+D14*E14*F14</f>
        <v>2200000</v>
      </c>
    </row>
    <row r="15" spans="1:7" s="3" customFormat="1" ht="51.75" customHeight="1" thickBot="1" x14ac:dyDescent="0.3">
      <c r="B15" s="24">
        <v>2</v>
      </c>
      <c r="C15" s="47" t="s">
        <v>43</v>
      </c>
      <c r="D15" s="6">
        <v>4500000</v>
      </c>
      <c r="E15" s="7">
        <v>1</v>
      </c>
      <c r="F15" s="7">
        <v>1</v>
      </c>
      <c r="G15" s="25">
        <f t="shared" ref="G15:G17" si="1">+D15*E15*F15</f>
        <v>4500000</v>
      </c>
    </row>
    <row r="16" spans="1:7" ht="49.5" customHeight="1" thickBot="1" x14ac:dyDescent="0.3">
      <c r="B16" s="24">
        <v>3</v>
      </c>
      <c r="C16" s="47" t="s">
        <v>44</v>
      </c>
      <c r="D16" s="6">
        <v>7800000</v>
      </c>
      <c r="E16" s="7">
        <v>1</v>
      </c>
      <c r="F16" s="7">
        <v>1</v>
      </c>
      <c r="G16" s="25">
        <f t="shared" si="1"/>
        <v>7800000</v>
      </c>
    </row>
    <row r="17" spans="2:11" ht="32.25" customHeight="1" thickBot="1" x14ac:dyDescent="0.3">
      <c r="B17" s="24">
        <v>4</v>
      </c>
      <c r="C17" s="47" t="s">
        <v>45</v>
      </c>
      <c r="D17" s="6">
        <v>3000000</v>
      </c>
      <c r="E17" s="7">
        <v>1</v>
      </c>
      <c r="F17" s="7">
        <v>1</v>
      </c>
      <c r="G17" s="25">
        <f t="shared" si="1"/>
        <v>3000000</v>
      </c>
    </row>
    <row r="18" spans="2:11" x14ac:dyDescent="0.25">
      <c r="B18" s="29" t="s">
        <v>38</v>
      </c>
      <c r="C18" s="9"/>
      <c r="D18" s="9"/>
      <c r="E18" s="9"/>
      <c r="F18" s="9"/>
      <c r="G18" s="30">
        <f>SUM(G14:G17)</f>
        <v>17500000</v>
      </c>
    </row>
    <row r="19" spans="2:11" x14ac:dyDescent="0.25">
      <c r="B19" s="31" t="s">
        <v>27</v>
      </c>
      <c r="C19" s="16"/>
      <c r="D19" s="16"/>
      <c r="E19" s="16"/>
      <c r="F19" s="16"/>
      <c r="G19" s="46">
        <f>+G18+G12</f>
        <v>39500000</v>
      </c>
    </row>
    <row r="20" spans="2:11" ht="14.1" customHeight="1" x14ac:dyDescent="0.25">
      <c r="B20" s="32" t="s">
        <v>29</v>
      </c>
      <c r="C20" s="17"/>
      <c r="D20" s="17"/>
      <c r="E20" s="17"/>
      <c r="F20" s="17"/>
      <c r="G20" s="33"/>
      <c r="H20" s="5"/>
      <c r="I20" s="5"/>
      <c r="J20" s="5"/>
      <c r="K20" t="s">
        <v>28</v>
      </c>
    </row>
    <row r="21" spans="2:11" x14ac:dyDescent="0.25">
      <c r="B21" s="32"/>
      <c r="C21" s="17"/>
      <c r="D21" s="17"/>
      <c r="E21" s="17"/>
      <c r="F21" s="17"/>
      <c r="G21" s="33"/>
      <c r="H21" s="5"/>
      <c r="I21" s="5"/>
      <c r="J21" s="5"/>
    </row>
    <row r="22" spans="2:11" x14ac:dyDescent="0.25">
      <c r="B22" s="32"/>
      <c r="C22" s="17"/>
      <c r="D22" s="17"/>
      <c r="E22" s="17"/>
      <c r="F22" s="17"/>
      <c r="G22" s="33"/>
      <c r="H22" s="5"/>
      <c r="I22" s="5"/>
      <c r="J22" s="5"/>
    </row>
    <row r="23" spans="2:11" x14ac:dyDescent="0.25">
      <c r="B23" s="32"/>
      <c r="C23" s="17"/>
      <c r="D23" s="17"/>
      <c r="E23" s="17"/>
      <c r="F23" s="17"/>
      <c r="G23" s="33"/>
      <c r="H23" s="5"/>
      <c r="I23" s="5"/>
      <c r="J23" s="5"/>
    </row>
    <row r="24" spans="2:11" x14ac:dyDescent="0.25">
      <c r="B24" s="32"/>
      <c r="C24" s="17"/>
      <c r="D24" s="17"/>
      <c r="E24" s="17"/>
      <c r="F24" s="17"/>
      <c r="G24" s="33"/>
      <c r="H24" s="5"/>
      <c r="I24" s="5"/>
      <c r="J24" s="5"/>
    </row>
    <row r="25" spans="2:11" x14ac:dyDescent="0.25">
      <c r="B25" s="32"/>
      <c r="C25" s="17"/>
      <c r="D25" s="17"/>
      <c r="E25" s="17"/>
      <c r="F25" s="17"/>
      <c r="G25" s="33"/>
      <c r="H25" s="5"/>
      <c r="I25" s="5"/>
      <c r="J25" s="5"/>
    </row>
    <row r="26" spans="2:11" x14ac:dyDescent="0.25">
      <c r="B26" s="32"/>
      <c r="C26" s="17"/>
      <c r="D26" s="17"/>
      <c r="E26" s="17"/>
      <c r="F26" s="17"/>
      <c r="G26" s="33"/>
      <c r="H26" s="5"/>
      <c r="I26" s="5"/>
      <c r="J26" s="5"/>
    </row>
    <row r="27" spans="2:11" x14ac:dyDescent="0.25">
      <c r="B27" s="32"/>
      <c r="C27" s="17"/>
      <c r="D27" s="17"/>
      <c r="E27" s="17"/>
      <c r="F27" s="17"/>
      <c r="G27" s="33"/>
      <c r="H27" s="5"/>
      <c r="I27" s="5"/>
      <c r="J27" s="5"/>
    </row>
    <row r="28" spans="2:11" x14ac:dyDescent="0.25">
      <c r="B28" s="32"/>
      <c r="C28" s="17"/>
      <c r="D28" s="17"/>
      <c r="E28" s="17"/>
      <c r="F28" s="17"/>
      <c r="G28" s="33"/>
      <c r="H28" s="5"/>
      <c r="I28" s="5"/>
      <c r="J28" s="5"/>
    </row>
    <row r="29" spans="2:11" x14ac:dyDescent="0.25">
      <c r="B29" s="32"/>
      <c r="C29" s="17"/>
      <c r="D29" s="17"/>
      <c r="E29" s="17"/>
      <c r="F29" s="17"/>
      <c r="G29" s="33"/>
      <c r="H29" s="5"/>
      <c r="I29" s="5"/>
      <c r="J29" s="5"/>
    </row>
    <row r="30" spans="2:11" ht="15.75" thickBot="1" x14ac:dyDescent="0.3">
      <c r="B30" s="34"/>
      <c r="C30" s="35"/>
      <c r="D30" s="35"/>
      <c r="E30" s="35"/>
      <c r="F30" s="35"/>
      <c r="G30" s="36"/>
      <c r="H30" s="5"/>
      <c r="I30" s="5"/>
      <c r="J30" s="5"/>
    </row>
  </sheetData>
  <mergeCells count="9">
    <mergeCell ref="B3:G3"/>
    <mergeCell ref="B6:G6"/>
    <mergeCell ref="B4:G4"/>
    <mergeCell ref="B20:G30"/>
    <mergeCell ref="B19:F19"/>
    <mergeCell ref="B18:F18"/>
    <mergeCell ref="B13:G13"/>
    <mergeCell ref="B12:F12"/>
    <mergeCell ref="B1:G2"/>
  </mergeCells>
  <printOptions horizontalCentered="1"/>
  <pageMargins left="0.43307086614173229" right="0.62992125984251968" top="0.55118110236220474" bottom="0.55118110236220474" header="0.31496062992125984" footer="0.31496062992125984"/>
  <pageSetup scale="53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003D9-0206-48CE-8E1D-CFE805325E05}">
  <dimension ref="B2:C3"/>
  <sheetViews>
    <sheetView workbookViewId="0">
      <selection activeCell="C3" sqref="C3"/>
    </sheetView>
  </sheetViews>
  <sheetFormatPr baseColWidth="10" defaultRowHeight="15" x14ac:dyDescent="0.25"/>
  <cols>
    <col min="2" max="2" width="13.42578125" customWidth="1"/>
  </cols>
  <sheetData>
    <row r="2" spans="2:3" x14ac:dyDescent="0.25">
      <c r="B2">
        <v>4</v>
      </c>
    </row>
    <row r="3" spans="2:3" x14ac:dyDescent="0.25">
      <c r="B3">
        <v>5317796</v>
      </c>
      <c r="C3">
        <f>+B3/B2</f>
        <v>1329449</v>
      </c>
    </row>
  </sheetData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3AED4-46D7-4BC3-9F99-9848A6D5FEED}">
  <dimension ref="B2:B23"/>
  <sheetViews>
    <sheetView workbookViewId="0">
      <selection activeCell="B3" sqref="B3:B23"/>
    </sheetView>
  </sheetViews>
  <sheetFormatPr baseColWidth="10" defaultRowHeight="15" x14ac:dyDescent="0.25"/>
  <cols>
    <col min="2" max="2" width="55.85546875" bestFit="1" customWidth="1"/>
  </cols>
  <sheetData>
    <row r="2" spans="2:2" x14ac:dyDescent="0.25">
      <c r="B2" s="4" t="s">
        <v>4</v>
      </c>
    </row>
    <row r="3" spans="2:2" x14ac:dyDescent="0.25">
      <c r="B3" t="s">
        <v>5</v>
      </c>
    </row>
    <row r="4" spans="2:2" x14ac:dyDescent="0.25">
      <c r="B4" t="s">
        <v>6</v>
      </c>
    </row>
    <row r="5" spans="2:2" x14ac:dyDescent="0.25">
      <c r="B5" t="s">
        <v>7</v>
      </c>
    </row>
    <row r="6" spans="2:2" x14ac:dyDescent="0.25">
      <c r="B6" t="s">
        <v>8</v>
      </c>
    </row>
    <row r="7" spans="2:2" x14ac:dyDescent="0.25">
      <c r="B7" t="s">
        <v>9</v>
      </c>
    </row>
    <row r="8" spans="2:2" x14ac:dyDescent="0.25">
      <c r="B8" t="s">
        <v>10</v>
      </c>
    </row>
    <row r="9" spans="2:2" x14ac:dyDescent="0.25">
      <c r="B9" t="s">
        <v>11</v>
      </c>
    </row>
    <row r="10" spans="2:2" x14ac:dyDescent="0.25">
      <c r="B10" t="s">
        <v>16</v>
      </c>
    </row>
    <row r="11" spans="2:2" x14ac:dyDescent="0.25">
      <c r="B11" t="s">
        <v>12</v>
      </c>
    </row>
    <row r="12" spans="2:2" x14ac:dyDescent="0.25">
      <c r="B12" t="s">
        <v>17</v>
      </c>
    </row>
    <row r="13" spans="2:2" x14ac:dyDescent="0.25">
      <c r="B13" t="s">
        <v>13</v>
      </c>
    </row>
    <row r="14" spans="2:2" x14ac:dyDescent="0.25">
      <c r="B14" t="s">
        <v>18</v>
      </c>
    </row>
    <row r="15" spans="2:2" x14ac:dyDescent="0.25">
      <c r="B15" t="s">
        <v>19</v>
      </c>
    </row>
    <row r="16" spans="2:2" x14ac:dyDescent="0.25">
      <c r="B16" t="s">
        <v>20</v>
      </c>
    </row>
    <row r="17" spans="2:2" x14ac:dyDescent="0.25">
      <c r="B17" t="s">
        <v>14</v>
      </c>
    </row>
    <row r="18" spans="2:2" x14ac:dyDescent="0.25">
      <c r="B18" t="s">
        <v>15</v>
      </c>
    </row>
    <row r="19" spans="2:2" x14ac:dyDescent="0.25">
      <c r="B19" t="s">
        <v>21</v>
      </c>
    </row>
    <row r="20" spans="2:2" x14ac:dyDescent="0.25">
      <c r="B20" t="s">
        <v>22</v>
      </c>
    </row>
    <row r="21" spans="2:2" x14ac:dyDescent="0.25">
      <c r="B21" t="s">
        <v>23</v>
      </c>
    </row>
    <row r="22" spans="2:2" x14ac:dyDescent="0.25">
      <c r="B22" t="s">
        <v>24</v>
      </c>
    </row>
    <row r="23" spans="2:2" x14ac:dyDescent="0.25">
      <c r="B23" t="s">
        <v>25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Hoja3</vt:lpstr>
      <vt:lpstr>Hoja2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WILLY JOSE VIDES GUTIERREZ</dc:creator>
  <cp:lastModifiedBy>RONNYS ROSADO</cp:lastModifiedBy>
  <cp:lastPrinted>2025-03-05T04:48:28Z</cp:lastPrinted>
  <dcterms:created xsi:type="dcterms:W3CDTF">2025-01-19T16:15:09Z</dcterms:created>
  <dcterms:modified xsi:type="dcterms:W3CDTF">2026-08-01T01:02:53Z</dcterms:modified>
</cp:coreProperties>
</file>