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Desktop\PAE ALEJANDRA\PAE 2026\CONTRATOS\MENAJE\"/>
    </mc:Choice>
  </mc:AlternateContent>
  <xr:revisionPtr revIDLastSave="0" documentId="13_ncr:1_{33663DD2-5A76-4784-AD07-01B62EC9CF6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icha_Técnica" sheetId="1" r:id="rId1"/>
    <sheet name="PROVEEDOR_No_1" sheetId="3" r:id="rId2"/>
    <sheet name="PROVEEDOR_No_2" sheetId="6" r:id="rId3"/>
    <sheet name="CONSOLIDADO_-_PRECIO_PROMEDIO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5" l="1"/>
  <c r="C30" i="5"/>
  <c r="C28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9" i="5"/>
  <c r="C31" i="5"/>
  <c r="C32" i="5"/>
  <c r="C33" i="5"/>
  <c r="C35" i="5"/>
  <c r="C36" i="5"/>
  <c r="C37" i="5"/>
  <c r="C38" i="5"/>
  <c r="C39" i="5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C10" i="5"/>
  <c r="C9" i="5"/>
  <c r="E11" i="3"/>
  <c r="E41" i="3" l="1"/>
  <c r="E40" i="6"/>
  <c r="E39" i="5" s="1"/>
  <c r="E39" i="6"/>
  <c r="E38" i="5" s="1"/>
  <c r="E13" i="6"/>
  <c r="E12" i="5" s="1"/>
  <c r="E14" i="6"/>
  <c r="E13" i="5" s="1"/>
  <c r="E15" i="6"/>
  <c r="E14" i="5" s="1"/>
  <c r="E16" i="6"/>
  <c r="E15" i="5" s="1"/>
  <c r="E17" i="6"/>
  <c r="E16" i="5" s="1"/>
  <c r="E11" i="6"/>
  <c r="E10" i="5" s="1"/>
  <c r="E4" i="6"/>
  <c r="E5" i="6"/>
  <c r="E6" i="6"/>
  <c r="E7" i="6"/>
  <c r="E6" i="5" s="1"/>
  <c r="E8" i="6"/>
  <c r="E9" i="6"/>
  <c r="E10" i="6"/>
  <c r="E12" i="6"/>
  <c r="E11" i="5" s="1"/>
  <c r="E18" i="6"/>
  <c r="E17" i="5" s="1"/>
  <c r="E19" i="6"/>
  <c r="E18" i="5" s="1"/>
  <c r="E20" i="6"/>
  <c r="E19" i="5" s="1"/>
  <c r="E21" i="6"/>
  <c r="E20" i="5" s="1"/>
  <c r="E22" i="6"/>
  <c r="E21" i="5" s="1"/>
  <c r="E23" i="6"/>
  <c r="E22" i="5" s="1"/>
  <c r="E24" i="6"/>
  <c r="E23" i="5" s="1"/>
  <c r="E25" i="6"/>
  <c r="E24" i="5" s="1"/>
  <c r="E26" i="6"/>
  <c r="E25" i="5" s="1"/>
  <c r="E27" i="6"/>
  <c r="E26" i="5" s="1"/>
  <c r="E28" i="6"/>
  <c r="E29" i="6"/>
  <c r="E28" i="5" s="1"/>
  <c r="E30" i="6"/>
  <c r="E29" i="5" s="1"/>
  <c r="E31" i="6"/>
  <c r="E30" i="5" s="1"/>
  <c r="E32" i="6"/>
  <c r="E31" i="5" s="1"/>
  <c r="E33" i="6"/>
  <c r="E32" i="5" s="1"/>
  <c r="E34" i="6"/>
  <c r="E33" i="5" s="1"/>
  <c r="E35" i="6"/>
  <c r="E34" i="5" s="1"/>
  <c r="E36" i="6"/>
  <c r="E35" i="5" s="1"/>
  <c r="E37" i="6"/>
  <c r="E36" i="5" s="1"/>
  <c r="E38" i="6"/>
  <c r="E37" i="5" s="1"/>
  <c r="E3" i="6"/>
  <c r="E4" i="3"/>
  <c r="E5" i="3"/>
  <c r="E6" i="3"/>
  <c r="E7" i="3"/>
  <c r="E8" i="3"/>
  <c r="E9" i="3"/>
  <c r="E10" i="3"/>
  <c r="E12" i="3"/>
  <c r="E3" i="3"/>
  <c r="E27" i="5" l="1"/>
  <c r="E40" i="5" s="1"/>
  <c r="E41" i="6"/>
  <c r="E7" i="5"/>
  <c r="E9" i="5"/>
  <c r="E5" i="5"/>
  <c r="E8" i="5"/>
  <c r="E4" i="5"/>
  <c r="E3" i="5"/>
  <c r="C3" i="5"/>
  <c r="C4" i="5"/>
  <c r="C6" i="5"/>
  <c r="C7" i="5"/>
  <c r="C8" i="5"/>
  <c r="C11" i="5"/>
  <c r="C2" i="5" l="1"/>
  <c r="E2" i="5" l="1"/>
</calcChain>
</file>

<file path=xl/sharedStrings.xml><?xml version="1.0" encoding="utf-8"?>
<sst xmlns="http://schemas.openxmlformats.org/spreadsheetml/2006/main" count="155" uniqueCount="69">
  <si>
    <t>SEGMENTOS</t>
  </si>
  <si>
    <t>FAMILIA</t>
  </si>
  <si>
    <t>CLASES</t>
  </si>
  <si>
    <t>PRODUCTO</t>
  </si>
  <si>
    <t>CANT</t>
  </si>
  <si>
    <t>V. CON IVA</t>
  </si>
  <si>
    <t>IVA</t>
  </si>
  <si>
    <t>V. SIN  IVA</t>
  </si>
  <si>
    <t>Fogones para uso doméstico</t>
  </si>
  <si>
    <t>Licuadoras para uso doméstico</t>
  </si>
  <si>
    <t>Neveras para uso doméstico</t>
  </si>
  <si>
    <t>Olla a presión de 13 litros con sistema de seguridad integrados 1 año de garantia</t>
  </si>
  <si>
    <t>Estufa 4 puestos de sobremesa a gas propano (cilindro) de acero inoxidable y perillas de fácil manipulación</t>
  </si>
  <si>
    <t>SOLUCIONES ANGEL DE MURANO ZOMAC SAS                                                                                                                                NIT: 901600248-2</t>
  </si>
  <si>
    <t>V.U SIN IVA</t>
  </si>
  <si>
    <t>Licuadora industrial de  capacidad 15 litros, con potencia de 750W, 1 HP 3,450 RPM, en  acero inoxidable, sistema basculante (volcable), garantia de un año</t>
  </si>
  <si>
    <t>fogon industrial de 3 puestos en acero inoxidable sistema a gas propano (cilindro) con medidas aprox 1,50 largo x 0,55 de ancho x 0,85 de alto</t>
  </si>
  <si>
    <t>Licuadora de 1,25 litros, 550 watts, vaso de vidrio, 4 cuchillas en acero  inoxidable, 10 velocidades sistema de acolpe en policarbonato, garantia de dos años</t>
  </si>
  <si>
    <t>Congelador horizontal de 1 puerta de 337 litros, en material de acero,  material de bandejas aluminio texturizado, voltaje de 110 o 120 V</t>
  </si>
  <si>
    <t>Ollas de presión o freidoras de presión</t>
  </si>
  <si>
    <t>molino de granos de 14,5 cm de ancho por 15,7 de largo material en hierro de color plateado, recubierta con una capa de estañocon un 99,96% de pureza, co 5 años de garantia.</t>
  </si>
  <si>
    <t>Ralladores acero inoxidable 4 caras</t>
  </si>
  <si>
    <t>Colador plástico de 18 cm</t>
  </si>
  <si>
    <t>Olla en aluminio de 90 litros con tapa</t>
  </si>
  <si>
    <t>Olla en aluminio de 34 litros con tapa</t>
  </si>
  <si>
    <t>Olla en aluminio de 18 litros con tapa</t>
  </si>
  <si>
    <t>Olla en aluminio de 14 litros con tapa</t>
  </si>
  <si>
    <t xml:space="preserve">sarten antiaderente x 3 </t>
  </si>
  <si>
    <t>Vaso plástico  para jugo 16 onz</t>
  </si>
  <si>
    <t>Cucharas métalicas sopera cubierto</t>
  </si>
  <si>
    <t xml:space="preserve">Contenedores canecas de plástico con tapa capacidad de 60 litros  </t>
  </si>
  <si>
    <t>Jarra plástica con tapa de 4 litros</t>
  </si>
  <si>
    <t>Jarra plástica con tapa de 6 litros</t>
  </si>
  <si>
    <t xml:space="preserve">Cucharón de acero inoxidable  </t>
  </si>
  <si>
    <t>Cuchillo cocinero de acero  inoxidable  mango polietileno de  21 cm</t>
  </si>
  <si>
    <t>Recipiente plástico cuadrado con tapa de  4 litros</t>
  </si>
  <si>
    <t>Olla arrocera eléctrica para uso doméstico</t>
  </si>
  <si>
    <t>Ralladores para uso doméstico</t>
  </si>
  <si>
    <t>Coladores o coladeras para uso doméstico</t>
  </si>
  <si>
    <t>Utensilios para servir para uso doméstico</t>
  </si>
  <si>
    <t>Cuchillos para uso doméstico</t>
  </si>
  <si>
    <t>Tenedores para uso doméstico</t>
  </si>
  <si>
    <t>Cucharas para uso doméstico</t>
  </si>
  <si>
    <t>Set de cuchillos para uso doméstico</t>
  </si>
  <si>
    <t>Cacerolas de hierro fundido con tapa para uso doméstico</t>
  </si>
  <si>
    <t>Sartenes para uso doméstico</t>
  </si>
  <si>
    <t>Cacerolas para uso doméstico</t>
  </si>
  <si>
    <t>Ollas para uso doméstico</t>
  </si>
  <si>
    <t>Ollas a presión para uso doméstico</t>
  </si>
  <si>
    <t>Jarras para uso doméstico</t>
  </si>
  <si>
    <t>Contenedores para almacenar alimentos para uso doméstico</t>
  </si>
  <si>
    <t>Platos para uso doméstico</t>
  </si>
  <si>
    <t>molino de granos de 14,5 cm de ancho por 15,7 de largo material en hierro de color plateado, recubierta con una capa de estaño con un 99,96% de pureza, con 5 años de garantia.</t>
  </si>
  <si>
    <t>Olla a presión de 6 litros con sistema de seguridad integrado 1 año de garantia</t>
  </si>
  <si>
    <t>Olla a presión de 25 litros con sistema de seguridad integrados 1 año de garantia</t>
  </si>
  <si>
    <t>Caldero en aluminio fundido + tapa; dimensión: 24 cm</t>
  </si>
  <si>
    <t>Caldero en aluminio fundido + tapa; dimensión: 30 cm</t>
  </si>
  <si>
    <t>Caldero en aluminio fundido + tapa; dimensión: 26 cm</t>
  </si>
  <si>
    <t>Caldero en aluminio fundido + tapa; dimensión: 42 cm</t>
  </si>
  <si>
    <t>Caldero en aluminio fundido + tapa; dimensión: 36 cm</t>
  </si>
  <si>
    <t>Juego de ollas de aluminio bordeadas x 5 unidades cada una con tapa.</t>
  </si>
  <si>
    <t>chocolatera en aluminio de 2,0 litros</t>
  </si>
  <si>
    <t>Platos plastico pandos para seco, dimesión superior a 21cm de diametro</t>
  </si>
  <si>
    <t>Platos plastico hondos para sopa, dimesión superior a 21cm de diametro</t>
  </si>
  <si>
    <t>Nevera nofrost de dos puertas con capacidad de 313 litros, bandejas vidrio templado de seguridad, cajón de legumbreria, cajón para carnes frías, analeques en la puerta, huevera y luz, eficiencia de energia B</t>
  </si>
  <si>
    <t>Contenedores canecas de plástico con tapa capacidad 160 litros</t>
  </si>
  <si>
    <t>Set de recipientes plásticos x 3 unidades cada uno con tapa en tamaño de 2 litros, 1,5 litros y 1 litro</t>
  </si>
  <si>
    <t xml:space="preserve"> Parrilla para asar arepas. De color negro, tiene recubrimiento esmaltado de alta calidad que proporciona propiedades antiadherentes, Elaborada con materiales duraderos y resistentes al calor.</t>
  </si>
  <si>
    <t>Escurridor plástico para platos (Escurre, almacena y protege la vajilla) Cuenta con salida de agua tipo rejilla.
Capacidad para platos de 24 cm de diámetro.
Tapa con orificios de ventilación. Sistema de abertura abatible.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</si>
</sst>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4" formatCode="_-&quot;$&quot;\ * #,##0.00_-;\-&quot;$&quot;\ * #,##0.00_-;_-&quot;$&quot;\ * &quot;-&quot;??_-;_-@_-"/>
    <numFmt numFmtId="164" formatCode="&quot; &quot;#,##0.00&quot; &quot;;&quot;-&quot;#,##0.00&quot; &quot;;&quot; -&quot;00&quot; &quot;;&quot; &quot;@&quot; &quot;"/>
    <numFmt numFmtId="165" formatCode="_-&quot;$&quot;\ * #,##0_-;\-&quot;$&quot;\ * #,##0_-;_-&quot;$&quot;\ * &quot;-&quot;??_-;_-@_-"/>
    <numFmt numFmtId="166" formatCode="&quot;$&quot;\ #,##0"/>
  </numFmts>
  <fonts count="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3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65" fontId="0" fillId="0" borderId="0" xfId="2" applyNumberFormat="1" applyFont="1"/>
    <xf numFmtId="0" fontId="2" fillId="2" borderId="1" xfId="0" applyFont="1" applyFill="1" applyBorder="1"/>
    <xf numFmtId="0" fontId="2" fillId="2" borderId="3" xfId="0" applyFont="1" applyFill="1" applyBorder="1" applyAlignment="1">
      <alignment horizontal="center"/>
    </xf>
    <xf numFmtId="165" fontId="2" fillId="2" borderId="4" xfId="2" applyNumberFormat="1" applyFont="1" applyFill="1" applyBorder="1" applyAlignment="1">
      <alignment horizontal="center"/>
    </xf>
    <xf numFmtId="165" fontId="0" fillId="0" borderId="0" xfId="0" applyNumberFormat="1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2" fillId="2" borderId="5" xfId="2" applyNumberFormat="1" applyFont="1" applyFill="1" applyBorder="1" applyAlignment="1">
      <alignment horizontal="center"/>
    </xf>
    <xf numFmtId="0" fontId="2" fillId="2" borderId="8" xfId="0" applyFont="1" applyFill="1" applyBorder="1"/>
    <xf numFmtId="0" fontId="2" fillId="2" borderId="8" xfId="0" applyFont="1" applyFill="1" applyBorder="1" applyAlignment="1">
      <alignment horizontal="center"/>
    </xf>
    <xf numFmtId="165" fontId="2" fillId="2" borderId="9" xfId="2" applyNumberFormat="1" applyFont="1" applyFill="1" applyBorder="1" applyAlignment="1">
      <alignment horizontal="center"/>
    </xf>
    <xf numFmtId="165" fontId="2" fillId="2" borderId="2" xfId="2" applyNumberFormat="1" applyFont="1" applyFill="1" applyBorder="1"/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justify" vertical="center"/>
    </xf>
    <xf numFmtId="9" fontId="0" fillId="0" borderId="0" xfId="0" applyNumberFormat="1"/>
    <xf numFmtId="7" fontId="0" fillId="0" borderId="0" xfId="0" applyNumberFormat="1"/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6" fontId="0" fillId="0" borderId="0" xfId="0" applyNumberFormat="1"/>
    <xf numFmtId="0" fontId="0" fillId="3" borderId="5" xfId="0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justify" vertical="center"/>
    </xf>
    <xf numFmtId="9" fontId="0" fillId="3" borderId="5" xfId="0" applyNumberFormat="1" applyFill="1" applyBorder="1" applyAlignment="1">
      <alignment horizontal="center" vertical="center"/>
    </xf>
    <xf numFmtId="165" fontId="0" fillId="3" borderId="5" xfId="2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 wrapText="1"/>
    </xf>
    <xf numFmtId="165" fontId="0" fillId="0" borderId="12" xfId="2" applyNumberFormat="1" applyFont="1" applyBorder="1" applyAlignment="1">
      <alignment vertical="center"/>
    </xf>
    <xf numFmtId="0" fontId="2" fillId="2" borderId="6" xfId="0" applyFont="1" applyFill="1" applyBorder="1" applyAlignment="1">
      <alignment horizontal="left"/>
    </xf>
    <xf numFmtId="165" fontId="0" fillId="0" borderId="13" xfId="2" applyNumberFormat="1" applyFont="1" applyBorder="1" applyAlignment="1">
      <alignment vertical="center"/>
    </xf>
    <xf numFmtId="9" fontId="2" fillId="2" borderId="10" xfId="0" applyNumberFormat="1" applyFont="1" applyFill="1" applyBorder="1" applyAlignment="1">
      <alignment horizontal="center"/>
    </xf>
    <xf numFmtId="9" fontId="0" fillId="0" borderId="5" xfId="0" applyNumberFormat="1" applyBorder="1" applyAlignment="1">
      <alignment vertical="center"/>
    </xf>
    <xf numFmtId="0" fontId="0" fillId="0" borderId="5" xfId="0" applyBorder="1" applyAlignment="1">
      <alignment horizontal="justify" vertical="center"/>
    </xf>
    <xf numFmtId="165" fontId="0" fillId="0" borderId="5" xfId="2" applyNumberFormat="1" applyFont="1" applyBorder="1"/>
    <xf numFmtId="165" fontId="2" fillId="2" borderId="9" xfId="2" applyNumberFormat="1" applyFont="1" applyFill="1" applyBorder="1" applyAlignment="1">
      <alignment horizontal="left"/>
    </xf>
    <xf numFmtId="166" fontId="0" fillId="3" borderId="5" xfId="0" applyNumberFormat="1" applyFill="1" applyBorder="1" applyAlignment="1">
      <alignment horizontal="left" vertical="center"/>
    </xf>
    <xf numFmtId="165" fontId="0" fillId="0" borderId="0" xfId="2" applyNumberFormat="1" applyFont="1" applyAlignment="1">
      <alignment horizontal="left"/>
    </xf>
    <xf numFmtId="166" fontId="0" fillId="0" borderId="5" xfId="0" applyNumberFormat="1" applyBorder="1" applyAlignment="1">
      <alignment horizontal="left" vertical="center"/>
    </xf>
    <xf numFmtId="9" fontId="0" fillId="0" borderId="5" xfId="0" applyNumberFormat="1" applyBorder="1" applyAlignment="1">
      <alignment horizontal="center" vertical="center"/>
    </xf>
    <xf numFmtId="165" fontId="0" fillId="0" borderId="5" xfId="2" applyNumberFormat="1" applyFont="1" applyFill="1" applyBorder="1" applyAlignment="1">
      <alignment horizontal="right" vertical="center"/>
    </xf>
    <xf numFmtId="0" fontId="0" fillId="0" borderId="5" xfId="0" applyBorder="1" applyAlignment="1">
      <alignment wrapText="1"/>
    </xf>
    <xf numFmtId="165" fontId="0" fillId="0" borderId="5" xfId="2" applyNumberFormat="1" applyFont="1" applyFill="1" applyBorder="1" applyAlignment="1">
      <alignment horizontal="left"/>
    </xf>
    <xf numFmtId="165" fontId="0" fillId="0" borderId="5" xfId="2" applyNumberFormat="1" applyFont="1" applyFill="1" applyBorder="1"/>
    <xf numFmtId="0" fontId="0" fillId="0" borderId="5" xfId="0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5" xfId="2" applyNumberFormat="1" applyFont="1" applyBorder="1" applyAlignment="1">
      <alignment vertical="center"/>
    </xf>
    <xf numFmtId="0" fontId="0" fillId="0" borderId="5" xfId="0" applyFill="1" applyBorder="1" applyAlignment="1">
      <alignment horizontal="justify" vertical="center"/>
    </xf>
    <xf numFmtId="0" fontId="0" fillId="0" borderId="5" xfId="0" applyFill="1" applyBorder="1" applyAlignment="1">
      <alignment wrapText="1"/>
    </xf>
    <xf numFmtId="0" fontId="0" fillId="0" borderId="5" xfId="0" applyFill="1" applyBorder="1" applyAlignment="1">
      <alignment horizontal="justify" vertical="center" wrapText="1"/>
    </xf>
    <xf numFmtId="0" fontId="0" fillId="0" borderId="0" xfId="0" applyAlignment="1">
      <alignment horizontal="center"/>
    </xf>
  </cellXfs>
  <cellStyles count="3">
    <cellStyle name="Millares" xfId="1" builtinId="3" customBuiltin="1"/>
    <cellStyle name="Moneda" xfId="2" builtinId="4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view="pageBreakPreview" zoomScaleNormal="100" zoomScaleSheetLayoutView="100" workbookViewId="0">
      <selection activeCell="E12" sqref="E12"/>
    </sheetView>
  </sheetViews>
  <sheetFormatPr baseColWidth="10" defaultRowHeight="21" x14ac:dyDescent="0.25"/>
  <cols>
    <col min="1" max="1" width="17.140625" customWidth="1"/>
    <col min="2" max="2" width="18.140625" style="12" customWidth="1"/>
    <col min="3" max="3" width="16.85546875" style="14" customWidth="1"/>
    <col min="4" max="4" width="14.85546875" bestFit="1" customWidth="1"/>
    <col min="5" max="5" width="48" bestFit="1" customWidth="1"/>
    <col min="6" max="6" width="11.42578125" customWidth="1"/>
  </cols>
  <sheetData>
    <row r="1" spans="1:8" x14ac:dyDescent="0.35">
      <c r="A1" s="3" t="s">
        <v>0</v>
      </c>
      <c r="B1" s="13" t="s">
        <v>1</v>
      </c>
      <c r="C1" s="13" t="s">
        <v>2</v>
      </c>
      <c r="D1" s="49" t="s">
        <v>3</v>
      </c>
      <c r="E1" s="49"/>
      <c r="F1" s="4"/>
      <c r="G1" s="4"/>
      <c r="H1" s="4"/>
    </row>
    <row r="2" spans="1:8" ht="42" x14ac:dyDescent="0.35">
      <c r="A2" s="31">
        <v>48000000</v>
      </c>
      <c r="B2" s="25">
        <v>48100000</v>
      </c>
      <c r="C2" s="24">
        <v>48101500</v>
      </c>
      <c r="D2" s="5">
        <v>48101529</v>
      </c>
      <c r="E2" s="6" t="s">
        <v>19</v>
      </c>
      <c r="F2" s="4"/>
      <c r="G2" s="4"/>
      <c r="H2" s="4"/>
    </row>
    <row r="3" spans="1:8" x14ac:dyDescent="0.35">
      <c r="A3" s="50">
        <v>52000000</v>
      </c>
      <c r="B3" s="50">
        <v>52140000</v>
      </c>
      <c r="C3" s="53">
        <v>52141500</v>
      </c>
      <c r="D3" s="5">
        <v>52141501</v>
      </c>
      <c r="E3" s="6" t="s">
        <v>10</v>
      </c>
      <c r="F3" s="4"/>
      <c r="G3" s="4"/>
      <c r="H3" s="4"/>
    </row>
    <row r="4" spans="1:8" x14ac:dyDescent="0.35">
      <c r="A4" s="51"/>
      <c r="B4" s="51"/>
      <c r="C4" s="54"/>
      <c r="D4" s="5">
        <v>52141504</v>
      </c>
      <c r="E4" s="6" t="s">
        <v>8</v>
      </c>
      <c r="F4" s="4"/>
      <c r="G4" s="4"/>
      <c r="H4" s="4"/>
    </row>
    <row r="5" spans="1:8" x14ac:dyDescent="0.35">
      <c r="A5" s="51"/>
      <c r="B5" s="51"/>
      <c r="C5" s="54"/>
      <c r="D5" s="5">
        <v>52141524</v>
      </c>
      <c r="E5" s="6" t="s">
        <v>9</v>
      </c>
      <c r="F5" s="4"/>
      <c r="G5" s="4"/>
      <c r="H5" s="4"/>
    </row>
    <row r="6" spans="1:8" ht="42" x14ac:dyDescent="0.35">
      <c r="A6" s="51"/>
      <c r="B6" s="52"/>
      <c r="C6" s="55"/>
      <c r="D6" s="5">
        <v>52141553</v>
      </c>
      <c r="E6" s="6" t="s">
        <v>36</v>
      </c>
      <c r="F6" s="4"/>
      <c r="G6" s="4"/>
      <c r="H6" s="4"/>
    </row>
    <row r="7" spans="1:8" x14ac:dyDescent="0.35">
      <c r="A7" s="51"/>
      <c r="B7" s="50">
        <v>52150000</v>
      </c>
      <c r="C7" s="53">
        <v>52151600</v>
      </c>
      <c r="D7" s="5">
        <v>52151603</v>
      </c>
      <c r="E7" s="6" t="s">
        <v>37</v>
      </c>
      <c r="F7" s="4"/>
      <c r="G7" s="4"/>
      <c r="H7" s="4"/>
    </row>
    <row r="8" spans="1:8" ht="42" x14ac:dyDescent="0.35">
      <c r="A8" s="51"/>
      <c r="B8" s="51"/>
      <c r="C8" s="55"/>
      <c r="D8" s="5">
        <v>52151604</v>
      </c>
      <c r="E8" s="6" t="s">
        <v>38</v>
      </c>
      <c r="F8" s="4"/>
      <c r="G8" s="4"/>
      <c r="H8" s="4"/>
    </row>
    <row r="9" spans="1:8" ht="42" x14ac:dyDescent="0.35">
      <c r="A9" s="51"/>
      <c r="B9" s="51"/>
      <c r="C9" s="53">
        <v>52151700</v>
      </c>
      <c r="D9" s="5">
        <v>52151701</v>
      </c>
      <c r="E9" s="6" t="s">
        <v>39</v>
      </c>
      <c r="F9" s="4"/>
      <c r="G9" s="4"/>
      <c r="H9" s="4"/>
    </row>
    <row r="10" spans="1:8" x14ac:dyDescent="0.35">
      <c r="A10" s="51"/>
      <c r="B10" s="51"/>
      <c r="C10" s="54"/>
      <c r="D10" s="5">
        <v>52151702</v>
      </c>
      <c r="E10" s="6" t="s">
        <v>40</v>
      </c>
      <c r="F10" s="4"/>
      <c r="G10" s="4"/>
      <c r="H10" s="4"/>
    </row>
    <row r="11" spans="1:8" x14ac:dyDescent="0.35">
      <c r="A11" s="51"/>
      <c r="B11" s="51"/>
      <c r="C11" s="54"/>
      <c r="D11" s="5">
        <v>52151703</v>
      </c>
      <c r="E11" s="6" t="s">
        <v>41</v>
      </c>
      <c r="F11" s="4"/>
      <c r="G11" s="4"/>
      <c r="H11" s="4"/>
    </row>
    <row r="12" spans="1:8" x14ac:dyDescent="0.35">
      <c r="A12" s="51"/>
      <c r="B12" s="51"/>
      <c r="C12" s="54"/>
      <c r="D12" s="5">
        <v>52151704</v>
      </c>
      <c r="E12" s="6" t="s">
        <v>42</v>
      </c>
      <c r="F12" s="4"/>
      <c r="G12" s="4"/>
      <c r="H12" s="4"/>
    </row>
    <row r="13" spans="1:8" x14ac:dyDescent="0.35">
      <c r="A13" s="51"/>
      <c r="B13" s="51"/>
      <c r="C13" s="55"/>
      <c r="D13" s="5">
        <v>52151707</v>
      </c>
      <c r="E13" s="6" t="s">
        <v>43</v>
      </c>
      <c r="F13" s="4"/>
      <c r="G13" s="4"/>
      <c r="H13" s="4"/>
    </row>
    <row r="14" spans="1:8" ht="33" customHeight="1" x14ac:dyDescent="0.35">
      <c r="A14" s="51"/>
      <c r="B14" s="51"/>
      <c r="C14" s="53">
        <v>52151800</v>
      </c>
      <c r="D14" s="5">
        <v>52151801</v>
      </c>
      <c r="E14" s="6" t="s">
        <v>44</v>
      </c>
      <c r="F14" s="4"/>
      <c r="G14" s="4"/>
      <c r="H14" s="4"/>
    </row>
    <row r="15" spans="1:8" x14ac:dyDescent="0.35">
      <c r="A15" s="51"/>
      <c r="B15" s="51"/>
      <c r="C15" s="54"/>
      <c r="D15" s="5">
        <v>52151802</v>
      </c>
      <c r="E15" s="6" t="s">
        <v>45</v>
      </c>
      <c r="F15" s="4"/>
      <c r="G15" s="4"/>
      <c r="H15" s="4"/>
    </row>
    <row r="16" spans="1:8" x14ac:dyDescent="0.35">
      <c r="A16" s="51"/>
      <c r="B16" s="51"/>
      <c r="C16" s="54"/>
      <c r="D16" s="5">
        <v>52151803</v>
      </c>
      <c r="E16" s="6" t="s">
        <v>46</v>
      </c>
      <c r="F16" s="4"/>
      <c r="G16" s="4"/>
      <c r="H16" s="4"/>
    </row>
    <row r="17" spans="1:8" x14ac:dyDescent="0.35">
      <c r="A17" s="51"/>
      <c r="B17" s="51"/>
      <c r="C17" s="54"/>
      <c r="D17" s="5">
        <v>52151807</v>
      </c>
      <c r="E17" s="6" t="s">
        <v>47</v>
      </c>
      <c r="F17" s="4"/>
      <c r="G17" s="4"/>
      <c r="H17" s="4"/>
    </row>
    <row r="18" spans="1:8" x14ac:dyDescent="0.35">
      <c r="A18" s="51"/>
      <c r="B18" s="51"/>
      <c r="C18" s="54"/>
      <c r="D18" s="5">
        <v>52151808</v>
      </c>
      <c r="E18" s="6" t="s">
        <v>48</v>
      </c>
      <c r="F18" s="4"/>
      <c r="G18" s="4"/>
      <c r="H18" s="4"/>
    </row>
    <row r="19" spans="1:8" x14ac:dyDescent="0.35">
      <c r="A19" s="51"/>
      <c r="B19" s="51"/>
      <c r="C19" s="55"/>
      <c r="D19" s="5">
        <v>52151809</v>
      </c>
      <c r="E19" s="6" t="s">
        <v>45</v>
      </c>
      <c r="F19" s="4"/>
      <c r="G19" s="4"/>
      <c r="H19" s="4"/>
    </row>
    <row r="20" spans="1:8" x14ac:dyDescent="0.35">
      <c r="A20" s="51"/>
      <c r="B20" s="51"/>
      <c r="C20" s="53">
        <v>52152000</v>
      </c>
      <c r="D20" s="5">
        <v>52152001</v>
      </c>
      <c r="E20" s="6" t="s">
        <v>49</v>
      </c>
      <c r="F20" s="4"/>
      <c r="G20" s="4"/>
      <c r="H20" s="4"/>
    </row>
    <row r="21" spans="1:8" ht="42" x14ac:dyDescent="0.35">
      <c r="A21" s="51"/>
      <c r="B21" s="51"/>
      <c r="C21" s="54"/>
      <c r="D21" s="5">
        <v>52152002</v>
      </c>
      <c r="E21" s="6" t="s">
        <v>50</v>
      </c>
      <c r="F21" s="4"/>
      <c r="G21" s="4"/>
      <c r="H21" s="4"/>
    </row>
    <row r="22" spans="1:8" x14ac:dyDescent="0.35">
      <c r="A22" s="51"/>
      <c r="B22" s="51"/>
      <c r="C22" s="55"/>
      <c r="D22" s="5">
        <v>52152004</v>
      </c>
      <c r="E22" s="6" t="s">
        <v>51</v>
      </c>
      <c r="F22" s="4"/>
      <c r="G22" s="4"/>
      <c r="H22" s="4"/>
    </row>
  </sheetData>
  <mergeCells count="9">
    <mergeCell ref="D1:E1"/>
    <mergeCell ref="A3:A22"/>
    <mergeCell ref="B3:B6"/>
    <mergeCell ref="C3:C6"/>
    <mergeCell ref="B7:B22"/>
    <mergeCell ref="C7:C8"/>
    <mergeCell ref="C9:C13"/>
    <mergeCell ref="C14:C19"/>
    <mergeCell ref="C20:C22"/>
  </mergeCells>
  <pageMargins left="0.70866141732283516" right="0.70866141732283516" top="0.35433070866141764" bottom="0.55118110236220508" header="0.31496062992126012" footer="0.31496062992126012"/>
  <pageSetup scale="60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1"/>
  <sheetViews>
    <sheetView tabSelected="1" zoomScaleNormal="100" workbookViewId="0">
      <selection activeCell="C37" sqref="C37"/>
    </sheetView>
  </sheetViews>
  <sheetFormatPr baseColWidth="10" defaultRowHeight="15" x14ac:dyDescent="0.25"/>
  <cols>
    <col min="1" max="1" width="46.85546875" customWidth="1"/>
    <col min="2" max="2" width="9" customWidth="1"/>
    <col min="3" max="3" width="15.28515625" style="7" customWidth="1"/>
    <col min="4" max="4" width="11.28515625" customWidth="1"/>
    <col min="5" max="5" width="14" style="7" customWidth="1"/>
    <col min="6" max="6" width="11.42578125" customWidth="1"/>
    <col min="7" max="7" width="50.42578125" customWidth="1"/>
    <col min="8" max="8" width="11.42578125" customWidth="1"/>
  </cols>
  <sheetData>
    <row r="1" spans="1:6" ht="71.25" customHeight="1" x14ac:dyDescent="0.25">
      <c r="A1" s="56" t="s">
        <v>13</v>
      </c>
      <c r="B1" s="56"/>
      <c r="C1" s="56"/>
      <c r="D1" s="56"/>
      <c r="E1" s="56"/>
    </row>
    <row r="2" spans="1:6" ht="18.75" x14ac:dyDescent="0.3">
      <c r="A2" s="16" t="s">
        <v>3</v>
      </c>
      <c r="B2" s="17" t="s">
        <v>4</v>
      </c>
      <c r="C2" s="18" t="s">
        <v>14</v>
      </c>
      <c r="D2" s="9" t="s">
        <v>6</v>
      </c>
      <c r="E2" s="19" t="s">
        <v>5</v>
      </c>
    </row>
    <row r="3" spans="1:6" ht="45" x14ac:dyDescent="0.25">
      <c r="A3" s="37" t="s">
        <v>12</v>
      </c>
      <c r="B3" s="27">
        <v>1</v>
      </c>
      <c r="C3" s="28">
        <v>498000</v>
      </c>
      <c r="D3" s="29">
        <v>0.19</v>
      </c>
      <c r="E3" s="30">
        <f>C3*19%+C3</f>
        <v>592620</v>
      </c>
      <c r="F3" s="26"/>
    </row>
    <row r="4" spans="1:6" ht="60" x14ac:dyDescent="0.25">
      <c r="A4" s="37" t="s">
        <v>15</v>
      </c>
      <c r="B4" s="27">
        <v>1</v>
      </c>
      <c r="C4" s="28">
        <v>2625000</v>
      </c>
      <c r="D4" s="29">
        <v>0.19</v>
      </c>
      <c r="E4" s="30">
        <f t="shared" ref="E4:E40" si="0">C4*19%+C4</f>
        <v>3123750</v>
      </c>
      <c r="F4" s="26"/>
    </row>
    <row r="5" spans="1:6" ht="45" x14ac:dyDescent="0.25">
      <c r="A5" s="37" t="s">
        <v>16</v>
      </c>
      <c r="B5" s="27">
        <v>1</v>
      </c>
      <c r="C5" s="28">
        <v>1701000</v>
      </c>
      <c r="D5" s="29">
        <v>0.19</v>
      </c>
      <c r="E5" s="30">
        <f t="shared" si="0"/>
        <v>2024190</v>
      </c>
      <c r="F5" s="26"/>
    </row>
    <row r="6" spans="1:6" ht="60" x14ac:dyDescent="0.25">
      <c r="A6" s="37" t="s">
        <v>20</v>
      </c>
      <c r="B6" s="27">
        <v>1</v>
      </c>
      <c r="C6" s="28">
        <v>221000</v>
      </c>
      <c r="D6" s="29">
        <v>0.19</v>
      </c>
      <c r="E6" s="30">
        <f t="shared" si="0"/>
        <v>262990</v>
      </c>
      <c r="F6" s="26"/>
    </row>
    <row r="7" spans="1:6" ht="60" x14ac:dyDescent="0.25">
      <c r="A7" s="37" t="s">
        <v>17</v>
      </c>
      <c r="B7" s="27">
        <v>1</v>
      </c>
      <c r="C7" s="28">
        <v>201000</v>
      </c>
      <c r="D7" s="29">
        <v>0.19</v>
      </c>
      <c r="E7" s="30">
        <f t="shared" si="0"/>
        <v>239190</v>
      </c>
      <c r="F7" s="26"/>
    </row>
    <row r="8" spans="1:6" x14ac:dyDescent="0.25">
      <c r="A8" s="37" t="s">
        <v>21</v>
      </c>
      <c r="B8" s="27">
        <v>1</v>
      </c>
      <c r="C8" s="28">
        <v>34650</v>
      </c>
      <c r="D8" s="29">
        <v>0.19</v>
      </c>
      <c r="E8" s="30">
        <f t="shared" si="0"/>
        <v>41233.5</v>
      </c>
      <c r="F8" s="26"/>
    </row>
    <row r="9" spans="1:6" x14ac:dyDescent="0.25">
      <c r="A9" s="37" t="s">
        <v>22</v>
      </c>
      <c r="B9" s="27">
        <v>1</v>
      </c>
      <c r="C9" s="28">
        <v>21500</v>
      </c>
      <c r="D9" s="29">
        <v>0.19</v>
      </c>
      <c r="E9" s="30">
        <f t="shared" si="0"/>
        <v>25585</v>
      </c>
      <c r="F9" s="26"/>
    </row>
    <row r="10" spans="1:6" ht="30" x14ac:dyDescent="0.25">
      <c r="A10" s="37" t="s">
        <v>11</v>
      </c>
      <c r="B10" s="27">
        <v>1</v>
      </c>
      <c r="C10" s="28">
        <v>451000</v>
      </c>
      <c r="D10" s="29">
        <v>0.19</v>
      </c>
      <c r="E10" s="30">
        <f t="shared" si="0"/>
        <v>536690</v>
      </c>
    </row>
    <row r="11" spans="1:6" ht="30" x14ac:dyDescent="0.25">
      <c r="A11" s="37" t="s">
        <v>54</v>
      </c>
      <c r="B11" s="27">
        <v>1</v>
      </c>
      <c r="C11" s="40">
        <v>1349000</v>
      </c>
      <c r="D11" s="29">
        <v>0.19</v>
      </c>
      <c r="E11" s="30">
        <f t="shared" si="0"/>
        <v>1605310</v>
      </c>
    </row>
    <row r="12" spans="1:6" ht="30" x14ac:dyDescent="0.25">
      <c r="A12" s="37" t="s">
        <v>53</v>
      </c>
      <c r="B12" s="27">
        <v>1</v>
      </c>
      <c r="C12" s="28">
        <v>239000</v>
      </c>
      <c r="D12" s="29">
        <v>0.19</v>
      </c>
      <c r="E12" s="30">
        <f t="shared" si="0"/>
        <v>284410</v>
      </c>
    </row>
    <row r="13" spans="1:6" ht="30" x14ac:dyDescent="0.25">
      <c r="A13" s="37" t="s">
        <v>55</v>
      </c>
      <c r="B13" s="20">
        <v>1</v>
      </c>
      <c r="C13" s="42">
        <v>106000</v>
      </c>
      <c r="D13" s="43">
        <v>0.19</v>
      </c>
      <c r="E13" s="44">
        <f t="shared" si="0"/>
        <v>126140</v>
      </c>
    </row>
    <row r="14" spans="1:6" ht="30" x14ac:dyDescent="0.25">
      <c r="A14" s="37" t="s">
        <v>57</v>
      </c>
      <c r="B14" s="20">
        <v>1</v>
      </c>
      <c r="C14" s="42">
        <v>126000</v>
      </c>
      <c r="D14" s="43">
        <v>0.19</v>
      </c>
      <c r="E14" s="44">
        <f t="shared" si="0"/>
        <v>149940</v>
      </c>
    </row>
    <row r="15" spans="1:6" ht="30" x14ac:dyDescent="0.25">
      <c r="A15" s="37" t="s">
        <v>56</v>
      </c>
      <c r="B15" s="20">
        <v>1</v>
      </c>
      <c r="C15" s="42">
        <v>149000</v>
      </c>
      <c r="D15" s="43">
        <v>0.19</v>
      </c>
      <c r="E15" s="44">
        <f t="shared" si="0"/>
        <v>177310</v>
      </c>
    </row>
    <row r="16" spans="1:6" ht="30" x14ac:dyDescent="0.25">
      <c r="A16" s="37" t="s">
        <v>59</v>
      </c>
      <c r="B16" s="20">
        <v>1</v>
      </c>
      <c r="C16" s="42">
        <v>201000</v>
      </c>
      <c r="D16" s="43">
        <v>0.19</v>
      </c>
      <c r="E16" s="44">
        <f t="shared" si="0"/>
        <v>239190</v>
      </c>
    </row>
    <row r="17" spans="1:5" ht="30" x14ac:dyDescent="0.25">
      <c r="A17" s="37" t="s">
        <v>58</v>
      </c>
      <c r="B17" s="20">
        <v>1</v>
      </c>
      <c r="C17" s="42">
        <v>291000</v>
      </c>
      <c r="D17" s="43">
        <v>0.19</v>
      </c>
      <c r="E17" s="44">
        <f t="shared" si="0"/>
        <v>346290</v>
      </c>
    </row>
    <row r="18" spans="1:5" ht="30" x14ac:dyDescent="0.25">
      <c r="A18" s="37" t="s">
        <v>60</v>
      </c>
      <c r="B18" s="20">
        <v>1</v>
      </c>
      <c r="C18" s="42">
        <v>159000</v>
      </c>
      <c r="D18" s="43">
        <v>0.19</v>
      </c>
      <c r="E18" s="44">
        <f t="shared" si="0"/>
        <v>189210</v>
      </c>
    </row>
    <row r="19" spans="1:5" x14ac:dyDescent="0.25">
      <c r="A19" s="37" t="s">
        <v>23</v>
      </c>
      <c r="B19" s="20">
        <v>1</v>
      </c>
      <c r="C19" s="42">
        <v>306000</v>
      </c>
      <c r="D19" s="43">
        <v>0.19</v>
      </c>
      <c r="E19" s="44">
        <f t="shared" si="0"/>
        <v>364140</v>
      </c>
    </row>
    <row r="20" spans="1:5" x14ac:dyDescent="0.25">
      <c r="A20" s="37" t="s">
        <v>24</v>
      </c>
      <c r="B20" s="20">
        <v>1</v>
      </c>
      <c r="C20" s="42">
        <v>139000</v>
      </c>
      <c r="D20" s="43">
        <v>0.19</v>
      </c>
      <c r="E20" s="44">
        <f t="shared" si="0"/>
        <v>165410</v>
      </c>
    </row>
    <row r="21" spans="1:5" x14ac:dyDescent="0.25">
      <c r="A21" s="37" t="s">
        <v>25</v>
      </c>
      <c r="B21" s="20">
        <v>1</v>
      </c>
      <c r="C21" s="42">
        <v>111000</v>
      </c>
      <c r="D21" s="43">
        <v>0.19</v>
      </c>
      <c r="E21" s="44">
        <f t="shared" si="0"/>
        <v>132090</v>
      </c>
    </row>
    <row r="22" spans="1:5" x14ac:dyDescent="0.25">
      <c r="A22" s="37" t="s">
        <v>26</v>
      </c>
      <c r="B22" s="20">
        <v>1</v>
      </c>
      <c r="C22" s="42">
        <v>96000</v>
      </c>
      <c r="D22" s="43">
        <v>0.19</v>
      </c>
      <c r="E22" s="44">
        <f t="shared" si="0"/>
        <v>114240</v>
      </c>
    </row>
    <row r="23" spans="1:5" x14ac:dyDescent="0.25">
      <c r="A23" s="37" t="s">
        <v>61</v>
      </c>
      <c r="B23" s="20">
        <v>1</v>
      </c>
      <c r="C23" s="42">
        <v>68500</v>
      </c>
      <c r="D23" s="43">
        <v>0.19</v>
      </c>
      <c r="E23" s="44">
        <f t="shared" si="0"/>
        <v>81515</v>
      </c>
    </row>
    <row r="24" spans="1:5" x14ac:dyDescent="0.25">
      <c r="A24" s="37" t="s">
        <v>27</v>
      </c>
      <c r="B24" s="20">
        <v>1</v>
      </c>
      <c r="C24" s="42">
        <v>81000</v>
      </c>
      <c r="D24" s="43">
        <v>0.19</v>
      </c>
      <c r="E24" s="44">
        <f t="shared" si="0"/>
        <v>96390</v>
      </c>
    </row>
    <row r="25" spans="1:5" ht="30" x14ac:dyDescent="0.25">
      <c r="A25" s="37" t="s">
        <v>63</v>
      </c>
      <c r="B25" s="20">
        <v>1</v>
      </c>
      <c r="C25" s="42">
        <v>7900</v>
      </c>
      <c r="D25" s="43">
        <v>0.19</v>
      </c>
      <c r="E25" s="44">
        <f t="shared" si="0"/>
        <v>9401</v>
      </c>
    </row>
    <row r="26" spans="1:5" ht="30" x14ac:dyDescent="0.25">
      <c r="A26" s="37" t="s">
        <v>62</v>
      </c>
      <c r="B26" s="20">
        <v>1</v>
      </c>
      <c r="C26" s="42">
        <v>7900</v>
      </c>
      <c r="D26" s="43">
        <v>0.19</v>
      </c>
      <c r="E26" s="44">
        <f t="shared" si="0"/>
        <v>9401</v>
      </c>
    </row>
    <row r="27" spans="1:5" x14ac:dyDescent="0.25">
      <c r="A27" s="37" t="s">
        <v>28</v>
      </c>
      <c r="B27" s="20">
        <v>1</v>
      </c>
      <c r="C27" s="42">
        <v>3600</v>
      </c>
      <c r="D27" s="43">
        <v>0.19</v>
      </c>
      <c r="E27" s="44">
        <f t="shared" si="0"/>
        <v>4284</v>
      </c>
    </row>
    <row r="28" spans="1:5" x14ac:dyDescent="0.25">
      <c r="A28" s="37" t="s">
        <v>29</v>
      </c>
      <c r="B28" s="20">
        <v>1</v>
      </c>
      <c r="C28" s="42">
        <v>3450</v>
      </c>
      <c r="D28" s="43">
        <v>0.19</v>
      </c>
      <c r="E28" s="44">
        <f t="shared" si="0"/>
        <v>4105.5</v>
      </c>
    </row>
    <row r="29" spans="1:5" ht="45" x14ac:dyDescent="0.25">
      <c r="A29" s="37" t="s">
        <v>18</v>
      </c>
      <c r="B29" s="20">
        <v>1</v>
      </c>
      <c r="C29" s="42">
        <v>2551000</v>
      </c>
      <c r="D29" s="43">
        <v>0.19</v>
      </c>
      <c r="E29" s="44">
        <f t="shared" si="0"/>
        <v>3035690</v>
      </c>
    </row>
    <row r="30" spans="1:5" ht="75" x14ac:dyDescent="0.25">
      <c r="A30" s="37" t="s">
        <v>64</v>
      </c>
      <c r="B30" s="20">
        <v>1</v>
      </c>
      <c r="C30" s="42">
        <v>2671000</v>
      </c>
      <c r="D30" s="43">
        <v>0.19</v>
      </c>
      <c r="E30" s="44">
        <f t="shared" si="0"/>
        <v>3178490</v>
      </c>
    </row>
    <row r="31" spans="1:5" ht="30" x14ac:dyDescent="0.25">
      <c r="A31" s="37" t="s">
        <v>65</v>
      </c>
      <c r="B31" s="20">
        <v>1</v>
      </c>
      <c r="C31" s="42">
        <v>159000</v>
      </c>
      <c r="D31" s="43">
        <v>0.19</v>
      </c>
      <c r="E31" s="44">
        <f t="shared" si="0"/>
        <v>189210</v>
      </c>
    </row>
    <row r="32" spans="1:5" ht="30" x14ac:dyDescent="0.25">
      <c r="A32" s="37" t="s">
        <v>30</v>
      </c>
      <c r="B32" s="20">
        <v>1</v>
      </c>
      <c r="C32" s="42">
        <v>99000</v>
      </c>
      <c r="D32" s="43">
        <v>0.19</v>
      </c>
      <c r="E32" s="44">
        <f t="shared" si="0"/>
        <v>117810</v>
      </c>
    </row>
    <row r="33" spans="1:5" x14ac:dyDescent="0.25">
      <c r="A33" s="37" t="s">
        <v>31</v>
      </c>
      <c r="B33" s="20">
        <v>1</v>
      </c>
      <c r="C33" s="42">
        <v>27000</v>
      </c>
      <c r="D33" s="43">
        <v>0.19</v>
      </c>
      <c r="E33" s="44">
        <f t="shared" si="0"/>
        <v>32130</v>
      </c>
    </row>
    <row r="34" spans="1:5" x14ac:dyDescent="0.25">
      <c r="A34" s="37" t="s">
        <v>32</v>
      </c>
      <c r="B34" s="20">
        <v>1</v>
      </c>
      <c r="C34" s="42">
        <v>33000</v>
      </c>
      <c r="D34" s="43">
        <v>0.19</v>
      </c>
      <c r="E34" s="44">
        <f t="shared" si="0"/>
        <v>39270</v>
      </c>
    </row>
    <row r="35" spans="1:5" x14ac:dyDescent="0.25">
      <c r="A35" s="37" t="s">
        <v>33</v>
      </c>
      <c r="B35" s="20">
        <v>1</v>
      </c>
      <c r="C35" s="42">
        <v>16000</v>
      </c>
      <c r="D35" s="43">
        <v>0.19</v>
      </c>
      <c r="E35" s="44">
        <f t="shared" si="0"/>
        <v>19040</v>
      </c>
    </row>
    <row r="36" spans="1:5" ht="30" x14ac:dyDescent="0.25">
      <c r="A36" s="37" t="s">
        <v>34</v>
      </c>
      <c r="B36" s="20">
        <v>1</v>
      </c>
      <c r="C36" s="42">
        <v>41000</v>
      </c>
      <c r="D36" s="43">
        <v>0.19</v>
      </c>
      <c r="E36" s="44">
        <f t="shared" si="0"/>
        <v>48790</v>
      </c>
    </row>
    <row r="37" spans="1:5" x14ac:dyDescent="0.25">
      <c r="A37" s="37" t="s">
        <v>35</v>
      </c>
      <c r="B37" s="20">
        <v>1</v>
      </c>
      <c r="C37" s="42">
        <v>27000</v>
      </c>
      <c r="D37" s="43">
        <v>0.19</v>
      </c>
      <c r="E37" s="44">
        <f t="shared" si="0"/>
        <v>32130</v>
      </c>
    </row>
    <row r="38" spans="1:5" ht="30" x14ac:dyDescent="0.25">
      <c r="A38" s="37" t="s">
        <v>66</v>
      </c>
      <c r="B38" s="20">
        <v>1</v>
      </c>
      <c r="C38" s="42">
        <v>31000</v>
      </c>
      <c r="D38" s="43">
        <v>0.19</v>
      </c>
      <c r="E38" s="44">
        <f t="shared" si="0"/>
        <v>36890</v>
      </c>
    </row>
    <row r="39" spans="1:5" ht="61.5" customHeight="1" x14ac:dyDescent="0.25">
      <c r="A39" s="45" t="s">
        <v>67</v>
      </c>
      <c r="B39" s="20">
        <v>1</v>
      </c>
      <c r="C39" s="46">
        <v>31000</v>
      </c>
      <c r="D39" s="43">
        <v>0.19</v>
      </c>
      <c r="E39" s="47">
        <f t="shared" si="0"/>
        <v>36890</v>
      </c>
    </row>
    <row r="40" spans="1:5" ht="90" x14ac:dyDescent="0.25">
      <c r="A40" s="48" t="s">
        <v>68</v>
      </c>
      <c r="B40" s="20">
        <v>1</v>
      </c>
      <c r="C40" s="46">
        <v>86000</v>
      </c>
      <c r="D40" s="43">
        <v>0.19</v>
      </c>
      <c r="E40" s="47">
        <f t="shared" si="0"/>
        <v>102340</v>
      </c>
    </row>
    <row r="41" spans="1:5" x14ac:dyDescent="0.25">
      <c r="E41" s="7">
        <f>SUM(E3:E40)</f>
        <v>17813705</v>
      </c>
    </row>
  </sheetData>
  <mergeCells count="1">
    <mergeCell ref="A1:E1"/>
  </mergeCells>
  <pageMargins left="0.70866141732283516" right="0.70866141732283516" top="0.35433070866141764" bottom="0.55118110236220508" header="0.31496062992126012" footer="0.31496062992126012"/>
  <pageSetup scale="70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56FD6-0E94-4B48-829C-BC12FE8DCF26}">
  <dimension ref="A1:F41"/>
  <sheetViews>
    <sheetView zoomScaleNormal="100" workbookViewId="0">
      <selection sqref="A1:E1"/>
    </sheetView>
  </sheetViews>
  <sheetFormatPr baseColWidth="10" defaultRowHeight="15" x14ac:dyDescent="0.25"/>
  <cols>
    <col min="1" max="1" width="46.85546875" customWidth="1"/>
    <col min="2" max="2" width="9" customWidth="1"/>
    <col min="3" max="3" width="15.28515625" style="41" customWidth="1"/>
    <col min="4" max="4" width="11.28515625" customWidth="1"/>
    <col min="5" max="5" width="14" style="7" customWidth="1"/>
    <col min="6" max="6" width="11.42578125" customWidth="1"/>
    <col min="7" max="7" width="50.42578125" customWidth="1"/>
    <col min="8" max="8" width="11.42578125" customWidth="1"/>
  </cols>
  <sheetData>
    <row r="1" spans="1:6" x14ac:dyDescent="0.25">
      <c r="A1" s="61"/>
      <c r="B1" s="61"/>
      <c r="C1" s="61"/>
      <c r="D1" s="61"/>
      <c r="E1" s="61"/>
    </row>
    <row r="2" spans="1:6" ht="18.75" x14ac:dyDescent="0.3">
      <c r="A2" s="16" t="s">
        <v>3</v>
      </c>
      <c r="B2" s="17" t="s">
        <v>4</v>
      </c>
      <c r="C2" s="39" t="s">
        <v>14</v>
      </c>
      <c r="D2" s="9" t="s">
        <v>6</v>
      </c>
      <c r="E2" s="19" t="s">
        <v>5</v>
      </c>
    </row>
    <row r="3" spans="1:6" ht="45" x14ac:dyDescent="0.25">
      <c r="A3" s="58" t="s">
        <v>12</v>
      </c>
      <c r="B3" s="27">
        <v>1</v>
      </c>
      <c r="C3" s="40">
        <v>500000</v>
      </c>
      <c r="D3" s="29">
        <v>0.19</v>
      </c>
      <c r="E3" s="30">
        <f>C3*19%+C3</f>
        <v>595000</v>
      </c>
      <c r="F3" s="23"/>
    </row>
    <row r="4" spans="1:6" ht="60" x14ac:dyDescent="0.25">
      <c r="A4" s="58" t="s">
        <v>15</v>
      </c>
      <c r="B4" s="27">
        <v>1</v>
      </c>
      <c r="C4" s="40">
        <v>2627000</v>
      </c>
      <c r="D4" s="29">
        <v>0.19</v>
      </c>
      <c r="E4" s="30">
        <f t="shared" ref="E4:E40" si="0">C4*19%+C4</f>
        <v>3126130</v>
      </c>
    </row>
    <row r="5" spans="1:6" ht="45" x14ac:dyDescent="0.25">
      <c r="A5" s="58" t="s">
        <v>16</v>
      </c>
      <c r="B5" s="27">
        <v>1</v>
      </c>
      <c r="C5" s="40">
        <v>1699000</v>
      </c>
      <c r="D5" s="29">
        <v>0.19</v>
      </c>
      <c r="E5" s="30">
        <f t="shared" si="0"/>
        <v>2021810</v>
      </c>
    </row>
    <row r="6" spans="1:6" ht="60" x14ac:dyDescent="0.25">
      <c r="A6" s="58" t="s">
        <v>52</v>
      </c>
      <c r="B6" s="27">
        <v>1</v>
      </c>
      <c r="C6" s="40">
        <v>220000</v>
      </c>
      <c r="D6" s="29">
        <v>0.19</v>
      </c>
      <c r="E6" s="30">
        <f t="shared" si="0"/>
        <v>261800</v>
      </c>
    </row>
    <row r="7" spans="1:6" ht="60" x14ac:dyDescent="0.25">
      <c r="A7" s="58" t="s">
        <v>17</v>
      </c>
      <c r="B7" s="27">
        <v>1</v>
      </c>
      <c r="C7" s="40">
        <v>199000</v>
      </c>
      <c r="D7" s="29">
        <v>0.19</v>
      </c>
      <c r="E7" s="30">
        <f t="shared" si="0"/>
        <v>236810</v>
      </c>
    </row>
    <row r="8" spans="1:6" x14ac:dyDescent="0.25">
      <c r="A8" s="58" t="s">
        <v>21</v>
      </c>
      <c r="B8" s="27">
        <v>1</v>
      </c>
      <c r="C8" s="40">
        <v>33650</v>
      </c>
      <c r="D8" s="29">
        <v>0.19</v>
      </c>
      <c r="E8" s="30">
        <f t="shared" si="0"/>
        <v>40043.5</v>
      </c>
    </row>
    <row r="9" spans="1:6" x14ac:dyDescent="0.25">
      <c r="A9" s="58" t="s">
        <v>22</v>
      </c>
      <c r="B9" s="27">
        <v>1</v>
      </c>
      <c r="C9" s="40">
        <v>22500</v>
      </c>
      <c r="D9" s="29">
        <v>0.19</v>
      </c>
      <c r="E9" s="30">
        <f t="shared" si="0"/>
        <v>26775</v>
      </c>
    </row>
    <row r="10" spans="1:6" ht="30" x14ac:dyDescent="0.25">
      <c r="A10" s="58" t="s">
        <v>11</v>
      </c>
      <c r="B10" s="27">
        <v>1</v>
      </c>
      <c r="C10" s="40">
        <v>449000</v>
      </c>
      <c r="D10" s="29">
        <v>0.19</v>
      </c>
      <c r="E10" s="30">
        <f t="shared" si="0"/>
        <v>534310</v>
      </c>
    </row>
    <row r="11" spans="1:6" ht="30" x14ac:dyDescent="0.25">
      <c r="A11" s="58" t="s">
        <v>54</v>
      </c>
      <c r="B11" s="27">
        <v>1</v>
      </c>
      <c r="C11" s="40">
        <v>1351000</v>
      </c>
      <c r="D11" s="29">
        <v>0.19</v>
      </c>
      <c r="E11" s="30">
        <f t="shared" si="0"/>
        <v>1607690</v>
      </c>
    </row>
    <row r="12" spans="1:6" ht="30" x14ac:dyDescent="0.25">
      <c r="A12" s="58" t="s">
        <v>53</v>
      </c>
      <c r="B12" s="27">
        <v>1</v>
      </c>
      <c r="C12" s="40">
        <v>241000</v>
      </c>
      <c r="D12" s="29">
        <v>0.19</v>
      </c>
      <c r="E12" s="30">
        <f t="shared" si="0"/>
        <v>286790</v>
      </c>
    </row>
    <row r="13" spans="1:6" ht="30" x14ac:dyDescent="0.25">
      <c r="A13" s="58" t="s">
        <v>55</v>
      </c>
      <c r="B13" s="27">
        <v>1</v>
      </c>
      <c r="C13" s="40">
        <v>104000</v>
      </c>
      <c r="D13" s="29">
        <v>0.19</v>
      </c>
      <c r="E13" s="30">
        <f t="shared" si="0"/>
        <v>123760</v>
      </c>
    </row>
    <row r="14" spans="1:6" ht="30" x14ac:dyDescent="0.25">
      <c r="A14" s="58" t="s">
        <v>57</v>
      </c>
      <c r="B14" s="27">
        <v>1</v>
      </c>
      <c r="C14" s="40">
        <v>124000</v>
      </c>
      <c r="D14" s="29">
        <v>0.19</v>
      </c>
      <c r="E14" s="30">
        <f t="shared" si="0"/>
        <v>147560</v>
      </c>
    </row>
    <row r="15" spans="1:6" ht="30" x14ac:dyDescent="0.25">
      <c r="A15" s="58" t="s">
        <v>56</v>
      </c>
      <c r="B15" s="27">
        <v>1</v>
      </c>
      <c r="C15" s="40">
        <v>147000</v>
      </c>
      <c r="D15" s="29">
        <v>0.19</v>
      </c>
      <c r="E15" s="30">
        <f t="shared" si="0"/>
        <v>174930</v>
      </c>
    </row>
    <row r="16" spans="1:6" ht="30" x14ac:dyDescent="0.25">
      <c r="A16" s="58" t="s">
        <v>59</v>
      </c>
      <c r="B16" s="27">
        <v>1</v>
      </c>
      <c r="C16" s="40">
        <v>199000</v>
      </c>
      <c r="D16" s="29">
        <v>0.19</v>
      </c>
      <c r="E16" s="30">
        <f t="shared" si="0"/>
        <v>236810</v>
      </c>
    </row>
    <row r="17" spans="1:5" ht="30" x14ac:dyDescent="0.25">
      <c r="A17" s="58" t="s">
        <v>58</v>
      </c>
      <c r="B17" s="27">
        <v>1</v>
      </c>
      <c r="C17" s="40">
        <v>289000</v>
      </c>
      <c r="D17" s="29">
        <v>0.19</v>
      </c>
      <c r="E17" s="30">
        <f t="shared" si="0"/>
        <v>343910</v>
      </c>
    </row>
    <row r="18" spans="1:5" ht="30" x14ac:dyDescent="0.25">
      <c r="A18" s="58" t="s">
        <v>60</v>
      </c>
      <c r="B18" s="27">
        <v>1</v>
      </c>
      <c r="C18" s="40">
        <v>161000</v>
      </c>
      <c r="D18" s="29">
        <v>0.19</v>
      </c>
      <c r="E18" s="30">
        <f t="shared" si="0"/>
        <v>191590</v>
      </c>
    </row>
    <row r="19" spans="1:5" x14ac:dyDescent="0.25">
      <c r="A19" s="58" t="s">
        <v>23</v>
      </c>
      <c r="B19" s="27">
        <v>1</v>
      </c>
      <c r="C19" s="40">
        <v>304000</v>
      </c>
      <c r="D19" s="29">
        <v>0.19</v>
      </c>
      <c r="E19" s="30">
        <f t="shared" si="0"/>
        <v>361760</v>
      </c>
    </row>
    <row r="20" spans="1:5" x14ac:dyDescent="0.25">
      <c r="A20" s="58" t="s">
        <v>24</v>
      </c>
      <c r="B20" s="27">
        <v>1</v>
      </c>
      <c r="C20" s="40">
        <v>141000</v>
      </c>
      <c r="D20" s="29">
        <v>0.19</v>
      </c>
      <c r="E20" s="30">
        <f t="shared" si="0"/>
        <v>167790</v>
      </c>
    </row>
    <row r="21" spans="1:5" x14ac:dyDescent="0.25">
      <c r="A21" s="58" t="s">
        <v>25</v>
      </c>
      <c r="B21" s="27">
        <v>1</v>
      </c>
      <c r="C21" s="40">
        <v>109000</v>
      </c>
      <c r="D21" s="29">
        <v>0.19</v>
      </c>
      <c r="E21" s="30">
        <f t="shared" si="0"/>
        <v>129710</v>
      </c>
    </row>
    <row r="22" spans="1:5" x14ac:dyDescent="0.25">
      <c r="A22" s="58" t="s">
        <v>26</v>
      </c>
      <c r="B22" s="27">
        <v>1</v>
      </c>
      <c r="C22" s="40">
        <v>94000</v>
      </c>
      <c r="D22" s="29">
        <v>0.19</v>
      </c>
      <c r="E22" s="30">
        <f t="shared" si="0"/>
        <v>111860</v>
      </c>
    </row>
    <row r="23" spans="1:5" x14ac:dyDescent="0.25">
      <c r="A23" s="58" t="s">
        <v>61</v>
      </c>
      <c r="B23" s="27">
        <v>1</v>
      </c>
      <c r="C23" s="40">
        <v>66500</v>
      </c>
      <c r="D23" s="29">
        <v>0.19</v>
      </c>
      <c r="E23" s="30">
        <f t="shared" si="0"/>
        <v>79135</v>
      </c>
    </row>
    <row r="24" spans="1:5" x14ac:dyDescent="0.25">
      <c r="A24" s="58" t="s">
        <v>27</v>
      </c>
      <c r="B24" s="27">
        <v>1</v>
      </c>
      <c r="C24" s="40">
        <v>79000</v>
      </c>
      <c r="D24" s="29">
        <v>0.19</v>
      </c>
      <c r="E24" s="30">
        <f t="shared" si="0"/>
        <v>94010</v>
      </c>
    </row>
    <row r="25" spans="1:5" ht="30" x14ac:dyDescent="0.25">
      <c r="A25" s="58" t="s">
        <v>63</v>
      </c>
      <c r="B25" s="27">
        <v>1</v>
      </c>
      <c r="C25" s="40">
        <v>8100</v>
      </c>
      <c r="D25" s="29">
        <v>0.19</v>
      </c>
      <c r="E25" s="30">
        <f t="shared" si="0"/>
        <v>9639</v>
      </c>
    </row>
    <row r="26" spans="1:5" ht="30" x14ac:dyDescent="0.25">
      <c r="A26" s="58" t="s">
        <v>62</v>
      </c>
      <c r="B26" s="27">
        <v>1</v>
      </c>
      <c r="C26" s="40">
        <v>8100</v>
      </c>
      <c r="D26" s="29">
        <v>0.19</v>
      </c>
      <c r="E26" s="30">
        <f t="shared" si="0"/>
        <v>9639</v>
      </c>
    </row>
    <row r="27" spans="1:5" x14ac:dyDescent="0.25">
      <c r="A27" s="58" t="s">
        <v>28</v>
      </c>
      <c r="B27" s="27">
        <v>1</v>
      </c>
      <c r="C27" s="40">
        <v>3400</v>
      </c>
      <c r="D27" s="29">
        <v>0.19</v>
      </c>
      <c r="E27" s="30">
        <f t="shared" si="0"/>
        <v>4046</v>
      </c>
    </row>
    <row r="28" spans="1:5" x14ac:dyDescent="0.25">
      <c r="A28" s="58" t="s">
        <v>29</v>
      </c>
      <c r="B28" s="27">
        <v>1</v>
      </c>
      <c r="C28" s="40">
        <v>3300</v>
      </c>
      <c r="D28" s="29">
        <v>0.19</v>
      </c>
      <c r="E28" s="30">
        <f t="shared" si="0"/>
        <v>3927</v>
      </c>
    </row>
    <row r="29" spans="1:5" ht="45" x14ac:dyDescent="0.25">
      <c r="A29" s="58" t="s">
        <v>18</v>
      </c>
      <c r="B29" s="27">
        <v>1</v>
      </c>
      <c r="C29" s="40">
        <v>2549000</v>
      </c>
      <c r="D29" s="29">
        <v>0.19</v>
      </c>
      <c r="E29" s="30">
        <f t="shared" si="0"/>
        <v>3033310</v>
      </c>
    </row>
    <row r="30" spans="1:5" ht="63.75" customHeight="1" x14ac:dyDescent="0.25">
      <c r="A30" s="58" t="s">
        <v>64</v>
      </c>
      <c r="B30" s="27">
        <v>1</v>
      </c>
      <c r="C30" s="40">
        <v>2669000</v>
      </c>
      <c r="D30" s="29">
        <v>0.19</v>
      </c>
      <c r="E30" s="30">
        <f t="shared" si="0"/>
        <v>3176110</v>
      </c>
    </row>
    <row r="31" spans="1:5" ht="30" x14ac:dyDescent="0.25">
      <c r="A31" s="58" t="s">
        <v>65</v>
      </c>
      <c r="B31" s="27">
        <v>1</v>
      </c>
      <c r="C31" s="40">
        <v>156000</v>
      </c>
      <c r="D31" s="29">
        <v>0.19</v>
      </c>
      <c r="E31" s="30">
        <f t="shared" si="0"/>
        <v>185640</v>
      </c>
    </row>
    <row r="32" spans="1:5" ht="30" x14ac:dyDescent="0.25">
      <c r="A32" s="58" t="s">
        <v>30</v>
      </c>
      <c r="B32" s="27">
        <v>1</v>
      </c>
      <c r="C32" s="40">
        <v>102000</v>
      </c>
      <c r="D32" s="29">
        <v>0.19</v>
      </c>
      <c r="E32" s="30">
        <f t="shared" si="0"/>
        <v>121380</v>
      </c>
    </row>
    <row r="33" spans="1:5" x14ac:dyDescent="0.25">
      <c r="A33" s="58" t="s">
        <v>31</v>
      </c>
      <c r="B33" s="27">
        <v>1</v>
      </c>
      <c r="C33" s="40">
        <v>25000</v>
      </c>
      <c r="D33" s="29">
        <v>0.19</v>
      </c>
      <c r="E33" s="30">
        <f t="shared" si="0"/>
        <v>29750</v>
      </c>
    </row>
    <row r="34" spans="1:5" x14ac:dyDescent="0.25">
      <c r="A34" s="58" t="s">
        <v>32</v>
      </c>
      <c r="B34" s="27">
        <v>1</v>
      </c>
      <c r="C34" s="40">
        <v>31000</v>
      </c>
      <c r="D34" s="29">
        <v>0.19</v>
      </c>
      <c r="E34" s="30">
        <f t="shared" si="0"/>
        <v>36890</v>
      </c>
    </row>
    <row r="35" spans="1:5" x14ac:dyDescent="0.25">
      <c r="A35" s="58" t="s">
        <v>33</v>
      </c>
      <c r="B35" s="27">
        <v>1</v>
      </c>
      <c r="C35" s="40">
        <v>14000</v>
      </c>
      <c r="D35" s="29">
        <v>0.19</v>
      </c>
      <c r="E35" s="30">
        <f t="shared" si="0"/>
        <v>16660</v>
      </c>
    </row>
    <row r="36" spans="1:5" ht="30" x14ac:dyDescent="0.25">
      <c r="A36" s="58" t="s">
        <v>34</v>
      </c>
      <c r="B36" s="27">
        <v>1</v>
      </c>
      <c r="C36" s="40">
        <v>39000</v>
      </c>
      <c r="D36" s="29">
        <v>0.19</v>
      </c>
      <c r="E36" s="30">
        <f t="shared" si="0"/>
        <v>46410</v>
      </c>
    </row>
    <row r="37" spans="1:5" x14ac:dyDescent="0.25">
      <c r="A37" s="58" t="s">
        <v>35</v>
      </c>
      <c r="B37" s="27">
        <v>1</v>
      </c>
      <c r="C37" s="40">
        <v>25000</v>
      </c>
      <c r="D37" s="29">
        <v>0.19</v>
      </c>
      <c r="E37" s="30">
        <f t="shared" si="0"/>
        <v>29750</v>
      </c>
    </row>
    <row r="38" spans="1:5" ht="30" x14ac:dyDescent="0.25">
      <c r="A38" s="58" t="s">
        <v>66</v>
      </c>
      <c r="B38" s="27">
        <v>1</v>
      </c>
      <c r="C38" s="40">
        <v>29000</v>
      </c>
      <c r="D38" s="29">
        <v>0.19</v>
      </c>
      <c r="E38" s="30">
        <f t="shared" si="0"/>
        <v>34510</v>
      </c>
    </row>
    <row r="39" spans="1:5" ht="59.25" customHeight="1" x14ac:dyDescent="0.25">
      <c r="A39" s="59" t="s">
        <v>67</v>
      </c>
      <c r="B39" s="27">
        <v>1</v>
      </c>
      <c r="C39" s="57">
        <v>29000</v>
      </c>
      <c r="D39" s="29">
        <v>0.19</v>
      </c>
      <c r="E39" s="38">
        <f t="shared" si="0"/>
        <v>34510</v>
      </c>
    </row>
    <row r="40" spans="1:5" ht="90" x14ac:dyDescent="0.25">
      <c r="A40" s="60" t="s">
        <v>68</v>
      </c>
      <c r="B40" s="27">
        <v>1</v>
      </c>
      <c r="C40" s="57">
        <v>84000</v>
      </c>
      <c r="D40" s="29">
        <v>0.19</v>
      </c>
      <c r="E40" s="38">
        <f t="shared" si="0"/>
        <v>99960</v>
      </c>
    </row>
    <row r="41" spans="1:5" x14ac:dyDescent="0.25">
      <c r="E41" s="7">
        <f>SUM(E3:E40)</f>
        <v>17772114.5</v>
      </c>
    </row>
  </sheetData>
  <mergeCells count="1">
    <mergeCell ref="A1:E1"/>
  </mergeCells>
  <pageMargins left="0.70866141732283516" right="0.70866141732283516" top="0.35433070866141764" bottom="0.55118110236220508" header="0.31496062992126012" footer="0.31496062992126012"/>
  <pageSetup scale="70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0"/>
  <sheetViews>
    <sheetView workbookViewId="0">
      <selection activeCell="G34" sqref="G34"/>
    </sheetView>
  </sheetViews>
  <sheetFormatPr baseColWidth="10" defaultRowHeight="15" x14ac:dyDescent="0.25"/>
  <cols>
    <col min="1" max="1" width="46.85546875" customWidth="1"/>
    <col min="2" max="2" width="9" style="1" customWidth="1"/>
    <col min="3" max="3" width="14.7109375" style="7" customWidth="1"/>
    <col min="4" max="4" width="8.42578125" style="22" bestFit="1" customWidth="1"/>
    <col min="5" max="5" width="14.42578125" style="7" customWidth="1"/>
    <col min="6" max="6" width="50.42578125" customWidth="1"/>
    <col min="7" max="7" width="11.42578125" customWidth="1"/>
  </cols>
  <sheetData>
    <row r="1" spans="1:9" ht="18.75" x14ac:dyDescent="0.3">
      <c r="A1" s="8" t="s">
        <v>3</v>
      </c>
      <c r="B1" s="33" t="s">
        <v>4</v>
      </c>
      <c r="C1" s="10" t="s">
        <v>7</v>
      </c>
      <c r="D1" s="35" t="s">
        <v>6</v>
      </c>
      <c r="E1" s="15" t="s">
        <v>5</v>
      </c>
    </row>
    <row r="2" spans="1:9" ht="45" x14ac:dyDescent="0.25">
      <c r="A2" s="21" t="s">
        <v>12</v>
      </c>
      <c r="B2" s="20">
        <v>1</v>
      </c>
      <c r="C2" s="32">
        <f>AVERAGE(PROVEEDOR_No_1!C3,PROVEEDOR_No_2!C3)</f>
        <v>499000</v>
      </c>
      <c r="D2" s="36">
        <v>0.19</v>
      </c>
      <c r="E2" s="34">
        <f>AVERAGE(PROVEEDOR_No_1!E3,PROVEEDOR_No_2!E3)</f>
        <v>593810</v>
      </c>
      <c r="F2" s="11"/>
      <c r="G2" s="2"/>
      <c r="H2" s="2"/>
      <c r="I2" s="2"/>
    </row>
    <row r="3" spans="1:9" ht="60" x14ac:dyDescent="0.25">
      <c r="A3" s="21" t="s">
        <v>15</v>
      </c>
      <c r="B3" s="20">
        <v>1</v>
      </c>
      <c r="C3" s="32">
        <f>AVERAGE(PROVEEDOR_No_1!C4,PROVEEDOR_No_2!C4)</f>
        <v>2626000</v>
      </c>
      <c r="D3" s="36">
        <v>0.19</v>
      </c>
      <c r="E3" s="34">
        <f>AVERAGE(PROVEEDOR_No_1!E4,PROVEEDOR_No_2!E4)</f>
        <v>3124940</v>
      </c>
      <c r="F3" s="11"/>
      <c r="G3" s="2"/>
      <c r="H3" s="2"/>
      <c r="I3" s="2"/>
    </row>
    <row r="4" spans="1:9" ht="45" x14ac:dyDescent="0.25">
      <c r="A4" s="21" t="s">
        <v>16</v>
      </c>
      <c r="B4" s="20">
        <v>1</v>
      </c>
      <c r="C4" s="32">
        <f>AVERAGE(PROVEEDOR_No_1!C5,PROVEEDOR_No_2!C5)</f>
        <v>1700000</v>
      </c>
      <c r="D4" s="36">
        <v>0.19</v>
      </c>
      <c r="E4" s="34">
        <f>AVERAGE(PROVEEDOR_No_1!E5,PROVEEDOR_No_2!E5)</f>
        <v>2023000</v>
      </c>
      <c r="F4" s="11"/>
      <c r="G4" s="2"/>
      <c r="H4" s="2"/>
      <c r="I4" s="2"/>
    </row>
    <row r="5" spans="1:9" ht="60" x14ac:dyDescent="0.25">
      <c r="A5" s="21" t="s">
        <v>20</v>
      </c>
      <c r="B5" s="20">
        <v>1</v>
      </c>
      <c r="C5" s="32">
        <v>219000</v>
      </c>
      <c r="D5" s="36">
        <v>0.19</v>
      </c>
      <c r="E5" s="34">
        <f>AVERAGE(PROVEEDOR_No_1!E6,PROVEEDOR_No_2!E6)</f>
        <v>262395</v>
      </c>
      <c r="F5" s="11"/>
      <c r="G5" s="2"/>
      <c r="H5" s="2"/>
      <c r="I5" s="2"/>
    </row>
    <row r="6" spans="1:9" ht="60" x14ac:dyDescent="0.25">
      <c r="A6" s="21" t="s">
        <v>17</v>
      </c>
      <c r="B6" s="20">
        <v>1</v>
      </c>
      <c r="C6" s="32">
        <f>AVERAGE(PROVEEDOR_No_1!C7,PROVEEDOR_No_2!C7)</f>
        <v>200000</v>
      </c>
      <c r="D6" s="36">
        <v>0.19</v>
      </c>
      <c r="E6" s="34">
        <f>AVERAGE(PROVEEDOR_No_1!E7,PROVEEDOR_No_2!E7)</f>
        <v>238000</v>
      </c>
      <c r="F6" s="11"/>
      <c r="G6" s="2"/>
      <c r="H6" s="2"/>
      <c r="I6" s="2"/>
    </row>
    <row r="7" spans="1:9" x14ac:dyDescent="0.25">
      <c r="A7" s="21" t="s">
        <v>21</v>
      </c>
      <c r="B7" s="20">
        <v>1</v>
      </c>
      <c r="C7" s="32">
        <f>AVERAGE(PROVEEDOR_No_1!C8,PROVEEDOR_No_2!C8)</f>
        <v>34150</v>
      </c>
      <c r="D7" s="36">
        <v>0.19</v>
      </c>
      <c r="E7" s="34">
        <f>AVERAGE(PROVEEDOR_No_1!E8,PROVEEDOR_No_2!E8)</f>
        <v>40638.5</v>
      </c>
      <c r="F7" s="11"/>
      <c r="G7" s="2"/>
      <c r="H7" s="2"/>
      <c r="I7" s="2"/>
    </row>
    <row r="8" spans="1:9" x14ac:dyDescent="0.25">
      <c r="A8" s="21" t="s">
        <v>22</v>
      </c>
      <c r="B8" s="20">
        <v>1</v>
      </c>
      <c r="C8" s="32">
        <f>AVERAGE(PROVEEDOR_No_1!C9,PROVEEDOR_No_2!C9)</f>
        <v>22000</v>
      </c>
      <c r="D8" s="36">
        <v>0.19</v>
      </c>
      <c r="E8" s="34">
        <f>AVERAGE(PROVEEDOR_No_1!E9,PROVEEDOR_No_2!E9)</f>
        <v>26180</v>
      </c>
      <c r="F8" s="11"/>
      <c r="G8" s="2"/>
      <c r="H8" s="2"/>
      <c r="I8" s="2"/>
    </row>
    <row r="9" spans="1:9" ht="30" x14ac:dyDescent="0.25">
      <c r="A9" s="21" t="s">
        <v>11</v>
      </c>
      <c r="B9" s="20">
        <v>1</v>
      </c>
      <c r="C9" s="32">
        <f>AVERAGE(PROVEEDOR_No_1!C10,PROVEEDOR_No_2!C10)</f>
        <v>450000</v>
      </c>
      <c r="D9" s="36">
        <v>0.19</v>
      </c>
      <c r="E9" s="34">
        <f>AVERAGE(PROVEEDOR_No_1!E10,PROVEEDOR_No_2!E10)</f>
        <v>535500</v>
      </c>
    </row>
    <row r="10" spans="1:9" ht="27.75" customHeight="1" x14ac:dyDescent="0.25">
      <c r="A10" s="21" t="s">
        <v>54</v>
      </c>
      <c r="B10" s="20">
        <v>1</v>
      </c>
      <c r="C10" s="32">
        <f>AVERAGE(PROVEEDOR_No_1!C11,PROVEEDOR_No_2!C11)</f>
        <v>1350000</v>
      </c>
      <c r="D10" s="36">
        <v>0.19</v>
      </c>
      <c r="E10" s="34">
        <f>AVERAGE(PROVEEDOR_No_1!E11,PROVEEDOR_No_2!E11)</f>
        <v>1606500</v>
      </c>
    </row>
    <row r="11" spans="1:9" ht="30" x14ac:dyDescent="0.25">
      <c r="A11" s="21" t="s">
        <v>53</v>
      </c>
      <c r="B11" s="20">
        <v>1</v>
      </c>
      <c r="C11" s="32">
        <f>AVERAGE(PROVEEDOR_No_1!C12,PROVEEDOR_No_2!C12)</f>
        <v>240000</v>
      </c>
      <c r="D11" s="36">
        <v>0.19</v>
      </c>
      <c r="E11" s="34">
        <f>AVERAGE(PROVEEDOR_No_1!E12,PROVEEDOR_No_2!E12)</f>
        <v>285600</v>
      </c>
    </row>
    <row r="12" spans="1:9" ht="30" x14ac:dyDescent="0.25">
      <c r="A12" s="37" t="s">
        <v>55</v>
      </c>
      <c r="B12" s="27">
        <v>1</v>
      </c>
      <c r="C12" s="32">
        <f>AVERAGE(PROVEEDOR_No_1!C13,PROVEEDOR_No_2!C13)</f>
        <v>105000</v>
      </c>
      <c r="D12" s="36">
        <v>0.19</v>
      </c>
      <c r="E12" s="34">
        <f>AVERAGE(PROVEEDOR_No_1!E13,PROVEEDOR_No_2!E13)</f>
        <v>124950</v>
      </c>
    </row>
    <row r="13" spans="1:9" ht="30" x14ac:dyDescent="0.25">
      <c r="A13" s="37" t="s">
        <v>57</v>
      </c>
      <c r="B13" s="27">
        <v>1</v>
      </c>
      <c r="C13" s="32">
        <f>AVERAGE(PROVEEDOR_No_1!C14,PROVEEDOR_No_2!C14)</f>
        <v>125000</v>
      </c>
      <c r="D13" s="36">
        <v>0.19</v>
      </c>
      <c r="E13" s="34">
        <f>AVERAGE(PROVEEDOR_No_1!E14,PROVEEDOR_No_2!E14)</f>
        <v>148750</v>
      </c>
    </row>
    <row r="14" spans="1:9" ht="30" x14ac:dyDescent="0.25">
      <c r="A14" s="37" t="s">
        <v>56</v>
      </c>
      <c r="B14" s="27">
        <v>1</v>
      </c>
      <c r="C14" s="32">
        <f>AVERAGE(PROVEEDOR_No_1!C15,PROVEEDOR_No_2!C15)</f>
        <v>148000</v>
      </c>
      <c r="D14" s="36">
        <v>0.19</v>
      </c>
      <c r="E14" s="34">
        <f>AVERAGE(PROVEEDOR_No_1!E15,PROVEEDOR_No_2!E15)</f>
        <v>176120</v>
      </c>
    </row>
    <row r="15" spans="1:9" ht="30" x14ac:dyDescent="0.25">
      <c r="A15" s="37" t="s">
        <v>59</v>
      </c>
      <c r="B15" s="27">
        <v>1</v>
      </c>
      <c r="C15" s="32">
        <f>AVERAGE(PROVEEDOR_No_1!C16,PROVEEDOR_No_2!C16)</f>
        <v>200000</v>
      </c>
      <c r="D15" s="36">
        <v>0.19</v>
      </c>
      <c r="E15" s="34">
        <f>AVERAGE(PROVEEDOR_No_1!E16,PROVEEDOR_No_2!E16)</f>
        <v>238000</v>
      </c>
    </row>
    <row r="16" spans="1:9" ht="30" x14ac:dyDescent="0.25">
      <c r="A16" s="37" t="s">
        <v>58</v>
      </c>
      <c r="B16" s="27">
        <v>1</v>
      </c>
      <c r="C16" s="32">
        <f>AVERAGE(PROVEEDOR_No_1!C17,PROVEEDOR_No_2!C17)</f>
        <v>290000</v>
      </c>
      <c r="D16" s="36">
        <v>0.19</v>
      </c>
      <c r="E16" s="34">
        <f>AVERAGE(PROVEEDOR_No_1!E17,PROVEEDOR_No_2!E17)</f>
        <v>345100</v>
      </c>
    </row>
    <row r="17" spans="1:5" ht="30" x14ac:dyDescent="0.25">
      <c r="A17" s="37" t="s">
        <v>60</v>
      </c>
      <c r="B17" s="27">
        <v>1</v>
      </c>
      <c r="C17" s="32">
        <f>AVERAGE(PROVEEDOR_No_1!C18,PROVEEDOR_No_2!C18)</f>
        <v>160000</v>
      </c>
      <c r="D17" s="36">
        <v>0.19</v>
      </c>
      <c r="E17" s="34">
        <f>AVERAGE(PROVEEDOR_No_1!E18,PROVEEDOR_No_2!E18)</f>
        <v>190400</v>
      </c>
    </row>
    <row r="18" spans="1:5" x14ac:dyDescent="0.25">
      <c r="A18" s="37" t="s">
        <v>23</v>
      </c>
      <c r="B18" s="27">
        <v>1</v>
      </c>
      <c r="C18" s="32">
        <f>AVERAGE(PROVEEDOR_No_1!C19,PROVEEDOR_No_2!C19)</f>
        <v>305000</v>
      </c>
      <c r="D18" s="36">
        <v>0.19</v>
      </c>
      <c r="E18" s="34">
        <f>AVERAGE(PROVEEDOR_No_1!E19,PROVEEDOR_No_2!E19)</f>
        <v>362950</v>
      </c>
    </row>
    <row r="19" spans="1:5" x14ac:dyDescent="0.25">
      <c r="A19" s="37" t="s">
        <v>24</v>
      </c>
      <c r="B19" s="27">
        <v>1</v>
      </c>
      <c r="C19" s="32">
        <f>AVERAGE(PROVEEDOR_No_1!C20,PROVEEDOR_No_2!C20)</f>
        <v>140000</v>
      </c>
      <c r="D19" s="36">
        <v>0.19</v>
      </c>
      <c r="E19" s="34">
        <f>AVERAGE(PROVEEDOR_No_1!E20,PROVEEDOR_No_2!E20)</f>
        <v>166600</v>
      </c>
    </row>
    <row r="20" spans="1:5" x14ac:dyDescent="0.25">
      <c r="A20" s="37" t="s">
        <v>25</v>
      </c>
      <c r="B20" s="27">
        <v>1</v>
      </c>
      <c r="C20" s="32">
        <f>AVERAGE(PROVEEDOR_No_1!C21,PROVEEDOR_No_2!C21)</f>
        <v>110000</v>
      </c>
      <c r="D20" s="36">
        <v>0.19</v>
      </c>
      <c r="E20" s="34">
        <f>AVERAGE(PROVEEDOR_No_1!E21,PROVEEDOR_No_2!E21)</f>
        <v>130900</v>
      </c>
    </row>
    <row r="21" spans="1:5" x14ac:dyDescent="0.25">
      <c r="A21" s="37" t="s">
        <v>26</v>
      </c>
      <c r="B21" s="27">
        <v>1</v>
      </c>
      <c r="C21" s="32">
        <f>AVERAGE(PROVEEDOR_No_1!C22,PROVEEDOR_No_2!C22)</f>
        <v>95000</v>
      </c>
      <c r="D21" s="36">
        <v>0.19</v>
      </c>
      <c r="E21" s="34">
        <f>AVERAGE(PROVEEDOR_No_1!E22,PROVEEDOR_No_2!E22)</f>
        <v>113050</v>
      </c>
    </row>
    <row r="22" spans="1:5" x14ac:dyDescent="0.25">
      <c r="A22" s="37" t="s">
        <v>61</v>
      </c>
      <c r="B22" s="27">
        <v>1</v>
      </c>
      <c r="C22" s="32">
        <f>AVERAGE(PROVEEDOR_No_1!C23,PROVEEDOR_No_2!C23)</f>
        <v>67500</v>
      </c>
      <c r="D22" s="36">
        <v>0.19</v>
      </c>
      <c r="E22" s="34">
        <f>AVERAGE(PROVEEDOR_No_1!E23,PROVEEDOR_No_2!E23)</f>
        <v>80325</v>
      </c>
    </row>
    <row r="23" spans="1:5" x14ac:dyDescent="0.25">
      <c r="A23" s="37" t="s">
        <v>27</v>
      </c>
      <c r="B23" s="27">
        <v>1</v>
      </c>
      <c r="C23" s="32">
        <f>AVERAGE(PROVEEDOR_No_1!C24,PROVEEDOR_No_2!C24)</f>
        <v>80000</v>
      </c>
      <c r="D23" s="36">
        <v>0.19</v>
      </c>
      <c r="E23" s="34">
        <f>AVERAGE(PROVEEDOR_No_1!E24,PROVEEDOR_No_2!E24)</f>
        <v>95200</v>
      </c>
    </row>
    <row r="24" spans="1:5" ht="30" x14ac:dyDescent="0.25">
      <c r="A24" s="37" t="s">
        <v>63</v>
      </c>
      <c r="B24" s="27">
        <v>1</v>
      </c>
      <c r="C24" s="32">
        <f>AVERAGE(PROVEEDOR_No_1!C25,PROVEEDOR_No_2!C25)</f>
        <v>8000</v>
      </c>
      <c r="D24" s="36">
        <v>0.19</v>
      </c>
      <c r="E24" s="34">
        <f>AVERAGE(PROVEEDOR_No_1!E25,PROVEEDOR_No_2!E25)</f>
        <v>9520</v>
      </c>
    </row>
    <row r="25" spans="1:5" ht="30" x14ac:dyDescent="0.25">
      <c r="A25" s="37" t="s">
        <v>62</v>
      </c>
      <c r="B25" s="27">
        <v>1</v>
      </c>
      <c r="C25" s="32">
        <f>AVERAGE(PROVEEDOR_No_1!C26,PROVEEDOR_No_2!C26)</f>
        <v>8000</v>
      </c>
      <c r="D25" s="36">
        <v>0.19</v>
      </c>
      <c r="E25" s="34">
        <f>AVERAGE(PROVEEDOR_No_1!E26,PROVEEDOR_No_2!E26)</f>
        <v>9520</v>
      </c>
    </row>
    <row r="26" spans="1:5" x14ac:dyDescent="0.25">
      <c r="A26" s="37" t="s">
        <v>28</v>
      </c>
      <c r="B26" s="27">
        <v>1</v>
      </c>
      <c r="C26" s="32">
        <f>AVERAGE(PROVEEDOR_No_1!C27,PROVEEDOR_No_2!C27)</f>
        <v>3500</v>
      </c>
      <c r="D26" s="36">
        <v>0.19</v>
      </c>
      <c r="E26" s="34">
        <f>AVERAGE(PROVEEDOR_No_1!E27,PROVEEDOR_No_2!E27)</f>
        <v>4165</v>
      </c>
    </row>
    <row r="27" spans="1:5" x14ac:dyDescent="0.25">
      <c r="A27" s="37" t="s">
        <v>29</v>
      </c>
      <c r="B27" s="27">
        <v>1</v>
      </c>
      <c r="C27" s="32">
        <f>AVERAGE(PROVEEDOR_No_1!C28,PROVEEDOR_No_2!C28)</f>
        <v>3375</v>
      </c>
      <c r="D27" s="36">
        <v>0.19</v>
      </c>
      <c r="E27" s="34">
        <f>AVERAGE(PROVEEDOR_No_1!E28,PROVEEDOR_No_2!E28)</f>
        <v>4016.25</v>
      </c>
    </row>
    <row r="28" spans="1:5" ht="45" x14ac:dyDescent="0.25">
      <c r="A28" s="37" t="s">
        <v>18</v>
      </c>
      <c r="B28" s="27">
        <v>1</v>
      </c>
      <c r="C28" s="32">
        <f>AVERAGE(PROVEEDOR_No_1!C29,PROVEEDOR_No_2!C29)</f>
        <v>2550000</v>
      </c>
      <c r="D28" s="36">
        <v>0.19</v>
      </c>
      <c r="E28" s="34">
        <f>AVERAGE(PROVEEDOR_No_1!E29,PROVEEDOR_No_2!E29)</f>
        <v>3034500</v>
      </c>
    </row>
    <row r="29" spans="1:5" ht="75" x14ac:dyDescent="0.25">
      <c r="A29" s="37" t="s">
        <v>64</v>
      </c>
      <c r="B29" s="27">
        <v>1</v>
      </c>
      <c r="C29" s="32">
        <f>AVERAGE(PROVEEDOR_No_1!C30,PROVEEDOR_No_2!C30)</f>
        <v>2670000</v>
      </c>
      <c r="D29" s="36">
        <v>0.19</v>
      </c>
      <c r="E29" s="34">
        <f>AVERAGE(PROVEEDOR_No_1!E30,PROVEEDOR_No_2!E30)</f>
        <v>3177300</v>
      </c>
    </row>
    <row r="30" spans="1:5" ht="30" x14ac:dyDescent="0.25">
      <c r="A30" s="37" t="s">
        <v>65</v>
      </c>
      <c r="B30" s="27">
        <v>1</v>
      </c>
      <c r="C30" s="32">
        <f>AVERAGE(PROVEEDOR_No_1!C31,PROVEEDOR_No_2!C31)</f>
        <v>157500</v>
      </c>
      <c r="D30" s="36">
        <v>0.19</v>
      </c>
      <c r="E30" s="34">
        <f>AVERAGE(PROVEEDOR_No_1!E31,PROVEEDOR_No_2!E31)</f>
        <v>187425</v>
      </c>
    </row>
    <row r="31" spans="1:5" ht="30" x14ac:dyDescent="0.25">
      <c r="A31" s="37" t="s">
        <v>30</v>
      </c>
      <c r="B31" s="27">
        <v>1</v>
      </c>
      <c r="C31" s="32">
        <f>AVERAGE(PROVEEDOR_No_1!C32,PROVEEDOR_No_2!C32)</f>
        <v>100500</v>
      </c>
      <c r="D31" s="36">
        <v>0.19</v>
      </c>
      <c r="E31" s="34">
        <f>AVERAGE(PROVEEDOR_No_1!E32,PROVEEDOR_No_2!E32)</f>
        <v>119595</v>
      </c>
    </row>
    <row r="32" spans="1:5" x14ac:dyDescent="0.25">
      <c r="A32" s="37" t="s">
        <v>31</v>
      </c>
      <c r="B32" s="27">
        <v>1</v>
      </c>
      <c r="C32" s="32">
        <f>AVERAGE(PROVEEDOR_No_1!C33,PROVEEDOR_No_2!C33)</f>
        <v>26000</v>
      </c>
      <c r="D32" s="36">
        <v>0.19</v>
      </c>
      <c r="E32" s="34">
        <f>AVERAGE(PROVEEDOR_No_1!E33,PROVEEDOR_No_2!E33)</f>
        <v>30940</v>
      </c>
    </row>
    <row r="33" spans="1:5" x14ac:dyDescent="0.25">
      <c r="A33" s="37" t="s">
        <v>32</v>
      </c>
      <c r="B33" s="27">
        <v>1</v>
      </c>
      <c r="C33" s="32">
        <f>AVERAGE(PROVEEDOR_No_1!C34,PROVEEDOR_No_2!C34)</f>
        <v>32000</v>
      </c>
      <c r="D33" s="36">
        <v>0.19</v>
      </c>
      <c r="E33" s="34">
        <f>AVERAGE(PROVEEDOR_No_1!E34,PROVEEDOR_No_2!E34)</f>
        <v>38080</v>
      </c>
    </row>
    <row r="34" spans="1:5" x14ac:dyDescent="0.25">
      <c r="A34" s="37" t="s">
        <v>33</v>
      </c>
      <c r="B34" s="27">
        <v>1</v>
      </c>
      <c r="C34" s="32">
        <f>AVERAGE(PROVEEDOR_No_1!C35,PROVEEDOR_No_2!C35)</f>
        <v>15000</v>
      </c>
      <c r="D34" s="36">
        <v>0.19</v>
      </c>
      <c r="E34" s="34">
        <f>AVERAGE(PROVEEDOR_No_1!E35,PROVEEDOR_No_2!E35)</f>
        <v>17850</v>
      </c>
    </row>
    <row r="35" spans="1:5" ht="30" x14ac:dyDescent="0.25">
      <c r="A35" s="37" t="s">
        <v>34</v>
      </c>
      <c r="B35" s="27">
        <v>1</v>
      </c>
      <c r="C35" s="32">
        <f>AVERAGE(PROVEEDOR_No_1!C36,PROVEEDOR_No_2!C36)</f>
        <v>40000</v>
      </c>
      <c r="D35" s="36">
        <v>0.19</v>
      </c>
      <c r="E35" s="34">
        <f>AVERAGE(PROVEEDOR_No_1!E36,PROVEEDOR_No_2!E36)</f>
        <v>47600</v>
      </c>
    </row>
    <row r="36" spans="1:5" x14ac:dyDescent="0.25">
      <c r="A36" s="37" t="s">
        <v>35</v>
      </c>
      <c r="B36" s="27">
        <v>1</v>
      </c>
      <c r="C36" s="32">
        <f>AVERAGE(PROVEEDOR_No_1!C37,PROVEEDOR_No_2!C37)</f>
        <v>26000</v>
      </c>
      <c r="D36" s="36">
        <v>0.19</v>
      </c>
      <c r="E36" s="34">
        <f>AVERAGE(PROVEEDOR_No_1!E37,PROVEEDOR_No_2!E37)</f>
        <v>30940</v>
      </c>
    </row>
    <row r="37" spans="1:5" ht="30" x14ac:dyDescent="0.25">
      <c r="A37" s="37" t="s">
        <v>66</v>
      </c>
      <c r="B37" s="27">
        <v>1</v>
      </c>
      <c r="C37" s="32">
        <f>AVERAGE(PROVEEDOR_No_1!C38,PROVEEDOR_No_2!C38)</f>
        <v>30000</v>
      </c>
      <c r="D37" s="36">
        <v>0.19</v>
      </c>
      <c r="E37" s="34">
        <f>AVERAGE(PROVEEDOR_No_1!E38,PROVEEDOR_No_2!E38)</f>
        <v>35700</v>
      </c>
    </row>
    <row r="38" spans="1:5" ht="68.25" customHeight="1" x14ac:dyDescent="0.25">
      <c r="A38" s="45" t="s">
        <v>67</v>
      </c>
      <c r="B38" s="27">
        <v>1</v>
      </c>
      <c r="C38" s="32">
        <f>AVERAGE(PROVEEDOR_No_1!C39,PROVEEDOR_No_2!C39)</f>
        <v>30000</v>
      </c>
      <c r="D38" s="36">
        <v>0.19</v>
      </c>
      <c r="E38" s="34">
        <f>AVERAGE(PROVEEDOR_No_1!E39,PROVEEDOR_No_2!E39)</f>
        <v>35700</v>
      </c>
    </row>
    <row r="39" spans="1:5" ht="90" x14ac:dyDescent="0.25">
      <c r="A39" s="48" t="s">
        <v>68</v>
      </c>
      <c r="B39" s="27">
        <v>1</v>
      </c>
      <c r="C39" s="32">
        <f>AVERAGE(PROVEEDOR_No_1!C40,PROVEEDOR_No_2!C40)</f>
        <v>85000</v>
      </c>
      <c r="D39" s="36">
        <v>0.19</v>
      </c>
      <c r="E39" s="34">
        <f>AVERAGE(PROVEEDOR_No_1!E40,PROVEEDOR_No_2!E40)</f>
        <v>101150</v>
      </c>
    </row>
    <row r="40" spans="1:5" x14ac:dyDescent="0.25">
      <c r="E40" s="7">
        <f>SUM(E2:E39)</f>
        <v>17792909.75</v>
      </c>
    </row>
  </sheetData>
  <pageMargins left="0.70866141732283516" right="0.70866141732283516" top="0.35433070866141764" bottom="0.55118110236220508" header="0.31496062992126012" footer="0.31496062992126012"/>
  <pageSetup scale="7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Ficha_Técnica</vt:lpstr>
      <vt:lpstr>PROVEEDOR_No_1</vt:lpstr>
      <vt:lpstr>PROVEEDOR_No_2</vt:lpstr>
      <vt:lpstr>CONSOLIDADO_-_PRECIO_PROMEDIO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2026-06-03T18:50:24Z</cp:lastPrinted>
  <dcterms:created xsi:type="dcterms:W3CDTF">2020-01-05T22:17:11Z</dcterms:created>
  <dcterms:modified xsi:type="dcterms:W3CDTF">2026-06-03T19:13:15Z</dcterms:modified>
</cp:coreProperties>
</file>