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vcastrom_cendoj_ramajudicial_gov_co/Documents/ProcesosContratacionPublica/MinimaCuantia/ProcesoCardiovascular/"/>
    </mc:Choice>
  </mc:AlternateContent>
  <xr:revisionPtr revIDLastSave="35" documentId="8_{DAD8212F-8D61-4680-8F9F-6AE41764BD5C}" xr6:coauthVersionLast="47" xr6:coauthVersionMax="47" xr10:uidLastSave="{03638D58-E148-4396-9CE5-B888C265B884}"/>
  <bookViews>
    <workbookView xWindow="1170" yWindow="1170" windowWidth="21600" windowHeight="11295" xr2:uid="{40F08DE3-1BC7-4D60-94ED-170C9789C8BA}"/>
  </bookViews>
  <sheets>
    <sheet name="CARTAGENA" sheetId="5" r:id="rId1"/>
    <sheet name="Hoja1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5" l="1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5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</calcChain>
</file>

<file path=xl/sharedStrings.xml><?xml version="1.0" encoding="utf-8"?>
<sst xmlns="http://schemas.openxmlformats.org/spreadsheetml/2006/main" count="77" uniqueCount="53">
  <si>
    <t>ITEM</t>
  </si>
  <si>
    <t xml:space="preserve">A CONTRATAR </t>
  </si>
  <si>
    <t>Imágenes Diagnósticas</t>
  </si>
  <si>
    <t>Ecocardiograma Transtorácico</t>
  </si>
  <si>
    <t>Pruebas de Laboratorio</t>
  </si>
  <si>
    <t>Creatinina</t>
  </si>
  <si>
    <t>TSH</t>
  </si>
  <si>
    <t>T3</t>
  </si>
  <si>
    <t>T4</t>
  </si>
  <si>
    <t>Evaluación Médica Especializada</t>
  </si>
  <si>
    <t>El contratista entregará una cartilla con descripción de temas y asignación de tareas
en la vida diaria:</t>
  </si>
  <si>
    <t>Ecografía de abdomen total (Con énfasis en hígado, vesícula, páncreas, bazo y Órganos de la pelvis incluido vías urinarias y órgano reproductor femenino)</t>
  </si>
  <si>
    <t xml:space="preserve"> Ecografía de cuello (con énfasis en glándula tiroides, glándulas paratiroides, ganglios linfáticos del cuello, glándulas salivales y la arteria carótida)</t>
  </si>
  <si>
    <t xml:space="preserve"> Ecografía de mama (en servidoras de sexo femenino mayores de 40 años)</t>
  </si>
  <si>
    <t>Perfil lipídico (Colesterol HDL, Colesterol LDL, Colesterol total y Triglicéridos)</t>
  </si>
  <si>
    <t>Análisis de lipoproteínas Lp(a)</t>
  </si>
  <si>
    <t>Apolipoproteína B (apoB)</t>
  </si>
  <si>
    <t>Hemograma IV que contenga :glóbulos rojos (recuento, hemoglobina, hematocrito e
índices como VCM, HCM, CHCM, RDW), glóbulos blancos (conteo total y diferencial:
neutrófilos, linfocitos, monocitos, eosinófilos, basófilos) y plaquetas (recuento y
volumen)</t>
  </si>
  <si>
    <t>Hemoglobina glicosilada</t>
  </si>
  <si>
    <t xml:space="preserve"> Cortisol</t>
  </si>
  <si>
    <t>Antígeno prostático en sangre (Hombres mayores de 40 años)</t>
  </si>
  <si>
    <t xml:space="preserve">Marcadores tumorales CA 72-4 (en servidoras de sexo femenino mayores de 40 años)
</t>
  </si>
  <si>
    <t xml:space="preserve">Gastrina 17*
Nota: los paraclínicos marcados con un * se podrán llevar a cabo, siempre y cuando
sean autorizados por el servidor judicial </t>
  </si>
  <si>
    <t xml:space="preserve">Pepsinógeno sérico*
Nota: los paraclínicos marcados con un * se podrán llevar a cabo, siempre y cuando
sean autorizados por el servidor judicial </t>
  </si>
  <si>
    <t xml:space="preserve"> Antígeno Helycobacter Pylori en heces*
Nota: los paraclínicos marcados con un * se podrán llevar a cabo, siempre y cuando
sean autorizados por el servidor judicial </t>
  </si>
  <si>
    <t xml:space="preserve">Sangre Oculta en heces*
Nota: los paraclínicos marcados con un * se podrán llevar a cabo, siempre y cuando
sean autorizados por el servidor judicial </t>
  </si>
  <si>
    <t xml:space="preserve">Prueba de ADN del virus de papiloma humano*
Nota: los paraclínicos marcados con un * se podrán llevar a cabo, siempre y cuando
sean autorizados por el servidor judicial </t>
  </si>
  <si>
    <t>El contratista entregará una cartilla con descripción de temas y asignación de tareas en la vida diaria:
• Actividades que incluyan ejercicio aeróbico que favorezca la activación cardiovascular y metabólica, tanto en el entorno laboral como personal
• Sensibilización en prevención del riesgo cardiovascular, metabólico y de patología oncológica para que amplíen su conocimiento sobre las enfermedades crónicas no trasmisibles, los factores de riesgo, las complicaciones y las formas de prevención.
• Sensibilización en alimentación saludable.
• Prevención de consumo de alcohol, sustancias psicoactivas y tabaco.</t>
  </si>
  <si>
    <t xml:space="preserve">Evaluación por médico especializado en Medicina interna que revisión por sistemas, incluya
factores de riesgo, factores protectores y hábitos saludables, al igual que recomendaciones
médicas, nutricionales, y promoción de la práctica de actividad física, Al igual que la
clasificación del riesgo, y el plan de cuidado que incluya la adopción de medidas que tienda al
mejoramiento del comportamiento del servidor judicial, las condiciones y el control eficaz de los riesgos identificados.
</t>
  </si>
  <si>
    <t>Mamografía (en servidoras de sexo femenino mayores de 40 años) *</t>
  </si>
  <si>
    <t>ESTUDIO DE MERCADO</t>
  </si>
  <si>
    <t>CANT.</t>
  </si>
  <si>
    <t>CLINICA MEDIHELP</t>
  </si>
  <si>
    <t xml:space="preserve">VALOR UNITARIO </t>
  </si>
  <si>
    <t>VALOR PROMEDIO UNITARIO</t>
  </si>
  <si>
    <t xml:space="preserve">VALOR TOTAL </t>
  </si>
  <si>
    <t>VALOR UNITARIO</t>
  </si>
  <si>
    <t>IPS LOS ALPES</t>
  </si>
  <si>
    <t xml:space="preserve">VALOR TOTAL PROCESO </t>
  </si>
  <si>
    <t>903895 Hemograma Unidad</t>
  </si>
  <si>
    <t>programa</t>
  </si>
  <si>
    <t>903818 Colesterol Total Unidad</t>
  </si>
  <si>
    <t>903815 Colesterol de alta densidad Unidad</t>
  </si>
  <si>
    <t>automatizado Unidad</t>
  </si>
  <si>
    <t>903868 Triglicéridos Unidad</t>
  </si>
  <si>
    <t>903431 Lipoproteínas Lp (a) Unidad</t>
  </si>
  <si>
    <t>903412 Apolipoproteína B Unidad</t>
  </si>
  <si>
    <t>903426 Hemoglobina glicosilada Unidad</t>
  </si>
  <si>
    <t>904902 TSH Unidad</t>
  </si>
  <si>
    <t>Se aplica a todos los</t>
  </si>
  <si>
    <t>beneficiarios del</t>
  </si>
  <si>
    <t>903817 Colesterol de baja densidad(ldl)</t>
  </si>
  <si>
    <r>
      <rPr>
        <b/>
        <i/>
        <sz val="16"/>
        <rFont val="Arial"/>
        <family val="2"/>
      </rPr>
      <t xml:space="preserve">Objeto Contractual: </t>
    </r>
    <r>
      <rPr>
        <i/>
        <sz val="16"/>
        <rFont val="Arial"/>
        <family val="2"/>
      </rPr>
      <t>Programa de diagnóstico e intervención mediante la evaluación nutricional, condición física, metabólica y cardiovascular dentro de la cultura del cuidado para la Seccional Cartagena.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</si>
</sst>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7" formatCode="_-[$$-240A]\ * #,##0.00_-;\-[$$-240A]\ * #,##0.00_-;_-[$$-240A]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b/>
      <u/>
      <sz val="16"/>
      <name val="Arial"/>
      <family val="2"/>
    </font>
    <font>
      <sz val="16"/>
      <name val="Arial"/>
      <family val="2"/>
    </font>
    <font>
      <b/>
      <i/>
      <sz val="16"/>
      <name val="Arial"/>
      <family val="2"/>
    </font>
    <font>
      <i/>
      <sz val="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69">
    <xf numFmtId="0" fontId="0" fillId="0" borderId="0" xfId="0"/>
    <xf numFmtId="0" fontId="4" fillId="0" borderId="0" xfId="0" applyFont="1"/>
    <xf numFmtId="167" fontId="4" fillId="0" borderId="0" xfId="1" applyNumberFormat="1" applyFont="1"/>
    <xf numFmtId="0" fontId="2" fillId="1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vertical="center" wrapText="1"/>
    </xf>
    <xf numFmtId="164" fontId="6" fillId="8" borderId="13" xfId="0" applyNumberFormat="1" applyFont="1" applyFill="1" applyBorder="1" applyAlignment="1">
      <alignment vertical="center" wrapText="1"/>
    </xf>
    <xf numFmtId="166" fontId="2" fillId="9" borderId="21" xfId="1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164" fontId="6" fillId="8" borderId="6" xfId="0" applyNumberFormat="1" applyFont="1" applyFill="1" applyBorder="1" applyAlignment="1">
      <alignment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/>
    <xf numFmtId="0" fontId="6" fillId="4" borderId="10" xfId="0" applyFont="1" applyFill="1" applyBorder="1" applyAlignment="1">
      <alignment horizontal="left" vertical="center" wrapText="1"/>
    </xf>
    <xf numFmtId="166" fontId="4" fillId="0" borderId="0" xfId="0" applyNumberFormat="1" applyFont="1"/>
    <xf numFmtId="167" fontId="4" fillId="0" borderId="0" xfId="0" applyNumberFormat="1" applyFont="1"/>
    <xf numFmtId="0" fontId="2" fillId="10" borderId="4" xfId="0" applyFont="1" applyFill="1" applyBorder="1" applyAlignment="1">
      <alignment horizontal="center" vertical="center"/>
    </xf>
    <xf numFmtId="164" fontId="2" fillId="8" borderId="4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166" fontId="2" fillId="9" borderId="7" xfId="1" applyNumberFormat="1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166" fontId="6" fillId="10" borderId="10" xfId="1" applyNumberFormat="1" applyFont="1" applyFill="1" applyBorder="1" applyAlignment="1">
      <alignment horizontal="center" vertical="center" wrapText="1"/>
    </xf>
    <xf numFmtId="164" fontId="6" fillId="8" borderId="12" xfId="0" applyNumberFormat="1" applyFont="1" applyFill="1" applyBorder="1" applyAlignment="1">
      <alignment vertical="center" wrapText="1"/>
    </xf>
    <xf numFmtId="167" fontId="2" fillId="9" borderId="29" xfId="1" applyNumberFormat="1" applyFont="1" applyFill="1" applyBorder="1" applyAlignment="1">
      <alignment vertical="center" wrapText="1"/>
    </xf>
    <xf numFmtId="166" fontId="2" fillId="9" borderId="29" xfId="1" applyNumberFormat="1" applyFont="1" applyFill="1" applyBorder="1" applyAlignment="1">
      <alignment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left" vertical="top" wrapText="1"/>
    </xf>
    <xf numFmtId="166" fontId="6" fillId="10" borderId="12" xfId="1" applyNumberFormat="1" applyFont="1" applyFill="1" applyBorder="1" applyAlignment="1">
      <alignment horizontal="center" vertical="center" wrapText="1"/>
    </xf>
    <xf numFmtId="167" fontId="2" fillId="9" borderId="30" xfId="1" applyNumberFormat="1" applyFont="1" applyFill="1" applyBorder="1" applyAlignment="1">
      <alignment vertical="center" wrapText="1"/>
    </xf>
    <xf numFmtId="166" fontId="2" fillId="9" borderId="30" xfId="1" applyNumberFormat="1" applyFont="1" applyFill="1" applyBorder="1" applyAlignment="1">
      <alignment vertical="center" wrapText="1"/>
    </xf>
    <xf numFmtId="166" fontId="3" fillId="9" borderId="29" xfId="0" applyNumberFormat="1" applyFont="1" applyFill="1" applyBorder="1"/>
    <xf numFmtId="0" fontId="5" fillId="6" borderId="11" xfId="0" applyFont="1" applyFill="1" applyBorder="1" applyAlignment="1">
      <alignment horizontal="center" vertical="center" wrapText="1"/>
    </xf>
    <xf numFmtId="166" fontId="6" fillId="10" borderId="19" xfId="1" applyNumberFormat="1" applyFont="1" applyFill="1" applyBorder="1" applyAlignment="1">
      <alignment horizontal="center" vertical="center" wrapText="1"/>
    </xf>
    <xf numFmtId="166" fontId="6" fillId="10" borderId="2" xfId="1" applyNumberFormat="1" applyFont="1" applyFill="1" applyBorder="1" applyAlignment="1">
      <alignment horizontal="center" vertical="center" wrapText="1"/>
    </xf>
    <xf numFmtId="166" fontId="6" fillId="10" borderId="33" xfId="1" applyNumberFormat="1" applyFont="1" applyFill="1" applyBorder="1" applyAlignment="1">
      <alignment horizontal="center" vertical="center" wrapText="1"/>
    </xf>
    <xf numFmtId="167" fontId="2" fillId="9" borderId="34" xfId="1" applyNumberFormat="1" applyFont="1" applyFill="1" applyBorder="1" applyAlignment="1">
      <alignment vertical="center" wrapText="1"/>
    </xf>
    <xf numFmtId="167" fontId="2" fillId="9" borderId="35" xfId="1" applyNumberFormat="1" applyFont="1" applyFill="1" applyBorder="1" applyAlignment="1">
      <alignment vertical="center" wrapText="1"/>
    </xf>
    <xf numFmtId="167" fontId="2" fillId="9" borderId="36" xfId="1" applyNumberFormat="1" applyFont="1" applyFill="1" applyBorder="1" applyAlignment="1">
      <alignment vertical="center" wrapText="1"/>
    </xf>
    <xf numFmtId="164" fontId="6" fillId="8" borderId="1" xfId="0" applyNumberFormat="1" applyFont="1" applyFill="1" applyBorder="1" applyAlignment="1">
      <alignment vertical="center" wrapText="1"/>
    </xf>
    <xf numFmtId="164" fontId="6" fillId="8" borderId="10" xfId="0" applyNumberFormat="1" applyFont="1" applyFill="1" applyBorder="1" applyAlignment="1">
      <alignment vertical="center" wrapText="1"/>
    </xf>
    <xf numFmtId="166" fontId="6" fillId="10" borderId="18" xfId="1" applyNumberFormat="1" applyFont="1" applyFill="1" applyBorder="1" applyAlignment="1">
      <alignment horizontal="center" vertical="center" wrapText="1"/>
    </xf>
    <xf numFmtId="166" fontId="6" fillId="10" borderId="2" xfId="1" applyNumberFormat="1" applyFont="1" applyFill="1" applyBorder="1" applyAlignment="1">
      <alignment horizontal="center"/>
    </xf>
    <xf numFmtId="164" fontId="6" fillId="8" borderId="15" xfId="0" applyNumberFormat="1" applyFont="1" applyFill="1" applyBorder="1" applyAlignment="1">
      <alignment vertical="center" wrapText="1"/>
    </xf>
    <xf numFmtId="0" fontId="6" fillId="6" borderId="38" xfId="0" applyFont="1" applyFill="1" applyBorder="1" applyAlignment="1">
      <alignment horizontal="center" vertical="center" wrapText="1"/>
    </xf>
    <xf numFmtId="166" fontId="6" fillId="10" borderId="39" xfId="1" applyNumberFormat="1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3" fillId="9" borderId="31" xfId="0" applyFont="1" applyFill="1" applyBorder="1" applyAlignment="1">
      <alignment horizontal="right"/>
    </xf>
    <xf numFmtId="0" fontId="3" fillId="9" borderId="20" xfId="0" applyFont="1" applyFill="1" applyBorder="1" applyAlignment="1">
      <alignment horizontal="right"/>
    </xf>
    <xf numFmtId="0" fontId="3" fillId="9" borderId="32" xfId="0" applyFont="1" applyFill="1" applyBorder="1" applyAlignment="1">
      <alignment horizontal="right"/>
    </xf>
    <xf numFmtId="0" fontId="7" fillId="0" borderId="2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167" fontId="2" fillId="9" borderId="1" xfId="1" applyNumberFormat="1" applyFont="1" applyFill="1" applyBorder="1" applyAlignment="1">
      <alignment horizontal="center" vertical="center" wrapText="1"/>
    </xf>
    <xf numFmtId="167" fontId="2" fillId="9" borderId="4" xfId="1" applyNumberFormat="1" applyFont="1" applyFill="1" applyBorder="1" applyAlignment="1">
      <alignment horizontal="center" vertical="center" wrapText="1"/>
    </xf>
    <xf numFmtId="0" fontId="2" fillId="9" borderId="26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2A2EC-5950-452C-AF35-FEE03EB9C98A}">
  <sheetPr>
    <pageSetUpPr fitToPage="1"/>
  </sheetPr>
  <dimension ref="A1:H34"/>
  <sheetViews>
    <sheetView tabSelected="1" topLeftCell="A21" zoomScale="50" zoomScaleNormal="50" workbookViewId="0">
      <selection activeCell="C30" sqref="C30"/>
    </sheetView>
  </sheetViews>
  <sheetFormatPr baseColWidth="10" defaultColWidth="11.42578125" defaultRowHeight="15" x14ac:dyDescent="0.2"/>
  <cols>
    <col min="1" max="1" width="29.42578125" style="1" customWidth="1"/>
    <col min="2" max="2" width="99.5703125" style="1" customWidth="1"/>
    <col min="3" max="3" width="23.7109375" style="1" customWidth="1"/>
    <col min="4" max="4" width="28.5703125" style="1" customWidth="1"/>
    <col min="5" max="5" width="27.7109375" style="1" customWidth="1"/>
    <col min="6" max="6" width="32.28515625" style="2" customWidth="1"/>
    <col min="7" max="7" width="34.5703125" style="1" customWidth="1"/>
    <col min="8" max="8" width="15.42578125" style="1" bestFit="1" customWidth="1"/>
    <col min="9" max="16384" width="11.42578125" style="1"/>
  </cols>
  <sheetData>
    <row r="1" spans="1:7" ht="68.25" customHeight="1" x14ac:dyDescent="0.2">
      <c r="A1" s="60" t="s">
        <v>30</v>
      </c>
      <c r="B1" s="61"/>
      <c r="C1" s="61"/>
      <c r="D1" s="61"/>
      <c r="E1" s="61"/>
      <c r="F1" s="61"/>
      <c r="G1" s="62"/>
    </row>
    <row r="2" spans="1:7" ht="72.75" customHeight="1" x14ac:dyDescent="0.2">
      <c r="A2" s="49" t="s">
        <v>52</v>
      </c>
      <c r="B2" s="50"/>
      <c r="C2" s="50"/>
      <c r="D2" s="50"/>
      <c r="E2" s="50"/>
      <c r="F2" s="50"/>
      <c r="G2" s="51"/>
    </row>
    <row r="3" spans="1:7" ht="57" customHeight="1" x14ac:dyDescent="0.2">
      <c r="A3" s="52" t="s">
        <v>0</v>
      </c>
      <c r="B3" s="63" t="s">
        <v>1</v>
      </c>
      <c r="C3" s="63" t="s">
        <v>31</v>
      </c>
      <c r="D3" s="3" t="s">
        <v>37</v>
      </c>
      <c r="E3" s="4" t="s">
        <v>32</v>
      </c>
      <c r="F3" s="65" t="s">
        <v>34</v>
      </c>
      <c r="G3" s="67" t="s">
        <v>35</v>
      </c>
    </row>
    <row r="4" spans="1:7" ht="38.25" customHeight="1" thickBot="1" x14ac:dyDescent="0.25">
      <c r="A4" s="53"/>
      <c r="B4" s="64"/>
      <c r="C4" s="64"/>
      <c r="D4" s="16" t="s">
        <v>36</v>
      </c>
      <c r="E4" s="17" t="s">
        <v>33</v>
      </c>
      <c r="F4" s="66"/>
      <c r="G4" s="68"/>
    </row>
    <row r="5" spans="1:7" ht="33" customHeight="1" thickBot="1" x14ac:dyDescent="0.25">
      <c r="A5" s="54" t="s">
        <v>2</v>
      </c>
      <c r="B5" s="5" t="s">
        <v>3</v>
      </c>
      <c r="C5" s="18">
        <v>80</v>
      </c>
      <c r="D5" s="32">
        <v>300000</v>
      </c>
      <c r="E5" s="9">
        <v>407661</v>
      </c>
      <c r="F5" s="35">
        <f>AVERAGE(D5:E5)</f>
        <v>353830.5</v>
      </c>
      <c r="G5" s="19">
        <f>F5*C5</f>
        <v>28306440</v>
      </c>
    </row>
    <row r="6" spans="1:7" ht="37.5" customHeight="1" thickBot="1" x14ac:dyDescent="0.25">
      <c r="A6" s="55"/>
      <c r="B6" s="8" t="s">
        <v>11</v>
      </c>
      <c r="C6" s="18">
        <v>80</v>
      </c>
      <c r="D6" s="33">
        <v>67002</v>
      </c>
      <c r="E6" s="38">
        <v>164968</v>
      </c>
      <c r="F6" s="36">
        <f t="shared" ref="F6:F28" si="0">AVERAGE(D6:E6)</f>
        <v>115985</v>
      </c>
      <c r="G6" s="7">
        <f t="shared" ref="G6:G28" si="1">F6*C6</f>
        <v>9278800</v>
      </c>
    </row>
    <row r="7" spans="1:7" ht="61.5" thickBot="1" x14ac:dyDescent="0.25">
      <c r="A7" s="55"/>
      <c r="B7" s="8" t="s">
        <v>12</v>
      </c>
      <c r="C7" s="18">
        <v>80</v>
      </c>
      <c r="D7" s="33">
        <v>39247</v>
      </c>
      <c r="E7" s="38">
        <v>84878</v>
      </c>
      <c r="F7" s="36">
        <f t="shared" si="0"/>
        <v>62062.5</v>
      </c>
      <c r="G7" s="7">
        <f t="shared" si="1"/>
        <v>4965000</v>
      </c>
    </row>
    <row r="8" spans="1:7" ht="41.25" thickBot="1" x14ac:dyDescent="0.25">
      <c r="A8" s="55"/>
      <c r="B8" s="8" t="s">
        <v>13</v>
      </c>
      <c r="C8" s="18">
        <v>80</v>
      </c>
      <c r="D8" s="33">
        <v>36550</v>
      </c>
      <c r="E8" s="38">
        <v>100000</v>
      </c>
      <c r="F8" s="36">
        <f t="shared" si="0"/>
        <v>68275</v>
      </c>
      <c r="G8" s="7">
        <f t="shared" si="1"/>
        <v>5462000</v>
      </c>
    </row>
    <row r="9" spans="1:7" ht="59.25" customHeight="1" thickBot="1" x14ac:dyDescent="0.25">
      <c r="A9" s="56"/>
      <c r="B9" s="20" t="s">
        <v>29</v>
      </c>
      <c r="C9" s="18">
        <v>80</v>
      </c>
      <c r="D9" s="34">
        <v>95030</v>
      </c>
      <c r="E9" s="39">
        <v>140000</v>
      </c>
      <c r="F9" s="37">
        <f t="shared" si="0"/>
        <v>117515</v>
      </c>
      <c r="G9" s="24">
        <f t="shared" si="1"/>
        <v>9401200</v>
      </c>
    </row>
    <row r="10" spans="1:7" ht="47.25" customHeight="1" thickBot="1" x14ac:dyDescent="0.25">
      <c r="A10" s="57" t="s">
        <v>4</v>
      </c>
      <c r="B10" s="10" t="s">
        <v>14</v>
      </c>
      <c r="C10" s="18">
        <v>80</v>
      </c>
      <c r="D10" s="40">
        <v>26800</v>
      </c>
      <c r="E10" s="6">
        <v>72399</v>
      </c>
      <c r="F10" s="36">
        <f t="shared" si="0"/>
        <v>49599.5</v>
      </c>
      <c r="G10" s="7">
        <f t="shared" si="1"/>
        <v>3967960</v>
      </c>
    </row>
    <row r="11" spans="1:7" ht="45.75" customHeight="1" thickBot="1" x14ac:dyDescent="0.25">
      <c r="A11" s="58"/>
      <c r="B11" s="11" t="s">
        <v>15</v>
      </c>
      <c r="C11" s="18">
        <v>80</v>
      </c>
      <c r="D11" s="33">
        <v>61500</v>
      </c>
      <c r="E11" s="38">
        <v>61591</v>
      </c>
      <c r="F11" s="36">
        <f t="shared" si="0"/>
        <v>61545.5</v>
      </c>
      <c r="G11" s="7">
        <f t="shared" si="1"/>
        <v>4923640</v>
      </c>
    </row>
    <row r="12" spans="1:7" ht="94.5" customHeight="1" thickBot="1" x14ac:dyDescent="0.25">
      <c r="A12" s="58"/>
      <c r="B12" s="11" t="s">
        <v>16</v>
      </c>
      <c r="C12" s="18">
        <v>80</v>
      </c>
      <c r="D12" s="33">
        <v>49500</v>
      </c>
      <c r="E12" s="38">
        <v>90777</v>
      </c>
      <c r="F12" s="36">
        <f t="shared" si="0"/>
        <v>70138.5</v>
      </c>
      <c r="G12" s="7">
        <f t="shared" si="1"/>
        <v>5611080</v>
      </c>
    </row>
    <row r="13" spans="1:7" ht="80.25" customHeight="1" thickBot="1" x14ac:dyDescent="0.25">
      <c r="A13" s="58"/>
      <c r="B13" s="11" t="s">
        <v>17</v>
      </c>
      <c r="C13" s="18">
        <v>80</v>
      </c>
      <c r="D13" s="33">
        <v>14319.5</v>
      </c>
      <c r="E13" s="38">
        <v>17628</v>
      </c>
      <c r="F13" s="36">
        <f t="shared" si="0"/>
        <v>15973.75</v>
      </c>
      <c r="G13" s="7">
        <f t="shared" si="1"/>
        <v>1277900</v>
      </c>
    </row>
    <row r="14" spans="1:7" ht="54" customHeight="1" thickBot="1" x14ac:dyDescent="0.25">
      <c r="A14" s="58"/>
      <c r="B14" s="11" t="s">
        <v>18</v>
      </c>
      <c r="C14" s="18">
        <v>80</v>
      </c>
      <c r="D14" s="33">
        <v>25408.5</v>
      </c>
      <c r="E14" s="38">
        <v>38812</v>
      </c>
      <c r="F14" s="36">
        <f t="shared" si="0"/>
        <v>32110.25</v>
      </c>
      <c r="G14" s="7">
        <f t="shared" si="1"/>
        <v>2568820</v>
      </c>
    </row>
    <row r="15" spans="1:7" ht="54" customHeight="1" thickBot="1" x14ac:dyDescent="0.35">
      <c r="A15" s="58"/>
      <c r="B15" s="12" t="s">
        <v>5</v>
      </c>
      <c r="C15" s="18">
        <v>80</v>
      </c>
      <c r="D15" s="41">
        <v>4023.5</v>
      </c>
      <c r="E15" s="38">
        <v>10156</v>
      </c>
      <c r="F15" s="36">
        <f t="shared" si="0"/>
        <v>7089.75</v>
      </c>
      <c r="G15" s="7">
        <f t="shared" si="1"/>
        <v>567180</v>
      </c>
    </row>
    <row r="16" spans="1:7" ht="36" customHeight="1" thickBot="1" x14ac:dyDescent="0.25">
      <c r="A16" s="58"/>
      <c r="B16" s="11" t="s">
        <v>6</v>
      </c>
      <c r="C16" s="18">
        <v>80</v>
      </c>
      <c r="D16" s="33">
        <v>40254.5</v>
      </c>
      <c r="E16" s="38">
        <v>55860</v>
      </c>
      <c r="F16" s="36">
        <f t="shared" si="0"/>
        <v>48057.25</v>
      </c>
      <c r="G16" s="7">
        <f t="shared" si="1"/>
        <v>3844580</v>
      </c>
    </row>
    <row r="17" spans="1:8" ht="28.5" customHeight="1" thickBot="1" x14ac:dyDescent="0.25">
      <c r="A17" s="58"/>
      <c r="B17" s="11" t="s">
        <v>7</v>
      </c>
      <c r="C17" s="18">
        <v>80</v>
      </c>
      <c r="D17" s="33">
        <v>24479</v>
      </c>
      <c r="E17" s="38">
        <v>41568</v>
      </c>
      <c r="F17" s="36">
        <f t="shared" si="0"/>
        <v>33023.5</v>
      </c>
      <c r="G17" s="7">
        <f t="shared" si="1"/>
        <v>2641880</v>
      </c>
    </row>
    <row r="18" spans="1:8" ht="35.25" customHeight="1" thickBot="1" x14ac:dyDescent="0.25">
      <c r="A18" s="58"/>
      <c r="B18" s="11" t="s">
        <v>8</v>
      </c>
      <c r="C18" s="18">
        <v>80</v>
      </c>
      <c r="D18" s="33">
        <v>21196.5</v>
      </c>
      <c r="E18" s="38">
        <v>42439</v>
      </c>
      <c r="F18" s="36">
        <f t="shared" si="0"/>
        <v>31817.75</v>
      </c>
      <c r="G18" s="7">
        <f t="shared" si="1"/>
        <v>2545420</v>
      </c>
    </row>
    <row r="19" spans="1:8" ht="34.5" customHeight="1" thickBot="1" x14ac:dyDescent="0.25">
      <c r="A19" s="58"/>
      <c r="B19" s="11" t="s">
        <v>19</v>
      </c>
      <c r="C19" s="18">
        <v>80</v>
      </c>
      <c r="D19" s="33">
        <v>27690</v>
      </c>
      <c r="E19" s="38">
        <v>41786</v>
      </c>
      <c r="F19" s="36">
        <f t="shared" si="0"/>
        <v>34738</v>
      </c>
      <c r="G19" s="7">
        <f t="shared" si="1"/>
        <v>2779040</v>
      </c>
    </row>
    <row r="20" spans="1:8" ht="33.75" customHeight="1" thickBot="1" x14ac:dyDescent="0.25">
      <c r="A20" s="58"/>
      <c r="B20" s="11" t="s">
        <v>20</v>
      </c>
      <c r="C20" s="18">
        <v>80</v>
      </c>
      <c r="D20" s="33">
        <v>55386.5</v>
      </c>
      <c r="E20" s="38">
        <v>85880</v>
      </c>
      <c r="F20" s="36">
        <f t="shared" si="0"/>
        <v>70633.25</v>
      </c>
      <c r="G20" s="7">
        <f t="shared" si="1"/>
        <v>5650660</v>
      </c>
    </row>
    <row r="21" spans="1:8" ht="101.25" customHeight="1" thickBot="1" x14ac:dyDescent="0.25">
      <c r="A21" s="58"/>
      <c r="B21" s="11" t="s">
        <v>26</v>
      </c>
      <c r="C21" s="18">
        <v>80</v>
      </c>
      <c r="D21" s="33">
        <v>135000</v>
      </c>
      <c r="E21" s="38">
        <v>270000</v>
      </c>
      <c r="F21" s="36">
        <f t="shared" si="0"/>
        <v>202500</v>
      </c>
      <c r="G21" s="7">
        <f t="shared" si="1"/>
        <v>16200000</v>
      </c>
    </row>
    <row r="22" spans="1:8" ht="83.25" customHeight="1" thickBot="1" x14ac:dyDescent="0.25">
      <c r="A22" s="58"/>
      <c r="B22" s="11" t="s">
        <v>25</v>
      </c>
      <c r="C22" s="18">
        <v>80</v>
      </c>
      <c r="D22" s="33">
        <v>17166.5</v>
      </c>
      <c r="E22" s="38">
        <v>17167</v>
      </c>
      <c r="F22" s="36">
        <f t="shared" si="0"/>
        <v>17166.75</v>
      </c>
      <c r="G22" s="7">
        <f t="shared" si="1"/>
        <v>1373340</v>
      </c>
    </row>
    <row r="23" spans="1:8" ht="81.75" customHeight="1" thickBot="1" x14ac:dyDescent="0.25">
      <c r="A23" s="58"/>
      <c r="B23" s="11" t="s">
        <v>24</v>
      </c>
      <c r="C23" s="18">
        <v>80</v>
      </c>
      <c r="D23" s="33">
        <v>50250</v>
      </c>
      <c r="E23" s="38">
        <v>67275</v>
      </c>
      <c r="F23" s="36">
        <f t="shared" si="0"/>
        <v>58762.5</v>
      </c>
      <c r="G23" s="7">
        <f t="shared" si="1"/>
        <v>4701000</v>
      </c>
    </row>
    <row r="24" spans="1:8" ht="105.75" customHeight="1" thickBot="1" x14ac:dyDescent="0.25">
      <c r="A24" s="58"/>
      <c r="B24" s="11" t="s">
        <v>23</v>
      </c>
      <c r="C24" s="18">
        <v>80</v>
      </c>
      <c r="D24" s="33">
        <v>210000</v>
      </c>
      <c r="E24" s="38">
        <v>210000</v>
      </c>
      <c r="F24" s="36">
        <f t="shared" si="0"/>
        <v>210000</v>
      </c>
      <c r="G24" s="7">
        <f t="shared" si="1"/>
        <v>16800000</v>
      </c>
    </row>
    <row r="25" spans="1:8" ht="90" customHeight="1" thickBot="1" x14ac:dyDescent="0.25">
      <c r="A25" s="58"/>
      <c r="B25" s="11" t="s">
        <v>22</v>
      </c>
      <c r="C25" s="18">
        <v>80</v>
      </c>
      <c r="D25" s="33">
        <v>58500</v>
      </c>
      <c r="E25" s="38">
        <v>97428</v>
      </c>
      <c r="F25" s="36">
        <f t="shared" si="0"/>
        <v>77964</v>
      </c>
      <c r="G25" s="7">
        <f t="shared" si="1"/>
        <v>6237120</v>
      </c>
    </row>
    <row r="26" spans="1:8" ht="62.25" customHeight="1" thickBot="1" x14ac:dyDescent="0.25">
      <c r="A26" s="59"/>
      <c r="B26" s="13" t="s">
        <v>21</v>
      </c>
      <c r="C26" s="18">
        <v>80</v>
      </c>
      <c r="D26" s="21">
        <v>117000</v>
      </c>
      <c r="E26" s="42">
        <v>117000</v>
      </c>
      <c r="F26" s="23">
        <f t="shared" si="0"/>
        <v>117000</v>
      </c>
      <c r="G26" s="24">
        <f t="shared" si="1"/>
        <v>9360000</v>
      </c>
    </row>
    <row r="27" spans="1:8" ht="107.25" customHeight="1" thickBot="1" x14ac:dyDescent="0.25">
      <c r="A27" s="25" t="s">
        <v>9</v>
      </c>
      <c r="B27" s="26" t="s">
        <v>28</v>
      </c>
      <c r="C27" s="18">
        <v>80</v>
      </c>
      <c r="D27" s="27">
        <v>168000</v>
      </c>
      <c r="E27" s="22">
        <v>180000</v>
      </c>
      <c r="F27" s="28">
        <f t="shared" si="0"/>
        <v>174000</v>
      </c>
      <c r="G27" s="29">
        <f t="shared" si="1"/>
        <v>13920000</v>
      </c>
    </row>
    <row r="28" spans="1:8" ht="264.75" customHeight="1" thickBot="1" x14ac:dyDescent="0.25">
      <c r="A28" s="31" t="s">
        <v>10</v>
      </c>
      <c r="B28" s="43" t="s">
        <v>27</v>
      </c>
      <c r="C28" s="45">
        <v>80</v>
      </c>
      <c r="D28" s="44">
        <v>100000</v>
      </c>
      <c r="E28" s="22">
        <v>180000</v>
      </c>
      <c r="F28" s="28">
        <f t="shared" si="0"/>
        <v>140000</v>
      </c>
      <c r="G28" s="29">
        <f t="shared" si="1"/>
        <v>11200000</v>
      </c>
    </row>
    <row r="29" spans="1:8" ht="48.75" customHeight="1" thickBot="1" x14ac:dyDescent="0.45">
      <c r="A29" s="46" t="s">
        <v>38</v>
      </c>
      <c r="B29" s="47"/>
      <c r="C29" s="47"/>
      <c r="D29" s="47"/>
      <c r="E29" s="47"/>
      <c r="F29" s="48"/>
      <c r="G29" s="30">
        <f>SUM(G5:G28)</f>
        <v>173583060</v>
      </c>
      <c r="H29" s="14"/>
    </row>
    <row r="30" spans="1:8" ht="75" customHeight="1" x14ac:dyDescent="0.2">
      <c r="H30" s="15"/>
    </row>
    <row r="31" spans="1:8" ht="69.75" customHeight="1" x14ac:dyDescent="0.2"/>
    <row r="32" spans="1:8" ht="87.75" customHeight="1" x14ac:dyDescent="0.2"/>
    <row r="33" ht="159" customHeight="1" x14ac:dyDescent="0.2"/>
    <row r="34" ht="234" customHeight="1" x14ac:dyDescent="0.2"/>
  </sheetData>
  <mergeCells count="10">
    <mergeCell ref="A1:G1"/>
    <mergeCell ref="B3:B4"/>
    <mergeCell ref="C3:C4"/>
    <mergeCell ref="F3:F4"/>
    <mergeCell ref="G3:G4"/>
    <mergeCell ref="A29:F29"/>
    <mergeCell ref="A2:G2"/>
    <mergeCell ref="A3:A4"/>
    <mergeCell ref="A5:A9"/>
    <mergeCell ref="A10:A26"/>
  </mergeCells>
  <pageMargins left="0.7" right="0.7" top="0.75" bottom="0.75" header="0.3" footer="0.3"/>
  <pageSetup paperSize="143" scale="2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28051-D599-4869-B0A0-8E0A59B486A0}">
  <dimension ref="A1:A37"/>
  <sheetViews>
    <sheetView workbookViewId="0">
      <selection sqref="A1:A1048576"/>
    </sheetView>
  </sheetViews>
  <sheetFormatPr baseColWidth="10" defaultRowHeight="15" x14ac:dyDescent="0.25"/>
  <sheetData>
    <row r="1" spans="1:1" x14ac:dyDescent="0.25">
      <c r="A1" t="s">
        <v>39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40</v>
      </c>
    </row>
    <row r="9" spans="1:1" x14ac:dyDescent="0.25">
      <c r="A9" t="s">
        <v>42</v>
      </c>
    </row>
    <row r="10" spans="1:1" x14ac:dyDescent="0.25">
      <c r="A10" t="s">
        <v>49</v>
      </c>
    </row>
    <row r="11" spans="1:1" x14ac:dyDescent="0.25">
      <c r="A11" t="s">
        <v>50</v>
      </c>
    </row>
    <row r="12" spans="1:1" x14ac:dyDescent="0.25">
      <c r="A12" t="s">
        <v>40</v>
      </c>
    </row>
    <row r="13" spans="1:1" x14ac:dyDescent="0.25">
      <c r="A13" t="s">
        <v>51</v>
      </c>
    </row>
    <row r="14" spans="1:1" x14ac:dyDescent="0.25">
      <c r="A14" t="s">
        <v>43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40</v>
      </c>
    </row>
    <row r="18" spans="1:1" x14ac:dyDescent="0.25">
      <c r="A18" t="s">
        <v>44</v>
      </c>
    </row>
    <row r="19" spans="1:1" x14ac:dyDescent="0.25">
      <c r="A19" t="s">
        <v>49</v>
      </c>
    </row>
    <row r="20" spans="1:1" x14ac:dyDescent="0.25">
      <c r="A20" t="s">
        <v>50</v>
      </c>
    </row>
    <row r="21" spans="1:1" x14ac:dyDescent="0.25">
      <c r="A21" t="s">
        <v>40</v>
      </c>
    </row>
    <row r="22" spans="1:1" x14ac:dyDescent="0.25">
      <c r="A22" t="s">
        <v>45</v>
      </c>
    </row>
    <row r="23" spans="1:1" x14ac:dyDescent="0.25">
      <c r="A23" t="s">
        <v>49</v>
      </c>
    </row>
    <row r="24" spans="1:1" x14ac:dyDescent="0.25">
      <c r="A24" t="s">
        <v>50</v>
      </c>
    </row>
    <row r="25" spans="1:1" x14ac:dyDescent="0.25">
      <c r="A25" t="s">
        <v>40</v>
      </c>
    </row>
    <row r="26" spans="1:1" x14ac:dyDescent="0.25">
      <c r="A26" t="s">
        <v>46</v>
      </c>
    </row>
    <row r="27" spans="1:1" x14ac:dyDescent="0.25">
      <c r="A27" t="s">
        <v>49</v>
      </c>
    </row>
    <row r="28" spans="1:1" x14ac:dyDescent="0.25">
      <c r="A28" t="s">
        <v>50</v>
      </c>
    </row>
    <row r="29" spans="1:1" x14ac:dyDescent="0.25">
      <c r="A29" t="s">
        <v>40</v>
      </c>
    </row>
    <row r="30" spans="1:1" x14ac:dyDescent="0.25">
      <c r="A30" t="s">
        <v>47</v>
      </c>
    </row>
    <row r="31" spans="1:1" x14ac:dyDescent="0.25">
      <c r="A31" t="s">
        <v>49</v>
      </c>
    </row>
    <row r="32" spans="1:1" x14ac:dyDescent="0.25">
      <c r="A32" t="s">
        <v>50</v>
      </c>
    </row>
    <row r="33" spans="1:1" x14ac:dyDescent="0.25">
      <c r="A33" t="s">
        <v>40</v>
      </c>
    </row>
    <row r="34" spans="1:1" x14ac:dyDescent="0.25">
      <c r="A34" t="s">
        <v>48</v>
      </c>
    </row>
    <row r="35" spans="1:1" x14ac:dyDescent="0.25">
      <c r="A35" t="s">
        <v>49</v>
      </c>
    </row>
    <row r="36" spans="1:1" x14ac:dyDescent="0.25">
      <c r="A36" t="s">
        <v>50</v>
      </c>
    </row>
    <row r="37" spans="1:1" x14ac:dyDescent="0.25">
      <c r="A37" t="s">
        <v>40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FB5EB47207B64991CCA84DBD75B0C9" ma:contentTypeVersion="16" ma:contentTypeDescription="Crear nuevo documento." ma:contentTypeScope="" ma:versionID="7b71b294b484d8e15fa0c31021d45fc9">
  <xsd:schema xmlns:xsd="http://www.w3.org/2001/XMLSchema" xmlns:xs="http://www.w3.org/2001/XMLSchema" xmlns:p="http://schemas.microsoft.com/office/2006/metadata/properties" xmlns:ns3="1ceb51ce-a113-49e3-a7a8-9330a010585e" xmlns:ns4="13c665bf-6782-4342-ba0e-02d32fe199cf" targetNamespace="http://schemas.microsoft.com/office/2006/metadata/properties" ma:root="true" ma:fieldsID="af89e6d4901486a778019e1ffd0b31bb" ns3:_="" ns4:_="">
    <xsd:import namespace="1ceb51ce-a113-49e3-a7a8-9330a010585e"/>
    <xsd:import namespace="13c665bf-6782-4342-ba0e-02d32fe199c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eb51ce-a113-49e3-a7a8-9330a01058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665bf-6782-4342-ba0e-02d32fe199c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eb51ce-a113-49e3-a7a8-9330a010585e" xsi:nil="true"/>
  </documentManagement>
</p:properties>
</file>

<file path=customXml/itemProps1.xml><?xml version="1.0" encoding="utf-8"?>
<ds:datastoreItem xmlns:ds="http://schemas.openxmlformats.org/officeDocument/2006/customXml" ds:itemID="{A2620C4F-1207-442F-BAE4-5ACED47274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eb51ce-a113-49e3-a7a8-9330a010585e"/>
    <ds:schemaRef ds:uri="13c665bf-6782-4342-ba0e-02d32fe199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CAC6AC-24E8-4E25-B32E-1AC7DFC9A1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A0F014-401A-47B5-BE8E-96A664C24DAA}">
  <ds:schemaRefs>
    <ds:schemaRef ds:uri="http://schemas.microsoft.com/office/2006/metadata/properties"/>
    <ds:schemaRef ds:uri="http://schemas.microsoft.com/office/infopath/2007/PartnerControls"/>
    <ds:schemaRef ds:uri="1ceb51ce-a113-49e3-a7a8-9330a010585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CARTAGENA</vt:lpstr>
      <vt:lpstr>Hoja1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LINDA LUCIA SIERRA BELEÑO</dc:creator>
  <cp:keywords/>
  <dc:description/>
  <cp:lastModifiedBy>Viviana Eugenia Castro Montalvan</cp:lastModifiedBy>
  <cp:revision/>
  <cp:lastPrinted>2026-07-31T16:11:50Z</cp:lastPrinted>
  <dcterms:created xsi:type="dcterms:W3CDTF">2024-01-23T15:46:34Z</dcterms:created>
  <dcterms:modified xsi:type="dcterms:W3CDTF">2026-07-31T16:11:50Z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0x01010053FB5EB47207B64991CCA84DBD75B0C9</vt:lpwstr>
  </property>
</Properties>
</file>