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e7854f4b158275b/Desktop/Cotizaciones/"/>
    </mc:Choice>
  </mc:AlternateContent>
  <xr:revisionPtr revIDLastSave="3" documentId="13_ncr:1_{D2112137-0E4A-49EB-9B67-DC62D5722521}" xr6:coauthVersionLast="47" xr6:coauthVersionMax="47" xr10:uidLastSave="{F0C6E805-2479-451A-A155-3BE29B2DE5D6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7" i="1" l="1"/>
  <c r="F16" i="1"/>
  <c r="F17" i="1"/>
  <c r="F18" i="1"/>
  <c r="F21" i="1"/>
  <c r="F26" i="1"/>
  <c r="F28" i="1"/>
  <c r="F30" i="1"/>
  <c r="F31" i="1"/>
  <c r="F41" i="1" l="1"/>
  <c r="F39" i="1" s="1"/>
  <c r="F40" i="1" s="1"/>
</calcChain>
</file>

<file path=xl/sharedStrings.xml><?xml version="1.0" encoding="utf-8"?>
<sst xmlns="http://schemas.openxmlformats.org/spreadsheetml/2006/main" count="110" uniqueCount="61">
  <si>
    <t>CASA IMPORTADORA DE AUTOREPUESTOS HENFORD SAS</t>
  </si>
  <si>
    <t>henford1@hotmail.com</t>
  </si>
  <si>
    <t>Vehiculo:</t>
  </si>
  <si>
    <t>Direccion:</t>
  </si>
  <si>
    <t>Modelo:</t>
  </si>
  <si>
    <t>E-mail:</t>
  </si>
  <si>
    <t>Cotizacion N°</t>
  </si>
  <si>
    <t>Placa:</t>
  </si>
  <si>
    <t>fecha:</t>
  </si>
  <si>
    <t>ITEM</t>
  </si>
  <si>
    <t>REFERENCIA</t>
  </si>
  <si>
    <t>CANT</t>
  </si>
  <si>
    <t>DESCRIPCION</t>
  </si>
  <si>
    <t>PRECIO UND</t>
  </si>
  <si>
    <t>TOTAL</t>
  </si>
  <si>
    <t>HENFORD SAS</t>
  </si>
  <si>
    <t>Av calle 1 n 19D-96 esquina</t>
  </si>
  <si>
    <t>TEL 4009904 / 7034010</t>
  </si>
  <si>
    <r>
      <t xml:space="preserve">                    </t>
    </r>
    <r>
      <rPr>
        <b/>
        <sz val="10"/>
        <color indexed="8"/>
        <rFont val="Arial"/>
        <family val="2"/>
      </rPr>
      <t xml:space="preserve">NIT. 900.940.446-9  - IVA REGIMEN COMUN </t>
    </r>
  </si>
  <si>
    <r>
      <t xml:space="preserve">                       </t>
    </r>
    <r>
      <rPr>
        <b/>
        <sz val="8"/>
        <color indexed="8"/>
        <rFont val="Arial Black"/>
        <family val="2"/>
      </rPr>
      <t xml:space="preserve">                                           </t>
    </r>
    <r>
      <rPr>
        <sz val="7"/>
        <color indexed="8"/>
        <rFont val="Bauhaus 93"/>
        <family val="5"/>
      </rPr>
      <t xml:space="preserve">       </t>
    </r>
  </si>
  <si>
    <t xml:space="preserve">Cel 3185576171 -3174361081 </t>
  </si>
  <si>
    <t>andresgutierrez@henfordsas.com</t>
  </si>
  <si>
    <t>A-002</t>
  </si>
  <si>
    <t>Modelo</t>
  </si>
  <si>
    <t xml:space="preserve"> 19% IVA</t>
  </si>
  <si>
    <t>SUB TOTAL</t>
  </si>
  <si>
    <t>Nombre:</t>
  </si>
  <si>
    <t>Celular</t>
  </si>
  <si>
    <t>CEL: 3185576171</t>
  </si>
  <si>
    <t>SUBTOTAL</t>
  </si>
  <si>
    <t>IVA (19%)</t>
  </si>
  <si>
    <t>B0038</t>
  </si>
  <si>
    <t>ORIGINAL</t>
  </si>
  <si>
    <t>SILENCIADOR PARTE TRASERA</t>
  </si>
  <si>
    <t>FITRO AIRE ECOSPORT</t>
  </si>
  <si>
    <t>FILTRO POLEN ECOSPORT</t>
  </si>
  <si>
    <t>FILTRO ACEITE</t>
  </si>
  <si>
    <t>RETEN CAJA FIESTA</t>
  </si>
  <si>
    <t>ACEITE CAJA FIESTA M/T</t>
  </si>
  <si>
    <t>LIQUIDO FRENO DOT4</t>
  </si>
  <si>
    <t>KIT DISCO - PRENSA EMBRAGUE</t>
  </si>
  <si>
    <t>ACURADOR HIDRAULICO</t>
  </si>
  <si>
    <t>ACEITE MOTOR 5W20 X CUARTO</t>
  </si>
  <si>
    <t>CORREA ACCESORIOS ECO</t>
  </si>
  <si>
    <t>CORREA A/C ECO</t>
  </si>
  <si>
    <t>TENSOR CORREA ACCESORIOS</t>
  </si>
  <si>
    <t>AMORTIGUADOR TRASERO ECO</t>
  </si>
  <si>
    <t>GUARDAPOLVO AMORTIGUADOR TRASERO</t>
  </si>
  <si>
    <t>TOPE AMORTIGUADOR</t>
  </si>
  <si>
    <t>SOPORTE SUPERIOR AMORTIGUADOR</t>
  </si>
  <si>
    <t>REFRIGERANTE</t>
  </si>
  <si>
    <t>GUAYA SELECTORA CAMBIOS</t>
  </si>
  <si>
    <t>PALANCA CAMBIOS</t>
  </si>
  <si>
    <t>GENERICO</t>
  </si>
  <si>
    <t>G/POLVO AMORTIGUADOR TRASERO CON TOPE</t>
  </si>
  <si>
    <t>MANGUERA GRIFOS</t>
  </si>
  <si>
    <t>NOTA: FORMA DE PAGO A CONVENIR ,LOS FLETES SE ENVIAN AL COBRO</t>
  </si>
  <si>
    <t>ECOSPORT</t>
  </si>
  <si>
    <t>OJY202</t>
  </si>
  <si>
    <t>CONTRALORIA GENERAL DE LA REPUBLICA</t>
  </si>
  <si>
    <t>orlandp.sotomayor@contraloria.gov.co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</si>
</sst>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-;\-[$$-240A]\ * #,##0_-;_-[$$-240A]\ * &quot;-&quot;??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Bauhaus 93"/>
      <family val="5"/>
    </font>
    <font>
      <sz val="10"/>
      <color theme="1"/>
      <name val="Bauhaus 93"/>
      <family val="5"/>
    </font>
    <font>
      <b/>
      <sz val="10"/>
      <color indexed="8"/>
      <name val="Arial"/>
      <family val="2"/>
    </font>
    <font>
      <b/>
      <sz val="9"/>
      <color theme="1"/>
      <name val="Arial"/>
      <family val="2"/>
    </font>
    <font>
      <b/>
      <sz val="8"/>
      <color indexed="8"/>
      <name val="Arial Black"/>
      <family val="2"/>
    </font>
    <font>
      <sz val="7"/>
      <color indexed="8"/>
      <name val="Bauhaus 93"/>
      <family val="5"/>
    </font>
    <font>
      <u/>
      <sz val="11"/>
      <color theme="10"/>
      <name val="Calibri"/>
      <family val="2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left"/>
    </xf>
    <xf numFmtId="0" fontId="8" fillId="0" borderId="0" xfId="1" applyAlignment="1" applyProtection="1">
      <alignment horizontal="left"/>
    </xf>
    <xf numFmtId="14" fontId="0" fillId="0" borderId="0" xfId="0" applyNumberFormat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top"/>
    </xf>
    <xf numFmtId="0" fontId="10" fillId="0" borderId="7" xfId="0" applyFont="1" applyBorder="1"/>
    <xf numFmtId="3" fontId="10" fillId="0" borderId="7" xfId="0" applyNumberFormat="1" applyFont="1" applyBorder="1"/>
    <xf numFmtId="3" fontId="10" fillId="0" borderId="8" xfId="0" applyNumberFormat="1" applyFont="1" applyBorder="1"/>
    <xf numFmtId="0" fontId="1" fillId="0" borderId="12" xfId="0" applyFont="1" applyBorder="1"/>
    <xf numFmtId="3" fontId="1" fillId="0" borderId="13" xfId="0" applyNumberFormat="1" applyFont="1" applyBorder="1"/>
    <xf numFmtId="3" fontId="1" fillId="0" borderId="8" xfId="0" applyNumberFormat="1" applyFont="1" applyBorder="1"/>
    <xf numFmtId="0" fontId="1" fillId="0" borderId="19" xfId="0" applyFont="1" applyBorder="1"/>
    <xf numFmtId="3" fontId="1" fillId="0" borderId="20" xfId="0" applyNumberFormat="1" applyFont="1" applyBorder="1"/>
    <xf numFmtId="9" fontId="1" fillId="0" borderId="6" xfId="0" applyNumberFormat="1" applyFont="1" applyBorder="1"/>
    <xf numFmtId="0" fontId="8" fillId="0" borderId="0" xfId="1" applyAlignment="1" applyProtection="1">
      <alignment horizontal="center"/>
    </xf>
    <xf numFmtId="3" fontId="10" fillId="0" borderId="22" xfId="0" applyNumberFormat="1" applyFont="1" applyBorder="1"/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top"/>
    </xf>
    <xf numFmtId="0" fontId="14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14" fillId="0" borderId="23" xfId="0" applyFont="1" applyBorder="1" applyAlignment="1">
      <alignment horizontal="center" vertical="top"/>
    </xf>
    <xf numFmtId="164" fontId="14" fillId="0" borderId="7" xfId="0" applyNumberFormat="1" applyFont="1" applyBorder="1" applyAlignment="1">
      <alignment horizontal="center"/>
    </xf>
    <xf numFmtId="164" fontId="1" fillId="0" borderId="8" xfId="0" applyNumberFormat="1" applyFont="1" applyBorder="1"/>
    <xf numFmtId="164" fontId="14" fillId="0" borderId="8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164" fontId="1" fillId="0" borderId="20" xfId="0" applyNumberFormat="1" applyFont="1" applyBorder="1" applyAlignment="1">
      <alignment horizontal="center"/>
    </xf>
    <xf numFmtId="164" fontId="14" fillId="0" borderId="24" xfId="0" applyNumberFormat="1" applyFont="1" applyBorder="1" applyAlignment="1">
      <alignment horizontal="center"/>
    </xf>
    <xf numFmtId="164" fontId="14" fillId="0" borderId="2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5" xfId="0" applyNumberFormat="1" applyFont="1" applyBorder="1"/>
    <xf numFmtId="0" fontId="15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8" fillId="0" borderId="0" xfId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12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161925</xdr:rowOff>
    </xdr:from>
    <xdr:to>
      <xdr:col>1</xdr:col>
      <xdr:colOff>1019175</xdr:colOff>
      <xdr:row>5</xdr:row>
      <xdr:rowOff>161925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61925"/>
          <a:ext cx="151447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762000</xdr:colOff>
      <xdr:row>6</xdr:row>
      <xdr:rowOff>114300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1514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rlandp.sotomayor@contraloria.gov.co" TargetMode="External"/><Relationship Id="rId2" Type="http://schemas.openxmlformats.org/officeDocument/2006/relationships/hyperlink" Target="mailto:henford1@hotmail.com" TargetMode="External"/><Relationship Id="rId1" Type="http://schemas.openxmlformats.org/officeDocument/2006/relationships/hyperlink" Target="mailto:andresgutierrez@henfordsas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henford1@hotmail.com" TargetMode="External"/><Relationship Id="rId1" Type="http://schemas.openxmlformats.org/officeDocument/2006/relationships/hyperlink" Target="mailto:andresgutierrez@henfordsas.com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46"/>
  <sheetViews>
    <sheetView tabSelected="1" topLeftCell="A6" workbookViewId="0">
      <selection activeCell="D10" sqref="D10"/>
    </sheetView>
  </sheetViews>
  <sheetFormatPr baseColWidth="10" defaultRowHeight="15" x14ac:dyDescent="0.25"/>
  <cols>
    <col min="1" max="1" width="9.28515625" style="31" customWidth="1"/>
    <col min="2" max="2" width="19.5703125" customWidth="1"/>
    <col min="3" max="3" width="9" customWidth="1"/>
    <col min="4" max="4" width="44" customWidth="1"/>
    <col min="5" max="5" width="14.140625" style="30" customWidth="1"/>
    <col min="6" max="6" width="14.5703125" bestFit="1" customWidth="1"/>
  </cols>
  <sheetData>
    <row r="2" spans="1:6" ht="21" x14ac:dyDescent="0.25">
      <c r="C2" s="1" t="s">
        <v>0</v>
      </c>
    </row>
    <row r="3" spans="1:6" x14ac:dyDescent="0.25">
      <c r="C3" s="2" t="s">
        <v>18</v>
      </c>
    </row>
    <row r="4" spans="1:6" x14ac:dyDescent="0.25">
      <c r="C4" s="3" t="s">
        <v>19</v>
      </c>
      <c r="D4" s="50" t="s">
        <v>21</v>
      </c>
      <c r="E4" s="51"/>
    </row>
    <row r="5" spans="1:6" x14ac:dyDescent="0.25">
      <c r="D5" s="50" t="s">
        <v>1</v>
      </c>
      <c r="E5" s="50"/>
    </row>
    <row r="6" spans="1:6" x14ac:dyDescent="0.25">
      <c r="C6" s="31" t="s">
        <v>26</v>
      </c>
      <c r="D6" s="32" t="s">
        <v>59</v>
      </c>
      <c r="E6" s="52"/>
      <c r="F6" s="52"/>
    </row>
    <row r="7" spans="1:6" ht="15.75" thickBot="1" x14ac:dyDescent="0.3">
      <c r="A7" s="31" t="s">
        <v>2</v>
      </c>
      <c r="B7" s="32" t="s">
        <v>57</v>
      </c>
      <c r="C7" s="31" t="s">
        <v>3</v>
      </c>
      <c r="D7" s="32"/>
      <c r="F7" s="4"/>
    </row>
    <row r="8" spans="1:6" x14ac:dyDescent="0.25">
      <c r="A8" s="31" t="s">
        <v>4</v>
      </c>
      <c r="B8" s="32">
        <v>2016</v>
      </c>
      <c r="C8" s="31" t="s">
        <v>5</v>
      </c>
      <c r="D8" s="5" t="s">
        <v>60</v>
      </c>
      <c r="E8" s="53" t="s">
        <v>6</v>
      </c>
      <c r="F8" s="53" t="s">
        <v>31</v>
      </c>
    </row>
    <row r="9" spans="1:6" ht="15.75" thickBot="1" x14ac:dyDescent="0.3">
      <c r="A9" s="31" t="s">
        <v>7</v>
      </c>
      <c r="B9" s="32" t="s">
        <v>58</v>
      </c>
      <c r="C9" s="31" t="s">
        <v>8</v>
      </c>
      <c r="D9" s="33">
        <v>46213</v>
      </c>
      <c r="E9" s="54"/>
      <c r="F9" s="54"/>
    </row>
    <row r="10" spans="1:6" ht="15.75" thickBot="1" x14ac:dyDescent="0.3"/>
    <row r="11" spans="1:6" x14ac:dyDescent="0.25">
      <c r="A11" s="7" t="s">
        <v>9</v>
      </c>
      <c r="B11" s="8" t="s">
        <v>10</v>
      </c>
      <c r="C11" s="9" t="s">
        <v>11</v>
      </c>
      <c r="D11" s="8" t="s">
        <v>12</v>
      </c>
      <c r="E11" s="9" t="s">
        <v>13</v>
      </c>
      <c r="F11" s="29" t="s">
        <v>14</v>
      </c>
    </row>
    <row r="12" spans="1:6" s="31" customFormat="1" x14ac:dyDescent="0.25">
      <c r="A12" s="26">
        <v>1</v>
      </c>
      <c r="B12" s="27" t="s">
        <v>32</v>
      </c>
      <c r="C12" s="28">
        <v>1</v>
      </c>
      <c r="D12" s="28" t="s">
        <v>33</v>
      </c>
      <c r="E12" s="35"/>
      <c r="F12" s="36">
        <v>2760000</v>
      </c>
    </row>
    <row r="13" spans="1:6" s="31" customFormat="1" x14ac:dyDescent="0.25">
      <c r="A13" s="26">
        <v>2</v>
      </c>
      <c r="B13" s="27" t="s">
        <v>32</v>
      </c>
      <c r="C13" s="28">
        <v>1</v>
      </c>
      <c r="D13" s="28" t="s">
        <v>34</v>
      </c>
      <c r="E13" s="35"/>
      <c r="F13" s="36">
        <v>150000</v>
      </c>
    </row>
    <row r="14" spans="1:6" s="31" customFormat="1" x14ac:dyDescent="0.25">
      <c r="A14" s="26">
        <v>3</v>
      </c>
      <c r="B14" s="27" t="s">
        <v>32</v>
      </c>
      <c r="C14" s="28">
        <v>1</v>
      </c>
      <c r="D14" s="28" t="s">
        <v>35</v>
      </c>
      <c r="E14" s="35"/>
      <c r="F14" s="36">
        <v>43000</v>
      </c>
    </row>
    <row r="15" spans="1:6" x14ac:dyDescent="0.25">
      <c r="A15" s="26">
        <v>4</v>
      </c>
      <c r="B15" s="27" t="s">
        <v>32</v>
      </c>
      <c r="C15" s="28">
        <v>1</v>
      </c>
      <c r="D15" s="28" t="s">
        <v>36</v>
      </c>
      <c r="E15" s="35"/>
      <c r="F15" s="36">
        <v>42000</v>
      </c>
    </row>
    <row r="16" spans="1:6" x14ac:dyDescent="0.25">
      <c r="A16" s="26">
        <v>5</v>
      </c>
      <c r="B16" s="34" t="s">
        <v>32</v>
      </c>
      <c r="C16" s="28">
        <v>2</v>
      </c>
      <c r="D16" s="28" t="s">
        <v>37</v>
      </c>
      <c r="E16" s="35">
        <v>36000</v>
      </c>
      <c r="F16" s="36">
        <f t="shared" ref="F16:F37" si="0">E16*C16</f>
        <v>72000</v>
      </c>
    </row>
    <row r="17" spans="1:6" x14ac:dyDescent="0.25">
      <c r="A17" s="26">
        <v>6</v>
      </c>
      <c r="B17" s="27" t="s">
        <v>32</v>
      </c>
      <c r="C17" s="28">
        <v>3</v>
      </c>
      <c r="D17" s="28" t="s">
        <v>38</v>
      </c>
      <c r="E17" s="35">
        <v>246000</v>
      </c>
      <c r="F17" s="36">
        <f t="shared" si="0"/>
        <v>738000</v>
      </c>
    </row>
    <row r="18" spans="1:6" x14ac:dyDescent="0.25">
      <c r="A18" s="26">
        <v>7</v>
      </c>
      <c r="B18" s="27" t="s">
        <v>32</v>
      </c>
      <c r="C18" s="28">
        <v>2</v>
      </c>
      <c r="D18" s="28" t="s">
        <v>39</v>
      </c>
      <c r="E18" s="35">
        <v>106000</v>
      </c>
      <c r="F18" s="36">
        <f t="shared" si="0"/>
        <v>212000</v>
      </c>
    </row>
    <row r="19" spans="1:6" x14ac:dyDescent="0.25">
      <c r="A19" s="26">
        <v>8</v>
      </c>
      <c r="B19" s="27" t="s">
        <v>32</v>
      </c>
      <c r="C19" s="28">
        <v>1</v>
      </c>
      <c r="D19" s="28" t="s">
        <v>40</v>
      </c>
      <c r="E19" s="35"/>
      <c r="F19" s="36">
        <v>1091000</v>
      </c>
    </row>
    <row r="20" spans="1:6" x14ac:dyDescent="0.25">
      <c r="A20" s="26">
        <v>9</v>
      </c>
      <c r="B20" s="27" t="s">
        <v>32</v>
      </c>
      <c r="C20" s="28">
        <v>1</v>
      </c>
      <c r="D20" s="28" t="s">
        <v>41</v>
      </c>
      <c r="E20" s="35"/>
      <c r="F20" s="36">
        <v>759000</v>
      </c>
    </row>
    <row r="21" spans="1:6" x14ac:dyDescent="0.25">
      <c r="A21" s="26">
        <v>10</v>
      </c>
      <c r="B21" s="27" t="s">
        <v>32</v>
      </c>
      <c r="C21" s="28">
        <v>5</v>
      </c>
      <c r="D21" s="28" t="s">
        <v>42</v>
      </c>
      <c r="E21" s="35">
        <v>43000</v>
      </c>
      <c r="F21" s="36">
        <f t="shared" si="0"/>
        <v>215000</v>
      </c>
    </row>
    <row r="22" spans="1:6" x14ac:dyDescent="0.25">
      <c r="A22" s="26">
        <v>11</v>
      </c>
      <c r="B22" s="27" t="s">
        <v>32</v>
      </c>
      <c r="C22" s="28">
        <v>1</v>
      </c>
      <c r="D22" s="28" t="s">
        <v>43</v>
      </c>
      <c r="E22" s="35"/>
      <c r="F22" s="36">
        <v>71000</v>
      </c>
    </row>
    <row r="23" spans="1:6" x14ac:dyDescent="0.25">
      <c r="A23" s="26">
        <v>12</v>
      </c>
      <c r="B23" s="27" t="s">
        <v>32</v>
      </c>
      <c r="C23" s="28">
        <v>1</v>
      </c>
      <c r="D23" s="28" t="s">
        <v>44</v>
      </c>
      <c r="E23" s="35"/>
      <c r="F23" s="36">
        <v>106000</v>
      </c>
    </row>
    <row r="24" spans="1:6" x14ac:dyDescent="0.25">
      <c r="A24" s="26">
        <v>13</v>
      </c>
      <c r="B24" s="27" t="s">
        <v>32</v>
      </c>
      <c r="C24" s="28">
        <v>1</v>
      </c>
      <c r="D24" s="28" t="s">
        <v>45</v>
      </c>
      <c r="E24" s="35"/>
      <c r="F24" s="36">
        <v>525000</v>
      </c>
    </row>
    <row r="25" spans="1:6" x14ac:dyDescent="0.25">
      <c r="A25" s="26">
        <v>14</v>
      </c>
      <c r="B25" s="27" t="s">
        <v>53</v>
      </c>
      <c r="C25" s="28">
        <v>1</v>
      </c>
      <c r="D25" s="28" t="s">
        <v>45</v>
      </c>
      <c r="E25" s="35"/>
      <c r="F25" s="36">
        <v>219000</v>
      </c>
    </row>
    <row r="26" spans="1:6" x14ac:dyDescent="0.25">
      <c r="A26" s="26">
        <v>15</v>
      </c>
      <c r="B26" s="27" t="s">
        <v>32</v>
      </c>
      <c r="C26" s="28">
        <v>2</v>
      </c>
      <c r="D26" s="28" t="s">
        <v>46</v>
      </c>
      <c r="E26" s="35">
        <v>502000</v>
      </c>
      <c r="F26" s="36">
        <f t="shared" si="0"/>
        <v>1004000</v>
      </c>
    </row>
    <row r="27" spans="1:6" x14ac:dyDescent="0.25">
      <c r="A27" s="26">
        <v>16</v>
      </c>
      <c r="B27" s="27" t="s">
        <v>53</v>
      </c>
      <c r="C27" s="28">
        <v>2</v>
      </c>
      <c r="D27" s="28" t="s">
        <v>46</v>
      </c>
      <c r="E27" s="35">
        <v>152000</v>
      </c>
      <c r="F27" s="36">
        <v>304000</v>
      </c>
    </row>
    <row r="28" spans="1:6" x14ac:dyDescent="0.25">
      <c r="A28" s="26">
        <v>17</v>
      </c>
      <c r="B28" s="27" t="s">
        <v>32</v>
      </c>
      <c r="C28" s="28">
        <v>2</v>
      </c>
      <c r="D28" s="28" t="s">
        <v>47</v>
      </c>
      <c r="E28" s="35">
        <v>31000</v>
      </c>
      <c r="F28" s="36">
        <f t="shared" si="0"/>
        <v>62000</v>
      </c>
    </row>
    <row r="29" spans="1:6" x14ac:dyDescent="0.25">
      <c r="A29" s="26">
        <v>18</v>
      </c>
      <c r="B29" s="27" t="s">
        <v>53</v>
      </c>
      <c r="C29" s="28">
        <v>2</v>
      </c>
      <c r="D29" s="28" t="s">
        <v>54</v>
      </c>
      <c r="E29" s="35">
        <v>51000</v>
      </c>
      <c r="F29" s="36">
        <v>102000</v>
      </c>
    </row>
    <row r="30" spans="1:6" x14ac:dyDescent="0.25">
      <c r="A30" s="26">
        <v>19</v>
      </c>
      <c r="B30" s="27" t="s">
        <v>32</v>
      </c>
      <c r="C30" s="28">
        <v>2</v>
      </c>
      <c r="D30" s="28" t="s">
        <v>48</v>
      </c>
      <c r="E30" s="35">
        <v>254000</v>
      </c>
      <c r="F30" s="36">
        <f t="shared" si="0"/>
        <v>508000</v>
      </c>
    </row>
    <row r="31" spans="1:6" x14ac:dyDescent="0.25">
      <c r="A31" s="26">
        <v>20</v>
      </c>
      <c r="B31" s="27" t="s">
        <v>32</v>
      </c>
      <c r="C31" s="28">
        <v>2</v>
      </c>
      <c r="D31" s="28" t="s">
        <v>49</v>
      </c>
      <c r="E31" s="35">
        <v>196000</v>
      </c>
      <c r="F31" s="36">
        <f t="shared" si="0"/>
        <v>392000</v>
      </c>
    </row>
    <row r="32" spans="1:6" x14ac:dyDescent="0.25">
      <c r="A32" s="26">
        <v>21</v>
      </c>
      <c r="B32" s="27" t="s">
        <v>53</v>
      </c>
      <c r="C32" s="28">
        <v>2</v>
      </c>
      <c r="D32" s="28" t="s">
        <v>49</v>
      </c>
      <c r="E32" s="35">
        <v>84000</v>
      </c>
      <c r="F32" s="36">
        <v>168000</v>
      </c>
    </row>
    <row r="33" spans="1:6" x14ac:dyDescent="0.25">
      <c r="A33" s="26">
        <v>21</v>
      </c>
      <c r="B33" s="27" t="s">
        <v>32</v>
      </c>
      <c r="C33" s="28">
        <v>1</v>
      </c>
      <c r="D33" s="28" t="s">
        <v>50</v>
      </c>
      <c r="E33" s="35"/>
      <c r="F33" s="36">
        <v>93000</v>
      </c>
    </row>
    <row r="34" spans="1:6" x14ac:dyDescent="0.25">
      <c r="A34" s="26">
        <v>22</v>
      </c>
      <c r="B34" s="27" t="s">
        <v>32</v>
      </c>
      <c r="C34" s="28">
        <v>1</v>
      </c>
      <c r="D34" s="28" t="s">
        <v>51</v>
      </c>
      <c r="E34" s="35"/>
      <c r="F34" s="36">
        <v>754000</v>
      </c>
    </row>
    <row r="35" spans="1:6" x14ac:dyDescent="0.25">
      <c r="A35" s="26">
        <v>23</v>
      </c>
      <c r="B35" s="27" t="s">
        <v>32</v>
      </c>
      <c r="C35" s="28">
        <v>1</v>
      </c>
      <c r="D35" s="28" t="s">
        <v>52</v>
      </c>
      <c r="E35" s="35"/>
      <c r="F35" s="36">
        <v>2416000</v>
      </c>
    </row>
    <row r="36" spans="1:6" x14ac:dyDescent="0.25">
      <c r="A36" s="26"/>
      <c r="B36" s="27" t="s">
        <v>32</v>
      </c>
      <c r="C36" s="28">
        <v>1</v>
      </c>
      <c r="D36" s="28" t="s">
        <v>55</v>
      </c>
      <c r="E36" s="35"/>
      <c r="F36" s="36">
        <v>222000</v>
      </c>
    </row>
    <row r="37" spans="1:6" x14ac:dyDescent="0.25">
      <c r="A37" s="26"/>
      <c r="B37" s="27"/>
      <c r="C37" s="28"/>
      <c r="D37" s="28"/>
      <c r="E37" s="35"/>
      <c r="F37" s="37">
        <f t="shared" si="0"/>
        <v>0</v>
      </c>
    </row>
    <row r="38" spans="1:6" ht="15.75" thickBot="1" x14ac:dyDescent="0.3">
      <c r="A38" s="26"/>
      <c r="B38" s="27"/>
      <c r="C38" s="28"/>
      <c r="D38" s="28"/>
      <c r="E38" s="42"/>
      <c r="F38" s="43"/>
    </row>
    <row r="39" spans="1:6" x14ac:dyDescent="0.25">
      <c r="A39" s="55" t="s">
        <v>56</v>
      </c>
      <c r="B39" s="56"/>
      <c r="C39" s="56"/>
      <c r="D39" s="57"/>
      <c r="E39" s="44" t="s">
        <v>29</v>
      </c>
      <c r="F39" s="45">
        <f>F41/1.19</f>
        <v>10947899.159663865</v>
      </c>
    </row>
    <row r="40" spans="1:6" x14ac:dyDescent="0.25">
      <c r="A40" s="58"/>
      <c r="B40" s="59"/>
      <c r="C40" s="59"/>
      <c r="D40" s="60"/>
      <c r="E40" s="38" t="s">
        <v>30</v>
      </c>
      <c r="F40" s="39">
        <f>F41-F39</f>
        <v>2080100.8403361347</v>
      </c>
    </row>
    <row r="41" spans="1:6" ht="32.25" customHeight="1" thickBot="1" x14ac:dyDescent="0.3">
      <c r="A41" s="61"/>
      <c r="B41" s="62"/>
      <c r="C41" s="62"/>
      <c r="D41" s="63"/>
      <c r="E41" s="40" t="s">
        <v>14</v>
      </c>
      <c r="F41" s="41">
        <f>SUM(F12:F38)</f>
        <v>13028000</v>
      </c>
    </row>
    <row r="43" spans="1:6" x14ac:dyDescent="0.25">
      <c r="B43" s="46" t="s">
        <v>15</v>
      </c>
      <c r="C43" s="46"/>
      <c r="D43" s="46"/>
      <c r="E43" s="46"/>
    </row>
    <row r="44" spans="1:6" x14ac:dyDescent="0.25">
      <c r="B44" s="47" t="s">
        <v>16</v>
      </c>
      <c r="C44" s="47"/>
      <c r="D44" s="47"/>
      <c r="E44" s="47"/>
    </row>
    <row r="45" spans="1:6" x14ac:dyDescent="0.25">
      <c r="B45" s="48" t="s">
        <v>17</v>
      </c>
      <c r="C45" s="48"/>
      <c r="D45" s="48"/>
      <c r="E45" s="48"/>
    </row>
    <row r="46" spans="1:6" x14ac:dyDescent="0.25">
      <c r="B46" s="49" t="s">
        <v>28</v>
      </c>
      <c r="C46" s="49"/>
      <c r="D46" s="49"/>
      <c r="E46" s="49"/>
    </row>
  </sheetData>
  <mergeCells count="10">
    <mergeCell ref="B43:E43"/>
    <mergeCell ref="B44:E44"/>
    <mergeCell ref="B45:E45"/>
    <mergeCell ref="B46:E46"/>
    <mergeCell ref="D4:E4"/>
    <mergeCell ref="D5:E5"/>
    <mergeCell ref="E6:F6"/>
    <mergeCell ref="E8:E9"/>
    <mergeCell ref="F8:F9"/>
    <mergeCell ref="A39:D41"/>
  </mergeCells>
  <hyperlinks>
    <hyperlink ref="D4" r:id="rId1" xr:uid="{00000000-0004-0000-0000-000000000000}"/>
    <hyperlink ref="D5" r:id="rId2" xr:uid="{00000000-0004-0000-0000-000001000000}"/>
    <hyperlink ref="D8" r:id="rId3" xr:uid="{943DE9C3-A37F-4C08-9BC6-0EC970336FAE}"/>
  </hyperlinks>
  <pageMargins left="0.7" right="0.7" top="0.75" bottom="0.75" header="0.3" footer="0.3"/>
  <pageSetup paperSize="9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F38"/>
  <sheetViews>
    <sheetView topLeftCell="A21" workbookViewId="0">
      <selection activeCell="E18" sqref="E18"/>
    </sheetView>
  </sheetViews>
  <sheetFormatPr baseColWidth="10" defaultRowHeight="15" x14ac:dyDescent="0.25"/>
  <cols>
    <col min="2" max="2" width="17.85546875" customWidth="1"/>
    <col min="4" max="4" width="34.42578125" customWidth="1"/>
    <col min="5" max="5" width="16.7109375" customWidth="1"/>
    <col min="6" max="6" width="14.140625" customWidth="1"/>
  </cols>
  <sheetData>
    <row r="3" spans="1:6" ht="21" x14ac:dyDescent="0.25">
      <c r="C3" s="1" t="s">
        <v>0</v>
      </c>
    </row>
    <row r="4" spans="1:6" x14ac:dyDescent="0.25">
      <c r="C4" s="2" t="s">
        <v>18</v>
      </c>
    </row>
    <row r="5" spans="1:6" x14ac:dyDescent="0.25">
      <c r="C5" s="3" t="s">
        <v>19</v>
      </c>
      <c r="D5" s="50" t="s">
        <v>21</v>
      </c>
      <c r="E5" s="51"/>
    </row>
    <row r="6" spans="1:6" x14ac:dyDescent="0.25">
      <c r="D6" s="50" t="s">
        <v>1</v>
      </c>
      <c r="E6" s="50"/>
    </row>
    <row r="7" spans="1:6" x14ac:dyDescent="0.25">
      <c r="D7" s="24"/>
      <c r="E7" s="24"/>
    </row>
    <row r="8" spans="1:6" x14ac:dyDescent="0.25">
      <c r="C8" t="s">
        <v>26</v>
      </c>
      <c r="D8" s="4"/>
      <c r="E8" s="52"/>
      <c r="F8" s="52"/>
    </row>
    <row r="9" spans="1:6" ht="15.75" thickBot="1" x14ac:dyDescent="0.3">
      <c r="A9" t="s">
        <v>2</v>
      </c>
      <c r="B9" s="4"/>
      <c r="C9" t="s">
        <v>3</v>
      </c>
      <c r="D9" s="4"/>
      <c r="E9" s="4" t="s">
        <v>27</v>
      </c>
      <c r="F9" s="4"/>
    </row>
    <row r="10" spans="1:6" x14ac:dyDescent="0.25">
      <c r="A10" t="s">
        <v>23</v>
      </c>
      <c r="B10" s="4"/>
      <c r="C10" t="s">
        <v>5</v>
      </c>
      <c r="D10" s="5"/>
      <c r="E10" s="53" t="s">
        <v>6</v>
      </c>
      <c r="F10" s="53" t="s">
        <v>22</v>
      </c>
    </row>
    <row r="11" spans="1:6" ht="15.75" thickBot="1" x14ac:dyDescent="0.3">
      <c r="A11" t="s">
        <v>7</v>
      </c>
      <c r="B11" s="4"/>
      <c r="C11" t="s">
        <v>8</v>
      </c>
      <c r="D11" s="6"/>
      <c r="E11" s="54"/>
      <c r="F11" s="54"/>
    </row>
    <row r="12" spans="1:6" ht="15.75" thickBot="1" x14ac:dyDescent="0.3"/>
    <row r="13" spans="1:6" x14ac:dyDescent="0.25">
      <c r="A13" s="7" t="s">
        <v>9</v>
      </c>
      <c r="B13" s="8" t="s">
        <v>10</v>
      </c>
      <c r="C13" s="9" t="s">
        <v>11</v>
      </c>
      <c r="D13" s="10" t="s">
        <v>12</v>
      </c>
      <c r="E13" s="11" t="s">
        <v>13</v>
      </c>
      <c r="F13" s="12" t="s">
        <v>14</v>
      </c>
    </row>
    <row r="14" spans="1:6" x14ac:dyDescent="0.25">
      <c r="A14" s="13">
        <v>1</v>
      </c>
      <c r="B14" s="14"/>
      <c r="C14" s="15"/>
      <c r="D14" s="15"/>
      <c r="E14" s="16"/>
      <c r="F14" s="17"/>
    </row>
    <row r="15" spans="1:6" x14ac:dyDescent="0.25">
      <c r="A15" s="13">
        <v>2</v>
      </c>
      <c r="B15" s="14"/>
      <c r="C15" s="15"/>
      <c r="D15" s="15"/>
      <c r="E15" s="16"/>
      <c r="F15" s="17"/>
    </row>
    <row r="16" spans="1:6" x14ac:dyDescent="0.25">
      <c r="A16" s="13">
        <v>3</v>
      </c>
      <c r="B16" s="14"/>
      <c r="C16" s="15"/>
      <c r="D16" s="15"/>
      <c r="E16" s="16"/>
      <c r="F16" s="17"/>
    </row>
    <row r="17" spans="1:6" x14ac:dyDescent="0.25">
      <c r="A17" s="13">
        <v>4</v>
      </c>
      <c r="B17" s="14"/>
      <c r="C17" s="15"/>
      <c r="D17" s="15"/>
      <c r="E17" s="16"/>
      <c r="F17" s="17"/>
    </row>
    <row r="18" spans="1:6" x14ac:dyDescent="0.25">
      <c r="A18" s="13">
        <v>5</v>
      </c>
      <c r="B18" s="14"/>
      <c r="C18" s="15"/>
      <c r="D18" s="15"/>
      <c r="E18" s="16"/>
      <c r="F18" s="17"/>
    </row>
    <row r="19" spans="1:6" x14ac:dyDescent="0.25">
      <c r="A19" s="13">
        <v>6</v>
      </c>
      <c r="B19" s="14"/>
      <c r="C19" s="15"/>
      <c r="D19" s="15"/>
      <c r="E19" s="16"/>
      <c r="F19" s="25"/>
    </row>
    <row r="20" spans="1:6" x14ac:dyDescent="0.25">
      <c r="A20" s="13">
        <v>7</v>
      </c>
      <c r="B20" s="14"/>
      <c r="C20" s="15"/>
      <c r="D20" s="15"/>
      <c r="E20" s="16"/>
      <c r="F20" s="25"/>
    </row>
    <row r="21" spans="1:6" x14ac:dyDescent="0.25">
      <c r="A21" s="13">
        <v>8</v>
      </c>
      <c r="B21" s="14"/>
      <c r="C21" s="15"/>
      <c r="D21" s="15"/>
      <c r="E21" s="16"/>
      <c r="F21" s="25"/>
    </row>
    <row r="22" spans="1:6" x14ac:dyDescent="0.25">
      <c r="A22" s="13">
        <v>9</v>
      </c>
      <c r="B22" s="14"/>
      <c r="C22" s="15"/>
      <c r="D22" s="15"/>
      <c r="E22" s="16"/>
      <c r="F22" s="25"/>
    </row>
    <row r="23" spans="1:6" x14ac:dyDescent="0.25">
      <c r="A23" s="13">
        <v>10</v>
      </c>
      <c r="B23" s="14"/>
      <c r="C23" s="15"/>
      <c r="D23" s="15"/>
      <c r="E23" s="16"/>
      <c r="F23" s="25"/>
    </row>
    <row r="24" spans="1:6" x14ac:dyDescent="0.25">
      <c r="A24" s="13">
        <v>11</v>
      </c>
      <c r="B24" s="14"/>
      <c r="C24" s="15"/>
      <c r="D24" s="15"/>
      <c r="E24" s="16"/>
      <c r="F24" s="25"/>
    </row>
    <row r="25" spans="1:6" x14ac:dyDescent="0.25">
      <c r="A25" s="13">
        <v>12</v>
      </c>
      <c r="B25" s="14"/>
      <c r="C25" s="15"/>
      <c r="D25" s="15"/>
      <c r="E25" s="16"/>
      <c r="F25" s="25"/>
    </row>
    <row r="26" spans="1:6" x14ac:dyDescent="0.25">
      <c r="A26" s="13">
        <v>13</v>
      </c>
      <c r="B26" s="14"/>
      <c r="C26" s="15"/>
      <c r="D26" s="15"/>
      <c r="E26" s="16"/>
      <c r="F26" s="25"/>
    </row>
    <row r="27" spans="1:6" x14ac:dyDescent="0.25">
      <c r="A27" s="13">
        <v>14</v>
      </c>
      <c r="B27" s="14"/>
      <c r="C27" s="15"/>
      <c r="D27" s="15"/>
      <c r="E27" s="16"/>
      <c r="F27" s="25"/>
    </row>
    <row r="28" spans="1:6" x14ac:dyDescent="0.25">
      <c r="A28" s="13">
        <v>15</v>
      </c>
      <c r="B28" s="14"/>
      <c r="C28" s="15"/>
      <c r="D28" s="15"/>
      <c r="E28" s="16"/>
      <c r="F28" s="25"/>
    </row>
    <row r="29" spans="1:6" x14ac:dyDescent="0.25">
      <c r="A29" s="13"/>
      <c r="B29" s="14"/>
      <c r="C29" s="15"/>
      <c r="D29" s="15"/>
      <c r="E29" s="16"/>
      <c r="F29" s="25"/>
    </row>
    <row r="30" spans="1:6" ht="15.75" thickBot="1" x14ac:dyDescent="0.3">
      <c r="A30" s="13"/>
      <c r="B30" s="14"/>
      <c r="C30" s="15"/>
      <c r="D30" s="15"/>
      <c r="E30" s="16"/>
      <c r="F30" s="22"/>
    </row>
    <row r="31" spans="1:6" x14ac:dyDescent="0.25">
      <c r="A31" s="55"/>
      <c r="B31" s="56"/>
      <c r="C31" s="56"/>
      <c r="D31" s="57"/>
      <c r="E31" s="18" t="s">
        <v>25</v>
      </c>
      <c r="F31" s="19"/>
    </row>
    <row r="32" spans="1:6" x14ac:dyDescent="0.25">
      <c r="A32" s="58"/>
      <c r="B32" s="59"/>
      <c r="C32" s="59"/>
      <c r="D32" s="60"/>
      <c r="E32" s="23" t="s">
        <v>24</v>
      </c>
      <c r="F32" s="20"/>
    </row>
    <row r="33" spans="1:6" ht="15.75" thickBot="1" x14ac:dyDescent="0.3">
      <c r="A33" s="61"/>
      <c r="B33" s="62"/>
      <c r="C33" s="62"/>
      <c r="D33" s="63"/>
      <c r="E33" s="21" t="s">
        <v>14</v>
      </c>
      <c r="F33" s="22"/>
    </row>
    <row r="35" spans="1:6" x14ac:dyDescent="0.25">
      <c r="B35" s="64" t="s">
        <v>15</v>
      </c>
      <c r="C35" s="64"/>
      <c r="D35" s="64"/>
      <c r="E35" s="64"/>
    </row>
    <row r="36" spans="1:6" x14ac:dyDescent="0.25">
      <c r="B36" s="65" t="s">
        <v>16</v>
      </c>
      <c r="C36" s="65"/>
      <c r="D36" s="65"/>
      <c r="E36" s="65"/>
    </row>
    <row r="37" spans="1:6" x14ac:dyDescent="0.25">
      <c r="B37" s="66" t="s">
        <v>17</v>
      </c>
      <c r="C37" s="66"/>
      <c r="D37" s="66"/>
      <c r="E37" s="66"/>
    </row>
    <row r="38" spans="1:6" x14ac:dyDescent="0.25">
      <c r="B38" s="67" t="s">
        <v>20</v>
      </c>
      <c r="C38" s="67"/>
      <c r="D38" s="67"/>
      <c r="E38" s="67"/>
    </row>
  </sheetData>
  <mergeCells count="10">
    <mergeCell ref="B35:E35"/>
    <mergeCell ref="B36:E36"/>
    <mergeCell ref="B37:E37"/>
    <mergeCell ref="B38:E38"/>
    <mergeCell ref="D5:E5"/>
    <mergeCell ref="D6:E6"/>
    <mergeCell ref="E8:F8"/>
    <mergeCell ref="E10:E11"/>
    <mergeCell ref="F10:F11"/>
    <mergeCell ref="A31:D33"/>
  </mergeCells>
  <hyperlinks>
    <hyperlink ref="D5" r:id="rId1" xr:uid="{00000000-0004-0000-0100-000000000000}"/>
    <hyperlink ref="D6" r:id="rId2" xr:uid="{00000000-0004-0000-0100-000001000000}"/>
  </hyperlinks>
  <pageMargins left="0.7" right="0.7" top="0.75" bottom="0.75" header="0.3" footer="0.3"/>
  <pageSetup paperSize="9" orientation="landscape" horizontalDpi="0" verticalDpi="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22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AUTOICOL</dc:creator>
  <cp:lastModifiedBy>Asesor comercial Henfordsas</cp:lastModifiedBy>
  <cp:lastPrinted>2019-04-09T21:55:42Z</cp:lastPrinted>
  <dcterms:created xsi:type="dcterms:W3CDTF">2017-02-04T15:27:23Z</dcterms:created>
  <dcterms:modified xsi:type="dcterms:W3CDTF">2026-07-10T20:12:22Z</dcterms:modified>
</cp:coreProperties>
</file>