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mc:AlternateContent xmlns:mc="http://schemas.openxmlformats.org/markup-compatibility/2006">
    <mc:Choice Requires="x15">
      <x15ac:absPath xmlns:x15ac="http://schemas.microsoft.com/office/spreadsheetml/2010/11/ac" url="https://d.docs.live.net/de0cc67e9d229258/Documentos/PLANEACION TIBIRITA/PLANEACIÓN 2026/CONTRATACIÓN/OBRA PÚBLICA/PUENTE SOATAMA - GUINA ICCU 658/PROCESO NUEVO/"/>
    </mc:Choice>
  </mc:AlternateContent>
  <xr:revisionPtr revIDLastSave="0" documentId="8_{0AEBDA9A-E0FB-45DC-B1A9-4358B9E97554}"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(Entidad)'!$I$12:$I$27</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(Entidad)'!$A$1:$M$39</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(Entidad)'!$K$34</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(Entidad)'!$K$34</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(Entidad)'!$K$35</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7" i="265" l="1"/>
  <c r="O16" i="265"/>
  <c r="O17" i="265"/>
  <c r="O18" i="265"/>
  <c r="O19" i="265"/>
  <c r="O20" i="265"/>
  <c r="O21" i="265"/>
  <c r="O22" i="265"/>
  <c r="O23" i="265"/>
  <c r="O24" i="265"/>
  <c r="O25" i="265"/>
  <c r="O26" i="265"/>
  <c r="O15" i="265"/>
  <c r="K36" i="265"/>
  <c r="K17" i="265" l="1"/>
  <c r="K16" i="265"/>
  <c r="K22" i="265"/>
  <c r="K15" i="265"/>
  <c r="K26" i="265"/>
  <c r="K25" i="265"/>
  <c r="K24" i="265"/>
  <c r="K23" i="265"/>
  <c r="K21" i="265"/>
  <c r="K20" i="265"/>
  <c r="K19" i="265"/>
  <c r="K18" i="265"/>
  <c r="K29" i="265" l="1"/>
  <c r="P29" i="265" s="1"/>
</calcChain>
</file>

<file path=xl/sharedStrings.xml><?xml version="1.0" encoding="utf-8"?>
<sst xmlns="http://schemas.openxmlformats.org/spreadsheetml/2006/main" count="182" uniqueCount="113">
  <si>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</si>
  <si>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</si>
  <si>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</si>
  <si>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</si>
  <si>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</si>
  <si>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</si>
  <si>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</si>
  <si>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</si>
  <si>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</si>
  <si>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</si>
  <si>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</si>
  <si>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</si>
  <si>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</si>
  <si>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</si>
  <si>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</si>
  <si>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</si>
  <si>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</si>
  <si>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</si>
  <si>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</si>
  <si>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</si>
  <si>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</si>
  <si>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</si>
  <si>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</si>
  <si>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</si>
  <si>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</si>
  <si>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</si>
  <si>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</si>
  <si>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</si>
  <si>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</si>
  <si>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</si>
  <si>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</si>
  <si>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</si>
  <si>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</si>
  <si>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</si>
  <si>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</si>
  <si>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</si>
  <si>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</si>
  <si>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</si>
  <si>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</si>
  <si>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</si>
  <si>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</si>
  <si>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</si>
  <si>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</si>
  <si>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</si>
  <si>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</si>
  <si>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</si>
  <si>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</si>
  <si>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</si>
  <si>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</si>
  <si>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</si>
  <si>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</si>
  <si>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</si>
  <si>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</si>
  <si>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</si>
  <si>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</si>
  <si>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</si>
  <si>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</si>
  <si>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</si>
  <si>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</si>
  <si>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</si>
  <si>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</si>
  <si>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</si>
  <si>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</si>
  <si>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</si>
  <si>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</si>
  <si>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</si>
  <si>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</si>
  <si>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</si>
  <si>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</si>
  <si>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</si>
  <si>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</si>
  <si>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</si>
  <si>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</si>
  <si>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</si>
  <si>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</si>
  <si>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</si>
  <si>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</si>
  <si>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</si>
  <si>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</si>
  <si>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</si>
  <si>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</si>
  <si>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</si>
  <si>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</si>
  <si>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</si>
  <si>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</si>
  <si>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</si>
  <si>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</si>
  <si>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</si>
  <si>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</si>
  <si>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</si>
  <si>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</si>
  <si>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</si>
  <si>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</si>
  <si>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</si>
  <si>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m3</t>
  </si>
  <si>
    <t>CONCRETO CLASE F, 2000 PSI PARA SOLADOS Y ATRAQUES</t>
  </si>
  <si>
    <t>CONCRETOS f´c =3500 psi (bases)</t>
  </si>
  <si>
    <t>CONCRETOS f´c =3500 psi (elevaciones)</t>
  </si>
  <si>
    <t>CONCRETOS CLASE C, f´c =4000 psi (placas)</t>
  </si>
  <si>
    <t>CONCRETOS CLASE C, f´c =4000 psi (vigas en puentes)</t>
  </si>
  <si>
    <t>DREN TUBERIA PVC SANITARIA , D=4" ( PUENTES)</t>
  </si>
  <si>
    <t>JUNTA DE DILATACION</t>
  </si>
  <si>
    <t>RELLENO PARA ESTRUCTURAS</t>
  </si>
  <si>
    <t xml:space="preserve">GAVION MALLA PVC </t>
  </si>
  <si>
    <t>U( dm3)</t>
  </si>
  <si>
    <t>kg</t>
  </si>
  <si>
    <t>unidad</t>
  </si>
  <si>
    <t>m</t>
  </si>
  <si>
    <t>EXCAVACIONES VARIAS EN MATERIAL COMÚN SECO (INCLUYE RETIRO DE SOBRANTES A UNA DISTANCIA MENOR DE 5 KM)</t>
  </si>
  <si>
    <t>SUMINISTRO E INSTALACIÓN DE APOYOS ELASTOMÉRICOS</t>
  </si>
  <si>
    <t>SUMINISTRO FIGURADO Y ARMADO DE ACERO DE REFUERZO 60000 PSI</t>
  </si>
  <si>
    <t>630,P</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</si>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</sst>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8"/>
      <name val="Arial"/>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44" fontId="62" fillId="0" borderId="0" applyFont="0" applyFill="0" applyBorder="0" applyAlignment="0" applyProtection="0"/>
  </cellStyleXfs>
  <cellXfs count="390">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0" fillId="0" borderId="39" xfId="128" applyFont="1" applyBorder="1" applyAlignment="1">
      <alignment horizontal="left" vertical="center"/>
    </xf>
    <xf numFmtId="9" fontId="33" fillId="0" borderId="41" xfId="129" applyNumberFormat="1" applyFont="1" applyBorder="1" applyAlignment="1">
      <alignment horizontal="center" vertical="center"/>
    </xf>
    <xf numFmtId="181" fontId="30" fillId="0" borderId="41" xfId="129" applyNumberFormat="1" applyFont="1" applyBorder="1" applyAlignment="1">
      <alignment vertical="center"/>
    </xf>
    <xf numFmtId="0" fontId="33" fillId="0" borderId="42" xfId="128" applyFont="1" applyBorder="1" applyAlignment="1">
      <alignment vertical="center"/>
    </xf>
    <xf numFmtId="2" fontId="33" fillId="0" borderId="18" xfId="135" applyNumberFormat="1" applyFont="1" applyBorder="1" applyAlignment="1">
      <alignment horizontal="center" vertical="center"/>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xf numFmtId="44" fontId="33" fillId="25" borderId="20" xfId="257" applyFont="1" applyFill="1" applyBorder="1" applyAlignment="1">
      <alignment horizontal="center" vertical="center" wrapText="1"/>
    </xf>
    <xf numFmtId="44" fontId="33" fillId="25" borderId="40" xfId="257" applyFont="1" applyFill="1" applyBorder="1" applyAlignment="1">
      <alignment horizontal="center" vertical="center" wrapText="1"/>
    </xf>
    <xf numFmtId="187" fontId="32" fillId="0" borderId="0" xfId="90" applyNumberFormat="1" applyFont="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usa Posible"/>
      <sheetName val="Accidentalidad"/>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RESUMEN"/>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ORGANI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sheetData sheetId="893"/>
      <sheetData sheetId="894"/>
      <sheetData sheetId="895"/>
      <sheetData sheetId="896"/>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Listas"/>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39"/>
  <sheetViews>
    <sheetView showGridLines="0" tabSelected="1" view="pageBreakPreview" topLeftCell="F1" zoomScale="70" zoomScaleNormal="55" zoomScaleSheetLayoutView="70" zoomScalePageLayoutView="70" workbookViewId="0">
      <selection activeCell="K29" sqref="K29"/>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5" ht="17.25" thickBot="1">
      <c r="A1" s="5"/>
      <c r="B1" s="172"/>
      <c r="C1" s="173"/>
      <c r="D1" s="172"/>
      <c r="E1" s="173"/>
      <c r="F1" s="5"/>
      <c r="G1" s="5"/>
      <c r="H1" s="5"/>
      <c r="I1" s="5"/>
      <c r="J1" s="5"/>
      <c r="K1" s="5"/>
      <c r="L1" s="5"/>
      <c r="M1" s="5"/>
    </row>
    <row r="2" spans="1:15" ht="17.25" thickTop="1">
      <c r="A2" s="5"/>
      <c r="B2" s="213"/>
      <c r="C2" s="214"/>
      <c r="D2" s="214"/>
      <c r="E2" s="214"/>
      <c r="F2" s="214"/>
      <c r="G2" s="214"/>
      <c r="H2" s="214"/>
      <c r="I2" s="214"/>
      <c r="J2" s="214"/>
      <c r="K2" s="214"/>
      <c r="L2" s="215"/>
      <c r="M2" s="5"/>
    </row>
    <row r="3" spans="1:15" ht="30.75" customHeight="1">
      <c r="A3" s="5"/>
      <c r="B3" s="7"/>
      <c r="C3" s="210" t="s">
        <v>91</v>
      </c>
      <c r="D3" s="211"/>
      <c r="E3" s="211"/>
      <c r="F3" s="212"/>
      <c r="G3" s="5"/>
      <c r="H3" s="5"/>
      <c r="I3" s="5"/>
      <c r="J3" s="5"/>
      <c r="K3" s="5"/>
      <c r="L3" s="8"/>
      <c r="M3" s="5"/>
    </row>
    <row r="4" spans="1:15">
      <c r="A4" s="5"/>
      <c r="B4" s="7"/>
      <c r="C4" s="190" t="s">
        <v>0</v>
      </c>
      <c r="D4" s="199" t="s">
        <v>1</v>
      </c>
      <c r="E4" s="190" t="s">
        <v>2</v>
      </c>
      <c r="F4" s="199">
        <v>2</v>
      </c>
      <c r="G4" s="5"/>
      <c r="H4" s="5"/>
      <c r="I4" s="5"/>
      <c r="J4" s="5"/>
      <c r="K4" s="5"/>
      <c r="L4" s="8"/>
      <c r="M4" s="5"/>
    </row>
    <row r="5" spans="1:15" ht="17.25" thickBot="1">
      <c r="A5" s="5"/>
      <c r="B5" s="7"/>
      <c r="C5" s="172"/>
      <c r="D5" s="173"/>
      <c r="E5" s="172"/>
      <c r="F5" s="173"/>
      <c r="G5" s="5"/>
      <c r="H5" s="5"/>
      <c r="I5" s="5"/>
      <c r="J5" s="5"/>
      <c r="K5" s="5"/>
      <c r="L5" s="8"/>
      <c r="M5" s="5"/>
    </row>
    <row r="6" spans="1:15" ht="31.5" customHeight="1" thickTop="1">
      <c r="A6" s="5"/>
      <c r="B6" s="7"/>
      <c r="C6" s="207" t="s">
        <v>3</v>
      </c>
      <c r="D6" s="208"/>
      <c r="E6" s="208"/>
      <c r="F6" s="208"/>
      <c r="G6" s="208"/>
      <c r="H6" s="208"/>
      <c r="I6" s="208"/>
      <c r="J6" s="208"/>
      <c r="K6" s="209"/>
      <c r="L6" s="8"/>
      <c r="M6" s="5"/>
    </row>
    <row r="7" spans="1:15">
      <c r="A7" s="5"/>
      <c r="B7" s="197"/>
      <c r="C7" s="216" t="s">
        <v>4</v>
      </c>
      <c r="D7" s="216"/>
      <c r="E7" s="216"/>
      <c r="F7" s="216"/>
      <c r="G7" s="216"/>
      <c r="H7" s="216"/>
      <c r="I7" s="216"/>
      <c r="J7" s="216"/>
      <c r="K7" s="217"/>
      <c r="L7" s="8"/>
      <c r="M7" s="5"/>
    </row>
    <row r="8" spans="1:15" s="147" customFormat="1">
      <c r="A8" s="145"/>
      <c r="B8" s="198"/>
      <c r="C8" s="227" t="s">
        <v>92</v>
      </c>
      <c r="D8" s="228"/>
      <c r="E8" s="228"/>
      <c r="F8" s="228"/>
      <c r="G8" s="228"/>
      <c r="H8" s="228"/>
      <c r="I8" s="228"/>
      <c r="J8" s="228"/>
      <c r="K8" s="229"/>
      <c r="L8" s="148"/>
      <c r="M8" s="145"/>
    </row>
    <row r="9" spans="1:15">
      <c r="A9" s="5"/>
      <c r="B9" s="197"/>
      <c r="C9" s="227"/>
      <c r="D9" s="228"/>
      <c r="E9" s="228"/>
      <c r="F9" s="228"/>
      <c r="G9" s="228"/>
      <c r="H9" s="228"/>
      <c r="I9" s="228"/>
      <c r="J9" s="228"/>
      <c r="K9" s="229"/>
      <c r="L9" s="8"/>
      <c r="M9" s="5"/>
    </row>
    <row r="10" spans="1:15" ht="34.5" customHeight="1">
      <c r="A10" s="5"/>
      <c r="B10" s="197"/>
      <c r="C10" s="230" t="s">
        <v>5</v>
      </c>
      <c r="D10" s="231"/>
      <c r="E10" s="231"/>
      <c r="F10" s="231"/>
      <c r="G10" s="231"/>
      <c r="H10" s="231"/>
      <c r="I10" s="231"/>
      <c r="J10" s="231"/>
      <c r="K10" s="232"/>
      <c r="L10" s="8"/>
      <c r="M10" s="5"/>
    </row>
    <row r="11" spans="1:15" ht="30" customHeight="1" thickBot="1">
      <c r="A11" s="5"/>
      <c r="B11" s="7"/>
      <c r="C11" s="235"/>
      <c r="D11" s="236"/>
      <c r="E11" s="236"/>
      <c r="F11" s="236"/>
      <c r="G11" s="236"/>
      <c r="H11" s="236"/>
      <c r="I11" s="236"/>
      <c r="J11" s="236"/>
      <c r="K11" s="237"/>
      <c r="L11" s="8"/>
      <c r="M11" s="5"/>
    </row>
    <row r="12" spans="1:15" ht="30" customHeight="1">
      <c r="A12" s="5"/>
      <c r="B12" s="7"/>
      <c r="C12" s="224" t="s">
        <v>6</v>
      </c>
      <c r="D12" s="218" t="s">
        <v>7</v>
      </c>
      <c r="E12" s="226" t="s">
        <v>8</v>
      </c>
      <c r="F12" s="226"/>
      <c r="G12" s="224" t="s">
        <v>9</v>
      </c>
      <c r="H12" s="218" t="s">
        <v>10</v>
      </c>
      <c r="I12" s="218" t="s">
        <v>11</v>
      </c>
      <c r="J12" s="220" t="s">
        <v>12</v>
      </c>
      <c r="K12" s="222" t="s">
        <v>13</v>
      </c>
      <c r="L12" s="8"/>
      <c r="M12" s="5"/>
    </row>
    <row r="13" spans="1:15" ht="30" customHeight="1" thickBot="1">
      <c r="A13" s="5"/>
      <c r="B13" s="7"/>
      <c r="C13" s="225"/>
      <c r="D13" s="219"/>
      <c r="E13" s="9" t="s">
        <v>14</v>
      </c>
      <c r="F13" s="9" t="s">
        <v>15</v>
      </c>
      <c r="G13" s="225"/>
      <c r="H13" s="219"/>
      <c r="I13" s="219"/>
      <c r="J13" s="221"/>
      <c r="K13" s="223"/>
      <c r="L13" s="8"/>
      <c r="M13" s="5"/>
    </row>
    <row r="14" spans="1:15" ht="30" customHeight="1" thickBot="1">
      <c r="A14" s="5"/>
      <c r="B14" s="7"/>
      <c r="C14" s="10"/>
      <c r="D14" s="11"/>
      <c r="E14" s="11"/>
      <c r="F14" s="11"/>
      <c r="G14" s="11"/>
      <c r="H14" s="11"/>
      <c r="I14" s="11"/>
      <c r="J14" s="11"/>
      <c r="K14" s="12"/>
      <c r="L14" s="8"/>
      <c r="M14" s="5"/>
    </row>
    <row r="15" spans="1:15" ht="53.25" customHeight="1">
      <c r="A15" s="5"/>
      <c r="B15" s="7"/>
      <c r="C15" s="25"/>
      <c r="D15" s="27">
        <v>2.12</v>
      </c>
      <c r="E15" s="27"/>
      <c r="F15" s="27">
        <v>600.4</v>
      </c>
      <c r="G15" s="28" t="s">
        <v>108</v>
      </c>
      <c r="H15" s="27" t="s">
        <v>94</v>
      </c>
      <c r="I15" s="17">
        <v>117.18</v>
      </c>
      <c r="J15" s="18">
        <v>34186.32</v>
      </c>
      <c r="K15" s="26">
        <f>ROUNDUP(J15*I15,2)</f>
        <v>4005952.98</v>
      </c>
      <c r="L15" s="8"/>
      <c r="M15" s="5"/>
      <c r="O15" s="1">
        <f>+J15*1.33</f>
        <v>45467.8056</v>
      </c>
    </row>
    <row r="16" spans="1:15" ht="30" customHeight="1">
      <c r="A16" s="5"/>
      <c r="B16" s="7"/>
      <c r="C16" s="25"/>
      <c r="D16" s="27">
        <v>4.24</v>
      </c>
      <c r="E16" s="27"/>
      <c r="F16" s="27">
        <v>630.6</v>
      </c>
      <c r="G16" s="31" t="s">
        <v>95</v>
      </c>
      <c r="H16" s="27" t="s">
        <v>94</v>
      </c>
      <c r="I16" s="17">
        <v>1.86</v>
      </c>
      <c r="J16" s="18">
        <v>675812.9</v>
      </c>
      <c r="K16" s="26">
        <f t="shared" ref="K16:K26" si="0">ROUNDUP(J16*I16,2)</f>
        <v>1257012</v>
      </c>
      <c r="L16" s="8"/>
      <c r="M16" s="5"/>
      <c r="O16" s="1">
        <f t="shared" ref="O16:O26" si="1">+J16*1.33</f>
        <v>898831.15700000012</v>
      </c>
    </row>
    <row r="17" spans="1:16" ht="30" customHeight="1">
      <c r="A17" s="5"/>
      <c r="B17" s="7"/>
      <c r="C17" s="25"/>
      <c r="D17" s="27">
        <v>4.4000000000000004</v>
      </c>
      <c r="E17" s="27"/>
      <c r="F17" s="27" t="s">
        <v>111</v>
      </c>
      <c r="G17" s="31" t="s">
        <v>96</v>
      </c>
      <c r="H17" s="27" t="s">
        <v>94</v>
      </c>
      <c r="I17" s="17">
        <v>22.319990896231971</v>
      </c>
      <c r="J17" s="18">
        <v>1038031.75</v>
      </c>
      <c r="K17" s="26">
        <f t="shared" si="0"/>
        <v>23168859.210000001</v>
      </c>
      <c r="L17" s="8"/>
      <c r="M17" s="5"/>
      <c r="O17" s="1">
        <f t="shared" si="1"/>
        <v>1380582.2275</v>
      </c>
    </row>
    <row r="18" spans="1:16" s="5" customFormat="1" ht="30" customHeight="1">
      <c r="B18" s="7"/>
      <c r="C18" s="25"/>
      <c r="D18" s="32">
        <v>4.5</v>
      </c>
      <c r="E18" s="32"/>
      <c r="F18" s="27" t="s">
        <v>111</v>
      </c>
      <c r="G18" s="72" t="s">
        <v>97</v>
      </c>
      <c r="H18" s="27" t="s">
        <v>94</v>
      </c>
      <c r="I18" s="17">
        <v>19</v>
      </c>
      <c r="J18" s="18">
        <v>1248725.03</v>
      </c>
      <c r="K18" s="26">
        <f t="shared" si="0"/>
        <v>23725775.57</v>
      </c>
      <c r="L18" s="8"/>
      <c r="O18" s="1">
        <f t="shared" si="1"/>
        <v>1660804.2899000002</v>
      </c>
    </row>
    <row r="19" spans="1:16" ht="30" customHeight="1">
      <c r="B19" s="68"/>
      <c r="C19" s="25"/>
      <c r="D19" s="27">
        <v>4.2</v>
      </c>
      <c r="E19" s="27"/>
      <c r="F19" s="27">
        <v>630.29999999999995</v>
      </c>
      <c r="G19" s="31" t="s">
        <v>98</v>
      </c>
      <c r="H19" s="27" t="s">
        <v>94</v>
      </c>
      <c r="I19" s="17">
        <v>29.980006492570059</v>
      </c>
      <c r="J19" s="18">
        <v>1450531.25</v>
      </c>
      <c r="K19" s="26">
        <f t="shared" si="0"/>
        <v>43486936.299999997</v>
      </c>
      <c r="L19" s="69"/>
      <c r="O19" s="1">
        <f t="shared" si="1"/>
        <v>1929206.5625</v>
      </c>
    </row>
    <row r="20" spans="1:16" ht="30" customHeight="1">
      <c r="A20" s="5"/>
      <c r="B20" s="7"/>
      <c r="C20" s="25"/>
      <c r="D20" s="14">
        <v>4.3</v>
      </c>
      <c r="E20" s="14"/>
      <c r="F20" s="14">
        <v>630.29999999999995</v>
      </c>
      <c r="G20" s="15" t="s">
        <v>99</v>
      </c>
      <c r="H20" s="27" t="s">
        <v>94</v>
      </c>
      <c r="I20" s="17">
        <v>26.87</v>
      </c>
      <c r="J20" s="18">
        <v>1551591.3</v>
      </c>
      <c r="K20" s="26">
        <f t="shared" si="0"/>
        <v>41691258.239999995</v>
      </c>
      <c r="L20" s="8"/>
      <c r="M20" s="5"/>
      <c r="O20" s="1">
        <f t="shared" si="1"/>
        <v>2063616.4290000002</v>
      </c>
    </row>
    <row r="21" spans="1:16" ht="30" customHeight="1">
      <c r="A21" s="5"/>
      <c r="B21" s="7"/>
      <c r="C21" s="25"/>
      <c r="D21" s="51">
        <v>4.17</v>
      </c>
      <c r="E21" s="51"/>
      <c r="F21" s="14">
        <v>642.1</v>
      </c>
      <c r="G21" s="15" t="s">
        <v>109</v>
      </c>
      <c r="H21" s="14" t="s">
        <v>104</v>
      </c>
      <c r="I21" s="17">
        <v>50</v>
      </c>
      <c r="J21" s="18">
        <v>162762.74000000002</v>
      </c>
      <c r="K21" s="26">
        <f t="shared" si="0"/>
        <v>8138137</v>
      </c>
      <c r="L21" s="8"/>
      <c r="M21" s="5"/>
      <c r="O21" s="1">
        <f t="shared" si="1"/>
        <v>216474.44420000003</v>
      </c>
    </row>
    <row r="22" spans="1:16" ht="30" customHeight="1">
      <c r="A22" s="5"/>
      <c r="B22" s="7"/>
      <c r="C22" s="25"/>
      <c r="D22" s="14">
        <v>4.5199999999999996</v>
      </c>
      <c r="E22" s="14"/>
      <c r="F22" s="51">
        <v>640.1</v>
      </c>
      <c r="G22" s="15" t="s">
        <v>110</v>
      </c>
      <c r="H22" s="14" t="s">
        <v>105</v>
      </c>
      <c r="I22" s="17">
        <v>12151</v>
      </c>
      <c r="J22" s="18">
        <v>10573.5</v>
      </c>
      <c r="K22" s="26">
        <f t="shared" si="0"/>
        <v>128478598.5</v>
      </c>
      <c r="L22" s="8"/>
      <c r="M22" s="5"/>
      <c r="O22" s="1">
        <f t="shared" si="1"/>
        <v>14062.755000000001</v>
      </c>
    </row>
    <row r="23" spans="1:16" s="5" customFormat="1" ht="30" customHeight="1">
      <c r="B23" s="7"/>
      <c r="C23" s="25"/>
      <c r="D23" s="206">
        <v>4.2</v>
      </c>
      <c r="E23" s="32"/>
      <c r="F23" s="14" t="s">
        <v>112</v>
      </c>
      <c r="G23" s="33" t="s">
        <v>100</v>
      </c>
      <c r="H23" s="32" t="s">
        <v>106</v>
      </c>
      <c r="I23" s="17">
        <v>8</v>
      </c>
      <c r="J23" s="18">
        <v>32212.600000000002</v>
      </c>
      <c r="K23" s="26">
        <f t="shared" si="0"/>
        <v>257700.8</v>
      </c>
      <c r="L23" s="8"/>
      <c r="O23" s="1">
        <f t="shared" si="1"/>
        <v>42842.758000000002</v>
      </c>
    </row>
    <row r="24" spans="1:16" ht="30" customHeight="1">
      <c r="A24" s="5"/>
      <c r="B24" s="7"/>
      <c r="C24" s="25"/>
      <c r="D24" s="14" t="s">
        <v>112</v>
      </c>
      <c r="E24" s="14"/>
      <c r="F24" s="14" t="s">
        <v>112</v>
      </c>
      <c r="G24" s="15" t="s">
        <v>101</v>
      </c>
      <c r="H24" s="14" t="s">
        <v>107</v>
      </c>
      <c r="I24" s="17">
        <v>11.2</v>
      </c>
      <c r="J24" s="36">
        <v>438900</v>
      </c>
      <c r="K24" s="26">
        <f t="shared" si="0"/>
        <v>4915680</v>
      </c>
      <c r="L24" s="8"/>
      <c r="M24" s="5"/>
      <c r="O24" s="1">
        <f t="shared" si="1"/>
        <v>583737</v>
      </c>
    </row>
    <row r="25" spans="1:16" s="5" customFormat="1" ht="30" customHeight="1">
      <c r="B25" s="7"/>
      <c r="C25" s="71"/>
      <c r="D25" s="32">
        <v>4.2300000000000004</v>
      </c>
      <c r="E25" s="32"/>
      <c r="F25" s="14">
        <v>610.1</v>
      </c>
      <c r="G25" s="33" t="s">
        <v>102</v>
      </c>
      <c r="H25" s="32" t="s">
        <v>94</v>
      </c>
      <c r="I25" s="17">
        <v>26.04</v>
      </c>
      <c r="J25" s="36">
        <v>214922.68000000002</v>
      </c>
      <c r="K25" s="26">
        <f t="shared" si="0"/>
        <v>5596586.5899999999</v>
      </c>
      <c r="L25" s="8"/>
      <c r="O25" s="1">
        <f t="shared" si="1"/>
        <v>285847.16440000007</v>
      </c>
    </row>
    <row r="26" spans="1:16" ht="30" customHeight="1" thickBot="1">
      <c r="A26" s="5"/>
      <c r="B26" s="7"/>
      <c r="C26" s="25"/>
      <c r="D26" s="14">
        <v>4.32</v>
      </c>
      <c r="E26" s="27"/>
      <c r="F26" s="32">
        <v>681.1</v>
      </c>
      <c r="G26" s="15" t="s">
        <v>103</v>
      </c>
      <c r="H26" s="14" t="s">
        <v>94</v>
      </c>
      <c r="I26" s="17">
        <v>15</v>
      </c>
      <c r="J26" s="18">
        <v>494809.21</v>
      </c>
      <c r="K26" s="26">
        <f t="shared" si="0"/>
        <v>7422138.1500000004</v>
      </c>
      <c r="L26" s="8"/>
      <c r="M26" s="5"/>
      <c r="O26" s="1">
        <f t="shared" si="1"/>
        <v>658096.24930000002</v>
      </c>
    </row>
    <row r="27" spans="1:16" s="3" customFormat="1" ht="30" customHeight="1" thickBot="1">
      <c r="A27" s="42"/>
      <c r="B27" s="43"/>
      <c r="C27" s="238" t="s">
        <v>17</v>
      </c>
      <c r="D27" s="239"/>
      <c r="E27" s="239"/>
      <c r="F27" s="239"/>
      <c r="G27" s="239"/>
      <c r="H27" s="239"/>
      <c r="I27" s="239"/>
      <c r="J27" s="240"/>
      <c r="K27" s="44">
        <f>SUM(K15:K26)</f>
        <v>292144635.33999997</v>
      </c>
      <c r="L27" s="45"/>
      <c r="M27" s="42"/>
    </row>
    <row r="28" spans="1:16" s="3" customFormat="1" thickBot="1">
      <c r="A28" s="42"/>
      <c r="B28" s="43"/>
      <c r="C28" s="176"/>
      <c r="D28" s="176"/>
      <c r="E28" s="176"/>
      <c r="F28" s="176"/>
      <c r="G28" s="176"/>
      <c r="H28" s="176"/>
      <c r="I28" s="176"/>
      <c r="J28" s="176"/>
      <c r="K28" s="177"/>
      <c r="L28" s="45"/>
      <c r="M28" s="42"/>
    </row>
    <row r="29" spans="1:16" s="3" customFormat="1" ht="30" customHeight="1" thickBot="1">
      <c r="A29" s="42"/>
      <c r="B29" s="43"/>
      <c r="C29" s="178"/>
      <c r="D29" s="179"/>
      <c r="E29" s="178"/>
      <c r="F29" s="178"/>
      <c r="G29" s="202" t="s">
        <v>19</v>
      </c>
      <c r="H29" s="203"/>
      <c r="I29" s="204"/>
      <c r="J29" s="205"/>
      <c r="K29" s="44">
        <f>K27</f>
        <v>292144635.33999997</v>
      </c>
      <c r="L29" s="45"/>
      <c r="M29" s="42"/>
      <c r="O29" s="3">
        <v>292144635.33999997</v>
      </c>
      <c r="P29" s="389">
        <f>+K29-O29</f>
        <v>0</v>
      </c>
    </row>
    <row r="30" spans="1:16" s="3" customFormat="1" thickBot="1">
      <c r="A30" s="42"/>
      <c r="B30" s="43"/>
      <c r="C30" s="178"/>
      <c r="D30" s="179"/>
      <c r="E30" s="179"/>
      <c r="F30" s="179"/>
      <c r="G30" s="178"/>
      <c r="H30" s="178"/>
      <c r="I30" s="181"/>
      <c r="J30" s="182"/>
      <c r="K30" s="183"/>
      <c r="L30" s="45"/>
      <c r="M30" s="42"/>
    </row>
    <row r="31" spans="1:16" s="3" customFormat="1" ht="15.75">
      <c r="A31" s="42"/>
      <c r="B31" s="43"/>
      <c r="C31" s="48"/>
      <c r="D31" s="248"/>
      <c r="E31" s="248"/>
      <c r="F31" s="248"/>
      <c r="G31" s="248"/>
      <c r="H31" s="248"/>
      <c r="I31" s="248"/>
      <c r="J31" s="248"/>
      <c r="K31" s="249"/>
      <c r="L31" s="49"/>
      <c r="M31" s="42"/>
    </row>
    <row r="32" spans="1:16" s="3" customFormat="1" ht="46.5" customHeight="1">
      <c r="A32" s="42"/>
      <c r="B32" s="43"/>
      <c r="C32" s="233" t="s">
        <v>20</v>
      </c>
      <c r="D32" s="234"/>
      <c r="E32" s="234"/>
      <c r="F32" s="234"/>
      <c r="G32" s="234"/>
      <c r="H32" s="247" t="s">
        <v>9</v>
      </c>
      <c r="I32" s="247"/>
      <c r="J32" s="247"/>
      <c r="K32" s="150" t="s">
        <v>21</v>
      </c>
      <c r="L32" s="50"/>
      <c r="M32" s="42"/>
    </row>
    <row r="33" spans="1:13" s="3" customFormat="1" ht="32.25" customHeight="1">
      <c r="A33" s="42"/>
      <c r="B33" s="43"/>
      <c r="C33" s="233" t="s">
        <v>22</v>
      </c>
      <c r="D33" s="234"/>
      <c r="E33" s="234"/>
      <c r="F33" s="234"/>
      <c r="G33" s="234"/>
      <c r="H33" s="246" t="s">
        <v>23</v>
      </c>
      <c r="I33" s="246"/>
      <c r="J33" s="151" t="s">
        <v>24</v>
      </c>
      <c r="K33" s="149">
        <v>0.25</v>
      </c>
      <c r="L33" s="50"/>
      <c r="M33" s="42"/>
    </row>
    <row r="34" spans="1:13" s="3" customFormat="1" ht="30" customHeight="1">
      <c r="A34" s="42"/>
      <c r="B34" s="43"/>
      <c r="C34" s="233" t="s">
        <v>25</v>
      </c>
      <c r="D34" s="234"/>
      <c r="E34" s="234"/>
      <c r="F34" s="234"/>
      <c r="G34" s="234"/>
      <c r="H34" s="243" t="s">
        <v>26</v>
      </c>
      <c r="I34" s="244"/>
      <c r="J34" s="151" t="s">
        <v>27</v>
      </c>
      <c r="K34" s="149">
        <v>0.05</v>
      </c>
      <c r="L34" s="50"/>
      <c r="M34" s="42"/>
    </row>
    <row r="35" spans="1:13" s="4" customFormat="1" ht="58.5" customHeight="1">
      <c r="A35" s="42"/>
      <c r="B35" s="43"/>
      <c r="C35" s="250"/>
      <c r="D35" s="251"/>
      <c r="E35" s="251"/>
      <c r="F35" s="251"/>
      <c r="G35" s="252"/>
      <c r="H35" s="245" t="s">
        <v>28</v>
      </c>
      <c r="I35" s="246"/>
      <c r="J35" s="151" t="s">
        <v>29</v>
      </c>
      <c r="K35" s="149">
        <v>0.03</v>
      </c>
      <c r="L35" s="45"/>
      <c r="M35" s="42"/>
    </row>
    <row r="36" spans="1:13" ht="39" customHeight="1">
      <c r="A36" s="5"/>
      <c r="B36" s="7"/>
      <c r="C36" s="253"/>
      <c r="D36" s="254"/>
      <c r="E36" s="254"/>
      <c r="F36" s="254"/>
      <c r="G36" s="255"/>
      <c r="H36" s="246" t="s">
        <v>30</v>
      </c>
      <c r="I36" s="246"/>
      <c r="J36" s="151" t="s">
        <v>31</v>
      </c>
      <c r="K36" s="149">
        <f>SUM(K33:K35)</f>
        <v>0.32999999999999996</v>
      </c>
      <c r="L36" s="8"/>
      <c r="M36" s="5"/>
    </row>
    <row r="37" spans="1:13" ht="47.25" customHeight="1" thickBot="1">
      <c r="A37" s="5"/>
      <c r="B37" s="7"/>
      <c r="C37" s="256"/>
      <c r="D37" s="257"/>
      <c r="E37" s="257"/>
      <c r="F37" s="257"/>
      <c r="G37" s="258"/>
      <c r="H37" s="387"/>
      <c r="I37" s="387"/>
      <c r="J37" s="387"/>
      <c r="K37" s="388"/>
      <c r="L37" s="8"/>
      <c r="M37" s="5"/>
    </row>
    <row r="38" spans="1:13" ht="17.25" thickBot="1">
      <c r="A38" s="5"/>
      <c r="B38" s="184"/>
      <c r="C38" s="185"/>
      <c r="D38" s="185"/>
      <c r="E38" s="186"/>
      <c r="F38" s="185"/>
      <c r="G38" s="187"/>
      <c r="H38" s="185"/>
      <c r="I38" s="185"/>
      <c r="J38" s="185"/>
      <c r="K38" s="185"/>
      <c r="L38" s="188"/>
      <c r="M38" s="5"/>
    </row>
    <row r="39" spans="1:13" ht="17.25" thickTop="1">
      <c r="A39" s="5"/>
      <c r="B39" s="5"/>
      <c r="C39" s="5"/>
      <c r="D39" s="5"/>
      <c r="E39" s="6"/>
      <c r="F39" s="5"/>
      <c r="G39" s="5"/>
      <c r="H39" s="5"/>
      <c r="I39" s="5"/>
      <c r="J39" s="5"/>
      <c r="K39" s="5"/>
      <c r="L39" s="5"/>
      <c r="M39" s="5"/>
    </row>
  </sheetData>
  <mergeCells count="27">
    <mergeCell ref="C33:G33"/>
    <mergeCell ref="C11:K11"/>
    <mergeCell ref="C27:J27"/>
    <mergeCell ref="H37:K37"/>
    <mergeCell ref="C34:G34"/>
    <mergeCell ref="H34:I34"/>
    <mergeCell ref="H35:I35"/>
    <mergeCell ref="H36:I36"/>
    <mergeCell ref="C32:G32"/>
    <mergeCell ref="H32:J32"/>
    <mergeCell ref="H33:I33"/>
    <mergeCell ref="D31:K31"/>
    <mergeCell ref="C35:G37"/>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honeticPr fontId="61"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213"/>
      <c r="C2" s="214"/>
      <c r="D2" s="214"/>
      <c r="E2" s="214"/>
      <c r="F2" s="214"/>
      <c r="G2" s="214"/>
      <c r="H2" s="214"/>
      <c r="I2" s="214"/>
      <c r="J2" s="214"/>
      <c r="K2" s="214"/>
      <c r="L2" s="215"/>
      <c r="M2" s="5"/>
    </row>
    <row r="3" spans="1:13" ht="33" customHeight="1">
      <c r="A3" s="5"/>
      <c r="B3" s="7"/>
      <c r="C3" s="262" t="s">
        <v>91</v>
      </c>
      <c r="D3" s="263"/>
      <c r="E3" s="263"/>
      <c r="F3" s="264"/>
      <c r="G3" s="5"/>
      <c r="H3" s="5"/>
      <c r="I3" s="5"/>
      <c r="J3" s="5"/>
      <c r="K3" s="5"/>
      <c r="L3" s="8"/>
      <c r="M3" s="5"/>
    </row>
    <row r="4" spans="1:13">
      <c r="A4" s="5"/>
      <c r="B4" s="7"/>
      <c r="C4" s="192" t="s">
        <v>0</v>
      </c>
      <c r="D4" s="200" t="s">
        <v>1</v>
      </c>
      <c r="E4" s="193" t="s">
        <v>2</v>
      </c>
      <c r="F4" s="201">
        <v>2</v>
      </c>
      <c r="G4" s="5"/>
      <c r="H4" s="5"/>
      <c r="I4" s="5"/>
      <c r="J4" s="5"/>
      <c r="K4" s="5"/>
      <c r="L4" s="8"/>
      <c r="M4" s="5"/>
    </row>
    <row r="5" spans="1:13" ht="17.25" thickBot="1">
      <c r="A5" s="5"/>
      <c r="B5" s="7"/>
      <c r="C5" s="172"/>
      <c r="D5" s="191"/>
      <c r="E5" s="172"/>
      <c r="F5" s="173"/>
      <c r="G5" s="5"/>
      <c r="H5" s="5"/>
      <c r="I5" s="5"/>
      <c r="J5" s="5"/>
      <c r="K5" s="5"/>
      <c r="L5" s="8"/>
      <c r="M5" s="5"/>
    </row>
    <row r="6" spans="1:13" ht="31.5" customHeight="1">
      <c r="A6" s="5"/>
      <c r="B6" s="7"/>
      <c r="C6" s="259" t="s">
        <v>3</v>
      </c>
      <c r="D6" s="260"/>
      <c r="E6" s="260"/>
      <c r="F6" s="260"/>
      <c r="G6" s="260"/>
      <c r="H6" s="260"/>
      <c r="I6" s="260"/>
      <c r="J6" s="260"/>
      <c r="K6" s="261"/>
      <c r="L6" s="8"/>
      <c r="M6" s="5"/>
    </row>
    <row r="7" spans="1:13">
      <c r="A7" s="5"/>
      <c r="B7" s="7"/>
      <c r="C7" s="265" t="s">
        <v>32</v>
      </c>
      <c r="D7" s="266"/>
      <c r="E7" s="266"/>
      <c r="F7" s="266"/>
      <c r="G7" s="266"/>
      <c r="H7" s="266"/>
      <c r="I7" s="266"/>
      <c r="J7" s="266"/>
      <c r="K7" s="267"/>
      <c r="L7" s="8"/>
      <c r="M7" s="5"/>
    </row>
    <row r="8" spans="1:13" s="147" customFormat="1">
      <c r="A8" s="145"/>
      <c r="B8" s="146"/>
      <c r="C8" s="268" t="s">
        <v>93</v>
      </c>
      <c r="D8" s="268"/>
      <c r="E8" s="268"/>
      <c r="F8" s="268"/>
      <c r="G8" s="268"/>
      <c r="H8" s="268"/>
      <c r="I8" s="268"/>
      <c r="J8" s="268"/>
      <c r="K8" s="268"/>
      <c r="L8" s="148"/>
      <c r="M8" s="145"/>
    </row>
    <row r="9" spans="1:13" ht="55.5" customHeight="1">
      <c r="A9" s="5"/>
      <c r="B9" s="7"/>
      <c r="C9" s="268"/>
      <c r="D9" s="268"/>
      <c r="E9" s="268"/>
      <c r="F9" s="268"/>
      <c r="G9" s="268"/>
      <c r="H9" s="268"/>
      <c r="I9" s="268"/>
      <c r="J9" s="268"/>
      <c r="K9" s="268"/>
      <c r="L9" s="8"/>
      <c r="M9" s="5"/>
    </row>
    <row r="10" spans="1:13" ht="34.5" customHeight="1">
      <c r="A10" s="5"/>
      <c r="B10" s="7"/>
      <c r="C10" s="269" t="s">
        <v>33</v>
      </c>
      <c r="D10" s="270"/>
      <c r="E10" s="270"/>
      <c r="F10" s="270"/>
      <c r="G10" s="270"/>
      <c r="H10" s="270"/>
      <c r="I10" s="270"/>
      <c r="J10" s="270"/>
      <c r="K10" s="271"/>
      <c r="L10" s="8"/>
      <c r="M10" s="5"/>
    </row>
    <row r="11" spans="1:13" ht="30" customHeight="1" thickBot="1">
      <c r="A11" s="5"/>
      <c r="B11" s="7"/>
      <c r="C11" s="235"/>
      <c r="D11" s="236"/>
      <c r="E11" s="236"/>
      <c r="F11" s="236"/>
      <c r="G11" s="236"/>
      <c r="H11" s="236"/>
      <c r="I11" s="236"/>
      <c r="J11" s="236"/>
      <c r="K11" s="237"/>
      <c r="L11" s="8"/>
      <c r="M11" s="5"/>
    </row>
    <row r="12" spans="1:13" ht="30" customHeight="1">
      <c r="A12" s="5"/>
      <c r="B12" s="7"/>
      <c r="C12" s="224" t="s">
        <v>6</v>
      </c>
      <c r="D12" s="218" t="s">
        <v>7</v>
      </c>
      <c r="E12" s="226" t="s">
        <v>8</v>
      </c>
      <c r="F12" s="226"/>
      <c r="G12" s="224" t="s">
        <v>9</v>
      </c>
      <c r="H12" s="218" t="s">
        <v>10</v>
      </c>
      <c r="I12" s="218" t="s">
        <v>11</v>
      </c>
      <c r="J12" s="220" t="s">
        <v>12</v>
      </c>
      <c r="K12" s="222" t="s">
        <v>13</v>
      </c>
      <c r="L12" s="8"/>
      <c r="M12" s="5"/>
    </row>
    <row r="13" spans="1:13" ht="30" customHeight="1" thickBot="1">
      <c r="A13" s="5"/>
      <c r="B13" s="7"/>
      <c r="C13" s="225"/>
      <c r="D13" s="219"/>
      <c r="E13" s="9" t="s">
        <v>14</v>
      </c>
      <c r="F13" s="9" t="s">
        <v>15</v>
      </c>
      <c r="G13" s="225"/>
      <c r="H13" s="219"/>
      <c r="I13" s="219"/>
      <c r="J13" s="221"/>
      <c r="K13" s="223"/>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38" t="s">
        <v>17</v>
      </c>
      <c r="D41" s="239"/>
      <c r="E41" s="239"/>
      <c r="F41" s="239"/>
      <c r="G41" s="239"/>
      <c r="H41" s="239"/>
      <c r="I41" s="239"/>
      <c r="J41" s="240"/>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72"/>
      <c r="H43" s="273"/>
      <c r="I43" s="274"/>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248"/>
      <c r="E52" s="248"/>
      <c r="F52" s="248"/>
      <c r="G52" s="248"/>
      <c r="H52" s="248"/>
      <c r="I52" s="248"/>
      <c r="J52" s="248"/>
      <c r="K52" s="249"/>
      <c r="L52" s="49"/>
      <c r="M52" s="42"/>
    </row>
    <row r="53" spans="1:13" s="3" customFormat="1" ht="46.5" customHeight="1">
      <c r="A53" s="42"/>
      <c r="B53" s="43"/>
      <c r="C53" s="233" t="s">
        <v>20</v>
      </c>
      <c r="D53" s="234"/>
      <c r="E53" s="234"/>
      <c r="F53" s="234"/>
      <c r="G53" s="234"/>
      <c r="H53" s="247" t="s">
        <v>9</v>
      </c>
      <c r="I53" s="247"/>
      <c r="J53" s="247"/>
      <c r="K53" s="150" t="s">
        <v>21</v>
      </c>
      <c r="L53" s="50"/>
      <c r="M53" s="42"/>
    </row>
    <row r="54" spans="1:13" s="3" customFormat="1" ht="32.25" customHeight="1">
      <c r="A54" s="42"/>
      <c r="B54" s="43"/>
      <c r="C54" s="233" t="s">
        <v>22</v>
      </c>
      <c r="D54" s="234"/>
      <c r="E54" s="234"/>
      <c r="F54" s="234"/>
      <c r="G54" s="234"/>
      <c r="H54" s="246" t="s">
        <v>23</v>
      </c>
      <c r="I54" s="246"/>
      <c r="J54" s="151" t="s">
        <v>24</v>
      </c>
      <c r="K54" s="149" t="s">
        <v>34</v>
      </c>
      <c r="L54" s="50"/>
      <c r="M54" s="42"/>
    </row>
    <row r="55" spans="1:13" s="3" customFormat="1" ht="30" customHeight="1">
      <c r="A55" s="42"/>
      <c r="B55" s="43"/>
      <c r="C55" s="233" t="s">
        <v>25</v>
      </c>
      <c r="D55" s="234"/>
      <c r="E55" s="234"/>
      <c r="F55" s="234"/>
      <c r="G55" s="234"/>
      <c r="H55" s="243" t="s">
        <v>26</v>
      </c>
      <c r="I55" s="244"/>
      <c r="J55" s="151" t="s">
        <v>27</v>
      </c>
      <c r="K55" s="149" t="s">
        <v>34</v>
      </c>
      <c r="L55" s="50"/>
      <c r="M55" s="42"/>
    </row>
    <row r="56" spans="1:13" s="4" customFormat="1" ht="58.5" customHeight="1">
      <c r="A56" s="42"/>
      <c r="B56" s="43"/>
      <c r="C56" s="250"/>
      <c r="D56" s="251"/>
      <c r="E56" s="251"/>
      <c r="F56" s="251"/>
      <c r="G56" s="252"/>
      <c r="H56" s="245" t="s">
        <v>28</v>
      </c>
      <c r="I56" s="246"/>
      <c r="J56" s="151" t="s">
        <v>29</v>
      </c>
      <c r="K56" s="149" t="s">
        <v>34</v>
      </c>
      <c r="L56" s="45"/>
      <c r="M56" s="42"/>
    </row>
    <row r="57" spans="1:13" ht="39" customHeight="1">
      <c r="A57" s="5"/>
      <c r="B57" s="7"/>
      <c r="C57" s="253"/>
      <c r="D57" s="254"/>
      <c r="E57" s="254"/>
      <c r="F57" s="254"/>
      <c r="G57" s="255"/>
      <c r="H57" s="246" t="s">
        <v>30</v>
      </c>
      <c r="I57" s="246"/>
      <c r="J57" s="151" t="s">
        <v>31</v>
      </c>
      <c r="K57" s="149" t="s">
        <v>34</v>
      </c>
      <c r="L57" s="8"/>
      <c r="M57" s="5"/>
    </row>
    <row r="58" spans="1:13" ht="47.25" customHeight="1" thickBot="1">
      <c r="A58" s="5"/>
      <c r="B58" s="7"/>
      <c r="C58" s="256"/>
      <c r="D58" s="257"/>
      <c r="E58" s="257"/>
      <c r="F58" s="257"/>
      <c r="G58" s="258"/>
      <c r="H58" s="241"/>
      <c r="I58" s="241"/>
      <c r="J58" s="241"/>
      <c r="K58" s="242"/>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55" zoomScaleNormal="80" zoomScaleSheetLayoutView="55" zoomScalePageLayoutView="85" workbookViewId="0">
      <selection activeCell="F4" sqref="F4"/>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78"/>
      <c r="C2" s="279"/>
      <c r="D2" s="279"/>
      <c r="E2" s="279"/>
      <c r="F2" s="279"/>
      <c r="G2" s="279"/>
      <c r="H2" s="279"/>
      <c r="I2" s="279"/>
      <c r="J2" s="279"/>
      <c r="K2" s="279"/>
      <c r="L2" s="279"/>
      <c r="M2" s="279"/>
      <c r="N2" s="279"/>
      <c r="O2" s="279"/>
      <c r="P2" s="280"/>
    </row>
    <row r="3" spans="2:16" ht="25.5" customHeight="1">
      <c r="B3" s="194"/>
      <c r="C3" s="275" t="s">
        <v>91</v>
      </c>
      <c r="D3" s="276"/>
      <c r="E3" s="276"/>
      <c r="F3" s="277"/>
      <c r="P3" s="162"/>
    </row>
    <row r="4" spans="2:16" ht="25.5" customHeight="1">
      <c r="B4" s="194"/>
      <c r="C4" s="195" t="s">
        <v>0</v>
      </c>
      <c r="D4" s="196" t="s">
        <v>1</v>
      </c>
      <c r="E4" s="195" t="s">
        <v>2</v>
      </c>
      <c r="F4" s="196">
        <v>2</v>
      </c>
      <c r="P4" s="162"/>
    </row>
    <row r="5" spans="2:16" ht="25.5" customHeight="1">
      <c r="B5" s="194"/>
      <c r="C5" s="172"/>
      <c r="D5" s="173"/>
      <c r="E5" s="172"/>
      <c r="F5" s="173"/>
      <c r="P5" s="162"/>
    </row>
    <row r="6" spans="2:16" ht="36.75" customHeight="1">
      <c r="B6" s="161"/>
      <c r="C6" s="377" t="s">
        <v>36</v>
      </c>
      <c r="D6" s="377"/>
      <c r="E6" s="377"/>
      <c r="F6" s="377"/>
      <c r="G6" s="377"/>
      <c r="H6" s="377"/>
      <c r="I6" s="377"/>
      <c r="J6" s="377"/>
      <c r="K6" s="377"/>
      <c r="L6" s="377"/>
      <c r="M6" s="377"/>
      <c r="N6" s="377"/>
      <c r="O6" s="377"/>
      <c r="P6" s="162"/>
    </row>
    <row r="7" spans="2:16" ht="13.5" thickBot="1">
      <c r="B7" s="161"/>
      <c r="P7" s="162"/>
    </row>
    <row r="8" spans="2:16">
      <c r="B8" s="161"/>
      <c r="C8" s="342"/>
      <c r="D8" s="344"/>
      <c r="E8" s="345"/>
      <c r="F8" s="345"/>
      <c r="G8" s="345"/>
      <c r="H8" s="345"/>
      <c r="I8" s="345"/>
      <c r="J8" s="345"/>
      <c r="K8" s="346"/>
      <c r="L8" s="360"/>
      <c r="M8" s="361"/>
      <c r="N8" s="361"/>
      <c r="O8" s="362"/>
      <c r="P8" s="162"/>
    </row>
    <row r="9" spans="2:16">
      <c r="B9" s="161"/>
      <c r="C9" s="343"/>
      <c r="D9" s="347" t="s">
        <v>37</v>
      </c>
      <c r="E9" s="348"/>
      <c r="F9" s="348"/>
      <c r="G9" s="348"/>
      <c r="H9" s="348"/>
      <c r="I9" s="348"/>
      <c r="J9" s="348"/>
      <c r="K9" s="349"/>
      <c r="L9" s="363"/>
      <c r="M9" s="364"/>
      <c r="N9" s="364"/>
      <c r="O9" s="365"/>
      <c r="P9" s="162"/>
    </row>
    <row r="10" spans="2:16" ht="13.5">
      <c r="B10" s="161"/>
      <c r="C10" s="343"/>
      <c r="D10" s="350"/>
      <c r="E10" s="351"/>
      <c r="F10" s="351"/>
      <c r="G10" s="351"/>
      <c r="H10" s="351"/>
      <c r="I10" s="351"/>
      <c r="J10" s="351"/>
      <c r="K10" s="352"/>
      <c r="L10" s="353" t="s">
        <v>38</v>
      </c>
      <c r="M10" s="366"/>
      <c r="N10" s="367"/>
      <c r="O10" s="368"/>
      <c r="P10" s="162"/>
    </row>
    <row r="11" spans="2:16">
      <c r="B11" s="161"/>
      <c r="C11" s="343"/>
      <c r="D11" s="347" t="s">
        <v>39</v>
      </c>
      <c r="E11" s="348"/>
      <c r="F11" s="348"/>
      <c r="G11" s="348"/>
      <c r="H11" s="348"/>
      <c r="I11" s="348"/>
      <c r="J11" s="348"/>
      <c r="K11" s="349"/>
      <c r="L11" s="354"/>
      <c r="M11" s="369"/>
      <c r="N11" s="370"/>
      <c r="O11" s="371"/>
      <c r="P11" s="162"/>
    </row>
    <row r="12" spans="2:16" ht="12.75" customHeight="1">
      <c r="B12" s="161"/>
      <c r="C12" s="343"/>
      <c r="D12" s="378"/>
      <c r="E12" s="379"/>
      <c r="F12" s="379"/>
      <c r="G12" s="379"/>
      <c r="H12" s="379"/>
      <c r="I12" s="379"/>
      <c r="J12" s="379"/>
      <c r="K12" s="380"/>
      <c r="L12" s="353" t="s">
        <v>40</v>
      </c>
      <c r="M12" s="353">
        <v>1</v>
      </c>
      <c r="N12" s="353" t="s">
        <v>41</v>
      </c>
      <c r="O12" s="358">
        <v>1</v>
      </c>
      <c r="P12" s="162"/>
    </row>
    <row r="13" spans="2:16">
      <c r="B13" s="161"/>
      <c r="C13" s="343"/>
      <c r="D13" s="378"/>
      <c r="E13" s="379"/>
      <c r="F13" s="379"/>
      <c r="G13" s="379"/>
      <c r="H13" s="379"/>
      <c r="I13" s="379"/>
      <c r="J13" s="379"/>
      <c r="K13" s="380"/>
      <c r="L13" s="372"/>
      <c r="M13" s="372"/>
      <c r="N13" s="372"/>
      <c r="O13" s="359"/>
      <c r="P13" s="162"/>
    </row>
    <row r="14" spans="2:16">
      <c r="B14" s="161"/>
      <c r="C14" s="343"/>
      <c r="D14" s="347" t="s">
        <v>42</v>
      </c>
      <c r="E14" s="348"/>
      <c r="F14" s="348"/>
      <c r="G14" s="348"/>
      <c r="H14" s="348"/>
      <c r="I14" s="348"/>
      <c r="J14" s="348"/>
      <c r="K14" s="349"/>
      <c r="L14" s="372"/>
      <c r="M14" s="372"/>
      <c r="N14" s="372"/>
      <c r="O14" s="359"/>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43</v>
      </c>
      <c r="M16" s="137" t="s">
        <v>44</v>
      </c>
      <c r="N16" s="137" t="s">
        <v>45</v>
      </c>
      <c r="O16" s="136" t="s">
        <v>46</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287" t="s">
        <v>47</v>
      </c>
      <c r="D18" s="288"/>
      <c r="E18" s="288"/>
      <c r="F18" s="288"/>
      <c r="G18" s="163"/>
      <c r="H18" s="163"/>
      <c r="I18" s="163" t="s">
        <v>48</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383" t="s">
        <v>49</v>
      </c>
      <c r="D22" s="384"/>
      <c r="E22" s="384"/>
      <c r="F22" s="384"/>
      <c r="G22" s="384"/>
      <c r="H22" s="384"/>
      <c r="I22" s="384"/>
      <c r="J22" s="384"/>
      <c r="K22" s="384"/>
      <c r="L22" s="384"/>
      <c r="M22" s="384"/>
      <c r="N22" s="384"/>
      <c r="O22" s="385"/>
      <c r="P22" s="162"/>
    </row>
    <row r="23" spans="2:16" ht="13.5" thickBot="1">
      <c r="B23" s="161"/>
      <c r="C23" s="79"/>
      <c r="O23" s="78"/>
      <c r="P23" s="162"/>
    </row>
    <row r="24" spans="2:16">
      <c r="B24" s="161"/>
      <c r="C24" s="189" t="s">
        <v>50</v>
      </c>
      <c r="D24" s="355" t="s">
        <v>51</v>
      </c>
      <c r="E24" s="356"/>
      <c r="F24" s="356"/>
      <c r="G24" s="356"/>
      <c r="H24" s="356"/>
      <c r="I24" s="356"/>
      <c r="J24" s="356"/>
      <c r="K24" s="356"/>
      <c r="L24" s="357"/>
      <c r="M24" s="381" t="s">
        <v>52</v>
      </c>
      <c r="N24" s="382"/>
      <c r="O24" s="189" t="s">
        <v>11</v>
      </c>
      <c r="P24" s="162"/>
    </row>
    <row r="25" spans="2:16" ht="13.5" thickBot="1">
      <c r="B25" s="161"/>
      <c r="C25" s="128"/>
      <c r="D25" s="323"/>
      <c r="E25" s="324"/>
      <c r="F25" s="324"/>
      <c r="G25" s="324"/>
      <c r="H25" s="324"/>
      <c r="I25" s="324"/>
      <c r="J25" s="324"/>
      <c r="K25" s="324"/>
      <c r="L25" s="325"/>
      <c r="M25" s="323"/>
      <c r="N25" s="325"/>
      <c r="O25" s="127"/>
      <c r="P25" s="162"/>
    </row>
    <row r="26" spans="2:16">
      <c r="B26" s="161"/>
      <c r="C26" s="326" t="s">
        <v>53</v>
      </c>
      <c r="D26" s="327"/>
      <c r="E26" s="327"/>
      <c r="F26" s="327"/>
      <c r="G26" s="327"/>
      <c r="H26" s="327"/>
      <c r="I26" s="327"/>
      <c r="J26" s="327"/>
      <c r="K26" s="327"/>
      <c r="L26" s="327"/>
      <c r="M26" s="327"/>
      <c r="N26" s="327"/>
      <c r="O26" s="328"/>
      <c r="P26" s="162"/>
    </row>
    <row r="27" spans="2:16">
      <c r="B27" s="161"/>
      <c r="C27" s="329"/>
      <c r="D27" s="330"/>
      <c r="E27" s="330"/>
      <c r="F27" s="330"/>
      <c r="G27" s="330"/>
      <c r="H27" s="330"/>
      <c r="I27" s="330"/>
      <c r="J27" s="330"/>
      <c r="K27" s="330"/>
      <c r="L27" s="330"/>
      <c r="M27" s="330"/>
      <c r="N27" s="330"/>
      <c r="O27" s="331"/>
      <c r="P27" s="162"/>
    </row>
    <row r="28" spans="2:16" ht="13.5" thickBot="1">
      <c r="B28" s="161"/>
      <c r="C28" s="332"/>
      <c r="D28" s="333"/>
      <c r="E28" s="333"/>
      <c r="F28" s="333"/>
      <c r="G28" s="333"/>
      <c r="H28" s="333"/>
      <c r="I28" s="333"/>
      <c r="J28" s="333"/>
      <c r="K28" s="333"/>
      <c r="L28" s="333"/>
      <c r="M28" s="333"/>
      <c r="N28" s="333"/>
      <c r="O28" s="334"/>
      <c r="P28" s="162"/>
    </row>
    <row r="29" spans="2:16" ht="13.5">
      <c r="B29" s="161"/>
      <c r="C29" s="311" t="s">
        <v>51</v>
      </c>
      <c r="D29" s="375"/>
      <c r="E29" s="375"/>
      <c r="F29" s="375"/>
      <c r="G29" s="376"/>
      <c r="H29" s="317" t="s">
        <v>54</v>
      </c>
      <c r="I29" s="375"/>
      <c r="J29" s="321" t="s">
        <v>55</v>
      </c>
      <c r="K29" s="322"/>
      <c r="L29" s="113" t="s">
        <v>56</v>
      </c>
      <c r="M29" s="317" t="s">
        <v>57</v>
      </c>
      <c r="N29" s="318"/>
      <c r="O29" s="118" t="s">
        <v>58</v>
      </c>
      <c r="P29" s="162"/>
    </row>
    <row r="30" spans="2:16">
      <c r="B30" s="161"/>
      <c r="C30" s="295"/>
      <c r="D30" s="296"/>
      <c r="E30" s="296"/>
      <c r="F30" s="296"/>
      <c r="G30" s="341"/>
      <c r="H30" s="386"/>
      <c r="I30" s="341"/>
      <c r="J30" s="386"/>
      <c r="K30" s="341"/>
      <c r="L30" s="124"/>
      <c r="M30" s="339"/>
      <c r="N30" s="340"/>
      <c r="O30" s="115"/>
      <c r="P30" s="162"/>
    </row>
    <row r="31" spans="2:16">
      <c r="B31" s="161"/>
      <c r="C31" s="99"/>
      <c r="D31" s="80"/>
      <c r="E31" s="80"/>
      <c r="F31" s="80"/>
      <c r="G31" s="125"/>
      <c r="H31" s="126"/>
      <c r="I31" s="125"/>
      <c r="J31" s="126"/>
      <c r="K31" s="125"/>
      <c r="L31" s="124"/>
      <c r="M31" s="339"/>
      <c r="N31" s="340"/>
      <c r="O31" s="115"/>
      <c r="P31" s="162"/>
    </row>
    <row r="32" spans="2:16" ht="13.5" thickBot="1">
      <c r="B32" s="161"/>
      <c r="C32" s="307"/>
      <c r="D32" s="308"/>
      <c r="E32" s="308"/>
      <c r="F32" s="308"/>
      <c r="G32" s="335"/>
      <c r="H32" s="336"/>
      <c r="I32" s="335"/>
      <c r="J32" s="336"/>
      <c r="K32" s="335"/>
      <c r="L32" s="123"/>
      <c r="M32" s="337"/>
      <c r="N32" s="338"/>
      <c r="O32" s="115"/>
      <c r="P32" s="162"/>
    </row>
    <row r="33" spans="2:16" ht="14.25" thickBot="1">
      <c r="B33" s="161"/>
      <c r="C33" s="301" t="s">
        <v>59</v>
      </c>
      <c r="D33" s="302"/>
      <c r="E33" s="302"/>
      <c r="F33" s="302"/>
      <c r="G33" s="302"/>
      <c r="H33" s="302"/>
      <c r="I33" s="302"/>
      <c r="J33" s="302"/>
      <c r="K33" s="302"/>
      <c r="L33" s="302"/>
      <c r="M33" s="302"/>
      <c r="N33" s="303"/>
      <c r="O33" s="114"/>
      <c r="P33" s="162"/>
    </row>
    <row r="34" spans="2:16" ht="13.5" customHeight="1">
      <c r="B34" s="161"/>
      <c r="C34" s="326" t="s">
        <v>60</v>
      </c>
      <c r="D34" s="327"/>
      <c r="E34" s="327"/>
      <c r="F34" s="327"/>
      <c r="G34" s="327"/>
      <c r="H34" s="327"/>
      <c r="I34" s="327"/>
      <c r="J34" s="327"/>
      <c r="K34" s="327"/>
      <c r="L34" s="327"/>
      <c r="M34" s="327"/>
      <c r="N34" s="327"/>
      <c r="O34" s="328"/>
      <c r="P34" s="162"/>
    </row>
    <row r="35" spans="2:16">
      <c r="B35" s="161"/>
      <c r="C35" s="329"/>
      <c r="D35" s="330"/>
      <c r="E35" s="330"/>
      <c r="F35" s="330"/>
      <c r="G35" s="330"/>
      <c r="H35" s="330"/>
      <c r="I35" s="330"/>
      <c r="J35" s="330"/>
      <c r="K35" s="330"/>
      <c r="L35" s="330"/>
      <c r="M35" s="330"/>
      <c r="N35" s="330"/>
      <c r="O35" s="331"/>
      <c r="P35" s="162"/>
    </row>
    <row r="36" spans="2:16" ht="13.5" thickBot="1">
      <c r="B36" s="161"/>
      <c r="C36" s="332"/>
      <c r="D36" s="333"/>
      <c r="E36" s="333"/>
      <c r="F36" s="333"/>
      <c r="G36" s="333"/>
      <c r="H36" s="333"/>
      <c r="I36" s="333"/>
      <c r="J36" s="333"/>
      <c r="K36" s="333"/>
      <c r="L36" s="333"/>
      <c r="M36" s="333"/>
      <c r="N36" s="333"/>
      <c r="O36" s="334"/>
      <c r="P36" s="162"/>
    </row>
    <row r="37" spans="2:16" ht="13.5">
      <c r="B37" s="161"/>
      <c r="C37" s="311" t="s">
        <v>51</v>
      </c>
      <c r="D37" s="312"/>
      <c r="E37" s="312"/>
      <c r="F37" s="312"/>
      <c r="G37" s="312"/>
      <c r="H37" s="312"/>
      <c r="I37" s="312"/>
      <c r="J37" s="318"/>
      <c r="K37" s="160" t="s">
        <v>52</v>
      </c>
      <c r="L37" s="113" t="s">
        <v>11</v>
      </c>
      <c r="M37" s="317" t="s">
        <v>61</v>
      </c>
      <c r="N37" s="318"/>
      <c r="O37" s="118" t="s">
        <v>58</v>
      </c>
      <c r="P37" s="162"/>
    </row>
    <row r="38" spans="2:16">
      <c r="B38" s="161"/>
      <c r="C38" s="295"/>
      <c r="D38" s="296"/>
      <c r="E38" s="296"/>
      <c r="F38" s="296"/>
      <c r="G38" s="296"/>
      <c r="H38" s="296"/>
      <c r="I38" s="296"/>
      <c r="J38" s="341"/>
      <c r="K38" s="157"/>
      <c r="L38" s="122"/>
      <c r="M38" s="373"/>
      <c r="N38" s="374"/>
      <c r="O38" s="115"/>
      <c r="P38" s="162"/>
    </row>
    <row r="39" spans="2:16" ht="13.5" thickBot="1">
      <c r="B39" s="161"/>
      <c r="C39" s="307"/>
      <c r="D39" s="308"/>
      <c r="E39" s="308"/>
      <c r="F39" s="308"/>
      <c r="G39" s="308"/>
      <c r="H39" s="308"/>
      <c r="I39" s="308"/>
      <c r="J39" s="335"/>
      <c r="K39" s="80"/>
      <c r="L39" s="121"/>
      <c r="M39" s="309"/>
      <c r="N39" s="310"/>
      <c r="O39" s="120"/>
      <c r="P39" s="162"/>
    </row>
    <row r="40" spans="2:16" ht="14.25" thickBot="1">
      <c r="B40" s="161"/>
      <c r="C40" s="301" t="s">
        <v>59</v>
      </c>
      <c r="D40" s="302"/>
      <c r="E40" s="302"/>
      <c r="F40" s="302"/>
      <c r="G40" s="302"/>
      <c r="H40" s="302"/>
      <c r="I40" s="302"/>
      <c r="J40" s="302"/>
      <c r="K40" s="302"/>
      <c r="L40" s="302"/>
      <c r="M40" s="302"/>
      <c r="N40" s="303"/>
      <c r="O40" s="103">
        <v>0</v>
      </c>
      <c r="P40" s="162"/>
    </row>
    <row r="41" spans="2:16">
      <c r="B41" s="161"/>
      <c r="C41" s="326" t="s">
        <v>62</v>
      </c>
      <c r="D41" s="327"/>
      <c r="E41" s="327"/>
      <c r="F41" s="327"/>
      <c r="G41" s="327"/>
      <c r="H41" s="327"/>
      <c r="I41" s="327"/>
      <c r="J41" s="327"/>
      <c r="K41" s="327"/>
      <c r="L41" s="327"/>
      <c r="M41" s="327"/>
      <c r="N41" s="327"/>
      <c r="O41" s="328"/>
      <c r="P41" s="162"/>
    </row>
    <row r="42" spans="2:16">
      <c r="B42" s="161"/>
      <c r="C42" s="329"/>
      <c r="D42" s="330"/>
      <c r="E42" s="330"/>
      <c r="F42" s="330"/>
      <c r="G42" s="330"/>
      <c r="H42" s="330"/>
      <c r="I42" s="330"/>
      <c r="J42" s="330"/>
      <c r="K42" s="330"/>
      <c r="L42" s="330"/>
      <c r="M42" s="330"/>
      <c r="N42" s="330"/>
      <c r="O42" s="331"/>
      <c r="P42" s="162"/>
    </row>
    <row r="43" spans="2:16" ht="13.5" thickBot="1">
      <c r="B43" s="161"/>
      <c r="C43" s="332"/>
      <c r="D43" s="333"/>
      <c r="E43" s="333"/>
      <c r="F43" s="333"/>
      <c r="G43" s="333"/>
      <c r="H43" s="333"/>
      <c r="I43" s="333"/>
      <c r="J43" s="333"/>
      <c r="K43" s="333"/>
      <c r="L43" s="333"/>
      <c r="M43" s="333"/>
      <c r="N43" s="333"/>
      <c r="O43" s="334"/>
      <c r="P43" s="162"/>
    </row>
    <row r="44" spans="2:16" ht="13.5">
      <c r="B44" s="161"/>
      <c r="C44" s="311" t="s">
        <v>63</v>
      </c>
      <c r="D44" s="312"/>
      <c r="E44" s="312"/>
      <c r="F44" s="312"/>
      <c r="G44" s="312"/>
      <c r="H44" s="312"/>
      <c r="I44" s="312"/>
      <c r="J44" s="113" t="s">
        <v>64</v>
      </c>
      <c r="K44" s="158" t="s">
        <v>65</v>
      </c>
      <c r="L44" s="119" t="s">
        <v>66</v>
      </c>
      <c r="M44" s="317" t="s">
        <v>67</v>
      </c>
      <c r="N44" s="318"/>
      <c r="O44" s="118" t="s">
        <v>58</v>
      </c>
      <c r="P44" s="162"/>
    </row>
    <row r="45" spans="2:16">
      <c r="B45" s="161"/>
      <c r="C45" s="295"/>
      <c r="D45" s="296"/>
      <c r="E45" s="296"/>
      <c r="F45" s="296"/>
      <c r="G45" s="296"/>
      <c r="H45" s="296"/>
      <c r="I45" s="296"/>
      <c r="J45" s="116"/>
      <c r="K45" s="117"/>
      <c r="L45" s="116"/>
      <c r="M45" s="315"/>
      <c r="N45" s="316"/>
      <c r="O45" s="115"/>
      <c r="P45" s="162"/>
    </row>
    <row r="46" spans="2:16" ht="13.5" thickBot="1">
      <c r="B46" s="161"/>
      <c r="C46" s="307"/>
      <c r="D46" s="308"/>
      <c r="E46" s="308"/>
      <c r="F46" s="308"/>
      <c r="G46" s="308"/>
      <c r="H46" s="308"/>
      <c r="I46" s="308"/>
      <c r="J46" s="105"/>
      <c r="K46" s="74"/>
      <c r="L46" s="105"/>
      <c r="M46" s="309"/>
      <c r="N46" s="310"/>
      <c r="O46" s="104"/>
      <c r="P46" s="162"/>
    </row>
    <row r="47" spans="2:16" ht="14.25" thickBot="1">
      <c r="B47" s="161"/>
      <c r="C47" s="301" t="s">
        <v>59</v>
      </c>
      <c r="D47" s="302"/>
      <c r="E47" s="302"/>
      <c r="F47" s="302"/>
      <c r="G47" s="302"/>
      <c r="H47" s="302"/>
      <c r="I47" s="302"/>
      <c r="J47" s="302"/>
      <c r="K47" s="302"/>
      <c r="L47" s="302"/>
      <c r="M47" s="302"/>
      <c r="N47" s="303"/>
      <c r="O47" s="114"/>
      <c r="P47" s="162"/>
    </row>
    <row r="48" spans="2:16">
      <c r="B48" s="161"/>
      <c r="C48" s="326" t="s">
        <v>68</v>
      </c>
      <c r="D48" s="327"/>
      <c r="E48" s="327"/>
      <c r="F48" s="327"/>
      <c r="G48" s="327"/>
      <c r="H48" s="327"/>
      <c r="I48" s="327"/>
      <c r="J48" s="327"/>
      <c r="K48" s="327"/>
      <c r="L48" s="327"/>
      <c r="M48" s="327"/>
      <c r="N48" s="327"/>
      <c r="O48" s="328"/>
      <c r="P48" s="162"/>
    </row>
    <row r="49" spans="2:16">
      <c r="B49" s="161"/>
      <c r="C49" s="329"/>
      <c r="D49" s="330"/>
      <c r="E49" s="330"/>
      <c r="F49" s="330"/>
      <c r="G49" s="330"/>
      <c r="H49" s="330"/>
      <c r="I49" s="330"/>
      <c r="J49" s="330"/>
      <c r="K49" s="330"/>
      <c r="L49" s="330"/>
      <c r="M49" s="330"/>
      <c r="N49" s="330"/>
      <c r="O49" s="331"/>
      <c r="P49" s="162"/>
    </row>
    <row r="50" spans="2:16" ht="13.5" thickBot="1">
      <c r="B50" s="161"/>
      <c r="C50" s="332"/>
      <c r="D50" s="333"/>
      <c r="E50" s="333"/>
      <c r="F50" s="333"/>
      <c r="G50" s="333"/>
      <c r="H50" s="333"/>
      <c r="I50" s="333"/>
      <c r="J50" s="333"/>
      <c r="K50" s="333"/>
      <c r="L50" s="333"/>
      <c r="M50" s="333"/>
      <c r="N50" s="333"/>
      <c r="O50" s="334"/>
      <c r="P50" s="162"/>
    </row>
    <row r="51" spans="2:16" ht="25.5">
      <c r="B51" s="161"/>
      <c r="C51" s="311" t="s">
        <v>69</v>
      </c>
      <c r="D51" s="312"/>
      <c r="E51" s="312"/>
      <c r="F51" s="312"/>
      <c r="G51" s="312"/>
      <c r="H51" s="312"/>
      <c r="I51" s="312"/>
      <c r="J51" s="113" t="s">
        <v>70</v>
      </c>
      <c r="K51" s="112" t="s">
        <v>71</v>
      </c>
      <c r="L51" s="101" t="s">
        <v>72</v>
      </c>
      <c r="M51" s="313" t="s">
        <v>57</v>
      </c>
      <c r="N51" s="314"/>
      <c r="O51" s="100" t="s">
        <v>58</v>
      </c>
      <c r="P51" s="162"/>
    </row>
    <row r="52" spans="2:16">
      <c r="B52" s="161"/>
      <c r="C52" s="111"/>
      <c r="D52" s="110"/>
      <c r="E52" s="110"/>
      <c r="F52" s="110"/>
      <c r="G52" s="110"/>
      <c r="H52" s="110"/>
      <c r="I52" s="110"/>
      <c r="J52" s="109"/>
      <c r="K52" s="108"/>
      <c r="L52" s="107"/>
      <c r="M52" s="319"/>
      <c r="N52" s="320"/>
      <c r="O52" s="106"/>
      <c r="P52" s="162"/>
    </row>
    <row r="53" spans="2:16">
      <c r="B53" s="161"/>
      <c r="C53" s="111"/>
      <c r="D53" s="110"/>
      <c r="E53" s="110"/>
      <c r="F53" s="110"/>
      <c r="G53" s="110"/>
      <c r="H53" s="110"/>
      <c r="I53" s="110"/>
      <c r="J53" s="109"/>
      <c r="K53" s="108"/>
      <c r="L53" s="107"/>
      <c r="M53" s="319"/>
      <c r="N53" s="320"/>
      <c r="O53" s="106"/>
      <c r="P53" s="162"/>
    </row>
    <row r="54" spans="2:16">
      <c r="B54" s="161"/>
      <c r="C54" s="111"/>
      <c r="D54" s="110"/>
      <c r="E54" s="110"/>
      <c r="F54" s="110"/>
      <c r="G54" s="110"/>
      <c r="H54" s="110"/>
      <c r="I54" s="110"/>
      <c r="J54" s="109"/>
      <c r="K54" s="108"/>
      <c r="L54" s="107"/>
      <c r="M54" s="315"/>
      <c r="N54" s="316"/>
      <c r="O54" s="106"/>
      <c r="P54" s="162"/>
    </row>
    <row r="55" spans="2:16" ht="13.5" thickBot="1">
      <c r="B55" s="161"/>
      <c r="C55" s="307"/>
      <c r="D55" s="308"/>
      <c r="E55" s="308"/>
      <c r="F55" s="308"/>
      <c r="G55" s="308"/>
      <c r="H55" s="308"/>
      <c r="I55" s="308"/>
      <c r="J55" s="105"/>
      <c r="K55" s="74"/>
      <c r="L55" s="105"/>
      <c r="M55" s="309"/>
      <c r="N55" s="310"/>
      <c r="O55" s="104"/>
      <c r="P55" s="162"/>
    </row>
    <row r="56" spans="2:16" ht="14.25" thickBot="1">
      <c r="B56" s="161"/>
      <c r="C56" s="301" t="s">
        <v>59</v>
      </c>
      <c r="D56" s="302"/>
      <c r="E56" s="302"/>
      <c r="F56" s="302"/>
      <c r="G56" s="302"/>
      <c r="H56" s="302"/>
      <c r="I56" s="302"/>
      <c r="J56" s="302"/>
      <c r="K56" s="302"/>
      <c r="L56" s="302"/>
      <c r="M56" s="302"/>
      <c r="N56" s="303"/>
      <c r="O56" s="103"/>
      <c r="P56" s="162"/>
    </row>
    <row r="57" spans="2:16" ht="13.5" thickBot="1">
      <c r="B57" s="161"/>
      <c r="C57" s="79"/>
      <c r="O57" s="78"/>
      <c r="P57" s="162"/>
    </row>
    <row r="58" spans="2:16" ht="13.5" thickBot="1">
      <c r="B58" s="161"/>
      <c r="C58" s="304" t="s">
        <v>73</v>
      </c>
      <c r="D58" s="305"/>
      <c r="E58" s="305"/>
      <c r="F58" s="305"/>
      <c r="G58" s="305"/>
      <c r="H58" s="305"/>
      <c r="I58" s="305"/>
      <c r="J58" s="305"/>
      <c r="K58" s="305"/>
      <c r="L58" s="305"/>
      <c r="M58" s="305"/>
      <c r="N58" s="306"/>
      <c r="O58" s="102"/>
      <c r="P58" s="162"/>
    </row>
    <row r="59" spans="2:16">
      <c r="B59" s="161"/>
      <c r="C59" s="326" t="s">
        <v>74</v>
      </c>
      <c r="D59" s="327"/>
      <c r="E59" s="327"/>
      <c r="F59" s="327"/>
      <c r="G59" s="327"/>
      <c r="H59" s="327"/>
      <c r="I59" s="327"/>
      <c r="J59" s="327"/>
      <c r="K59" s="327"/>
      <c r="L59" s="327"/>
      <c r="M59" s="327"/>
      <c r="N59" s="327"/>
      <c r="O59" s="328"/>
      <c r="P59" s="162"/>
    </row>
    <row r="60" spans="2:16">
      <c r="B60" s="161"/>
      <c r="C60" s="329"/>
      <c r="D60" s="330"/>
      <c r="E60" s="330"/>
      <c r="F60" s="330"/>
      <c r="G60" s="330"/>
      <c r="H60" s="330"/>
      <c r="I60" s="330"/>
      <c r="J60" s="330"/>
      <c r="K60" s="330"/>
      <c r="L60" s="330"/>
      <c r="M60" s="330"/>
      <c r="N60" s="330"/>
      <c r="O60" s="331"/>
      <c r="P60" s="162"/>
    </row>
    <row r="61" spans="2:16" ht="13.5" thickBot="1">
      <c r="B61" s="161"/>
      <c r="C61" s="332"/>
      <c r="D61" s="333"/>
      <c r="E61" s="333"/>
      <c r="F61" s="333"/>
      <c r="G61" s="333"/>
      <c r="H61" s="333"/>
      <c r="I61" s="333"/>
      <c r="J61" s="333"/>
      <c r="K61" s="333"/>
      <c r="L61" s="333"/>
      <c r="M61" s="333"/>
      <c r="N61" s="333"/>
      <c r="O61" s="334"/>
      <c r="P61" s="162"/>
    </row>
    <row r="62" spans="2:16" ht="13.5">
      <c r="B62" s="161"/>
      <c r="C62" s="311" t="s">
        <v>75</v>
      </c>
      <c r="D62" s="312"/>
      <c r="E62" s="312"/>
      <c r="F62" s="312"/>
      <c r="G62" s="312"/>
      <c r="H62" s="312"/>
      <c r="I62" s="312"/>
      <c r="J62" s="158"/>
      <c r="K62" s="159"/>
      <c r="L62" s="101" t="s">
        <v>76</v>
      </c>
      <c r="M62" s="313" t="s">
        <v>77</v>
      </c>
      <c r="N62" s="314"/>
      <c r="O62" s="100"/>
      <c r="P62" s="162"/>
    </row>
    <row r="63" spans="2:16">
      <c r="B63" s="161"/>
      <c r="C63" s="295" t="s">
        <v>23</v>
      </c>
      <c r="D63" s="296"/>
      <c r="E63" s="296"/>
      <c r="F63" s="296"/>
      <c r="G63" s="296"/>
      <c r="H63" s="296"/>
      <c r="I63" s="296"/>
      <c r="J63" s="98"/>
      <c r="K63" s="97"/>
      <c r="L63" s="94"/>
      <c r="M63" s="297"/>
      <c r="N63" s="298"/>
      <c r="O63" s="93"/>
      <c r="P63" s="162"/>
    </row>
    <row r="64" spans="2:16">
      <c r="B64" s="161"/>
      <c r="C64" s="99" t="s">
        <v>78</v>
      </c>
      <c r="D64" s="80"/>
      <c r="E64" s="80"/>
      <c r="F64" s="80"/>
      <c r="G64" s="80"/>
      <c r="H64" s="80"/>
      <c r="I64" s="80"/>
      <c r="J64" s="98"/>
      <c r="K64" s="97"/>
      <c r="L64" s="94"/>
      <c r="M64" s="297"/>
      <c r="N64" s="298"/>
      <c r="O64" s="93"/>
      <c r="P64" s="162"/>
    </row>
    <row r="65" spans="2:16" ht="13.5" thickBot="1">
      <c r="B65" s="161"/>
      <c r="C65" s="155" t="s">
        <v>79</v>
      </c>
      <c r="D65" s="156"/>
      <c r="E65" s="156"/>
      <c r="F65" s="156"/>
      <c r="G65" s="156"/>
      <c r="H65" s="156"/>
      <c r="I65" s="156"/>
      <c r="J65" s="96"/>
      <c r="K65" s="95"/>
      <c r="L65" s="94"/>
      <c r="M65" s="299"/>
      <c r="N65" s="300"/>
      <c r="O65" s="93"/>
      <c r="P65" s="162"/>
    </row>
    <row r="66" spans="2:16" ht="14.25" thickBot="1">
      <c r="B66" s="161"/>
      <c r="C66" s="301" t="s">
        <v>59</v>
      </c>
      <c r="D66" s="302"/>
      <c r="E66" s="302"/>
      <c r="F66" s="302"/>
      <c r="G66" s="302"/>
      <c r="H66" s="302"/>
      <c r="I66" s="302"/>
      <c r="J66" s="302"/>
      <c r="K66" s="302"/>
      <c r="L66" s="302"/>
      <c r="M66" s="302"/>
      <c r="N66" s="303"/>
      <c r="O66" s="92"/>
      <c r="P66" s="162"/>
    </row>
    <row r="67" spans="2:16" ht="13.5" thickBot="1">
      <c r="B67" s="161"/>
      <c r="C67" s="79"/>
      <c r="O67" s="78"/>
      <c r="P67" s="162"/>
    </row>
    <row r="68" spans="2:16" ht="13.5" thickBot="1">
      <c r="B68" s="161"/>
      <c r="C68" s="304" t="s">
        <v>80</v>
      </c>
      <c r="D68" s="305"/>
      <c r="E68" s="305"/>
      <c r="F68" s="305"/>
      <c r="G68" s="305"/>
      <c r="H68" s="305"/>
      <c r="I68" s="305"/>
      <c r="J68" s="305"/>
      <c r="K68" s="305"/>
      <c r="L68" s="305"/>
      <c r="M68" s="305"/>
      <c r="N68" s="306"/>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ht="13.5">
      <c r="B73" s="161"/>
      <c r="C73" s="87"/>
      <c r="D73" s="165"/>
      <c r="E73" s="165"/>
      <c r="F73" s="165"/>
      <c r="G73" s="165"/>
      <c r="H73" s="81" t="s">
        <v>82</v>
      </c>
      <c r="I73" s="165"/>
      <c r="J73" s="165"/>
      <c r="K73" s="165"/>
      <c r="L73" s="165"/>
      <c r="M73" s="165"/>
      <c r="N73" s="165"/>
      <c r="O73" s="86"/>
      <c r="P73" s="162"/>
    </row>
    <row r="74" spans="2:16" ht="13.5">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ht="13.5">
      <c r="B77" s="161"/>
      <c r="C77" s="85" t="s">
        <v>86</v>
      </c>
      <c r="D77" s="154"/>
      <c r="E77" s="154"/>
      <c r="F77" s="154"/>
      <c r="G77" s="154"/>
      <c r="H77" s="154"/>
      <c r="I77" s="154"/>
      <c r="J77" s="154"/>
      <c r="K77" s="154"/>
      <c r="L77" s="154"/>
      <c r="M77" s="154"/>
      <c r="N77" s="154"/>
      <c r="O77" s="84"/>
      <c r="P77" s="162"/>
    </row>
    <row r="78" spans="2:16">
      <c r="B78" s="161"/>
      <c r="C78" s="292"/>
      <c r="D78" s="293"/>
      <c r="E78" s="293"/>
      <c r="F78" s="293"/>
      <c r="G78" s="293"/>
      <c r="H78" s="293"/>
      <c r="I78" s="293"/>
      <c r="J78" s="293"/>
      <c r="K78" s="293"/>
      <c r="L78" s="293"/>
      <c r="M78" s="293"/>
      <c r="N78" s="293"/>
      <c r="O78" s="294"/>
      <c r="P78" s="162"/>
    </row>
    <row r="79" spans="2:16">
      <c r="B79" s="161"/>
      <c r="C79" s="292"/>
      <c r="D79" s="293"/>
      <c r="E79" s="293"/>
      <c r="F79" s="293"/>
      <c r="G79" s="293"/>
      <c r="H79" s="293"/>
      <c r="I79" s="293"/>
      <c r="J79" s="293"/>
      <c r="K79" s="293"/>
      <c r="L79" s="293"/>
      <c r="M79" s="293"/>
      <c r="N79" s="293"/>
      <c r="O79" s="294"/>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289" t="s">
        <v>88</v>
      </c>
      <c r="D82" s="290"/>
      <c r="E82" s="290"/>
      <c r="F82" s="290"/>
      <c r="G82" s="290"/>
      <c r="H82" s="290"/>
      <c r="I82" s="290"/>
      <c r="J82" s="290"/>
      <c r="K82" s="290"/>
      <c r="L82" s="290"/>
      <c r="M82" s="290"/>
      <c r="N82" s="290"/>
      <c r="O82" s="291"/>
      <c r="P82" s="162"/>
    </row>
    <row r="83" spans="2:16">
      <c r="B83" s="161"/>
      <c r="C83" s="289"/>
      <c r="D83" s="290"/>
      <c r="E83" s="290"/>
      <c r="F83" s="290"/>
      <c r="G83" s="290"/>
      <c r="H83" s="290"/>
      <c r="I83" s="290"/>
      <c r="J83" s="290"/>
      <c r="K83" s="290"/>
      <c r="L83" s="290"/>
      <c r="M83" s="290"/>
      <c r="N83" s="290"/>
      <c r="O83" s="291"/>
      <c r="P83" s="162"/>
    </row>
    <row r="84" spans="2:16" ht="12.95" customHeight="1">
      <c r="B84" s="161"/>
      <c r="C84" s="289" t="s">
        <v>89</v>
      </c>
      <c r="D84" s="290"/>
      <c r="E84" s="290"/>
      <c r="F84" s="290"/>
      <c r="G84" s="290"/>
      <c r="H84" s="290"/>
      <c r="I84" s="290"/>
      <c r="J84" s="290"/>
      <c r="K84" s="290"/>
      <c r="L84" s="290"/>
      <c r="M84" s="290"/>
      <c r="N84" s="290"/>
      <c r="O84" s="291"/>
      <c r="P84" s="162"/>
    </row>
    <row r="85" spans="2:16">
      <c r="B85" s="161"/>
      <c r="C85" s="289"/>
      <c r="D85" s="290"/>
      <c r="E85" s="290"/>
      <c r="F85" s="290"/>
      <c r="G85" s="290"/>
      <c r="H85" s="290"/>
      <c r="I85" s="290"/>
      <c r="J85" s="290"/>
      <c r="K85" s="290"/>
      <c r="L85" s="290"/>
      <c r="M85" s="290"/>
      <c r="N85" s="290"/>
      <c r="O85" s="291"/>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281"/>
      <c r="L91" s="281"/>
      <c r="M91" s="281"/>
      <c r="N91" s="281"/>
      <c r="O91" s="282"/>
      <c r="P91" s="162"/>
    </row>
    <row r="92" spans="2:16" ht="18.75" customHeight="1" thickBot="1">
      <c r="B92" s="161"/>
      <c r="C92" s="285"/>
      <c r="D92" s="286"/>
      <c r="E92" s="286"/>
      <c r="F92" s="74"/>
      <c r="G92" s="74"/>
      <c r="H92" s="74"/>
      <c r="I92" s="74"/>
      <c r="J92" s="74"/>
      <c r="K92" s="283"/>
      <c r="L92" s="283"/>
      <c r="M92" s="283"/>
      <c r="N92" s="283"/>
      <c r="O92" s="284"/>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LENOVO</cp:lastModifiedBy>
  <cp:revision/>
  <cp:lastPrinted>2020-02-14T22:15:33Z</cp:lastPrinted>
  <dcterms:created xsi:type="dcterms:W3CDTF">2006-06-27T16:47:25Z</dcterms:created>
  <dcterms:modified xsi:type="dcterms:W3CDTF">2026-06-26T17:37:43Z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