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trojas_sena_edu_co/Documents/Escritorio/PROCESOS BIENES Y SERVICIOS 2026/PROCESOS JULIO/Maquina de coser/"/>
    </mc:Choice>
  </mc:AlternateContent>
  <xr:revisionPtr revIDLastSave="1" documentId="8_{C8B9BF16-2F0D-4FA0-BF24-0938B9CB8F44}" xr6:coauthVersionLast="47" xr6:coauthVersionMax="47" xr10:uidLastSave="{2E0CC6C9-5DA2-4738-BB59-4DA49D0E1AD0}"/>
  <bookViews>
    <workbookView xWindow="570" yWindow="675" windowWidth="13065" windowHeight="14040" xr2:uid="{0CD93B0E-3AB2-49C2-B2F7-C469F2E3328B}"/>
  </bookViews>
  <sheets>
    <sheet name="OTRAS COMPRAS EQUIPO" sheetId="2" r:id="rId1"/>
  </sheets>
  <definedNames>
    <definedName name="_xlnm._FilterDatabase" localSheetId="0" hidden="1">'OTRAS COMPRAS EQUIPO'!$A$2:$EW$9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7" i="2" l="1"/>
  <c r="G15" i="2"/>
  <c r="G14" i="2"/>
  <c r="G13" i="2"/>
  <c r="J11" i="2"/>
  <c r="G12" i="2"/>
  <c r="J12" i="2" s="1"/>
  <c r="H7" i="2"/>
  <c r="L12" i="2" l="1"/>
  <c r="K12" i="2"/>
  <c r="T4" i="2" l="1"/>
  <c r="T3" i="2"/>
  <c r="Q4" i="2"/>
  <c r="R4" i="2" s="1"/>
  <c r="Q3" i="2"/>
  <c r="R3" i="2" s="1"/>
  <c r="O4" i="2" l="1"/>
  <c r="O3" i="2"/>
  <c r="Q7" i="2" l="1"/>
  <c r="O7" i="2"/>
  <c r="Q16" i="2"/>
  <c r="O16" i="2"/>
  <c r="Q9" i="2"/>
  <c r="O9" i="2"/>
  <c r="O11" i="2"/>
  <c r="Q11" i="2"/>
  <c r="Q8" i="2"/>
  <c r="O8" i="2"/>
  <c r="O12" i="2"/>
  <c r="Q12" i="2"/>
  <c r="O5" i="2"/>
  <c r="Q5" i="2"/>
  <c r="R5" i="2" s="1"/>
  <c r="Q13" i="2"/>
  <c r="O13" i="2"/>
  <c r="Q15" i="2"/>
  <c r="O15" i="2"/>
  <c r="Q10" i="2"/>
  <c r="O10" i="2"/>
  <c r="Q6" i="2"/>
  <c r="O6" i="2"/>
  <c r="Q14" i="2"/>
  <c r="O14" i="2"/>
  <c r="R11" i="2" l="1"/>
  <c r="S11" i="2"/>
  <c r="T11" i="2" s="1"/>
  <c r="R14" i="2"/>
  <c r="S14" i="2"/>
  <c r="T14" i="2" s="1"/>
  <c r="R8" i="2"/>
  <c r="S8" i="2"/>
  <c r="T8" i="2" s="1"/>
  <c r="R16" i="2"/>
  <c r="S16" i="2"/>
  <c r="T16" i="2" s="1"/>
  <c r="R10" i="2"/>
  <c r="S10" i="2"/>
  <c r="T10" i="2" s="1"/>
  <c r="R9" i="2"/>
  <c r="S9" i="2"/>
  <c r="T9" i="2" s="1"/>
  <c r="R12" i="2"/>
  <c r="S12" i="2"/>
  <c r="R6" i="2"/>
  <c r="S6" i="2"/>
  <c r="T6" i="2" s="1"/>
  <c r="R15" i="2"/>
  <c r="S15" i="2"/>
  <c r="T15" i="2" s="1"/>
  <c r="R13" i="2"/>
  <c r="S13" i="2"/>
  <c r="T13" i="2" s="1"/>
  <c r="S5" i="2"/>
  <c r="T5" i="2" s="1"/>
  <c r="R7" i="2"/>
  <c r="S7" i="2"/>
  <c r="T7" i="2" s="1"/>
  <c r="M12" i="2"/>
  <c r="U12" i="2" l="1"/>
  <c r="V12" i="2" s="1"/>
  <c r="T12" i="2"/>
  <c r="T17" i="2" s="1"/>
  <c r="J7" i="2" l="1"/>
  <c r="H4" i="2"/>
  <c r="J4" i="2"/>
  <c r="H12" i="2"/>
  <c r="J15" i="2"/>
  <c r="K15" i="2" s="1"/>
  <c r="H15" i="2"/>
  <c r="H8" i="2"/>
  <c r="J8" i="2"/>
  <c r="H14" i="2"/>
  <c r="J14" i="2"/>
  <c r="J3" i="2"/>
  <c r="K3" i="2" s="1"/>
  <c r="H3" i="2"/>
  <c r="L3" i="2" s="1"/>
  <c r="J10" i="2"/>
  <c r="H10" i="2"/>
  <c r="H11" i="2"/>
  <c r="H5" i="2"/>
  <c r="J5" i="2"/>
  <c r="H9" i="2"/>
  <c r="J9" i="2"/>
  <c r="H13" i="2"/>
  <c r="J13" i="2"/>
  <c r="H16" i="2"/>
  <c r="J16" i="2"/>
  <c r="H6" i="2"/>
  <c r="J6" i="2"/>
  <c r="L15" i="2" l="1"/>
  <c r="U15" i="2" s="1"/>
  <c r="U3" i="2"/>
  <c r="M3" i="2"/>
  <c r="K13" i="2"/>
  <c r="L13" i="2"/>
  <c r="L16" i="2"/>
  <c r="K16" i="2"/>
  <c r="K14" i="2"/>
  <c r="L14" i="2"/>
  <c r="K4" i="2"/>
  <c r="L4" i="2"/>
  <c r="K9" i="2"/>
  <c r="L9" i="2"/>
  <c r="K5" i="2"/>
  <c r="L5" i="2"/>
  <c r="K11" i="2"/>
  <c r="L11" i="2"/>
  <c r="K6" i="2"/>
  <c r="L6" i="2"/>
  <c r="K10" i="2"/>
  <c r="L10" i="2"/>
  <c r="K8" i="2"/>
  <c r="L8" i="2"/>
  <c r="K7" i="2"/>
  <c r="L7" i="2"/>
  <c r="M15" i="2" l="1"/>
  <c r="U14" i="2"/>
  <c r="M14" i="2"/>
  <c r="U16" i="2"/>
  <c r="M16" i="2"/>
  <c r="U13" i="2"/>
  <c r="M13" i="2"/>
  <c r="V15" i="2"/>
  <c r="V3" i="2"/>
  <c r="U6" i="2"/>
  <c r="M6" i="2"/>
  <c r="U10" i="2"/>
  <c r="M10" i="2"/>
  <c r="U5" i="2"/>
  <c r="M5" i="2"/>
  <c r="U9" i="2"/>
  <c r="M9" i="2"/>
  <c r="U4" i="2"/>
  <c r="M4" i="2"/>
  <c r="U11" i="2"/>
  <c r="M11" i="2"/>
  <c r="U7" i="2"/>
  <c r="M7" i="2"/>
  <c r="U8" i="2"/>
  <c r="M8" i="2"/>
  <c r="M17" i="2" l="1"/>
  <c r="V13" i="2"/>
  <c r="V16" i="2"/>
  <c r="V14" i="2"/>
  <c r="V4" i="2"/>
  <c r="V9" i="2"/>
  <c r="V5" i="2"/>
  <c r="V11" i="2"/>
  <c r="V10" i="2"/>
  <c r="V8" i="2"/>
  <c r="V7" i="2"/>
  <c r="V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6" authorId="0" shapeId="0" xr:uid="{76ED4568-BEA0-4CDE-850D-7BF2F29449A5}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bajar de 3 a 2 </t>
        </r>
      </text>
    </comment>
    <comment ref="F8" authorId="0" shapeId="0" xr:uid="{842350DF-7A20-4D49-9A37-E81D7B750D2D}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bajar de 3 a 2</t>
        </r>
      </text>
    </comment>
    <comment ref="F9" authorId="0" shapeId="0" xr:uid="{C8AB3399-4056-4D88-88B4-B09F08AC2DDF}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bajar de 3 a 2</t>
        </r>
      </text>
    </comment>
    <comment ref="F10" authorId="0" shapeId="0" xr:uid="{679B6CFF-C2C9-43C7-9CEF-FDA9CD9A0DE6}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bajar de 6 a 3</t>
        </r>
      </text>
    </comment>
    <comment ref="F11" authorId="0" shapeId="0" xr:uid="{1AFB283D-C3E6-4B91-AD95-460195D33E43}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bajar de 2 a 1</t>
        </r>
      </text>
    </comment>
    <comment ref="F13" authorId="0" shapeId="0" xr:uid="{A09C3D38-6627-4738-B2FF-9CBA4FF57502}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bajar de 2 a 1 </t>
        </r>
      </text>
    </comment>
  </commentList>
</comments>
</file>

<file path=xl/sharedStrings.xml><?xml version="1.0" encoding="utf-8"?>
<sst xmlns="http://schemas.openxmlformats.org/spreadsheetml/2006/main" count="66" uniqueCount="38">
  <si>
    <t>ITEM</t>
  </si>
  <si>
    <t>CÓDIGO UNSPSC DEL PROCESO</t>
  </si>
  <si>
    <t>NOMBRE DEL EQUIPO (DENOMINACION TECNICA DEL BIEN O SERVICIO)</t>
  </si>
  <si>
    <t>DESCRIPCION TÉCNICA DEL PRODUCTO (IDENTIFICACION ADICIONAL REQUERIDA)</t>
  </si>
  <si>
    <t>UNIDAD DE MEDIDA</t>
  </si>
  <si>
    <t>CANTIDAD CTO INICIAL</t>
  </si>
  <si>
    <t xml:space="preserve"> VR. UNITARIO ANTES DE IVA </t>
  </si>
  <si>
    <t xml:space="preserve"> VR. TOTAL UNITARIO ANTES DE IVA </t>
  </si>
  <si>
    <t>% IVA</t>
  </si>
  <si>
    <t xml:space="preserve"> VR. IVA UNITARIO </t>
  </si>
  <si>
    <t xml:space="preserve"> VR. TOTAL IVA UNITARIO </t>
  </si>
  <si>
    <t xml:space="preserve"> VR. UNITARIO  </t>
  </si>
  <si>
    <t xml:space="preserve"> VALOR TOTAL </t>
  </si>
  <si>
    <t>PROMEDIO</t>
  </si>
  <si>
    <t>TOTAL</t>
  </si>
  <si>
    <t xml:space="preserve">UNIDAD </t>
  </si>
  <si>
    <t>Congelador  vertical de dos puertas solidas</t>
  </si>
  <si>
    <t>Molino de carne y maiz  eléctrico</t>
  </si>
  <si>
    <t>Horno para pizza y pan a gas</t>
  </si>
  <si>
    <t xml:space="preserve">Licuadora industrial </t>
  </si>
  <si>
    <t>FILETEADORA</t>
  </si>
  <si>
    <t>MAQUINA DE COSER</t>
  </si>
  <si>
    <t>Congelador  vertical de dos puertas solidas en acero inoxidable 304 anti-ácido. Referencia CV-2PS. Voltaje 110-220 voltios. Potencia: 3/4 hp. Gas refrigerante R404. Dimensiones 140x200x75 cms (frente, alto, profundo). Peso neto: 200 kgs. Rango temperatura: °C-15 y -18°C. Máxima temperatura ambiente: 32°C / 60°C (°C /HR) . Con instalación y en funcionamiento.</t>
  </si>
  <si>
    <t>Molino de carne y maiz eléctrico de uso profesional fabricado en acero inoxidable,potencia de 2 HP, tensión de  110 voltios, 60 Hz, 1 fase. Dimensiones 39x70x53cm, peso 41 kg. Una fase reductor de cuatro (4) piñones helicoidales. Rendimiento 110 kg/h incluye cuchilla y disco.</t>
  </si>
  <si>
    <t>Horno industrial a  gas para pizza y pan con control automatico de temperatura de 2 parrillas, mueble en acero inoxidable, horno para pizza y pan, 2 cámaras de 90x70xH20 con piso en material refractario.  Capacidad 8 pizzas, 4 bandejas de 65x45. Control de temperatura de 50 a 400 °C. Incluye 4 bandejas de aluminio.  Potencia gas 60,000 Btu/h, potencia eléctrica 0,2 kW, tensión 110 voltios, 60 Hz, 1 fase. Dimensiones 140x99xH145 cm, peso neto 210 kg. Con instalación y en funcionamiento.</t>
  </si>
  <si>
    <t>Licuadora industrial de vaso removible una velocidad fabricada en acero inoxidable acople metálico, capacidad 10 litros, dimensiones 26x27x68 cm, potencia 1/2 HP, 110 voltios, 368 wh., velocidad: hasta 3500 RPM.</t>
  </si>
  <si>
    <t>COTIZACION 1.  CONSUINTER  SAS</t>
  </si>
  <si>
    <t xml:space="preserve">COTIZACION 2.SERVICIOS Y SOLUCIONES INTEGRALES DE ARAUCA SAS ZOMAC </t>
  </si>
  <si>
    <t>MECATRONICA CINCO HILOS CON MUEBLE Y ACCESORIOS, original cinco conos con puntada de seguridad transporte sencillo medio lubricación automática largo de puntada de 7 mm ancho de costura 5 8 mm regulador de largo de puntada</t>
  </si>
  <si>
    <t>MAQUINA DE ZIG ZAG MECATRONICA CON LUBRICACION AUTOMATICA
CON MUEBLE Y ACCESORIOS, Máquina Multipropósito trabaja con 1 aguja y un solo hilo cuenta con lubricación automática tiene un largo de puntada de 5 mm y un ancho de puntada de12 mm</t>
  </si>
  <si>
    <t>MAQUINA PLANA ELECTRONICA CON LUBRICACION AUTOMATICA CON MUEBLE Y ACCESORIOS de doble pespunte transporte sencillo mediano lubricación automática largo de puntada 5 mm regulador de largo de puntada sistema gancho estándar hilo No120-180 velocidad</t>
  </si>
  <si>
    <t>MAQUINA PLANA MECATRONICA CON LUBRICACION AUTOMATICA
CON MUEBLE Y ACCESORIOS de doble pespunte transporte sencillo mediano lubricación automática largo de puntada 5 mm regulador de largo de puntada sistema gancho estándar hilo No120-180 velocidad</t>
  </si>
  <si>
    <t>MAQUINA COLLARIN ELECTRONICA CAMA PLANA CILINDRICA DE 3 AGUJAS CON
MUEBLE Y ACCESORIOS, Aguja UY 128 GAS 5000 rpm 58 Kg
Velocidad Peso, tipo de ajusre en L,  550 W Potencia,
110 V Modelo Voltaje, Panel incorporado.
Incluye folder de sesgo y porta rollo.
Da un acabado decorativo a las orillas superpuestas de las telas.
Aunque es ideal para tejido de punto puede usarse también en tejido plano.
Acabados de costura profesionales en camisetas, ropa interior, fajas, ropa
deportiva y muchas prendas más. con puntada de cadeneta y recubridor superior puede trabajar con 1 ,2 y 3 agujas.</t>
  </si>
  <si>
    <t>MAQUINA COLLARIN MECATRONICA CAMA PLANA
CILINDRICA DE 3 AGUJAS CON MUEBLE Y ACCESORIOS, Aguja
UY 128 GAS 5000 rpm 58 Kg Velocidad Peso, tipo de ajusre en L, 
550 W Potencia, 110 V Modelo Voltaje, Panel incorporado.
Incluye folder de sesgo y porta rollo.
Da un acabado decorativo a las orillas superpuestas de las telas.
Aunque es ideal para tejido de punto puede usarse también en tejido plano.
Acabados de costura profesionales en camisetas, ropa interior, fajas, ropa deportiva y muchas prendas más. con puntada de cadeneta y recubridor superior puede trabajar con 1 ,2 y 3 agujas.</t>
  </si>
  <si>
    <t>MAQUINA COLLARIN MECANICA
CAMA PLANA CILINDRICA DE 3
AGUJAS CON MUEBLE Y
ACCESORIOS, Aguja
UY 128 GAS 5000 rpm 58 Kg
Velocidad Peso, tipo de ajusre en L, 
550 W Potencia,
110 V Modelo Voltaje, Panel incorporado.
Incluye folder de sesgo y porta rollo.
Da un acabado decorativo a las orillas superpuestas de las telas.
Aunque es ideal para tejido de punto puede usarse también en tejido plano.
Acabados de costura profesionales en camisetas, ropa interior, fajas, ropa deportiva y muchas prendas más, con puntada de cadeneta y recubridor superior puede trabajar con 1 ,2 y 3 agujas.</t>
  </si>
  <si>
    <t>MAQUINA FILETEADORA MECATRONICA DE 4 HILOS
CON MUEBLE Y ACCESORIOS , Altura de prensatelas 5mm,
5500 ppm Velocidad máx, Puntada de seguridad.
Ajuste pesado.
Motor integrado y lubricación automática.
Distancia de aguja: 3 mm.
Largo de puntada: 4.6 mm.
Ancho de puntada: 5 mm.
Accesorios varios</t>
  </si>
  <si>
    <t>MAQUINA FILETEADORA
ELECTRONICA DE 5 HILOS
CON MUEBLE Y ACCESORIOS, Altura de prensatelas 5mm,
5500 ppm Velocidad máx, Puntada de seguridad.
Ajuste pesado.
Motor integrado y lubricación automática.
Distancia de aguja: 3 mm.
Largo de puntada: 4.6 mm.
Ancho de puntada: 5 mm.
Accesorios varios</t>
  </si>
  <si>
    <t>MAQUINA FILETEADORA
MECANICA DE 5 HILOS CON
MUEBLE Y ACCESORIOS, Altura de prensatelas 5mm,
5500 ppm Velocidad máx, Puntada de seguridad.
Ajuste pesado.
Motor integrado y lubricación automática.
Distancia de aguja: 3 mm.
Largo de puntada: 4.6 mm.
Ancho de puntada: 5 mm.
Accesorios varios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</si>
</sst>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5"/>
        <bgColor indexed="23"/>
      </patternFill>
    </fill>
    <fill>
      <patternFill patternType="solid">
        <fgColor rgb="FFFFFF99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5" fillId="0" borderId="0"/>
    <xf numFmtId="0" fontId="5" fillId="0" borderId="0"/>
    <xf numFmtId="0" fontId="6" fillId="0" borderId="0"/>
    <xf numFmtId="0" fontId="7" fillId="4" borderId="5" applyNumberFormat="0" applyAlignment="0" applyProtection="0"/>
    <xf numFmtId="0" fontId="5" fillId="0" borderId="0"/>
    <xf numFmtId="42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9" fontId="0" fillId="0" borderId="2" xfId="1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4" fontId="0" fillId="0" borderId="1" xfId="2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4" fontId="0" fillId="0" borderId="0" xfId="2" applyFont="1" applyProtection="1">
      <protection locked="0"/>
    </xf>
    <xf numFmtId="0" fontId="8" fillId="0" borderId="6" xfId="6" applyFont="1" applyBorder="1" applyAlignment="1">
      <alignment horizontal="center" vertical="center"/>
    </xf>
    <xf numFmtId="0" fontId="8" fillId="0" borderId="1" xfId="6" applyFont="1" applyBorder="1" applyAlignment="1">
      <alignment vertical="center" wrapText="1"/>
    </xf>
    <xf numFmtId="0" fontId="8" fillId="0" borderId="1" xfId="6" applyFont="1" applyBorder="1" applyAlignment="1">
      <alignment horizontal="center" vertical="center"/>
    </xf>
    <xf numFmtId="0" fontId="8" fillId="3" borderId="1" xfId="6" applyFont="1" applyFill="1" applyBorder="1" applyAlignment="1">
      <alignment vertical="center" wrapText="1"/>
    </xf>
    <xf numFmtId="0" fontId="8" fillId="0" borderId="3" xfId="6" applyFont="1" applyBorder="1" applyAlignment="1">
      <alignment horizontal="center" vertical="center"/>
    </xf>
    <xf numFmtId="44" fontId="0" fillId="3" borderId="1" xfId="2" applyFont="1" applyFill="1" applyBorder="1" applyAlignment="1" applyProtection="1">
      <alignment horizontal="center" vertical="center"/>
      <protection locked="0"/>
    </xf>
    <xf numFmtId="44" fontId="0" fillId="3" borderId="0" xfId="2" applyFont="1" applyFill="1" applyProtection="1">
      <protection locked="0"/>
    </xf>
    <xf numFmtId="0" fontId="8" fillId="3" borderId="4" xfId="6" applyFont="1" applyFill="1" applyBorder="1" applyAlignment="1">
      <alignment vertical="center" wrapText="1"/>
    </xf>
    <xf numFmtId="44" fontId="0" fillId="0" borderId="2" xfId="2" applyFont="1" applyBorder="1" applyAlignment="1" applyProtection="1">
      <alignment horizontal="center" vertical="center"/>
      <protection locked="0"/>
    </xf>
    <xf numFmtId="44" fontId="0" fillId="0" borderId="2" xfId="1" applyNumberFormat="1" applyFont="1" applyBorder="1" applyAlignment="1" applyProtection="1">
      <alignment horizontal="center" vertical="center"/>
      <protection locked="0"/>
    </xf>
    <xf numFmtId="44" fontId="8" fillId="0" borderId="1" xfId="10" applyNumberFormat="1" applyFont="1" applyFill="1" applyBorder="1" applyAlignment="1">
      <alignment horizontal="center" vertical="center"/>
    </xf>
    <xf numFmtId="0" fontId="0" fillId="0" borderId="4" xfId="0" applyBorder="1" applyAlignment="1" applyProtection="1">
      <alignment horizontal="center"/>
      <protection locked="0"/>
    </xf>
    <xf numFmtId="164" fontId="0" fillId="0" borderId="0" xfId="2" applyNumberFormat="1" applyFont="1" applyFill="1" applyAlignment="1" applyProtection="1">
      <alignment horizontal="center" vertical="center" wrapText="1"/>
      <protection locked="0"/>
    </xf>
    <xf numFmtId="44" fontId="9" fillId="5" borderId="11" xfId="2" applyFont="1" applyFill="1" applyBorder="1" applyAlignment="1" applyProtection="1">
      <alignment horizontal="center" vertical="center" wrapText="1"/>
    </xf>
    <xf numFmtId="44" fontId="9" fillId="5" borderId="11" xfId="3" applyNumberFormat="1" applyFont="1" applyFill="1" applyBorder="1" applyAlignment="1">
      <alignment horizontal="center" vertical="center" wrapText="1"/>
    </xf>
    <xf numFmtId="44" fontId="9" fillId="5" borderId="12" xfId="2" applyFont="1" applyFill="1" applyBorder="1" applyAlignment="1" applyProtection="1">
      <alignment horizontal="center" vertical="center" wrapText="1"/>
    </xf>
    <xf numFmtId="44" fontId="0" fillId="0" borderId="2" xfId="2" applyFont="1" applyBorder="1" applyAlignment="1">
      <alignment horizontal="center" vertical="center"/>
    </xf>
    <xf numFmtId="44" fontId="0" fillId="3" borderId="2" xfId="2" applyFont="1" applyFill="1" applyBorder="1" applyAlignment="1" applyProtection="1">
      <alignment horizontal="center" vertical="center"/>
      <protection locked="0"/>
    </xf>
    <xf numFmtId="9" fontId="0" fillId="3" borderId="2" xfId="3" applyFont="1" applyFill="1" applyBorder="1" applyAlignment="1" applyProtection="1">
      <alignment horizontal="center" vertical="center"/>
      <protection locked="0"/>
    </xf>
    <xf numFmtId="44" fontId="0" fillId="3" borderId="3" xfId="2" applyFont="1" applyFill="1" applyBorder="1" applyAlignment="1" applyProtection="1">
      <alignment horizontal="center" vertical="center"/>
      <protection locked="0"/>
    </xf>
    <xf numFmtId="44" fontId="0" fillId="0" borderId="1" xfId="6" applyNumberFormat="1" applyFont="1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44" fontId="0" fillId="0" borderId="0" xfId="0" applyNumberFormat="1" applyProtection="1">
      <protection locked="0"/>
    </xf>
    <xf numFmtId="44" fontId="0" fillId="3" borderId="0" xfId="2" applyFont="1" applyFill="1" applyAlignment="1" applyProtection="1">
      <alignment horizontal="center"/>
      <protection locked="0"/>
    </xf>
    <xf numFmtId="44" fontId="0" fillId="0" borderId="0" xfId="2" applyFont="1" applyAlignment="1" applyProtection="1">
      <alignment horizontal="center"/>
      <protection locked="0"/>
    </xf>
    <xf numFmtId="164" fontId="9" fillId="5" borderId="10" xfId="2" applyNumberFormat="1" applyFont="1" applyFill="1" applyBorder="1" applyAlignment="1" applyProtection="1">
      <alignment horizontal="center" vertical="center" wrapText="1"/>
    </xf>
    <xf numFmtId="164" fontId="9" fillId="5" borderId="11" xfId="2" applyNumberFormat="1" applyFont="1" applyFill="1" applyBorder="1" applyAlignment="1" applyProtection="1">
      <alignment horizontal="center" vertical="center" wrapText="1"/>
    </xf>
    <xf numFmtId="9" fontId="9" fillId="5" borderId="11" xfId="3" applyFont="1" applyFill="1" applyBorder="1" applyAlignment="1">
      <alignment horizontal="center" vertical="center" wrapText="1"/>
    </xf>
    <xf numFmtId="44" fontId="10" fillId="5" borderId="14" xfId="2" applyFont="1" applyFill="1" applyBorder="1" applyAlignment="1">
      <alignment horizontal="center" vertical="center"/>
    </xf>
    <xf numFmtId="44" fontId="10" fillId="5" borderId="13" xfId="2" applyFont="1" applyFill="1" applyBorder="1" applyAlignment="1">
      <alignment horizontal="center" vertical="center"/>
    </xf>
    <xf numFmtId="44" fontId="0" fillId="7" borderId="0" xfId="2" applyFont="1" applyFill="1" applyProtection="1">
      <protection locked="0"/>
    </xf>
    <xf numFmtId="44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44" fontId="4" fillId="2" borderId="8" xfId="0" applyNumberFormat="1" applyFont="1" applyFill="1" applyBorder="1" applyAlignment="1" applyProtection="1">
      <alignment horizontal="center" vertical="center" wrapText="1"/>
      <protection locked="0"/>
    </xf>
    <xf numFmtId="44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7" xfId="0" applyFont="1" applyFill="1" applyBorder="1" applyAlignment="1" applyProtection="1">
      <alignment horizontal="center" vertical="center" wrapText="1"/>
      <protection locked="0"/>
    </xf>
    <xf numFmtId="0" fontId="4" fillId="6" borderId="8" xfId="0" applyFont="1" applyFill="1" applyBorder="1" applyAlignment="1" applyProtection="1">
      <alignment horizontal="center" vertical="center" wrapText="1"/>
      <protection locked="0"/>
    </xf>
    <xf numFmtId="0" fontId="4" fillId="6" borderId="9" xfId="0" applyFont="1" applyFill="1" applyBorder="1" applyAlignment="1" applyProtection="1">
      <alignment horizontal="center" vertical="center" wrapText="1"/>
      <protection locked="0"/>
    </xf>
    <xf numFmtId="44" fontId="4" fillId="8" borderId="0" xfId="2" applyFont="1" applyFill="1" applyProtection="1">
      <protection locked="0"/>
    </xf>
    <xf numFmtId="0" fontId="1" fillId="3" borderId="1" xfId="6" applyFont="1" applyFill="1" applyBorder="1" applyAlignment="1">
      <alignment horizontal="center" vertical="center"/>
    </xf>
  </cellXfs>
  <cellStyles count="11">
    <cellStyle name="Excel_BuiltIn_Celda de comprobación" xfId="8" xr:uid="{D1D51DBA-123D-4D84-9D27-FA4A90DDD904}"/>
    <cellStyle name="Millares" xfId="1" builtinId="3"/>
    <cellStyle name="Moneda" xfId="2" builtinId="4"/>
    <cellStyle name="Moneda [0]" xfId="10" builtinId="7"/>
    <cellStyle name="Normal" xfId="0" builtinId="0"/>
    <cellStyle name="Normal 2 2" xfId="6" xr:uid="{0F6CB84B-AC75-4270-8C88-8E5CA0E786EB}"/>
    <cellStyle name="Normal 3" xfId="4" xr:uid="{77AB60E1-9344-487F-AF6F-6D3B3962A15E}"/>
    <cellStyle name="Normal 4 2" xfId="7" xr:uid="{49ABBEAE-52FD-42AD-9FBA-4A1AE31F3221}"/>
    <cellStyle name="Normal 5" xfId="9" xr:uid="{443826F4-7AB8-494A-9722-2CBB204B51E6}"/>
    <cellStyle name="Normal 6" xfId="5" xr:uid="{52CD0F7C-22A3-482A-B956-D1E0CF808A07}"/>
    <cellStyle name="Porcentaje" xfId="3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9</xdr:row>
      <xdr:rowOff>0</xdr:rowOff>
    </xdr:from>
    <xdr:to>
      <xdr:col>5</xdr:col>
      <xdr:colOff>304800</xdr:colOff>
      <xdr:row>57</xdr:row>
      <xdr:rowOff>163731</xdr:rowOff>
    </xdr:to>
    <xdr:sp macro="" textlink="">
      <xdr:nvSpPr>
        <xdr:cNvPr id="2" name="AutoShape 18" descr="Resultado de imagen para cable solar rojo">
          <a:extLst>
            <a:ext uri="{FF2B5EF4-FFF2-40B4-BE49-F238E27FC236}">
              <a16:creationId xmlns:a16="http://schemas.microsoft.com/office/drawing/2014/main" id="{67833E2A-7612-47C1-BD13-082DF6C071D9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215828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304800</xdr:colOff>
      <xdr:row>57</xdr:row>
      <xdr:rowOff>163501</xdr:rowOff>
    </xdr:to>
    <xdr:sp macro="" textlink="">
      <xdr:nvSpPr>
        <xdr:cNvPr id="3" name="AutoShape 21" descr="Resultado de imagen para cable solar negro">
          <a:extLst>
            <a:ext uri="{FF2B5EF4-FFF2-40B4-BE49-F238E27FC236}">
              <a16:creationId xmlns:a16="http://schemas.microsoft.com/office/drawing/2014/main" id="{49AABC9E-478C-45EC-8C2A-4C154EDC15F3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21582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304800</xdr:colOff>
      <xdr:row>57</xdr:row>
      <xdr:rowOff>163501</xdr:rowOff>
    </xdr:to>
    <xdr:sp macro="" textlink="">
      <xdr:nvSpPr>
        <xdr:cNvPr id="4" name="AutoShape 41" descr="Resultado de imagen para Medidor Bidireccional MT 174">
          <a:extLst>
            <a:ext uri="{FF2B5EF4-FFF2-40B4-BE49-F238E27FC236}">
              <a16:creationId xmlns:a16="http://schemas.microsoft.com/office/drawing/2014/main" id="{91FE02CB-C608-4FE6-B6BB-9A29CA542B6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21582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9</xdr:row>
      <xdr:rowOff>0</xdr:rowOff>
    </xdr:from>
    <xdr:ext cx="304800" cy="1373455"/>
    <xdr:sp macro="" textlink="">
      <xdr:nvSpPr>
        <xdr:cNvPr id="5" name="AutoShape 18" descr="Resultado de imagen para cable solar rojo">
          <a:extLst>
            <a:ext uri="{FF2B5EF4-FFF2-40B4-BE49-F238E27FC236}">
              <a16:creationId xmlns:a16="http://schemas.microsoft.com/office/drawing/2014/main" id="{9E3D4259-FEB7-49CB-A9AE-1D52F0D53809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6" name="AutoShape 21" descr="Resultado de imagen para cable solar negro">
          <a:extLst>
            <a:ext uri="{FF2B5EF4-FFF2-40B4-BE49-F238E27FC236}">
              <a16:creationId xmlns:a16="http://schemas.microsoft.com/office/drawing/2014/main" id="{A29DEAE6-355C-44D3-A308-4543E9BB7A32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7" name="AutoShape 41" descr="Resultado de imagen para Medidor Bidireccional MT 174">
          <a:extLst>
            <a:ext uri="{FF2B5EF4-FFF2-40B4-BE49-F238E27FC236}">
              <a16:creationId xmlns:a16="http://schemas.microsoft.com/office/drawing/2014/main" id="{3717490C-15F2-4463-B4D3-29C424FF5C5E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455"/>
    <xdr:sp macro="" textlink="">
      <xdr:nvSpPr>
        <xdr:cNvPr id="8" name="AutoShape 18" descr="Resultado de imagen para cable solar rojo">
          <a:extLst>
            <a:ext uri="{FF2B5EF4-FFF2-40B4-BE49-F238E27FC236}">
              <a16:creationId xmlns:a16="http://schemas.microsoft.com/office/drawing/2014/main" id="{FFECC44F-C71B-43B1-BD83-259AB80B97D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9" name="AutoShape 21" descr="Resultado de imagen para cable solar negro">
          <a:extLst>
            <a:ext uri="{FF2B5EF4-FFF2-40B4-BE49-F238E27FC236}">
              <a16:creationId xmlns:a16="http://schemas.microsoft.com/office/drawing/2014/main" id="{F4727DE7-17E7-4BA9-AA20-F20688327FE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10" name="AutoShape 41" descr="Resultado de imagen para Medidor Bidireccional MT 174">
          <a:extLst>
            <a:ext uri="{FF2B5EF4-FFF2-40B4-BE49-F238E27FC236}">
              <a16:creationId xmlns:a16="http://schemas.microsoft.com/office/drawing/2014/main" id="{8EE85F00-7260-464A-8B1C-D165C26293DD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403935"/>
    <xdr:sp macro="" textlink="">
      <xdr:nvSpPr>
        <xdr:cNvPr id="11" name="AutoShape 18" descr="Resultado de imagen para cable solar rojo">
          <a:extLst>
            <a:ext uri="{FF2B5EF4-FFF2-40B4-BE49-F238E27FC236}">
              <a16:creationId xmlns:a16="http://schemas.microsoft.com/office/drawing/2014/main" id="{4C90F25B-D804-4469-93CB-10FF4012BB83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403705"/>
    <xdr:sp macro="" textlink="">
      <xdr:nvSpPr>
        <xdr:cNvPr id="12" name="AutoShape 21" descr="Resultado de imagen para cable solar negro">
          <a:extLst>
            <a:ext uri="{FF2B5EF4-FFF2-40B4-BE49-F238E27FC236}">
              <a16:creationId xmlns:a16="http://schemas.microsoft.com/office/drawing/2014/main" id="{A6E7330D-AFCE-4095-94AE-A7D12F9C3352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403705"/>
    <xdr:sp macro="" textlink="">
      <xdr:nvSpPr>
        <xdr:cNvPr id="13" name="AutoShape 41" descr="Resultado de imagen para Medidor Bidireccional MT 174">
          <a:extLst>
            <a:ext uri="{FF2B5EF4-FFF2-40B4-BE49-F238E27FC236}">
              <a16:creationId xmlns:a16="http://schemas.microsoft.com/office/drawing/2014/main" id="{2F2337B1-0CA0-48E8-8E13-80F2D2ECE0D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455"/>
    <xdr:sp macro="" textlink="">
      <xdr:nvSpPr>
        <xdr:cNvPr id="14" name="AutoShape 18" descr="Resultado de imagen para cable solar rojo">
          <a:extLst>
            <a:ext uri="{FF2B5EF4-FFF2-40B4-BE49-F238E27FC236}">
              <a16:creationId xmlns:a16="http://schemas.microsoft.com/office/drawing/2014/main" id="{E1C5FE43-41C9-4AB6-A26F-8CE1B2EEF222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15" name="AutoShape 21" descr="Resultado de imagen para cable solar negro">
          <a:extLst>
            <a:ext uri="{FF2B5EF4-FFF2-40B4-BE49-F238E27FC236}">
              <a16:creationId xmlns:a16="http://schemas.microsoft.com/office/drawing/2014/main" id="{0F35950A-B9C4-4269-938A-824EB0CA146C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16" name="AutoShape 41" descr="Resultado de imagen para Medidor Bidireccional MT 174">
          <a:extLst>
            <a:ext uri="{FF2B5EF4-FFF2-40B4-BE49-F238E27FC236}">
              <a16:creationId xmlns:a16="http://schemas.microsoft.com/office/drawing/2014/main" id="{D6067892-2C58-409B-A5A7-0BB3E96DA32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455"/>
    <xdr:sp macro="" textlink="">
      <xdr:nvSpPr>
        <xdr:cNvPr id="17" name="AutoShape 18" descr="Resultado de imagen para cable solar rojo">
          <a:extLst>
            <a:ext uri="{FF2B5EF4-FFF2-40B4-BE49-F238E27FC236}">
              <a16:creationId xmlns:a16="http://schemas.microsoft.com/office/drawing/2014/main" id="{C92ECB9B-D91E-4FFC-A645-0720DA7FECF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18" name="AutoShape 21" descr="Resultado de imagen para cable solar negro">
          <a:extLst>
            <a:ext uri="{FF2B5EF4-FFF2-40B4-BE49-F238E27FC236}">
              <a16:creationId xmlns:a16="http://schemas.microsoft.com/office/drawing/2014/main" id="{3C0DFD41-CEA4-4EDF-A184-86EDD28D01F0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19" name="AutoShape 41" descr="Resultado de imagen para Medidor Bidireccional MT 174">
          <a:extLst>
            <a:ext uri="{FF2B5EF4-FFF2-40B4-BE49-F238E27FC236}">
              <a16:creationId xmlns:a16="http://schemas.microsoft.com/office/drawing/2014/main" id="{E46ECCEE-8908-4F12-8F13-38BEAFD6CD0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403935"/>
    <xdr:sp macro="" textlink="">
      <xdr:nvSpPr>
        <xdr:cNvPr id="20" name="AutoShape 18" descr="Resultado de imagen para cable solar rojo">
          <a:extLst>
            <a:ext uri="{FF2B5EF4-FFF2-40B4-BE49-F238E27FC236}">
              <a16:creationId xmlns:a16="http://schemas.microsoft.com/office/drawing/2014/main" id="{8729507A-96B3-4BB9-BF46-26175EDB9904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403705"/>
    <xdr:sp macro="" textlink="">
      <xdr:nvSpPr>
        <xdr:cNvPr id="21" name="AutoShape 21" descr="Resultado de imagen para cable solar negro">
          <a:extLst>
            <a:ext uri="{FF2B5EF4-FFF2-40B4-BE49-F238E27FC236}">
              <a16:creationId xmlns:a16="http://schemas.microsoft.com/office/drawing/2014/main" id="{1A10DF5A-CA19-4CFC-B7FC-59E3ED6AE69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403705"/>
    <xdr:sp macro="" textlink="">
      <xdr:nvSpPr>
        <xdr:cNvPr id="22" name="AutoShape 41" descr="Resultado de imagen para Medidor Bidireccional MT 174">
          <a:extLst>
            <a:ext uri="{FF2B5EF4-FFF2-40B4-BE49-F238E27FC236}">
              <a16:creationId xmlns:a16="http://schemas.microsoft.com/office/drawing/2014/main" id="{76E5777A-8CCB-43D5-BD15-67305B4BC822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455"/>
    <xdr:sp macro="" textlink="">
      <xdr:nvSpPr>
        <xdr:cNvPr id="23" name="AutoShape 18" descr="Resultado de imagen para cable solar rojo">
          <a:extLst>
            <a:ext uri="{FF2B5EF4-FFF2-40B4-BE49-F238E27FC236}">
              <a16:creationId xmlns:a16="http://schemas.microsoft.com/office/drawing/2014/main" id="{5AB03E2B-EEFA-4DDD-81DC-4587B2BEEC6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24" name="AutoShape 21" descr="Resultado de imagen para cable solar negro">
          <a:extLst>
            <a:ext uri="{FF2B5EF4-FFF2-40B4-BE49-F238E27FC236}">
              <a16:creationId xmlns:a16="http://schemas.microsoft.com/office/drawing/2014/main" id="{5E5FC860-49CF-4A8F-95D3-1A2946E671DB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25" name="AutoShape 41" descr="Resultado de imagen para Medidor Bidireccional MT 174">
          <a:extLst>
            <a:ext uri="{FF2B5EF4-FFF2-40B4-BE49-F238E27FC236}">
              <a16:creationId xmlns:a16="http://schemas.microsoft.com/office/drawing/2014/main" id="{7BBE1CA9-89C7-4AD5-8926-FD71844F198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9</xdr:row>
      <xdr:rowOff>0</xdr:rowOff>
    </xdr:from>
    <xdr:to>
      <xdr:col>5</xdr:col>
      <xdr:colOff>422910</xdr:colOff>
      <xdr:row>13</xdr:row>
      <xdr:rowOff>379047</xdr:rowOff>
    </xdr:to>
    <xdr:sp macro="" textlink="">
      <xdr:nvSpPr>
        <xdr:cNvPr id="26" name="AutoShape 18" descr="Resultado de imagen para cable solar rojo">
          <a:extLst>
            <a:ext uri="{FF2B5EF4-FFF2-40B4-BE49-F238E27FC236}">
              <a16:creationId xmlns:a16="http://schemas.microsoft.com/office/drawing/2014/main" id="{8BFB51E7-30BF-4AE6-98D4-EF1C5D7B27BD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426720" cy="81979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422910</xdr:colOff>
      <xdr:row>13</xdr:row>
      <xdr:rowOff>379047</xdr:rowOff>
    </xdr:to>
    <xdr:sp macro="" textlink="">
      <xdr:nvSpPr>
        <xdr:cNvPr id="27" name="AutoShape 18" descr="Resultado de imagen para cable solar rojo">
          <a:extLst>
            <a:ext uri="{FF2B5EF4-FFF2-40B4-BE49-F238E27FC236}">
              <a16:creationId xmlns:a16="http://schemas.microsoft.com/office/drawing/2014/main" id="{1252F1A8-8C62-4111-85FB-5F175A30DC7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426720" cy="81979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148</xdr:row>
      <xdr:rowOff>143639</xdr:rowOff>
    </xdr:to>
    <xdr:sp macro="" textlink="">
      <xdr:nvSpPr>
        <xdr:cNvPr id="28" name="AutoShape 18" descr="Resultado de imagen para cable solar rojo">
          <a:extLst>
            <a:ext uri="{FF2B5EF4-FFF2-40B4-BE49-F238E27FC236}">
              <a16:creationId xmlns:a16="http://schemas.microsoft.com/office/drawing/2014/main" id="{D138C719-A3D7-4CF0-9545-134B4B5F3774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441136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148</xdr:row>
      <xdr:rowOff>143409</xdr:rowOff>
    </xdr:to>
    <xdr:sp macro="" textlink="">
      <xdr:nvSpPr>
        <xdr:cNvPr id="29" name="AutoShape 21" descr="Resultado de imagen para cable solar negro">
          <a:extLst>
            <a:ext uri="{FF2B5EF4-FFF2-40B4-BE49-F238E27FC236}">
              <a16:creationId xmlns:a16="http://schemas.microsoft.com/office/drawing/2014/main" id="{91E32227-9573-483D-981F-81E4AFE24B93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44113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148</xdr:row>
      <xdr:rowOff>143409</xdr:rowOff>
    </xdr:to>
    <xdr:sp macro="" textlink="">
      <xdr:nvSpPr>
        <xdr:cNvPr id="30" name="AutoShape 41" descr="Resultado de imagen para Medidor Bidireccional MT 174">
          <a:extLst>
            <a:ext uri="{FF2B5EF4-FFF2-40B4-BE49-F238E27FC236}">
              <a16:creationId xmlns:a16="http://schemas.microsoft.com/office/drawing/2014/main" id="{D712A48C-E740-4FE7-A18A-11FF4187071D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44113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31" name="AutoShape 18" descr="Resultado de imagen para cable solar rojo">
          <a:extLst>
            <a:ext uri="{FF2B5EF4-FFF2-40B4-BE49-F238E27FC236}">
              <a16:creationId xmlns:a16="http://schemas.microsoft.com/office/drawing/2014/main" id="{6C93A373-5662-47DA-AFE3-411FF9955C33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32" name="AutoShape 21" descr="Resultado de imagen para cable solar negro">
          <a:extLst>
            <a:ext uri="{FF2B5EF4-FFF2-40B4-BE49-F238E27FC236}">
              <a16:creationId xmlns:a16="http://schemas.microsoft.com/office/drawing/2014/main" id="{E54764F7-BE4F-478D-AD6E-A33BB00221A4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33" name="AutoShape 41" descr="Resultado de imagen para Medidor Bidireccional MT 174">
          <a:extLst>
            <a:ext uri="{FF2B5EF4-FFF2-40B4-BE49-F238E27FC236}">
              <a16:creationId xmlns:a16="http://schemas.microsoft.com/office/drawing/2014/main" id="{BE672466-9838-4411-BFA3-025ECB927E9D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34" name="AutoShape 18" descr="Resultado de imagen para cable solar rojo">
          <a:extLst>
            <a:ext uri="{FF2B5EF4-FFF2-40B4-BE49-F238E27FC236}">
              <a16:creationId xmlns:a16="http://schemas.microsoft.com/office/drawing/2014/main" id="{06CD8A4B-426A-41C3-8098-D5D135B7A35B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35" name="AutoShape 21" descr="Resultado de imagen para cable solar negro">
          <a:extLst>
            <a:ext uri="{FF2B5EF4-FFF2-40B4-BE49-F238E27FC236}">
              <a16:creationId xmlns:a16="http://schemas.microsoft.com/office/drawing/2014/main" id="{79FD1778-7E95-4DFB-B523-B217886B6AB9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36" name="AutoShape 41" descr="Resultado de imagen para Medidor Bidireccional MT 174">
          <a:extLst>
            <a:ext uri="{FF2B5EF4-FFF2-40B4-BE49-F238E27FC236}">
              <a16:creationId xmlns:a16="http://schemas.microsoft.com/office/drawing/2014/main" id="{61DF1DDE-2F4E-4870-97E2-CF6F68090C5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935"/>
    <xdr:sp macro="" textlink="">
      <xdr:nvSpPr>
        <xdr:cNvPr id="37" name="AutoShape 18" descr="Resultado de imagen para cable solar rojo">
          <a:extLst>
            <a:ext uri="{FF2B5EF4-FFF2-40B4-BE49-F238E27FC236}">
              <a16:creationId xmlns:a16="http://schemas.microsoft.com/office/drawing/2014/main" id="{9BFBB09B-C6A5-4751-B0C2-04327FB46009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38" name="AutoShape 21" descr="Resultado de imagen para cable solar negro">
          <a:extLst>
            <a:ext uri="{FF2B5EF4-FFF2-40B4-BE49-F238E27FC236}">
              <a16:creationId xmlns:a16="http://schemas.microsoft.com/office/drawing/2014/main" id="{6A69789C-949B-4D75-A103-7DDFC1DFE6F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39" name="AutoShape 41" descr="Resultado de imagen para Medidor Bidireccional MT 174">
          <a:extLst>
            <a:ext uri="{FF2B5EF4-FFF2-40B4-BE49-F238E27FC236}">
              <a16:creationId xmlns:a16="http://schemas.microsoft.com/office/drawing/2014/main" id="{34B3AB1A-0631-4626-AB7A-1AE1C33489C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40" name="AutoShape 18" descr="Resultado de imagen para cable solar rojo">
          <a:extLst>
            <a:ext uri="{FF2B5EF4-FFF2-40B4-BE49-F238E27FC236}">
              <a16:creationId xmlns:a16="http://schemas.microsoft.com/office/drawing/2014/main" id="{967949ED-9001-4AF6-A79F-B479F6E30EBF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41" name="AutoShape 21" descr="Resultado de imagen para cable solar negro">
          <a:extLst>
            <a:ext uri="{FF2B5EF4-FFF2-40B4-BE49-F238E27FC236}">
              <a16:creationId xmlns:a16="http://schemas.microsoft.com/office/drawing/2014/main" id="{C46CEE6F-78FE-47E0-93F8-6708A9D783F5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42" name="AutoShape 41" descr="Resultado de imagen para Medidor Bidireccional MT 174">
          <a:extLst>
            <a:ext uri="{FF2B5EF4-FFF2-40B4-BE49-F238E27FC236}">
              <a16:creationId xmlns:a16="http://schemas.microsoft.com/office/drawing/2014/main" id="{EA3545C9-5E3E-4002-AF20-67E3126D25B0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43" name="AutoShape 18" descr="Resultado de imagen para cable solar rojo">
          <a:extLst>
            <a:ext uri="{FF2B5EF4-FFF2-40B4-BE49-F238E27FC236}">
              <a16:creationId xmlns:a16="http://schemas.microsoft.com/office/drawing/2014/main" id="{C3CCEE2E-F829-4331-9CD4-56021EFBF2AF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44" name="AutoShape 21" descr="Resultado de imagen para cable solar negro">
          <a:extLst>
            <a:ext uri="{FF2B5EF4-FFF2-40B4-BE49-F238E27FC236}">
              <a16:creationId xmlns:a16="http://schemas.microsoft.com/office/drawing/2014/main" id="{590DB59A-821B-4C1F-9422-8BC1BF12CA6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45" name="AutoShape 41" descr="Resultado de imagen para Medidor Bidireccional MT 174">
          <a:extLst>
            <a:ext uri="{FF2B5EF4-FFF2-40B4-BE49-F238E27FC236}">
              <a16:creationId xmlns:a16="http://schemas.microsoft.com/office/drawing/2014/main" id="{7EA3EB75-15E5-4479-B8F8-C08DF1FFAAF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935"/>
    <xdr:sp macro="" textlink="">
      <xdr:nvSpPr>
        <xdr:cNvPr id="46" name="AutoShape 18" descr="Resultado de imagen para cable solar rojo">
          <a:extLst>
            <a:ext uri="{FF2B5EF4-FFF2-40B4-BE49-F238E27FC236}">
              <a16:creationId xmlns:a16="http://schemas.microsoft.com/office/drawing/2014/main" id="{235BE520-AE07-49C2-84B0-B4304720EE75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47" name="AutoShape 21" descr="Resultado de imagen para cable solar negro">
          <a:extLst>
            <a:ext uri="{FF2B5EF4-FFF2-40B4-BE49-F238E27FC236}">
              <a16:creationId xmlns:a16="http://schemas.microsoft.com/office/drawing/2014/main" id="{B0D1BF1E-87D3-46C1-B477-F17499B486A4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48" name="AutoShape 41" descr="Resultado de imagen para Medidor Bidireccional MT 174">
          <a:extLst>
            <a:ext uri="{FF2B5EF4-FFF2-40B4-BE49-F238E27FC236}">
              <a16:creationId xmlns:a16="http://schemas.microsoft.com/office/drawing/2014/main" id="{98D1CC28-DAB7-4BC0-8278-AFC33069A0A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49" name="AutoShape 18" descr="Resultado de imagen para cable solar rojo">
          <a:extLst>
            <a:ext uri="{FF2B5EF4-FFF2-40B4-BE49-F238E27FC236}">
              <a16:creationId xmlns:a16="http://schemas.microsoft.com/office/drawing/2014/main" id="{7059638D-491C-4B18-82D9-094D4A81F4E5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50" name="AutoShape 21" descr="Resultado de imagen para cable solar negro">
          <a:extLst>
            <a:ext uri="{FF2B5EF4-FFF2-40B4-BE49-F238E27FC236}">
              <a16:creationId xmlns:a16="http://schemas.microsoft.com/office/drawing/2014/main" id="{C3162C37-8ADB-479B-A7EC-E7C49DEC209C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51" name="AutoShape 41" descr="Resultado de imagen para Medidor Bidireccional MT 174">
          <a:extLst>
            <a:ext uri="{FF2B5EF4-FFF2-40B4-BE49-F238E27FC236}">
              <a16:creationId xmlns:a16="http://schemas.microsoft.com/office/drawing/2014/main" id="{3E8DEA62-2F67-451A-B5D3-D9FF164FF7CE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208</xdr:row>
      <xdr:rowOff>28617</xdr:rowOff>
    </xdr:to>
    <xdr:sp macro="" textlink="">
      <xdr:nvSpPr>
        <xdr:cNvPr id="52" name="AutoShape 18" descr="Resultado de imagen para cable solar rojo">
          <a:extLst>
            <a:ext uri="{FF2B5EF4-FFF2-40B4-BE49-F238E27FC236}">
              <a16:creationId xmlns:a16="http://schemas.microsoft.com/office/drawing/2014/main" id="{D2E2B0F8-C495-4AB6-980A-DDC27BFCDEB9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21660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55" name="AutoShape 18" descr="Resultado de imagen para cable solar rojo">
          <a:extLst>
            <a:ext uri="{FF2B5EF4-FFF2-40B4-BE49-F238E27FC236}">
              <a16:creationId xmlns:a16="http://schemas.microsoft.com/office/drawing/2014/main" id="{87A4F1E7-C139-464E-B858-5F7AE56F3BB2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56" name="AutoShape 21" descr="Resultado de imagen para cable solar negro">
          <a:extLst>
            <a:ext uri="{FF2B5EF4-FFF2-40B4-BE49-F238E27FC236}">
              <a16:creationId xmlns:a16="http://schemas.microsoft.com/office/drawing/2014/main" id="{B1EB0FB7-F1DB-43F0-B896-4A07076E8B4E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57" name="AutoShape 41" descr="Resultado de imagen para Medidor Bidireccional MT 174">
          <a:extLst>
            <a:ext uri="{FF2B5EF4-FFF2-40B4-BE49-F238E27FC236}">
              <a16:creationId xmlns:a16="http://schemas.microsoft.com/office/drawing/2014/main" id="{F8EE4AAE-8F1C-4E23-BDF3-B22DE7B1FE53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58" name="AutoShape 18" descr="Resultado de imagen para cable solar rojo">
          <a:extLst>
            <a:ext uri="{FF2B5EF4-FFF2-40B4-BE49-F238E27FC236}">
              <a16:creationId xmlns:a16="http://schemas.microsoft.com/office/drawing/2014/main" id="{0670D4CB-A160-446C-B93B-7EFE66CC71E9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59" name="AutoShape 21" descr="Resultado de imagen para cable solar negro">
          <a:extLst>
            <a:ext uri="{FF2B5EF4-FFF2-40B4-BE49-F238E27FC236}">
              <a16:creationId xmlns:a16="http://schemas.microsoft.com/office/drawing/2014/main" id="{779667E6-8051-4582-8FE2-40B86395E27B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60" name="AutoShape 41" descr="Resultado de imagen para Medidor Bidireccional MT 174">
          <a:extLst>
            <a:ext uri="{FF2B5EF4-FFF2-40B4-BE49-F238E27FC236}">
              <a16:creationId xmlns:a16="http://schemas.microsoft.com/office/drawing/2014/main" id="{753D1BE7-0CFE-4C19-9075-9F7DA827B5C4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935"/>
    <xdr:sp macro="" textlink="">
      <xdr:nvSpPr>
        <xdr:cNvPr id="61" name="AutoShape 18" descr="Resultado de imagen para cable solar rojo">
          <a:extLst>
            <a:ext uri="{FF2B5EF4-FFF2-40B4-BE49-F238E27FC236}">
              <a16:creationId xmlns:a16="http://schemas.microsoft.com/office/drawing/2014/main" id="{07CA5815-D7FA-4228-80E9-0A87A8927639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62" name="AutoShape 21" descr="Resultado de imagen para cable solar negro">
          <a:extLst>
            <a:ext uri="{FF2B5EF4-FFF2-40B4-BE49-F238E27FC236}">
              <a16:creationId xmlns:a16="http://schemas.microsoft.com/office/drawing/2014/main" id="{A75E5109-4570-40D9-906C-D3258F37F91A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63" name="AutoShape 41" descr="Resultado de imagen para Medidor Bidireccional MT 174">
          <a:extLst>
            <a:ext uri="{FF2B5EF4-FFF2-40B4-BE49-F238E27FC236}">
              <a16:creationId xmlns:a16="http://schemas.microsoft.com/office/drawing/2014/main" id="{D5D73128-408B-4C0C-8CF6-5602D719418B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64" name="AutoShape 18" descr="Resultado de imagen para cable solar rojo">
          <a:extLst>
            <a:ext uri="{FF2B5EF4-FFF2-40B4-BE49-F238E27FC236}">
              <a16:creationId xmlns:a16="http://schemas.microsoft.com/office/drawing/2014/main" id="{92DC4BAB-DCE9-43FC-A699-1A33A6E10693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65" name="AutoShape 21" descr="Resultado de imagen para cable solar negro">
          <a:extLst>
            <a:ext uri="{FF2B5EF4-FFF2-40B4-BE49-F238E27FC236}">
              <a16:creationId xmlns:a16="http://schemas.microsoft.com/office/drawing/2014/main" id="{8DCA650F-B141-4963-9AFF-3EF02DB98BC6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66" name="AutoShape 41" descr="Resultado de imagen para Medidor Bidireccional MT 174">
          <a:extLst>
            <a:ext uri="{FF2B5EF4-FFF2-40B4-BE49-F238E27FC236}">
              <a16:creationId xmlns:a16="http://schemas.microsoft.com/office/drawing/2014/main" id="{49F68695-7BEC-4C7E-AC10-6E1F97265E4D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67" name="AutoShape 18" descr="Resultado de imagen para cable solar rojo">
          <a:extLst>
            <a:ext uri="{FF2B5EF4-FFF2-40B4-BE49-F238E27FC236}">
              <a16:creationId xmlns:a16="http://schemas.microsoft.com/office/drawing/2014/main" id="{FDF87ABC-1627-4CE1-BDAE-91A486E73B51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68" name="AutoShape 21" descr="Resultado de imagen para cable solar negro">
          <a:extLst>
            <a:ext uri="{FF2B5EF4-FFF2-40B4-BE49-F238E27FC236}">
              <a16:creationId xmlns:a16="http://schemas.microsoft.com/office/drawing/2014/main" id="{C41390C1-968C-4B52-9924-A3DEA9FBD59C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69" name="AutoShape 41" descr="Resultado de imagen para Medidor Bidireccional MT 174">
          <a:extLst>
            <a:ext uri="{FF2B5EF4-FFF2-40B4-BE49-F238E27FC236}">
              <a16:creationId xmlns:a16="http://schemas.microsoft.com/office/drawing/2014/main" id="{530840DA-FBBB-4092-89C5-AA80C063E317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935"/>
    <xdr:sp macro="" textlink="">
      <xdr:nvSpPr>
        <xdr:cNvPr id="70" name="AutoShape 18" descr="Resultado de imagen para cable solar rojo">
          <a:extLst>
            <a:ext uri="{FF2B5EF4-FFF2-40B4-BE49-F238E27FC236}">
              <a16:creationId xmlns:a16="http://schemas.microsoft.com/office/drawing/2014/main" id="{1805CEDD-E275-4CD0-9586-2C6D9943B1A5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71" name="AutoShape 21" descr="Resultado de imagen para cable solar negro">
          <a:extLst>
            <a:ext uri="{FF2B5EF4-FFF2-40B4-BE49-F238E27FC236}">
              <a16:creationId xmlns:a16="http://schemas.microsoft.com/office/drawing/2014/main" id="{A4E05E5D-E9D3-4B04-A1A7-3E782DDAE3F9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72" name="AutoShape 41" descr="Resultado de imagen para Medidor Bidireccional MT 174">
          <a:extLst>
            <a:ext uri="{FF2B5EF4-FFF2-40B4-BE49-F238E27FC236}">
              <a16:creationId xmlns:a16="http://schemas.microsoft.com/office/drawing/2014/main" id="{EA059F5E-415D-4611-B434-F945F206F0DD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73" name="AutoShape 18" descr="Resultado de imagen para cable solar rojo">
          <a:extLst>
            <a:ext uri="{FF2B5EF4-FFF2-40B4-BE49-F238E27FC236}">
              <a16:creationId xmlns:a16="http://schemas.microsoft.com/office/drawing/2014/main" id="{426EAF03-25ED-4EED-BC47-41ACCF0F1CC4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74" name="AutoShape 21" descr="Resultado de imagen para cable solar negro">
          <a:extLst>
            <a:ext uri="{FF2B5EF4-FFF2-40B4-BE49-F238E27FC236}">
              <a16:creationId xmlns:a16="http://schemas.microsoft.com/office/drawing/2014/main" id="{849C58CF-0FFA-421D-8DC4-E4E1775D2DB8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75" name="AutoShape 41" descr="Resultado de imagen para Medidor Bidireccional MT 174">
          <a:extLst>
            <a:ext uri="{FF2B5EF4-FFF2-40B4-BE49-F238E27FC236}">
              <a16:creationId xmlns:a16="http://schemas.microsoft.com/office/drawing/2014/main" id="{BE0EC0EA-5FE2-4BD2-90A2-3D43369CB940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76" name="AutoShape 18" descr="Resultado de imagen para cable solar rojo">
          <a:extLst>
            <a:ext uri="{FF2B5EF4-FFF2-40B4-BE49-F238E27FC236}">
              <a16:creationId xmlns:a16="http://schemas.microsoft.com/office/drawing/2014/main" id="{C9226EED-79C0-46B3-A5E5-3E8D9506726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77" name="AutoShape 21" descr="Resultado de imagen para cable solar negro">
          <a:extLst>
            <a:ext uri="{FF2B5EF4-FFF2-40B4-BE49-F238E27FC236}">
              <a16:creationId xmlns:a16="http://schemas.microsoft.com/office/drawing/2014/main" id="{7698F7E7-2D8A-482D-9D3A-B12E9D15A45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78" name="AutoShape 41" descr="Resultado de imagen para Medidor Bidireccional MT 174">
          <a:extLst>
            <a:ext uri="{FF2B5EF4-FFF2-40B4-BE49-F238E27FC236}">
              <a16:creationId xmlns:a16="http://schemas.microsoft.com/office/drawing/2014/main" id="{0D37B0F3-0531-46BB-B81C-92066EB834A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79" name="AutoShape 18" descr="Resultado de imagen para cable solar rojo">
          <a:extLst>
            <a:ext uri="{FF2B5EF4-FFF2-40B4-BE49-F238E27FC236}">
              <a16:creationId xmlns:a16="http://schemas.microsoft.com/office/drawing/2014/main" id="{A9C5CBDB-BBEC-4E31-90CA-23728C7A324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80" name="AutoShape 21" descr="Resultado de imagen para cable solar negro">
          <a:extLst>
            <a:ext uri="{FF2B5EF4-FFF2-40B4-BE49-F238E27FC236}">
              <a16:creationId xmlns:a16="http://schemas.microsoft.com/office/drawing/2014/main" id="{B41BD2D4-D96F-479A-958D-0EC3D88E98F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81" name="AutoShape 41" descr="Resultado de imagen para Medidor Bidireccional MT 174">
          <a:extLst>
            <a:ext uri="{FF2B5EF4-FFF2-40B4-BE49-F238E27FC236}">
              <a16:creationId xmlns:a16="http://schemas.microsoft.com/office/drawing/2014/main" id="{3D5385F9-4AE3-435B-9986-E9889CA5103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82" name="AutoShape 18" descr="Resultado de imagen para cable solar rojo">
          <a:extLst>
            <a:ext uri="{FF2B5EF4-FFF2-40B4-BE49-F238E27FC236}">
              <a16:creationId xmlns:a16="http://schemas.microsoft.com/office/drawing/2014/main" id="{A3309583-C5D0-4019-B674-1293DB8968A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83" name="AutoShape 21" descr="Resultado de imagen para cable solar negro">
          <a:extLst>
            <a:ext uri="{FF2B5EF4-FFF2-40B4-BE49-F238E27FC236}">
              <a16:creationId xmlns:a16="http://schemas.microsoft.com/office/drawing/2014/main" id="{D521956A-EE0C-4DA7-B701-08C6A33AAC5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84" name="AutoShape 41" descr="Resultado de imagen para Medidor Bidireccional MT 174">
          <a:extLst>
            <a:ext uri="{FF2B5EF4-FFF2-40B4-BE49-F238E27FC236}">
              <a16:creationId xmlns:a16="http://schemas.microsoft.com/office/drawing/2014/main" id="{CDB6F772-DB23-4CF5-A40C-6E0101E8BC1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85" name="AutoShape 18" descr="Resultado de imagen para cable solar rojo">
          <a:extLst>
            <a:ext uri="{FF2B5EF4-FFF2-40B4-BE49-F238E27FC236}">
              <a16:creationId xmlns:a16="http://schemas.microsoft.com/office/drawing/2014/main" id="{160BEFD5-275E-4C92-94DF-EF67B99C1EA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86" name="AutoShape 21" descr="Resultado de imagen para cable solar negro">
          <a:extLst>
            <a:ext uri="{FF2B5EF4-FFF2-40B4-BE49-F238E27FC236}">
              <a16:creationId xmlns:a16="http://schemas.microsoft.com/office/drawing/2014/main" id="{629BB7F1-FFA4-424F-9F8D-CE0B3DC38DB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87" name="AutoShape 41" descr="Resultado de imagen para Medidor Bidireccional MT 174">
          <a:extLst>
            <a:ext uri="{FF2B5EF4-FFF2-40B4-BE49-F238E27FC236}">
              <a16:creationId xmlns:a16="http://schemas.microsoft.com/office/drawing/2014/main" id="{9F5B7BF3-6CE0-479E-8C56-4919F4F3379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88" name="AutoShape 18" descr="Resultado de imagen para cable solar rojo">
          <a:extLst>
            <a:ext uri="{FF2B5EF4-FFF2-40B4-BE49-F238E27FC236}">
              <a16:creationId xmlns:a16="http://schemas.microsoft.com/office/drawing/2014/main" id="{299A1855-D946-4A8A-81F5-F97C31B5B64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89" name="AutoShape 21" descr="Resultado de imagen para cable solar negro">
          <a:extLst>
            <a:ext uri="{FF2B5EF4-FFF2-40B4-BE49-F238E27FC236}">
              <a16:creationId xmlns:a16="http://schemas.microsoft.com/office/drawing/2014/main" id="{F9426CF2-371A-45A6-B374-AC83C4CA122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90" name="AutoShape 41" descr="Resultado de imagen para Medidor Bidireccional MT 174">
          <a:extLst>
            <a:ext uri="{FF2B5EF4-FFF2-40B4-BE49-F238E27FC236}">
              <a16:creationId xmlns:a16="http://schemas.microsoft.com/office/drawing/2014/main" id="{4598D428-25CD-44B0-93C1-90A4A4768AC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91" name="AutoShape 18" descr="Resultado de imagen para cable solar rojo">
          <a:extLst>
            <a:ext uri="{FF2B5EF4-FFF2-40B4-BE49-F238E27FC236}">
              <a16:creationId xmlns:a16="http://schemas.microsoft.com/office/drawing/2014/main" id="{68771130-B9E0-458C-9A0E-D4A0C336C7A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92" name="AutoShape 21" descr="Resultado de imagen para cable solar negro">
          <a:extLst>
            <a:ext uri="{FF2B5EF4-FFF2-40B4-BE49-F238E27FC236}">
              <a16:creationId xmlns:a16="http://schemas.microsoft.com/office/drawing/2014/main" id="{CEC55A94-A189-44FC-83AB-0CAD7E80002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93" name="AutoShape 41" descr="Resultado de imagen para Medidor Bidireccional MT 174">
          <a:extLst>
            <a:ext uri="{FF2B5EF4-FFF2-40B4-BE49-F238E27FC236}">
              <a16:creationId xmlns:a16="http://schemas.microsoft.com/office/drawing/2014/main" id="{2AA60B4D-87FA-4DEC-834A-9574B6C05AE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94" name="AutoShape 18" descr="Resultado de imagen para cable solar rojo">
          <a:extLst>
            <a:ext uri="{FF2B5EF4-FFF2-40B4-BE49-F238E27FC236}">
              <a16:creationId xmlns:a16="http://schemas.microsoft.com/office/drawing/2014/main" id="{DA7268CD-47FB-4800-8D93-BB26A482707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95" name="AutoShape 21" descr="Resultado de imagen para cable solar negro">
          <a:extLst>
            <a:ext uri="{FF2B5EF4-FFF2-40B4-BE49-F238E27FC236}">
              <a16:creationId xmlns:a16="http://schemas.microsoft.com/office/drawing/2014/main" id="{1EDD610A-072E-4231-927B-E928F03F629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96" name="AutoShape 41" descr="Resultado de imagen para Medidor Bidireccional MT 174">
          <a:extLst>
            <a:ext uri="{FF2B5EF4-FFF2-40B4-BE49-F238E27FC236}">
              <a16:creationId xmlns:a16="http://schemas.microsoft.com/office/drawing/2014/main" id="{42457C6B-BC19-46B5-9506-9EBF2983EB8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97" name="AutoShape 18" descr="Resultado de imagen para cable solar rojo">
          <a:extLst>
            <a:ext uri="{FF2B5EF4-FFF2-40B4-BE49-F238E27FC236}">
              <a16:creationId xmlns:a16="http://schemas.microsoft.com/office/drawing/2014/main" id="{8066D53A-DEC3-4D4E-BC08-91BB4B1DDA8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98" name="AutoShape 18" descr="Resultado de imagen para cable solar rojo">
          <a:extLst>
            <a:ext uri="{FF2B5EF4-FFF2-40B4-BE49-F238E27FC236}">
              <a16:creationId xmlns:a16="http://schemas.microsoft.com/office/drawing/2014/main" id="{7F843977-5984-476B-B92C-AC04CD8CDF2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99" name="AutoShape 18" descr="Resultado de imagen para cable solar rojo">
          <a:extLst>
            <a:ext uri="{FF2B5EF4-FFF2-40B4-BE49-F238E27FC236}">
              <a16:creationId xmlns:a16="http://schemas.microsoft.com/office/drawing/2014/main" id="{417615C1-CAAB-4593-A52D-4FBCE2F0E09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00" name="AutoShape 21" descr="Resultado de imagen para cable solar negro">
          <a:extLst>
            <a:ext uri="{FF2B5EF4-FFF2-40B4-BE49-F238E27FC236}">
              <a16:creationId xmlns:a16="http://schemas.microsoft.com/office/drawing/2014/main" id="{9CDDDFF1-F5FA-431C-A195-CC82EAC5C08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01" name="AutoShape 41" descr="Resultado de imagen para Medidor Bidireccional MT 174">
          <a:extLst>
            <a:ext uri="{FF2B5EF4-FFF2-40B4-BE49-F238E27FC236}">
              <a16:creationId xmlns:a16="http://schemas.microsoft.com/office/drawing/2014/main" id="{9C446FB8-B8F4-4873-B20F-891CB368FDE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02" name="AutoShape 18" descr="Resultado de imagen para cable solar rojo">
          <a:extLst>
            <a:ext uri="{FF2B5EF4-FFF2-40B4-BE49-F238E27FC236}">
              <a16:creationId xmlns:a16="http://schemas.microsoft.com/office/drawing/2014/main" id="{5B452E7F-7CA6-4516-85BA-7BD619060F6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03" name="AutoShape 21" descr="Resultado de imagen para cable solar negro">
          <a:extLst>
            <a:ext uri="{FF2B5EF4-FFF2-40B4-BE49-F238E27FC236}">
              <a16:creationId xmlns:a16="http://schemas.microsoft.com/office/drawing/2014/main" id="{43E7655D-0C09-4CF3-AF0D-622FF47B3D0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04" name="AutoShape 41" descr="Resultado de imagen para Medidor Bidireccional MT 174">
          <a:extLst>
            <a:ext uri="{FF2B5EF4-FFF2-40B4-BE49-F238E27FC236}">
              <a16:creationId xmlns:a16="http://schemas.microsoft.com/office/drawing/2014/main" id="{47D51C63-4058-49BB-A02B-B78A03215E5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105" name="AutoShape 18" descr="Resultado de imagen para cable solar rojo">
          <a:extLst>
            <a:ext uri="{FF2B5EF4-FFF2-40B4-BE49-F238E27FC236}">
              <a16:creationId xmlns:a16="http://schemas.microsoft.com/office/drawing/2014/main" id="{F94439C5-F505-494D-86F1-02C1BB78142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06" name="AutoShape 21" descr="Resultado de imagen para cable solar negro">
          <a:extLst>
            <a:ext uri="{FF2B5EF4-FFF2-40B4-BE49-F238E27FC236}">
              <a16:creationId xmlns:a16="http://schemas.microsoft.com/office/drawing/2014/main" id="{44DFB3F0-9C52-41D1-AAB9-5BFAF40D76C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07" name="AutoShape 41" descr="Resultado de imagen para Medidor Bidireccional MT 174">
          <a:extLst>
            <a:ext uri="{FF2B5EF4-FFF2-40B4-BE49-F238E27FC236}">
              <a16:creationId xmlns:a16="http://schemas.microsoft.com/office/drawing/2014/main" id="{74BF39A5-876B-42C2-93D8-0E0AB152C91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08" name="AutoShape 18" descr="Resultado de imagen para cable solar rojo">
          <a:extLst>
            <a:ext uri="{FF2B5EF4-FFF2-40B4-BE49-F238E27FC236}">
              <a16:creationId xmlns:a16="http://schemas.microsoft.com/office/drawing/2014/main" id="{EDDBF6A6-F726-4999-B107-92811A155DE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09" name="AutoShape 21" descr="Resultado de imagen para cable solar negro">
          <a:extLst>
            <a:ext uri="{FF2B5EF4-FFF2-40B4-BE49-F238E27FC236}">
              <a16:creationId xmlns:a16="http://schemas.microsoft.com/office/drawing/2014/main" id="{3CB70858-41E6-4925-AA61-35B26F54A0D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10" name="AutoShape 41" descr="Resultado de imagen para Medidor Bidireccional MT 174">
          <a:extLst>
            <a:ext uri="{FF2B5EF4-FFF2-40B4-BE49-F238E27FC236}">
              <a16:creationId xmlns:a16="http://schemas.microsoft.com/office/drawing/2014/main" id="{660DF4D5-90E3-492E-B275-BE529F83AF0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11" name="AutoShape 18" descr="Resultado de imagen para cable solar rojo">
          <a:extLst>
            <a:ext uri="{FF2B5EF4-FFF2-40B4-BE49-F238E27FC236}">
              <a16:creationId xmlns:a16="http://schemas.microsoft.com/office/drawing/2014/main" id="{C318E459-93AF-4622-91A6-5C20C677303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12" name="AutoShape 21" descr="Resultado de imagen para cable solar negro">
          <a:extLst>
            <a:ext uri="{FF2B5EF4-FFF2-40B4-BE49-F238E27FC236}">
              <a16:creationId xmlns:a16="http://schemas.microsoft.com/office/drawing/2014/main" id="{C152C228-F17B-42E3-AD8A-7980B6082FE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13" name="AutoShape 41" descr="Resultado de imagen para Medidor Bidireccional MT 174">
          <a:extLst>
            <a:ext uri="{FF2B5EF4-FFF2-40B4-BE49-F238E27FC236}">
              <a16:creationId xmlns:a16="http://schemas.microsoft.com/office/drawing/2014/main" id="{735890D8-BA28-4092-824B-565C36EB500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114" name="AutoShape 18" descr="Resultado de imagen para cable solar rojo">
          <a:extLst>
            <a:ext uri="{FF2B5EF4-FFF2-40B4-BE49-F238E27FC236}">
              <a16:creationId xmlns:a16="http://schemas.microsoft.com/office/drawing/2014/main" id="{7280B322-9441-494C-BEA3-0D70DED81A8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15" name="AutoShape 21" descr="Resultado de imagen para cable solar negro">
          <a:extLst>
            <a:ext uri="{FF2B5EF4-FFF2-40B4-BE49-F238E27FC236}">
              <a16:creationId xmlns:a16="http://schemas.microsoft.com/office/drawing/2014/main" id="{AFDEC669-1CB7-47ED-AF03-F277AE7B5E0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16" name="AutoShape 41" descr="Resultado de imagen para Medidor Bidireccional MT 174">
          <a:extLst>
            <a:ext uri="{FF2B5EF4-FFF2-40B4-BE49-F238E27FC236}">
              <a16:creationId xmlns:a16="http://schemas.microsoft.com/office/drawing/2014/main" id="{D3F7525D-07C6-4B7D-936A-2C8CCC4E0A7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17" name="AutoShape 18" descr="Resultado de imagen para cable solar rojo">
          <a:extLst>
            <a:ext uri="{FF2B5EF4-FFF2-40B4-BE49-F238E27FC236}">
              <a16:creationId xmlns:a16="http://schemas.microsoft.com/office/drawing/2014/main" id="{2911D580-3E08-4C4C-BC08-37FF1A1E742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18" name="AutoShape 21" descr="Resultado de imagen para cable solar negro">
          <a:extLst>
            <a:ext uri="{FF2B5EF4-FFF2-40B4-BE49-F238E27FC236}">
              <a16:creationId xmlns:a16="http://schemas.microsoft.com/office/drawing/2014/main" id="{E3D0E931-5C30-4D13-A1F8-ABEA1F72529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19" name="AutoShape 41" descr="Resultado de imagen para Medidor Bidireccional MT 174">
          <a:extLst>
            <a:ext uri="{FF2B5EF4-FFF2-40B4-BE49-F238E27FC236}">
              <a16:creationId xmlns:a16="http://schemas.microsoft.com/office/drawing/2014/main" id="{1062AD09-7094-49F7-A0E0-65A4777007A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20" name="AutoShape 18" descr="Resultado de imagen para cable solar rojo">
          <a:extLst>
            <a:ext uri="{FF2B5EF4-FFF2-40B4-BE49-F238E27FC236}">
              <a16:creationId xmlns:a16="http://schemas.microsoft.com/office/drawing/2014/main" id="{76665895-EEE1-4E5F-8F98-FD25E0EAB41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21" name="AutoShape 21" descr="Resultado de imagen para cable solar negro">
          <a:extLst>
            <a:ext uri="{FF2B5EF4-FFF2-40B4-BE49-F238E27FC236}">
              <a16:creationId xmlns:a16="http://schemas.microsoft.com/office/drawing/2014/main" id="{7A38F9F0-6B5F-4F8B-9562-CD3B7D433BD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22" name="AutoShape 41" descr="Resultado de imagen para Medidor Bidireccional MT 174">
          <a:extLst>
            <a:ext uri="{FF2B5EF4-FFF2-40B4-BE49-F238E27FC236}">
              <a16:creationId xmlns:a16="http://schemas.microsoft.com/office/drawing/2014/main" id="{D5CC867E-0659-47E5-B3C9-410567B9EC7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23" name="AutoShape 18" descr="Resultado de imagen para cable solar rojo">
          <a:extLst>
            <a:ext uri="{FF2B5EF4-FFF2-40B4-BE49-F238E27FC236}">
              <a16:creationId xmlns:a16="http://schemas.microsoft.com/office/drawing/2014/main" id="{F88D0AF9-60B1-4FF0-B93C-FF7BFE317F9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24" name="AutoShape 21" descr="Resultado de imagen para cable solar negro">
          <a:extLst>
            <a:ext uri="{FF2B5EF4-FFF2-40B4-BE49-F238E27FC236}">
              <a16:creationId xmlns:a16="http://schemas.microsoft.com/office/drawing/2014/main" id="{42B1FEA6-4A16-4BCB-83F4-C3D463FC879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25" name="AutoShape 41" descr="Resultado de imagen para Medidor Bidireccional MT 174">
          <a:extLst>
            <a:ext uri="{FF2B5EF4-FFF2-40B4-BE49-F238E27FC236}">
              <a16:creationId xmlns:a16="http://schemas.microsoft.com/office/drawing/2014/main" id="{A0F3D6EF-DE5C-49A2-98E1-B4C6D17C842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126" name="AutoShape 18" descr="Resultado de imagen para cable solar rojo">
          <a:extLst>
            <a:ext uri="{FF2B5EF4-FFF2-40B4-BE49-F238E27FC236}">
              <a16:creationId xmlns:a16="http://schemas.microsoft.com/office/drawing/2014/main" id="{21B6F638-E4BA-4237-869F-0FCD9FB11CB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27" name="AutoShape 21" descr="Resultado de imagen para cable solar negro">
          <a:extLst>
            <a:ext uri="{FF2B5EF4-FFF2-40B4-BE49-F238E27FC236}">
              <a16:creationId xmlns:a16="http://schemas.microsoft.com/office/drawing/2014/main" id="{7DBE261D-CA15-4827-A797-0780262C3D1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28" name="AutoShape 41" descr="Resultado de imagen para Medidor Bidireccional MT 174">
          <a:extLst>
            <a:ext uri="{FF2B5EF4-FFF2-40B4-BE49-F238E27FC236}">
              <a16:creationId xmlns:a16="http://schemas.microsoft.com/office/drawing/2014/main" id="{89162A3D-7AEC-4D04-A33B-1B74E632963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29" name="AutoShape 18" descr="Resultado de imagen para cable solar rojo">
          <a:extLst>
            <a:ext uri="{FF2B5EF4-FFF2-40B4-BE49-F238E27FC236}">
              <a16:creationId xmlns:a16="http://schemas.microsoft.com/office/drawing/2014/main" id="{0BA8D48D-6CAA-40A8-9640-AC440CAA17C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30" name="AutoShape 21" descr="Resultado de imagen para cable solar negro">
          <a:extLst>
            <a:ext uri="{FF2B5EF4-FFF2-40B4-BE49-F238E27FC236}">
              <a16:creationId xmlns:a16="http://schemas.microsoft.com/office/drawing/2014/main" id="{3845D90C-5B0A-47A3-B34F-343FF1A72B3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31" name="AutoShape 41" descr="Resultado de imagen para Medidor Bidireccional MT 174">
          <a:extLst>
            <a:ext uri="{FF2B5EF4-FFF2-40B4-BE49-F238E27FC236}">
              <a16:creationId xmlns:a16="http://schemas.microsoft.com/office/drawing/2014/main" id="{AE74BF6F-D5E4-4CEE-83ED-C0A7D4CBE90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32" name="AutoShape 18" descr="Resultado de imagen para cable solar rojo">
          <a:extLst>
            <a:ext uri="{FF2B5EF4-FFF2-40B4-BE49-F238E27FC236}">
              <a16:creationId xmlns:a16="http://schemas.microsoft.com/office/drawing/2014/main" id="{5008E2D8-8599-47D8-A17B-F6D25C5C760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33" name="AutoShape 21" descr="Resultado de imagen para cable solar negro">
          <a:extLst>
            <a:ext uri="{FF2B5EF4-FFF2-40B4-BE49-F238E27FC236}">
              <a16:creationId xmlns:a16="http://schemas.microsoft.com/office/drawing/2014/main" id="{8D9F0552-7162-4913-AC61-1B66831F030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34" name="AutoShape 41" descr="Resultado de imagen para Medidor Bidireccional MT 174">
          <a:extLst>
            <a:ext uri="{FF2B5EF4-FFF2-40B4-BE49-F238E27FC236}">
              <a16:creationId xmlns:a16="http://schemas.microsoft.com/office/drawing/2014/main" id="{71E73E2A-9CC8-4793-9052-072D7939015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135" name="AutoShape 18" descr="Resultado de imagen para cable solar rojo">
          <a:extLst>
            <a:ext uri="{FF2B5EF4-FFF2-40B4-BE49-F238E27FC236}">
              <a16:creationId xmlns:a16="http://schemas.microsoft.com/office/drawing/2014/main" id="{C961B13C-B1DF-495F-8EA7-1C9251A135C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36" name="AutoShape 21" descr="Resultado de imagen para cable solar negro">
          <a:extLst>
            <a:ext uri="{FF2B5EF4-FFF2-40B4-BE49-F238E27FC236}">
              <a16:creationId xmlns:a16="http://schemas.microsoft.com/office/drawing/2014/main" id="{5BC69BF6-6056-47B0-85FD-46260FA459B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37" name="AutoShape 41" descr="Resultado de imagen para Medidor Bidireccional MT 174">
          <a:extLst>
            <a:ext uri="{FF2B5EF4-FFF2-40B4-BE49-F238E27FC236}">
              <a16:creationId xmlns:a16="http://schemas.microsoft.com/office/drawing/2014/main" id="{15A177CD-D109-4466-ABA3-018C3D4EF07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38" name="AutoShape 18" descr="Resultado de imagen para cable solar rojo">
          <a:extLst>
            <a:ext uri="{FF2B5EF4-FFF2-40B4-BE49-F238E27FC236}">
              <a16:creationId xmlns:a16="http://schemas.microsoft.com/office/drawing/2014/main" id="{8069DE41-56A7-40D7-BEF2-96E476273BC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39" name="AutoShape 21" descr="Resultado de imagen para cable solar negro">
          <a:extLst>
            <a:ext uri="{FF2B5EF4-FFF2-40B4-BE49-F238E27FC236}">
              <a16:creationId xmlns:a16="http://schemas.microsoft.com/office/drawing/2014/main" id="{95686635-CFCD-46FD-9567-E7897B1F841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40" name="AutoShape 41" descr="Resultado de imagen para Medidor Bidireccional MT 174">
          <a:extLst>
            <a:ext uri="{FF2B5EF4-FFF2-40B4-BE49-F238E27FC236}">
              <a16:creationId xmlns:a16="http://schemas.microsoft.com/office/drawing/2014/main" id="{68023ACE-9C20-437A-A501-94FDC5E22B6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141" name="AutoShape 18" descr="Resultado de imagen para cable solar rojo">
          <a:extLst>
            <a:ext uri="{FF2B5EF4-FFF2-40B4-BE49-F238E27FC236}">
              <a16:creationId xmlns:a16="http://schemas.microsoft.com/office/drawing/2014/main" id="{944A1646-16B6-41FC-9994-EAB4EF699E2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42" name="AutoShape 21" descr="Resultado de imagen para cable solar negro">
          <a:extLst>
            <a:ext uri="{FF2B5EF4-FFF2-40B4-BE49-F238E27FC236}">
              <a16:creationId xmlns:a16="http://schemas.microsoft.com/office/drawing/2014/main" id="{114E3217-A94E-4C4A-9BA3-DC858BAD02B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43" name="AutoShape 41" descr="Resultado de imagen para Medidor Bidireccional MT 174">
          <a:extLst>
            <a:ext uri="{FF2B5EF4-FFF2-40B4-BE49-F238E27FC236}">
              <a16:creationId xmlns:a16="http://schemas.microsoft.com/office/drawing/2014/main" id="{E98A8B06-F4B0-47BC-B4FC-586D971545B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144" name="AutoShape 18" descr="Resultado de imagen para cable solar rojo">
          <a:extLst>
            <a:ext uri="{FF2B5EF4-FFF2-40B4-BE49-F238E27FC236}">
              <a16:creationId xmlns:a16="http://schemas.microsoft.com/office/drawing/2014/main" id="{98191229-F47C-49E6-A878-616CADBEB3B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45" name="AutoShape 21" descr="Resultado de imagen para cable solar negro">
          <a:extLst>
            <a:ext uri="{FF2B5EF4-FFF2-40B4-BE49-F238E27FC236}">
              <a16:creationId xmlns:a16="http://schemas.microsoft.com/office/drawing/2014/main" id="{72BCB098-8395-4DF8-AA85-8C2C15394C2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46" name="AutoShape 41" descr="Resultado de imagen para Medidor Bidireccional MT 174">
          <a:extLst>
            <a:ext uri="{FF2B5EF4-FFF2-40B4-BE49-F238E27FC236}">
              <a16:creationId xmlns:a16="http://schemas.microsoft.com/office/drawing/2014/main" id="{6BB07A42-B4F8-4863-B6FD-EBD0715068E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147" name="AutoShape 18" descr="Resultado de imagen para cable solar rojo">
          <a:extLst>
            <a:ext uri="{FF2B5EF4-FFF2-40B4-BE49-F238E27FC236}">
              <a16:creationId xmlns:a16="http://schemas.microsoft.com/office/drawing/2014/main" id="{599D8823-525F-44D1-A192-BD5A7528D06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148" name="AutoShape 21" descr="Resultado de imagen para cable solar negro">
          <a:extLst>
            <a:ext uri="{FF2B5EF4-FFF2-40B4-BE49-F238E27FC236}">
              <a16:creationId xmlns:a16="http://schemas.microsoft.com/office/drawing/2014/main" id="{5AE604ED-EB8A-4E0A-AF74-FE1E11F1325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149" name="AutoShape 41" descr="Resultado de imagen para Medidor Bidireccional MT 174">
          <a:extLst>
            <a:ext uri="{FF2B5EF4-FFF2-40B4-BE49-F238E27FC236}">
              <a16:creationId xmlns:a16="http://schemas.microsoft.com/office/drawing/2014/main" id="{B0DFD42B-807A-4D84-A5EB-5D2965922C3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150" name="AutoShape 18" descr="Resultado de imagen para cable solar rojo">
          <a:extLst>
            <a:ext uri="{FF2B5EF4-FFF2-40B4-BE49-F238E27FC236}">
              <a16:creationId xmlns:a16="http://schemas.microsoft.com/office/drawing/2014/main" id="{7CCEA1FE-7C7F-46FD-AA7E-93C3D393E22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51" name="AutoShape 21" descr="Resultado de imagen para cable solar negro">
          <a:extLst>
            <a:ext uri="{FF2B5EF4-FFF2-40B4-BE49-F238E27FC236}">
              <a16:creationId xmlns:a16="http://schemas.microsoft.com/office/drawing/2014/main" id="{30F1EA13-3E82-4125-8906-4F38B9BCD6F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52" name="AutoShape 41" descr="Resultado de imagen para Medidor Bidireccional MT 174">
          <a:extLst>
            <a:ext uri="{FF2B5EF4-FFF2-40B4-BE49-F238E27FC236}">
              <a16:creationId xmlns:a16="http://schemas.microsoft.com/office/drawing/2014/main" id="{3F12CE36-A8B1-4526-A025-2DB9BC7A950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153" name="AutoShape 18" descr="Resultado de imagen para cable solar rojo">
          <a:extLst>
            <a:ext uri="{FF2B5EF4-FFF2-40B4-BE49-F238E27FC236}">
              <a16:creationId xmlns:a16="http://schemas.microsoft.com/office/drawing/2014/main" id="{EE544882-CD28-44CF-83A7-AD9C797A900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54" name="AutoShape 21" descr="Resultado de imagen para cable solar negro">
          <a:extLst>
            <a:ext uri="{FF2B5EF4-FFF2-40B4-BE49-F238E27FC236}">
              <a16:creationId xmlns:a16="http://schemas.microsoft.com/office/drawing/2014/main" id="{3349F91F-2484-4C8F-A6C7-284E8947206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55" name="AutoShape 41" descr="Resultado de imagen para Medidor Bidireccional MT 174">
          <a:extLst>
            <a:ext uri="{FF2B5EF4-FFF2-40B4-BE49-F238E27FC236}">
              <a16:creationId xmlns:a16="http://schemas.microsoft.com/office/drawing/2014/main" id="{8BA01549-A184-4BFE-B807-1966189F5F2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156" name="AutoShape 18" descr="Resultado de imagen para cable solar rojo">
          <a:extLst>
            <a:ext uri="{FF2B5EF4-FFF2-40B4-BE49-F238E27FC236}">
              <a16:creationId xmlns:a16="http://schemas.microsoft.com/office/drawing/2014/main" id="{3C1AC534-B2C2-4231-B5E9-CD2BF3F5919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157" name="AutoShape 21" descr="Resultado de imagen para cable solar negro">
          <a:extLst>
            <a:ext uri="{FF2B5EF4-FFF2-40B4-BE49-F238E27FC236}">
              <a16:creationId xmlns:a16="http://schemas.microsoft.com/office/drawing/2014/main" id="{1DE57BA4-7594-423E-A7D9-DA831EC9A6C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158" name="AutoShape 41" descr="Resultado de imagen para Medidor Bidireccional MT 174">
          <a:extLst>
            <a:ext uri="{FF2B5EF4-FFF2-40B4-BE49-F238E27FC236}">
              <a16:creationId xmlns:a16="http://schemas.microsoft.com/office/drawing/2014/main" id="{C4F602E2-6778-4949-8899-32A870FF0A6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159" name="AutoShape 18" descr="Resultado de imagen para cable solar rojo">
          <a:extLst>
            <a:ext uri="{FF2B5EF4-FFF2-40B4-BE49-F238E27FC236}">
              <a16:creationId xmlns:a16="http://schemas.microsoft.com/office/drawing/2014/main" id="{B3A464CC-3A6C-4997-91CB-D586C79DFA2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60" name="AutoShape 21" descr="Resultado de imagen para cable solar negro">
          <a:extLst>
            <a:ext uri="{FF2B5EF4-FFF2-40B4-BE49-F238E27FC236}">
              <a16:creationId xmlns:a16="http://schemas.microsoft.com/office/drawing/2014/main" id="{33BB4B6C-DF6D-412A-98E5-D73E6B394D4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61" name="AutoShape 41" descr="Resultado de imagen para Medidor Bidireccional MT 174">
          <a:extLst>
            <a:ext uri="{FF2B5EF4-FFF2-40B4-BE49-F238E27FC236}">
              <a16:creationId xmlns:a16="http://schemas.microsoft.com/office/drawing/2014/main" id="{444B892E-F790-435A-97D5-887E80D7281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162" name="AutoShape 18" descr="Resultado de imagen para cable solar rojo">
          <a:extLst>
            <a:ext uri="{FF2B5EF4-FFF2-40B4-BE49-F238E27FC236}">
              <a16:creationId xmlns:a16="http://schemas.microsoft.com/office/drawing/2014/main" id="{9CEED0D8-071F-4B86-AA5B-CB2E25A7DF0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163" name="AutoShape 18" descr="Resultado de imagen para cable solar rojo">
          <a:extLst>
            <a:ext uri="{FF2B5EF4-FFF2-40B4-BE49-F238E27FC236}">
              <a16:creationId xmlns:a16="http://schemas.microsoft.com/office/drawing/2014/main" id="{2E9ED31E-7E3F-48E4-8D62-4091E5F2BBF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64" name="AutoShape 18" descr="Resultado de imagen para cable solar rojo">
          <a:extLst>
            <a:ext uri="{FF2B5EF4-FFF2-40B4-BE49-F238E27FC236}">
              <a16:creationId xmlns:a16="http://schemas.microsoft.com/office/drawing/2014/main" id="{66A6107B-73A6-400A-9EDB-533CBCF5E36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65" name="AutoShape 21" descr="Resultado de imagen para cable solar negro">
          <a:extLst>
            <a:ext uri="{FF2B5EF4-FFF2-40B4-BE49-F238E27FC236}">
              <a16:creationId xmlns:a16="http://schemas.microsoft.com/office/drawing/2014/main" id="{C029459D-6625-445B-B289-46BB22F732F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66" name="AutoShape 41" descr="Resultado de imagen para Medidor Bidireccional MT 174">
          <a:extLst>
            <a:ext uri="{FF2B5EF4-FFF2-40B4-BE49-F238E27FC236}">
              <a16:creationId xmlns:a16="http://schemas.microsoft.com/office/drawing/2014/main" id="{AD3D61F5-E9FB-471B-AD92-4845CFF5B79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67" name="AutoShape 18" descr="Resultado de imagen para cable solar rojo">
          <a:extLst>
            <a:ext uri="{FF2B5EF4-FFF2-40B4-BE49-F238E27FC236}">
              <a16:creationId xmlns:a16="http://schemas.microsoft.com/office/drawing/2014/main" id="{7108B74F-7737-4CAD-BB04-EF76B6FD823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68" name="AutoShape 21" descr="Resultado de imagen para cable solar negro">
          <a:extLst>
            <a:ext uri="{FF2B5EF4-FFF2-40B4-BE49-F238E27FC236}">
              <a16:creationId xmlns:a16="http://schemas.microsoft.com/office/drawing/2014/main" id="{CD380426-BFD9-4E00-9B61-D0E66BAFBCC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69" name="AutoShape 41" descr="Resultado de imagen para Medidor Bidireccional MT 174">
          <a:extLst>
            <a:ext uri="{FF2B5EF4-FFF2-40B4-BE49-F238E27FC236}">
              <a16:creationId xmlns:a16="http://schemas.microsoft.com/office/drawing/2014/main" id="{B441B9C4-F067-4750-8BC9-461DAECAA6A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170" name="AutoShape 18" descr="Resultado de imagen para cable solar rojo">
          <a:extLst>
            <a:ext uri="{FF2B5EF4-FFF2-40B4-BE49-F238E27FC236}">
              <a16:creationId xmlns:a16="http://schemas.microsoft.com/office/drawing/2014/main" id="{CAB30202-D964-4493-AA33-0DC75056C8E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71" name="AutoShape 21" descr="Resultado de imagen para cable solar negro">
          <a:extLst>
            <a:ext uri="{FF2B5EF4-FFF2-40B4-BE49-F238E27FC236}">
              <a16:creationId xmlns:a16="http://schemas.microsoft.com/office/drawing/2014/main" id="{E99290ED-4BA9-486B-98F9-0DF4CDD4696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72" name="AutoShape 41" descr="Resultado de imagen para Medidor Bidireccional MT 174">
          <a:extLst>
            <a:ext uri="{FF2B5EF4-FFF2-40B4-BE49-F238E27FC236}">
              <a16:creationId xmlns:a16="http://schemas.microsoft.com/office/drawing/2014/main" id="{CA630CB4-47D4-4D4F-B4CF-5661C2F8C1B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73" name="AutoShape 18" descr="Resultado de imagen para cable solar rojo">
          <a:extLst>
            <a:ext uri="{FF2B5EF4-FFF2-40B4-BE49-F238E27FC236}">
              <a16:creationId xmlns:a16="http://schemas.microsoft.com/office/drawing/2014/main" id="{5FEDBE97-58A1-4666-89FE-11B17992B14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74" name="AutoShape 21" descr="Resultado de imagen para cable solar negro">
          <a:extLst>
            <a:ext uri="{FF2B5EF4-FFF2-40B4-BE49-F238E27FC236}">
              <a16:creationId xmlns:a16="http://schemas.microsoft.com/office/drawing/2014/main" id="{F7711D44-FABF-4224-9AAC-94CEEF1F8EF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75" name="AutoShape 41" descr="Resultado de imagen para Medidor Bidireccional MT 174">
          <a:extLst>
            <a:ext uri="{FF2B5EF4-FFF2-40B4-BE49-F238E27FC236}">
              <a16:creationId xmlns:a16="http://schemas.microsoft.com/office/drawing/2014/main" id="{E708EEBF-9998-4535-8CB3-9E803F4A138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76" name="AutoShape 18" descr="Resultado de imagen para cable solar rojo">
          <a:extLst>
            <a:ext uri="{FF2B5EF4-FFF2-40B4-BE49-F238E27FC236}">
              <a16:creationId xmlns:a16="http://schemas.microsoft.com/office/drawing/2014/main" id="{57FFF048-87F9-43BB-ACC7-CD2D72ACF2D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77" name="AutoShape 21" descr="Resultado de imagen para cable solar negro">
          <a:extLst>
            <a:ext uri="{FF2B5EF4-FFF2-40B4-BE49-F238E27FC236}">
              <a16:creationId xmlns:a16="http://schemas.microsoft.com/office/drawing/2014/main" id="{CA1D9C34-702D-4341-B421-F35F680EBBC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78" name="AutoShape 41" descr="Resultado de imagen para Medidor Bidireccional MT 174">
          <a:extLst>
            <a:ext uri="{FF2B5EF4-FFF2-40B4-BE49-F238E27FC236}">
              <a16:creationId xmlns:a16="http://schemas.microsoft.com/office/drawing/2014/main" id="{F9B34E72-913D-47FA-9CA8-84C8B5181FA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179" name="AutoShape 18" descr="Resultado de imagen para cable solar rojo">
          <a:extLst>
            <a:ext uri="{FF2B5EF4-FFF2-40B4-BE49-F238E27FC236}">
              <a16:creationId xmlns:a16="http://schemas.microsoft.com/office/drawing/2014/main" id="{AB981FA0-8A75-4241-84BA-D858F5CD577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80" name="AutoShape 21" descr="Resultado de imagen para cable solar negro">
          <a:extLst>
            <a:ext uri="{FF2B5EF4-FFF2-40B4-BE49-F238E27FC236}">
              <a16:creationId xmlns:a16="http://schemas.microsoft.com/office/drawing/2014/main" id="{730493EB-DFA6-40C6-9717-E42823798A0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81" name="AutoShape 41" descr="Resultado de imagen para Medidor Bidireccional MT 174">
          <a:extLst>
            <a:ext uri="{FF2B5EF4-FFF2-40B4-BE49-F238E27FC236}">
              <a16:creationId xmlns:a16="http://schemas.microsoft.com/office/drawing/2014/main" id="{BA70136B-17BE-4E3D-BFD0-B4145169A1C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82" name="AutoShape 18" descr="Resultado de imagen para cable solar rojo">
          <a:extLst>
            <a:ext uri="{FF2B5EF4-FFF2-40B4-BE49-F238E27FC236}">
              <a16:creationId xmlns:a16="http://schemas.microsoft.com/office/drawing/2014/main" id="{85F1EE7E-6CE9-4BA0-A594-6D5D62B1261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83" name="AutoShape 21" descr="Resultado de imagen para cable solar negro">
          <a:extLst>
            <a:ext uri="{FF2B5EF4-FFF2-40B4-BE49-F238E27FC236}">
              <a16:creationId xmlns:a16="http://schemas.microsoft.com/office/drawing/2014/main" id="{96E42246-50C3-4D7D-979F-DCFC2994AA2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84" name="AutoShape 41" descr="Resultado de imagen para Medidor Bidireccional MT 174">
          <a:extLst>
            <a:ext uri="{FF2B5EF4-FFF2-40B4-BE49-F238E27FC236}">
              <a16:creationId xmlns:a16="http://schemas.microsoft.com/office/drawing/2014/main" id="{80B74FA8-F25B-4D55-99A6-2E601819FE5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85" name="AutoShape 18" descr="Resultado de imagen para cable solar rojo">
          <a:extLst>
            <a:ext uri="{FF2B5EF4-FFF2-40B4-BE49-F238E27FC236}">
              <a16:creationId xmlns:a16="http://schemas.microsoft.com/office/drawing/2014/main" id="{F9CB2897-2C62-4B66-9E24-CEDE9B78FB7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86" name="AutoShape 21" descr="Resultado de imagen para cable solar negro">
          <a:extLst>
            <a:ext uri="{FF2B5EF4-FFF2-40B4-BE49-F238E27FC236}">
              <a16:creationId xmlns:a16="http://schemas.microsoft.com/office/drawing/2014/main" id="{95253486-FC66-4E9D-A5BE-D96863A4C22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87" name="AutoShape 41" descr="Resultado de imagen para Medidor Bidireccional MT 174">
          <a:extLst>
            <a:ext uri="{FF2B5EF4-FFF2-40B4-BE49-F238E27FC236}">
              <a16:creationId xmlns:a16="http://schemas.microsoft.com/office/drawing/2014/main" id="{61DB3DBE-D0F3-4601-A6B7-B6ED3F093FF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88" name="AutoShape 18" descr="Resultado de imagen para cable solar rojo">
          <a:extLst>
            <a:ext uri="{FF2B5EF4-FFF2-40B4-BE49-F238E27FC236}">
              <a16:creationId xmlns:a16="http://schemas.microsoft.com/office/drawing/2014/main" id="{EC667889-4D8A-43CD-891C-443D5B60A13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89" name="AutoShape 21" descr="Resultado de imagen para cable solar negro">
          <a:extLst>
            <a:ext uri="{FF2B5EF4-FFF2-40B4-BE49-F238E27FC236}">
              <a16:creationId xmlns:a16="http://schemas.microsoft.com/office/drawing/2014/main" id="{696CE8C1-EFE9-48FD-A2A9-AB427B78279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90" name="AutoShape 41" descr="Resultado de imagen para Medidor Bidireccional MT 174">
          <a:extLst>
            <a:ext uri="{FF2B5EF4-FFF2-40B4-BE49-F238E27FC236}">
              <a16:creationId xmlns:a16="http://schemas.microsoft.com/office/drawing/2014/main" id="{226F8700-BF2A-434D-AD9D-1DC5FE6542E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191" name="AutoShape 18" descr="Resultado de imagen para cable solar rojo">
          <a:extLst>
            <a:ext uri="{FF2B5EF4-FFF2-40B4-BE49-F238E27FC236}">
              <a16:creationId xmlns:a16="http://schemas.microsoft.com/office/drawing/2014/main" id="{F96A965B-0162-4B15-816C-519A14DAEB2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92" name="AutoShape 21" descr="Resultado de imagen para cable solar negro">
          <a:extLst>
            <a:ext uri="{FF2B5EF4-FFF2-40B4-BE49-F238E27FC236}">
              <a16:creationId xmlns:a16="http://schemas.microsoft.com/office/drawing/2014/main" id="{413B9584-04F5-49D8-B9CE-B9454D06FEF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93" name="AutoShape 41" descr="Resultado de imagen para Medidor Bidireccional MT 174">
          <a:extLst>
            <a:ext uri="{FF2B5EF4-FFF2-40B4-BE49-F238E27FC236}">
              <a16:creationId xmlns:a16="http://schemas.microsoft.com/office/drawing/2014/main" id="{0846DA54-6C3A-4869-9DEE-5B081F03F01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94" name="AutoShape 18" descr="Resultado de imagen para cable solar rojo">
          <a:extLst>
            <a:ext uri="{FF2B5EF4-FFF2-40B4-BE49-F238E27FC236}">
              <a16:creationId xmlns:a16="http://schemas.microsoft.com/office/drawing/2014/main" id="{FAEE8862-B08E-445B-A88D-E3BC2943A11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95" name="AutoShape 21" descr="Resultado de imagen para cable solar negro">
          <a:extLst>
            <a:ext uri="{FF2B5EF4-FFF2-40B4-BE49-F238E27FC236}">
              <a16:creationId xmlns:a16="http://schemas.microsoft.com/office/drawing/2014/main" id="{CB5E7019-4784-4E1C-9E28-A88FAECEC4B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96" name="AutoShape 41" descr="Resultado de imagen para Medidor Bidireccional MT 174">
          <a:extLst>
            <a:ext uri="{FF2B5EF4-FFF2-40B4-BE49-F238E27FC236}">
              <a16:creationId xmlns:a16="http://schemas.microsoft.com/office/drawing/2014/main" id="{6A86A82C-BAC7-4EB5-8028-623C0337888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97" name="AutoShape 18" descr="Resultado de imagen para cable solar rojo">
          <a:extLst>
            <a:ext uri="{FF2B5EF4-FFF2-40B4-BE49-F238E27FC236}">
              <a16:creationId xmlns:a16="http://schemas.microsoft.com/office/drawing/2014/main" id="{5B4769DE-C9E7-4586-A656-36469FB9D29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98" name="AutoShape 21" descr="Resultado de imagen para cable solar negro">
          <a:extLst>
            <a:ext uri="{FF2B5EF4-FFF2-40B4-BE49-F238E27FC236}">
              <a16:creationId xmlns:a16="http://schemas.microsoft.com/office/drawing/2014/main" id="{43A998A6-AC23-46AF-B7AB-801F03C3C46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99" name="AutoShape 41" descr="Resultado de imagen para Medidor Bidireccional MT 174">
          <a:extLst>
            <a:ext uri="{FF2B5EF4-FFF2-40B4-BE49-F238E27FC236}">
              <a16:creationId xmlns:a16="http://schemas.microsoft.com/office/drawing/2014/main" id="{C01736D6-DA0D-441F-8943-A1CB4128039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200" name="AutoShape 18" descr="Resultado de imagen para cable solar rojo">
          <a:extLst>
            <a:ext uri="{FF2B5EF4-FFF2-40B4-BE49-F238E27FC236}">
              <a16:creationId xmlns:a16="http://schemas.microsoft.com/office/drawing/2014/main" id="{203AFCBD-0832-4751-AFB3-A4DFB444F82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01" name="AutoShape 21" descr="Resultado de imagen para cable solar negro">
          <a:extLst>
            <a:ext uri="{FF2B5EF4-FFF2-40B4-BE49-F238E27FC236}">
              <a16:creationId xmlns:a16="http://schemas.microsoft.com/office/drawing/2014/main" id="{DA42F341-A8D5-4E9A-AD46-BD526AEB4B1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02" name="AutoShape 41" descr="Resultado de imagen para Medidor Bidireccional MT 174">
          <a:extLst>
            <a:ext uri="{FF2B5EF4-FFF2-40B4-BE49-F238E27FC236}">
              <a16:creationId xmlns:a16="http://schemas.microsoft.com/office/drawing/2014/main" id="{D195201C-5207-4C75-BDC4-467E902BED4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03" name="AutoShape 18" descr="Resultado de imagen para cable solar rojo">
          <a:extLst>
            <a:ext uri="{FF2B5EF4-FFF2-40B4-BE49-F238E27FC236}">
              <a16:creationId xmlns:a16="http://schemas.microsoft.com/office/drawing/2014/main" id="{BD18941A-3691-4F1F-A31A-7E4CD8BC41F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04" name="AutoShape 21" descr="Resultado de imagen para cable solar negro">
          <a:extLst>
            <a:ext uri="{FF2B5EF4-FFF2-40B4-BE49-F238E27FC236}">
              <a16:creationId xmlns:a16="http://schemas.microsoft.com/office/drawing/2014/main" id="{8AD780E4-4015-4DD6-9F7F-9744AB16B71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05" name="AutoShape 41" descr="Resultado de imagen para Medidor Bidireccional MT 174">
          <a:extLst>
            <a:ext uri="{FF2B5EF4-FFF2-40B4-BE49-F238E27FC236}">
              <a16:creationId xmlns:a16="http://schemas.microsoft.com/office/drawing/2014/main" id="{DE417F82-1D79-4A65-82F8-6011EE2C846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06" name="AutoShape 18" descr="Resultado de imagen para cable solar rojo">
          <a:extLst>
            <a:ext uri="{FF2B5EF4-FFF2-40B4-BE49-F238E27FC236}">
              <a16:creationId xmlns:a16="http://schemas.microsoft.com/office/drawing/2014/main" id="{868A6902-7434-45B1-819A-DB57B3AD11C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07" name="AutoShape 21" descr="Resultado de imagen para cable solar negro">
          <a:extLst>
            <a:ext uri="{FF2B5EF4-FFF2-40B4-BE49-F238E27FC236}">
              <a16:creationId xmlns:a16="http://schemas.microsoft.com/office/drawing/2014/main" id="{F4DD4065-7EB7-4C4E-9CA9-D487911E3A3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08" name="AutoShape 41" descr="Resultado de imagen para Medidor Bidireccional MT 174">
          <a:extLst>
            <a:ext uri="{FF2B5EF4-FFF2-40B4-BE49-F238E27FC236}">
              <a16:creationId xmlns:a16="http://schemas.microsoft.com/office/drawing/2014/main" id="{C0E36E50-8ACE-48CD-93C5-07A3121B800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09" name="AutoShape 18" descr="Resultado de imagen para cable solar rojo">
          <a:extLst>
            <a:ext uri="{FF2B5EF4-FFF2-40B4-BE49-F238E27FC236}">
              <a16:creationId xmlns:a16="http://schemas.microsoft.com/office/drawing/2014/main" id="{FB907526-34C5-46DD-832F-EB2978958DD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10" name="AutoShape 21" descr="Resultado de imagen para cable solar negro">
          <a:extLst>
            <a:ext uri="{FF2B5EF4-FFF2-40B4-BE49-F238E27FC236}">
              <a16:creationId xmlns:a16="http://schemas.microsoft.com/office/drawing/2014/main" id="{0204C157-2E7B-4D88-A16A-ACB7E5AD2B9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11" name="AutoShape 41" descr="Resultado de imagen para Medidor Bidireccional MT 174">
          <a:extLst>
            <a:ext uri="{FF2B5EF4-FFF2-40B4-BE49-F238E27FC236}">
              <a16:creationId xmlns:a16="http://schemas.microsoft.com/office/drawing/2014/main" id="{B8E2AFE3-B0B2-4B03-A378-2EE95C06EBC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212" name="AutoShape 18" descr="Resultado de imagen para cable solar rojo">
          <a:extLst>
            <a:ext uri="{FF2B5EF4-FFF2-40B4-BE49-F238E27FC236}">
              <a16:creationId xmlns:a16="http://schemas.microsoft.com/office/drawing/2014/main" id="{14718E5D-FCEE-4A70-8A3B-195AB65DEED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13" name="AutoShape 21" descr="Resultado de imagen para cable solar negro">
          <a:extLst>
            <a:ext uri="{FF2B5EF4-FFF2-40B4-BE49-F238E27FC236}">
              <a16:creationId xmlns:a16="http://schemas.microsoft.com/office/drawing/2014/main" id="{81E2A279-F282-4622-927B-76CAC8969A2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14" name="AutoShape 41" descr="Resultado de imagen para Medidor Bidireccional MT 174">
          <a:extLst>
            <a:ext uri="{FF2B5EF4-FFF2-40B4-BE49-F238E27FC236}">
              <a16:creationId xmlns:a16="http://schemas.microsoft.com/office/drawing/2014/main" id="{BEBD6795-7597-4940-B440-81DDE0AFF3A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15" name="AutoShape 18" descr="Resultado de imagen para cable solar rojo">
          <a:extLst>
            <a:ext uri="{FF2B5EF4-FFF2-40B4-BE49-F238E27FC236}">
              <a16:creationId xmlns:a16="http://schemas.microsoft.com/office/drawing/2014/main" id="{9134EA53-68CE-46E3-8698-06EC19A6EFA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16" name="AutoShape 21" descr="Resultado de imagen para cable solar negro">
          <a:extLst>
            <a:ext uri="{FF2B5EF4-FFF2-40B4-BE49-F238E27FC236}">
              <a16:creationId xmlns:a16="http://schemas.microsoft.com/office/drawing/2014/main" id="{84127D0D-6C90-4DFD-B1DD-7197556AD63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17" name="AutoShape 41" descr="Resultado de imagen para Medidor Bidireccional MT 174">
          <a:extLst>
            <a:ext uri="{FF2B5EF4-FFF2-40B4-BE49-F238E27FC236}">
              <a16:creationId xmlns:a16="http://schemas.microsoft.com/office/drawing/2014/main" id="{1274CD02-B83F-4436-AAED-E1476C68CC5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18" name="AutoShape 18" descr="Resultado de imagen para cable solar rojo">
          <a:extLst>
            <a:ext uri="{FF2B5EF4-FFF2-40B4-BE49-F238E27FC236}">
              <a16:creationId xmlns:a16="http://schemas.microsoft.com/office/drawing/2014/main" id="{749C02DA-AE76-4F3A-B82B-B26CF7058ED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19" name="AutoShape 21" descr="Resultado de imagen para cable solar negro">
          <a:extLst>
            <a:ext uri="{FF2B5EF4-FFF2-40B4-BE49-F238E27FC236}">
              <a16:creationId xmlns:a16="http://schemas.microsoft.com/office/drawing/2014/main" id="{8A7858F7-48F5-4C70-8376-2DA45F9D9D5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20" name="AutoShape 41" descr="Resultado de imagen para Medidor Bidireccional MT 174">
          <a:extLst>
            <a:ext uri="{FF2B5EF4-FFF2-40B4-BE49-F238E27FC236}">
              <a16:creationId xmlns:a16="http://schemas.microsoft.com/office/drawing/2014/main" id="{6288F6FF-F08E-4DDB-85E8-42D97684BE6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221" name="AutoShape 18" descr="Resultado de imagen para cable solar rojo">
          <a:extLst>
            <a:ext uri="{FF2B5EF4-FFF2-40B4-BE49-F238E27FC236}">
              <a16:creationId xmlns:a16="http://schemas.microsoft.com/office/drawing/2014/main" id="{A5690CDF-1642-4787-B00F-371B6558DE5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22" name="AutoShape 21" descr="Resultado de imagen para cable solar negro">
          <a:extLst>
            <a:ext uri="{FF2B5EF4-FFF2-40B4-BE49-F238E27FC236}">
              <a16:creationId xmlns:a16="http://schemas.microsoft.com/office/drawing/2014/main" id="{CF221390-49C5-467B-B00D-BDEF47E2C12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23" name="AutoShape 41" descr="Resultado de imagen para Medidor Bidireccional MT 174">
          <a:extLst>
            <a:ext uri="{FF2B5EF4-FFF2-40B4-BE49-F238E27FC236}">
              <a16:creationId xmlns:a16="http://schemas.microsoft.com/office/drawing/2014/main" id="{EA8DE30B-EE97-4825-A68F-0D61C545624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24" name="AutoShape 18" descr="Resultado de imagen para cable solar rojo">
          <a:extLst>
            <a:ext uri="{FF2B5EF4-FFF2-40B4-BE49-F238E27FC236}">
              <a16:creationId xmlns:a16="http://schemas.microsoft.com/office/drawing/2014/main" id="{34DD79FE-B753-4825-8ADF-A747EDD60D7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25" name="AutoShape 21" descr="Resultado de imagen para cable solar negro">
          <a:extLst>
            <a:ext uri="{FF2B5EF4-FFF2-40B4-BE49-F238E27FC236}">
              <a16:creationId xmlns:a16="http://schemas.microsoft.com/office/drawing/2014/main" id="{F6F9C611-2E61-4F3C-87E7-E90211DF9F9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26" name="AutoShape 41" descr="Resultado de imagen para Medidor Bidireccional MT 174">
          <a:extLst>
            <a:ext uri="{FF2B5EF4-FFF2-40B4-BE49-F238E27FC236}">
              <a16:creationId xmlns:a16="http://schemas.microsoft.com/office/drawing/2014/main" id="{DF9E770C-F4C8-4B6F-9201-012F5F8904F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227" name="AutoShape 18" descr="Resultado de imagen para cable solar rojo">
          <a:extLst>
            <a:ext uri="{FF2B5EF4-FFF2-40B4-BE49-F238E27FC236}">
              <a16:creationId xmlns:a16="http://schemas.microsoft.com/office/drawing/2014/main" id="{6860CE71-2EB6-422B-93E5-C5982749607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228" name="AutoShape 18" descr="Resultado de imagen para cable solar rojo">
          <a:extLst>
            <a:ext uri="{FF2B5EF4-FFF2-40B4-BE49-F238E27FC236}">
              <a16:creationId xmlns:a16="http://schemas.microsoft.com/office/drawing/2014/main" id="{FB4D5B0F-2577-426A-A8C3-76DC42AB3E6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29" name="AutoShape 18" descr="Resultado de imagen para cable solar rojo">
          <a:extLst>
            <a:ext uri="{FF2B5EF4-FFF2-40B4-BE49-F238E27FC236}">
              <a16:creationId xmlns:a16="http://schemas.microsoft.com/office/drawing/2014/main" id="{8791CE40-E47D-4036-B0A5-5774C1529F5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30" name="AutoShape 21" descr="Resultado de imagen para cable solar negro">
          <a:extLst>
            <a:ext uri="{FF2B5EF4-FFF2-40B4-BE49-F238E27FC236}">
              <a16:creationId xmlns:a16="http://schemas.microsoft.com/office/drawing/2014/main" id="{D7AE0414-7099-4667-BE72-93E97A892C1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31" name="AutoShape 41" descr="Resultado de imagen para Medidor Bidireccional MT 174">
          <a:extLst>
            <a:ext uri="{FF2B5EF4-FFF2-40B4-BE49-F238E27FC236}">
              <a16:creationId xmlns:a16="http://schemas.microsoft.com/office/drawing/2014/main" id="{F5413960-3549-4515-9C21-6A2378B6812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32" name="AutoShape 18" descr="Resultado de imagen para cable solar rojo">
          <a:extLst>
            <a:ext uri="{FF2B5EF4-FFF2-40B4-BE49-F238E27FC236}">
              <a16:creationId xmlns:a16="http://schemas.microsoft.com/office/drawing/2014/main" id="{1FC61154-BCA0-4DEA-9742-1C230F38C9B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33" name="AutoShape 21" descr="Resultado de imagen para cable solar negro">
          <a:extLst>
            <a:ext uri="{FF2B5EF4-FFF2-40B4-BE49-F238E27FC236}">
              <a16:creationId xmlns:a16="http://schemas.microsoft.com/office/drawing/2014/main" id="{B34E57FC-F047-4DF0-8C4D-D43BA71C992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34" name="AutoShape 41" descr="Resultado de imagen para Medidor Bidireccional MT 174">
          <a:extLst>
            <a:ext uri="{FF2B5EF4-FFF2-40B4-BE49-F238E27FC236}">
              <a16:creationId xmlns:a16="http://schemas.microsoft.com/office/drawing/2014/main" id="{AFDCBED5-F2EB-4263-AEE4-E4B2BCE8459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235" name="AutoShape 18" descr="Resultado de imagen para cable solar rojo">
          <a:extLst>
            <a:ext uri="{FF2B5EF4-FFF2-40B4-BE49-F238E27FC236}">
              <a16:creationId xmlns:a16="http://schemas.microsoft.com/office/drawing/2014/main" id="{823236A2-4546-4B05-A2E5-DFDD4F090F1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36" name="AutoShape 21" descr="Resultado de imagen para cable solar negro">
          <a:extLst>
            <a:ext uri="{FF2B5EF4-FFF2-40B4-BE49-F238E27FC236}">
              <a16:creationId xmlns:a16="http://schemas.microsoft.com/office/drawing/2014/main" id="{FD50853B-55DC-4FC2-8381-40EAB5636BF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37" name="AutoShape 41" descr="Resultado de imagen para Medidor Bidireccional MT 174">
          <a:extLst>
            <a:ext uri="{FF2B5EF4-FFF2-40B4-BE49-F238E27FC236}">
              <a16:creationId xmlns:a16="http://schemas.microsoft.com/office/drawing/2014/main" id="{68349C05-A1E6-46A1-9F4F-07BBFB256B8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38" name="AutoShape 18" descr="Resultado de imagen para cable solar rojo">
          <a:extLst>
            <a:ext uri="{FF2B5EF4-FFF2-40B4-BE49-F238E27FC236}">
              <a16:creationId xmlns:a16="http://schemas.microsoft.com/office/drawing/2014/main" id="{AD736B64-C4DE-4E09-9942-9AB859C2E14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39" name="AutoShape 21" descr="Resultado de imagen para cable solar negro">
          <a:extLst>
            <a:ext uri="{FF2B5EF4-FFF2-40B4-BE49-F238E27FC236}">
              <a16:creationId xmlns:a16="http://schemas.microsoft.com/office/drawing/2014/main" id="{97775E98-FADA-47B8-AEA7-0FDE048F27F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40" name="AutoShape 41" descr="Resultado de imagen para Medidor Bidireccional MT 174">
          <a:extLst>
            <a:ext uri="{FF2B5EF4-FFF2-40B4-BE49-F238E27FC236}">
              <a16:creationId xmlns:a16="http://schemas.microsoft.com/office/drawing/2014/main" id="{0E05B81A-DAF0-446F-A4D3-A0CD9954CB1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41" name="AutoShape 18" descr="Resultado de imagen para cable solar rojo">
          <a:extLst>
            <a:ext uri="{FF2B5EF4-FFF2-40B4-BE49-F238E27FC236}">
              <a16:creationId xmlns:a16="http://schemas.microsoft.com/office/drawing/2014/main" id="{483328CB-BEBC-4379-86CD-C760EDF72EE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42" name="AutoShape 21" descr="Resultado de imagen para cable solar negro">
          <a:extLst>
            <a:ext uri="{FF2B5EF4-FFF2-40B4-BE49-F238E27FC236}">
              <a16:creationId xmlns:a16="http://schemas.microsoft.com/office/drawing/2014/main" id="{ACA4B6CD-5046-4A93-9A29-404ADF926A9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43" name="AutoShape 41" descr="Resultado de imagen para Medidor Bidireccional MT 174">
          <a:extLst>
            <a:ext uri="{FF2B5EF4-FFF2-40B4-BE49-F238E27FC236}">
              <a16:creationId xmlns:a16="http://schemas.microsoft.com/office/drawing/2014/main" id="{A1324B65-8830-40D0-88AF-2AC194A433A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244" name="AutoShape 18" descr="Resultado de imagen para cable solar rojo">
          <a:extLst>
            <a:ext uri="{FF2B5EF4-FFF2-40B4-BE49-F238E27FC236}">
              <a16:creationId xmlns:a16="http://schemas.microsoft.com/office/drawing/2014/main" id="{C58C0385-CFBF-41F9-8B95-5EC3D57AE63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45" name="AutoShape 21" descr="Resultado de imagen para cable solar negro">
          <a:extLst>
            <a:ext uri="{FF2B5EF4-FFF2-40B4-BE49-F238E27FC236}">
              <a16:creationId xmlns:a16="http://schemas.microsoft.com/office/drawing/2014/main" id="{FD0130DA-39D6-4DCE-AC9F-44C887BED24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46" name="AutoShape 41" descr="Resultado de imagen para Medidor Bidireccional MT 174">
          <a:extLst>
            <a:ext uri="{FF2B5EF4-FFF2-40B4-BE49-F238E27FC236}">
              <a16:creationId xmlns:a16="http://schemas.microsoft.com/office/drawing/2014/main" id="{58F188FD-0FB5-4CDA-BDC6-33169DD6C17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47" name="AutoShape 18" descr="Resultado de imagen para cable solar rojo">
          <a:extLst>
            <a:ext uri="{FF2B5EF4-FFF2-40B4-BE49-F238E27FC236}">
              <a16:creationId xmlns:a16="http://schemas.microsoft.com/office/drawing/2014/main" id="{DDC6B561-BC79-4216-85AA-36E05B4D1C0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48" name="AutoShape 21" descr="Resultado de imagen para cable solar negro">
          <a:extLst>
            <a:ext uri="{FF2B5EF4-FFF2-40B4-BE49-F238E27FC236}">
              <a16:creationId xmlns:a16="http://schemas.microsoft.com/office/drawing/2014/main" id="{E45ABFA1-CB1A-4DC9-A445-5C8966A9B9E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49" name="AutoShape 41" descr="Resultado de imagen para Medidor Bidireccional MT 174">
          <a:extLst>
            <a:ext uri="{FF2B5EF4-FFF2-40B4-BE49-F238E27FC236}">
              <a16:creationId xmlns:a16="http://schemas.microsoft.com/office/drawing/2014/main" id="{50C82A15-2787-47A3-B173-C4508C8D682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50" name="AutoShape 18" descr="Resultado de imagen para cable solar rojo">
          <a:extLst>
            <a:ext uri="{FF2B5EF4-FFF2-40B4-BE49-F238E27FC236}">
              <a16:creationId xmlns:a16="http://schemas.microsoft.com/office/drawing/2014/main" id="{7B2E7BFE-23E2-45E8-A889-56132EE0A27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51" name="AutoShape 21" descr="Resultado de imagen para cable solar negro">
          <a:extLst>
            <a:ext uri="{FF2B5EF4-FFF2-40B4-BE49-F238E27FC236}">
              <a16:creationId xmlns:a16="http://schemas.microsoft.com/office/drawing/2014/main" id="{498F1418-BD2C-43A1-B106-DB649FAD90D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52" name="AutoShape 41" descr="Resultado de imagen para Medidor Bidireccional MT 174">
          <a:extLst>
            <a:ext uri="{FF2B5EF4-FFF2-40B4-BE49-F238E27FC236}">
              <a16:creationId xmlns:a16="http://schemas.microsoft.com/office/drawing/2014/main" id="{507BACD3-1F2B-46E2-BEC8-DFCCA2B4976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53" name="AutoShape 18" descr="Resultado de imagen para cable solar rojo">
          <a:extLst>
            <a:ext uri="{FF2B5EF4-FFF2-40B4-BE49-F238E27FC236}">
              <a16:creationId xmlns:a16="http://schemas.microsoft.com/office/drawing/2014/main" id="{9E2ABA8C-CEDD-4E87-9D84-E2BC413F486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54" name="AutoShape 21" descr="Resultado de imagen para cable solar negro">
          <a:extLst>
            <a:ext uri="{FF2B5EF4-FFF2-40B4-BE49-F238E27FC236}">
              <a16:creationId xmlns:a16="http://schemas.microsoft.com/office/drawing/2014/main" id="{551CB604-A35C-41A5-8B6E-503D444FC86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55" name="AutoShape 41" descr="Resultado de imagen para Medidor Bidireccional MT 174">
          <a:extLst>
            <a:ext uri="{FF2B5EF4-FFF2-40B4-BE49-F238E27FC236}">
              <a16:creationId xmlns:a16="http://schemas.microsoft.com/office/drawing/2014/main" id="{72C74F5B-5E86-4FBC-A2C5-911352775FF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256" name="AutoShape 18" descr="Resultado de imagen para cable solar rojo">
          <a:extLst>
            <a:ext uri="{FF2B5EF4-FFF2-40B4-BE49-F238E27FC236}">
              <a16:creationId xmlns:a16="http://schemas.microsoft.com/office/drawing/2014/main" id="{39F02FC6-55A2-4CAA-A2C9-92CA8C6E17A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57" name="AutoShape 21" descr="Resultado de imagen para cable solar negro">
          <a:extLst>
            <a:ext uri="{FF2B5EF4-FFF2-40B4-BE49-F238E27FC236}">
              <a16:creationId xmlns:a16="http://schemas.microsoft.com/office/drawing/2014/main" id="{15876088-D5BD-4BE7-A8E5-C538F426D09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58" name="AutoShape 41" descr="Resultado de imagen para Medidor Bidireccional MT 174">
          <a:extLst>
            <a:ext uri="{FF2B5EF4-FFF2-40B4-BE49-F238E27FC236}">
              <a16:creationId xmlns:a16="http://schemas.microsoft.com/office/drawing/2014/main" id="{E7B8B2C2-2543-4C2E-83D3-12F2377277E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59" name="AutoShape 18" descr="Resultado de imagen para cable solar rojo">
          <a:extLst>
            <a:ext uri="{FF2B5EF4-FFF2-40B4-BE49-F238E27FC236}">
              <a16:creationId xmlns:a16="http://schemas.microsoft.com/office/drawing/2014/main" id="{DF5FED59-4117-4834-923D-1956F3DB6AD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60" name="AutoShape 21" descr="Resultado de imagen para cable solar negro">
          <a:extLst>
            <a:ext uri="{FF2B5EF4-FFF2-40B4-BE49-F238E27FC236}">
              <a16:creationId xmlns:a16="http://schemas.microsoft.com/office/drawing/2014/main" id="{82827B0E-E62C-49BF-81AE-C56F06F4A88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61" name="AutoShape 41" descr="Resultado de imagen para Medidor Bidireccional MT 174">
          <a:extLst>
            <a:ext uri="{FF2B5EF4-FFF2-40B4-BE49-F238E27FC236}">
              <a16:creationId xmlns:a16="http://schemas.microsoft.com/office/drawing/2014/main" id="{0B7792D7-79E9-4F3D-B5C7-CEB8B6A97C3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62" name="AutoShape 18" descr="Resultado de imagen para cable solar rojo">
          <a:extLst>
            <a:ext uri="{FF2B5EF4-FFF2-40B4-BE49-F238E27FC236}">
              <a16:creationId xmlns:a16="http://schemas.microsoft.com/office/drawing/2014/main" id="{2418F42D-FFDF-432F-949C-5C7C1463FFD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63" name="AutoShape 21" descr="Resultado de imagen para cable solar negro">
          <a:extLst>
            <a:ext uri="{FF2B5EF4-FFF2-40B4-BE49-F238E27FC236}">
              <a16:creationId xmlns:a16="http://schemas.microsoft.com/office/drawing/2014/main" id="{787D7CE5-66A1-451E-BD69-17BA7DEBD1D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64" name="AutoShape 41" descr="Resultado de imagen para Medidor Bidireccional MT 174">
          <a:extLst>
            <a:ext uri="{FF2B5EF4-FFF2-40B4-BE49-F238E27FC236}">
              <a16:creationId xmlns:a16="http://schemas.microsoft.com/office/drawing/2014/main" id="{20B927FF-0754-4E13-8EFF-691EE57679D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265" name="AutoShape 18" descr="Resultado de imagen para cable solar rojo">
          <a:extLst>
            <a:ext uri="{FF2B5EF4-FFF2-40B4-BE49-F238E27FC236}">
              <a16:creationId xmlns:a16="http://schemas.microsoft.com/office/drawing/2014/main" id="{4DA251EA-7E4B-41BB-8A30-D7D44847B51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66" name="AutoShape 21" descr="Resultado de imagen para cable solar negro">
          <a:extLst>
            <a:ext uri="{FF2B5EF4-FFF2-40B4-BE49-F238E27FC236}">
              <a16:creationId xmlns:a16="http://schemas.microsoft.com/office/drawing/2014/main" id="{3A3A98DC-CF95-4BC7-B6C1-66C50A24F1A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67" name="AutoShape 41" descr="Resultado de imagen para Medidor Bidireccional MT 174">
          <a:extLst>
            <a:ext uri="{FF2B5EF4-FFF2-40B4-BE49-F238E27FC236}">
              <a16:creationId xmlns:a16="http://schemas.microsoft.com/office/drawing/2014/main" id="{57A37CFF-ECF0-43EB-B354-C5E599EA0BD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68" name="AutoShape 18" descr="Resultado de imagen para cable solar rojo">
          <a:extLst>
            <a:ext uri="{FF2B5EF4-FFF2-40B4-BE49-F238E27FC236}">
              <a16:creationId xmlns:a16="http://schemas.microsoft.com/office/drawing/2014/main" id="{2B350FCE-AE83-4708-A4DB-3C29AED9C46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69" name="AutoShape 21" descr="Resultado de imagen para cable solar negro">
          <a:extLst>
            <a:ext uri="{FF2B5EF4-FFF2-40B4-BE49-F238E27FC236}">
              <a16:creationId xmlns:a16="http://schemas.microsoft.com/office/drawing/2014/main" id="{D04D602D-0515-42B7-904C-8D5947CF191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70" name="AutoShape 41" descr="Resultado de imagen para Medidor Bidireccional MT 174">
          <a:extLst>
            <a:ext uri="{FF2B5EF4-FFF2-40B4-BE49-F238E27FC236}">
              <a16:creationId xmlns:a16="http://schemas.microsoft.com/office/drawing/2014/main" id="{CF7665E0-822A-44E9-BD4D-00B1EF649B6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71" name="AutoShape 18" descr="Resultado de imagen para cable solar rojo">
          <a:extLst>
            <a:ext uri="{FF2B5EF4-FFF2-40B4-BE49-F238E27FC236}">
              <a16:creationId xmlns:a16="http://schemas.microsoft.com/office/drawing/2014/main" id="{D0692B72-58AE-46A6-929A-EA95DFEEA01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72" name="AutoShape 21" descr="Resultado de imagen para cable solar negro">
          <a:extLst>
            <a:ext uri="{FF2B5EF4-FFF2-40B4-BE49-F238E27FC236}">
              <a16:creationId xmlns:a16="http://schemas.microsoft.com/office/drawing/2014/main" id="{35E534DA-2041-4106-A59D-4AACF607AB0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73" name="AutoShape 41" descr="Resultado de imagen para Medidor Bidireccional MT 174">
          <a:extLst>
            <a:ext uri="{FF2B5EF4-FFF2-40B4-BE49-F238E27FC236}">
              <a16:creationId xmlns:a16="http://schemas.microsoft.com/office/drawing/2014/main" id="{384B408B-D512-4BAD-80BF-6FF63B76240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74" name="AutoShape 18" descr="Resultado de imagen para cable solar rojo">
          <a:extLst>
            <a:ext uri="{FF2B5EF4-FFF2-40B4-BE49-F238E27FC236}">
              <a16:creationId xmlns:a16="http://schemas.microsoft.com/office/drawing/2014/main" id="{514DE38B-FE4F-4415-8765-651FFCCF7CB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75" name="AutoShape 21" descr="Resultado de imagen para cable solar negro">
          <a:extLst>
            <a:ext uri="{FF2B5EF4-FFF2-40B4-BE49-F238E27FC236}">
              <a16:creationId xmlns:a16="http://schemas.microsoft.com/office/drawing/2014/main" id="{3445735F-03ED-4840-A20C-61F6E699E9B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76" name="AutoShape 41" descr="Resultado de imagen para Medidor Bidireccional MT 174">
          <a:extLst>
            <a:ext uri="{FF2B5EF4-FFF2-40B4-BE49-F238E27FC236}">
              <a16:creationId xmlns:a16="http://schemas.microsoft.com/office/drawing/2014/main" id="{20C2E4E4-CF6D-473E-9498-94EC63AD2D2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277" name="AutoShape 18" descr="Resultado de imagen para cable solar rojo">
          <a:extLst>
            <a:ext uri="{FF2B5EF4-FFF2-40B4-BE49-F238E27FC236}">
              <a16:creationId xmlns:a16="http://schemas.microsoft.com/office/drawing/2014/main" id="{2D619F6A-CF5C-45FE-B926-B1FE4C035CD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78" name="AutoShape 21" descr="Resultado de imagen para cable solar negro">
          <a:extLst>
            <a:ext uri="{FF2B5EF4-FFF2-40B4-BE49-F238E27FC236}">
              <a16:creationId xmlns:a16="http://schemas.microsoft.com/office/drawing/2014/main" id="{19586A8E-E333-4143-9E1D-AE40AEF3BB8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79" name="AutoShape 41" descr="Resultado de imagen para Medidor Bidireccional MT 174">
          <a:extLst>
            <a:ext uri="{FF2B5EF4-FFF2-40B4-BE49-F238E27FC236}">
              <a16:creationId xmlns:a16="http://schemas.microsoft.com/office/drawing/2014/main" id="{D4D7ACF5-6C9E-452A-B796-B5FFD3FA28F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80" name="AutoShape 18" descr="Resultado de imagen para cable solar rojo">
          <a:extLst>
            <a:ext uri="{FF2B5EF4-FFF2-40B4-BE49-F238E27FC236}">
              <a16:creationId xmlns:a16="http://schemas.microsoft.com/office/drawing/2014/main" id="{3A0155FB-5C7C-43E3-9636-8C86F47126F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81" name="AutoShape 21" descr="Resultado de imagen para cable solar negro">
          <a:extLst>
            <a:ext uri="{FF2B5EF4-FFF2-40B4-BE49-F238E27FC236}">
              <a16:creationId xmlns:a16="http://schemas.microsoft.com/office/drawing/2014/main" id="{19B99AAA-42E8-4108-8A1B-862AB1571C9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82" name="AutoShape 41" descr="Resultado de imagen para Medidor Bidireccional MT 174">
          <a:extLst>
            <a:ext uri="{FF2B5EF4-FFF2-40B4-BE49-F238E27FC236}">
              <a16:creationId xmlns:a16="http://schemas.microsoft.com/office/drawing/2014/main" id="{0F06EAA1-6D9D-4A78-BFBD-C76BBAC11F5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83" name="AutoShape 18" descr="Resultado de imagen para cable solar rojo">
          <a:extLst>
            <a:ext uri="{FF2B5EF4-FFF2-40B4-BE49-F238E27FC236}">
              <a16:creationId xmlns:a16="http://schemas.microsoft.com/office/drawing/2014/main" id="{B59C2F01-65FB-469E-BC76-C271C29D954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84" name="AutoShape 21" descr="Resultado de imagen para cable solar negro">
          <a:extLst>
            <a:ext uri="{FF2B5EF4-FFF2-40B4-BE49-F238E27FC236}">
              <a16:creationId xmlns:a16="http://schemas.microsoft.com/office/drawing/2014/main" id="{4F12EF46-F88C-4799-8F58-1A86856033D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85" name="AutoShape 41" descr="Resultado de imagen para Medidor Bidireccional MT 174">
          <a:extLst>
            <a:ext uri="{FF2B5EF4-FFF2-40B4-BE49-F238E27FC236}">
              <a16:creationId xmlns:a16="http://schemas.microsoft.com/office/drawing/2014/main" id="{9C4A350D-884D-4693-92FF-8FE49BAC2D8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286" name="AutoShape 18" descr="Resultado de imagen para cable solar rojo">
          <a:extLst>
            <a:ext uri="{FF2B5EF4-FFF2-40B4-BE49-F238E27FC236}">
              <a16:creationId xmlns:a16="http://schemas.microsoft.com/office/drawing/2014/main" id="{1940CC52-5000-43E8-A053-A84A8479EE7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87" name="AutoShape 21" descr="Resultado de imagen para cable solar negro">
          <a:extLst>
            <a:ext uri="{FF2B5EF4-FFF2-40B4-BE49-F238E27FC236}">
              <a16:creationId xmlns:a16="http://schemas.microsoft.com/office/drawing/2014/main" id="{532EB704-69D2-4A8A-815F-C1A979C8B38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88" name="AutoShape 41" descr="Resultado de imagen para Medidor Bidireccional MT 174">
          <a:extLst>
            <a:ext uri="{FF2B5EF4-FFF2-40B4-BE49-F238E27FC236}">
              <a16:creationId xmlns:a16="http://schemas.microsoft.com/office/drawing/2014/main" id="{58BA235F-2ABA-4441-82D7-F4C1BE9DBE8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89" name="AutoShape 18" descr="Resultado de imagen para cable solar rojo">
          <a:extLst>
            <a:ext uri="{FF2B5EF4-FFF2-40B4-BE49-F238E27FC236}">
              <a16:creationId xmlns:a16="http://schemas.microsoft.com/office/drawing/2014/main" id="{75C50609-5320-4F82-A2C6-3B90CEA693D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90" name="AutoShape 21" descr="Resultado de imagen para cable solar negro">
          <a:extLst>
            <a:ext uri="{FF2B5EF4-FFF2-40B4-BE49-F238E27FC236}">
              <a16:creationId xmlns:a16="http://schemas.microsoft.com/office/drawing/2014/main" id="{6FF8D185-D165-4F04-9AFC-8A9F6D0FD87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91" name="AutoShape 41" descr="Resultado de imagen para Medidor Bidireccional MT 174">
          <a:extLst>
            <a:ext uri="{FF2B5EF4-FFF2-40B4-BE49-F238E27FC236}">
              <a16:creationId xmlns:a16="http://schemas.microsoft.com/office/drawing/2014/main" id="{DC092573-3DBD-42D1-9865-B5195709AB7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292" name="AutoShape 18" descr="Resultado de imagen para cable solar rojo">
          <a:extLst>
            <a:ext uri="{FF2B5EF4-FFF2-40B4-BE49-F238E27FC236}">
              <a16:creationId xmlns:a16="http://schemas.microsoft.com/office/drawing/2014/main" id="{DF1E5C24-987F-41AA-8516-BD4BA08F8E8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293" name="AutoShape 18" descr="Resultado de imagen para cable solar rojo">
          <a:extLst>
            <a:ext uri="{FF2B5EF4-FFF2-40B4-BE49-F238E27FC236}">
              <a16:creationId xmlns:a16="http://schemas.microsoft.com/office/drawing/2014/main" id="{66C7A031-9095-42B5-85ED-46ACE157071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94" name="AutoShape 18" descr="Resultado de imagen para cable solar rojo">
          <a:extLst>
            <a:ext uri="{FF2B5EF4-FFF2-40B4-BE49-F238E27FC236}">
              <a16:creationId xmlns:a16="http://schemas.microsoft.com/office/drawing/2014/main" id="{0FA42F98-1A72-4C79-8CE8-239BADB3CD4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95" name="AutoShape 21" descr="Resultado de imagen para cable solar negro">
          <a:extLst>
            <a:ext uri="{FF2B5EF4-FFF2-40B4-BE49-F238E27FC236}">
              <a16:creationId xmlns:a16="http://schemas.microsoft.com/office/drawing/2014/main" id="{3FBBD3B3-E2E7-4E2B-8281-21832DD3CA1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96" name="AutoShape 41" descr="Resultado de imagen para Medidor Bidireccional MT 174">
          <a:extLst>
            <a:ext uri="{FF2B5EF4-FFF2-40B4-BE49-F238E27FC236}">
              <a16:creationId xmlns:a16="http://schemas.microsoft.com/office/drawing/2014/main" id="{2B6AA9D9-59D0-4948-B9D3-E1C68D12FDA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97" name="AutoShape 18" descr="Resultado de imagen para cable solar rojo">
          <a:extLst>
            <a:ext uri="{FF2B5EF4-FFF2-40B4-BE49-F238E27FC236}">
              <a16:creationId xmlns:a16="http://schemas.microsoft.com/office/drawing/2014/main" id="{F50C4004-24B8-4E32-8133-5E85D3B34D1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98" name="AutoShape 21" descr="Resultado de imagen para cable solar negro">
          <a:extLst>
            <a:ext uri="{FF2B5EF4-FFF2-40B4-BE49-F238E27FC236}">
              <a16:creationId xmlns:a16="http://schemas.microsoft.com/office/drawing/2014/main" id="{AAAD14D7-F3BD-414C-B10E-67BD8736556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99" name="AutoShape 41" descr="Resultado de imagen para Medidor Bidireccional MT 174">
          <a:extLst>
            <a:ext uri="{FF2B5EF4-FFF2-40B4-BE49-F238E27FC236}">
              <a16:creationId xmlns:a16="http://schemas.microsoft.com/office/drawing/2014/main" id="{B762B542-1AF7-4AD4-A818-BC312A5F788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300" name="AutoShape 18" descr="Resultado de imagen para cable solar rojo">
          <a:extLst>
            <a:ext uri="{FF2B5EF4-FFF2-40B4-BE49-F238E27FC236}">
              <a16:creationId xmlns:a16="http://schemas.microsoft.com/office/drawing/2014/main" id="{483BEDE3-5951-4DAA-AF12-02242C2B920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01" name="AutoShape 21" descr="Resultado de imagen para cable solar negro">
          <a:extLst>
            <a:ext uri="{FF2B5EF4-FFF2-40B4-BE49-F238E27FC236}">
              <a16:creationId xmlns:a16="http://schemas.microsoft.com/office/drawing/2014/main" id="{95F5E11A-689C-4EBC-BEBA-4E1B7176838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02" name="AutoShape 41" descr="Resultado de imagen para Medidor Bidireccional MT 174">
          <a:extLst>
            <a:ext uri="{FF2B5EF4-FFF2-40B4-BE49-F238E27FC236}">
              <a16:creationId xmlns:a16="http://schemas.microsoft.com/office/drawing/2014/main" id="{99CB7940-FD86-4EEB-8D64-56E1A96D7C3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03" name="AutoShape 18" descr="Resultado de imagen para cable solar rojo">
          <a:extLst>
            <a:ext uri="{FF2B5EF4-FFF2-40B4-BE49-F238E27FC236}">
              <a16:creationId xmlns:a16="http://schemas.microsoft.com/office/drawing/2014/main" id="{83E2EFF5-FD28-4BBC-8D5B-D6E03D20955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04" name="AutoShape 21" descr="Resultado de imagen para cable solar negro">
          <a:extLst>
            <a:ext uri="{FF2B5EF4-FFF2-40B4-BE49-F238E27FC236}">
              <a16:creationId xmlns:a16="http://schemas.microsoft.com/office/drawing/2014/main" id="{6D9A72D9-C00B-4616-AF51-00669B047EC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05" name="AutoShape 41" descr="Resultado de imagen para Medidor Bidireccional MT 174">
          <a:extLst>
            <a:ext uri="{FF2B5EF4-FFF2-40B4-BE49-F238E27FC236}">
              <a16:creationId xmlns:a16="http://schemas.microsoft.com/office/drawing/2014/main" id="{82BACA56-66BB-4AD4-B201-48239F7F2F0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06" name="AutoShape 18" descr="Resultado de imagen para cable solar rojo">
          <a:extLst>
            <a:ext uri="{FF2B5EF4-FFF2-40B4-BE49-F238E27FC236}">
              <a16:creationId xmlns:a16="http://schemas.microsoft.com/office/drawing/2014/main" id="{9577D813-5175-4604-94C4-958043655CB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07" name="AutoShape 21" descr="Resultado de imagen para cable solar negro">
          <a:extLst>
            <a:ext uri="{FF2B5EF4-FFF2-40B4-BE49-F238E27FC236}">
              <a16:creationId xmlns:a16="http://schemas.microsoft.com/office/drawing/2014/main" id="{788A715B-B9FE-46E4-9EEE-5683F885410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08" name="AutoShape 41" descr="Resultado de imagen para Medidor Bidireccional MT 174">
          <a:extLst>
            <a:ext uri="{FF2B5EF4-FFF2-40B4-BE49-F238E27FC236}">
              <a16:creationId xmlns:a16="http://schemas.microsoft.com/office/drawing/2014/main" id="{F1E0727B-BA3A-4185-A3F5-028ABE15F2C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309" name="AutoShape 18" descr="Resultado de imagen para cable solar rojo">
          <a:extLst>
            <a:ext uri="{FF2B5EF4-FFF2-40B4-BE49-F238E27FC236}">
              <a16:creationId xmlns:a16="http://schemas.microsoft.com/office/drawing/2014/main" id="{18E181C9-06CF-4198-BD53-567AB8C3F75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10" name="AutoShape 21" descr="Resultado de imagen para cable solar negro">
          <a:extLst>
            <a:ext uri="{FF2B5EF4-FFF2-40B4-BE49-F238E27FC236}">
              <a16:creationId xmlns:a16="http://schemas.microsoft.com/office/drawing/2014/main" id="{A5E41E6C-E975-43EB-B2A0-0AF2857071A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11" name="AutoShape 41" descr="Resultado de imagen para Medidor Bidireccional MT 174">
          <a:extLst>
            <a:ext uri="{FF2B5EF4-FFF2-40B4-BE49-F238E27FC236}">
              <a16:creationId xmlns:a16="http://schemas.microsoft.com/office/drawing/2014/main" id="{53EA180A-2828-4031-B091-EFDE3C4EE17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12" name="AutoShape 18" descr="Resultado de imagen para cable solar rojo">
          <a:extLst>
            <a:ext uri="{FF2B5EF4-FFF2-40B4-BE49-F238E27FC236}">
              <a16:creationId xmlns:a16="http://schemas.microsoft.com/office/drawing/2014/main" id="{FC20A8B6-CBFC-4409-90EF-F1CBDCF939A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13" name="AutoShape 21" descr="Resultado de imagen para cable solar negro">
          <a:extLst>
            <a:ext uri="{FF2B5EF4-FFF2-40B4-BE49-F238E27FC236}">
              <a16:creationId xmlns:a16="http://schemas.microsoft.com/office/drawing/2014/main" id="{8E68C223-E978-40CB-AFE2-83464A9EB86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14" name="AutoShape 41" descr="Resultado de imagen para Medidor Bidireccional MT 174">
          <a:extLst>
            <a:ext uri="{FF2B5EF4-FFF2-40B4-BE49-F238E27FC236}">
              <a16:creationId xmlns:a16="http://schemas.microsoft.com/office/drawing/2014/main" id="{B11B1F2A-75D4-492D-85D9-A04CE275836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15" name="AutoShape 18" descr="Resultado de imagen para cable solar rojo">
          <a:extLst>
            <a:ext uri="{FF2B5EF4-FFF2-40B4-BE49-F238E27FC236}">
              <a16:creationId xmlns:a16="http://schemas.microsoft.com/office/drawing/2014/main" id="{AF2D7D4D-66CA-49CF-96FB-38D8FCE5044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16" name="AutoShape 21" descr="Resultado de imagen para cable solar negro">
          <a:extLst>
            <a:ext uri="{FF2B5EF4-FFF2-40B4-BE49-F238E27FC236}">
              <a16:creationId xmlns:a16="http://schemas.microsoft.com/office/drawing/2014/main" id="{9D7AA23C-DF3F-4AD2-8660-26CA30DF2B3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17" name="AutoShape 41" descr="Resultado de imagen para Medidor Bidireccional MT 174">
          <a:extLst>
            <a:ext uri="{FF2B5EF4-FFF2-40B4-BE49-F238E27FC236}">
              <a16:creationId xmlns:a16="http://schemas.microsoft.com/office/drawing/2014/main" id="{7D3F6B40-D059-4578-92C9-9AB12F989AF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18" name="AutoShape 18" descr="Resultado de imagen para cable solar rojo">
          <a:extLst>
            <a:ext uri="{FF2B5EF4-FFF2-40B4-BE49-F238E27FC236}">
              <a16:creationId xmlns:a16="http://schemas.microsoft.com/office/drawing/2014/main" id="{53D1189E-C2A3-410F-97AA-EC2122E6F3B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19" name="AutoShape 21" descr="Resultado de imagen para cable solar negro">
          <a:extLst>
            <a:ext uri="{FF2B5EF4-FFF2-40B4-BE49-F238E27FC236}">
              <a16:creationId xmlns:a16="http://schemas.microsoft.com/office/drawing/2014/main" id="{BCEC08D5-1E7E-4560-9D6D-A176ACDBAC6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20" name="AutoShape 41" descr="Resultado de imagen para Medidor Bidireccional MT 174">
          <a:extLst>
            <a:ext uri="{FF2B5EF4-FFF2-40B4-BE49-F238E27FC236}">
              <a16:creationId xmlns:a16="http://schemas.microsoft.com/office/drawing/2014/main" id="{BE65340C-6020-4749-9E56-83B1D077777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321" name="AutoShape 18" descr="Resultado de imagen para cable solar rojo">
          <a:extLst>
            <a:ext uri="{FF2B5EF4-FFF2-40B4-BE49-F238E27FC236}">
              <a16:creationId xmlns:a16="http://schemas.microsoft.com/office/drawing/2014/main" id="{AAA0B850-0965-478D-85ED-F38551CDE96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22" name="AutoShape 21" descr="Resultado de imagen para cable solar negro">
          <a:extLst>
            <a:ext uri="{FF2B5EF4-FFF2-40B4-BE49-F238E27FC236}">
              <a16:creationId xmlns:a16="http://schemas.microsoft.com/office/drawing/2014/main" id="{5DC374BA-D8F1-4A79-B0A2-64852A84491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23" name="AutoShape 41" descr="Resultado de imagen para Medidor Bidireccional MT 174">
          <a:extLst>
            <a:ext uri="{FF2B5EF4-FFF2-40B4-BE49-F238E27FC236}">
              <a16:creationId xmlns:a16="http://schemas.microsoft.com/office/drawing/2014/main" id="{D8CF11E5-ED3B-461F-A2EE-E2BA16A5022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24" name="AutoShape 18" descr="Resultado de imagen para cable solar rojo">
          <a:extLst>
            <a:ext uri="{FF2B5EF4-FFF2-40B4-BE49-F238E27FC236}">
              <a16:creationId xmlns:a16="http://schemas.microsoft.com/office/drawing/2014/main" id="{A4F41772-4B84-4442-B5B3-8BACF2D00F7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25" name="AutoShape 21" descr="Resultado de imagen para cable solar negro">
          <a:extLst>
            <a:ext uri="{FF2B5EF4-FFF2-40B4-BE49-F238E27FC236}">
              <a16:creationId xmlns:a16="http://schemas.microsoft.com/office/drawing/2014/main" id="{8CE16207-2471-4A73-B783-38EE8B7A5A5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26" name="AutoShape 41" descr="Resultado de imagen para Medidor Bidireccional MT 174">
          <a:extLst>
            <a:ext uri="{FF2B5EF4-FFF2-40B4-BE49-F238E27FC236}">
              <a16:creationId xmlns:a16="http://schemas.microsoft.com/office/drawing/2014/main" id="{91947363-5682-4FD2-8E3C-90226A22BE4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27" name="AutoShape 18" descr="Resultado de imagen para cable solar rojo">
          <a:extLst>
            <a:ext uri="{FF2B5EF4-FFF2-40B4-BE49-F238E27FC236}">
              <a16:creationId xmlns:a16="http://schemas.microsoft.com/office/drawing/2014/main" id="{C15231A4-F49E-482D-BB0F-FA8C760DB6B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28" name="AutoShape 21" descr="Resultado de imagen para cable solar negro">
          <a:extLst>
            <a:ext uri="{FF2B5EF4-FFF2-40B4-BE49-F238E27FC236}">
              <a16:creationId xmlns:a16="http://schemas.microsoft.com/office/drawing/2014/main" id="{DECD6C6D-E98C-4630-8A2E-C87D0512AEB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29" name="AutoShape 41" descr="Resultado de imagen para Medidor Bidireccional MT 174">
          <a:extLst>
            <a:ext uri="{FF2B5EF4-FFF2-40B4-BE49-F238E27FC236}">
              <a16:creationId xmlns:a16="http://schemas.microsoft.com/office/drawing/2014/main" id="{FAB5F01C-ADA6-459C-AE0B-26FB76821F8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330" name="AutoShape 18" descr="Resultado de imagen para cable solar rojo">
          <a:extLst>
            <a:ext uri="{FF2B5EF4-FFF2-40B4-BE49-F238E27FC236}">
              <a16:creationId xmlns:a16="http://schemas.microsoft.com/office/drawing/2014/main" id="{F452B5D9-9862-41C7-B7C9-CFC2B6AF80B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31" name="AutoShape 21" descr="Resultado de imagen para cable solar negro">
          <a:extLst>
            <a:ext uri="{FF2B5EF4-FFF2-40B4-BE49-F238E27FC236}">
              <a16:creationId xmlns:a16="http://schemas.microsoft.com/office/drawing/2014/main" id="{F487CF74-061E-4BF5-82A0-860A0717A6E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32" name="AutoShape 41" descr="Resultado de imagen para Medidor Bidireccional MT 174">
          <a:extLst>
            <a:ext uri="{FF2B5EF4-FFF2-40B4-BE49-F238E27FC236}">
              <a16:creationId xmlns:a16="http://schemas.microsoft.com/office/drawing/2014/main" id="{D64087DC-2925-410B-A7CE-1C5EA030BC2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33" name="AutoShape 18" descr="Resultado de imagen para cable solar rojo">
          <a:extLst>
            <a:ext uri="{FF2B5EF4-FFF2-40B4-BE49-F238E27FC236}">
              <a16:creationId xmlns:a16="http://schemas.microsoft.com/office/drawing/2014/main" id="{AE7BEA65-F6A2-4D28-9397-EE0D923C09D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34" name="AutoShape 21" descr="Resultado de imagen para cable solar negro">
          <a:extLst>
            <a:ext uri="{FF2B5EF4-FFF2-40B4-BE49-F238E27FC236}">
              <a16:creationId xmlns:a16="http://schemas.microsoft.com/office/drawing/2014/main" id="{2F70F1FF-145D-42F6-AB18-DA3C74CA3BC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35" name="AutoShape 41" descr="Resultado de imagen para Medidor Bidireccional MT 174">
          <a:extLst>
            <a:ext uri="{FF2B5EF4-FFF2-40B4-BE49-F238E27FC236}">
              <a16:creationId xmlns:a16="http://schemas.microsoft.com/office/drawing/2014/main" id="{9E1349CE-E03B-4DEE-890B-86D030765FC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0A769-C6CF-45A1-A2D2-BBC2CFCC1FAE}">
  <dimension ref="A1:V26"/>
  <sheetViews>
    <sheetView tabSelected="1" topLeftCell="Q13" zoomScale="80" zoomScaleNormal="80" workbookViewId="0">
      <selection activeCell="I7" sqref="I7"/>
    </sheetView>
  </sheetViews>
  <sheetFormatPr baseColWidth="10" defaultColWidth="11.42578125" defaultRowHeight="15" x14ac:dyDescent="0.25"/>
  <cols>
    <col min="1" max="1" width="11.42578125" style="28"/>
    <col min="2" max="2" width="14.42578125" style="1" customWidth="1"/>
    <col min="3" max="3" width="24.140625" style="1" customWidth="1"/>
    <col min="4" max="4" width="73.28515625" style="1" customWidth="1"/>
    <col min="5" max="5" width="20.42578125" style="1" customWidth="1"/>
    <col min="6" max="6" width="17" style="1" customWidth="1"/>
    <col min="7" max="8" width="16.5703125" style="29" bestFit="1" customWidth="1"/>
    <col min="9" max="9" width="14.85546875" style="29" customWidth="1"/>
    <col min="10" max="10" width="17.28515625" style="29" customWidth="1"/>
    <col min="11" max="11" width="20.28515625" style="29" customWidth="1"/>
    <col min="12" max="12" width="23.42578125" style="6" bestFit="1" customWidth="1"/>
    <col min="13" max="13" width="19.85546875" style="6" customWidth="1"/>
    <col min="14" max="17" width="22" style="6" customWidth="1"/>
    <col min="18" max="18" width="26.7109375" style="6" customWidth="1"/>
    <col min="19" max="19" width="16.5703125" style="6" bestFit="1" customWidth="1"/>
    <col min="20" max="20" width="22" style="6" customWidth="1"/>
    <col min="21" max="21" width="19.28515625" style="13" customWidth="1"/>
    <col min="22" max="22" width="19.28515625" style="6" customWidth="1"/>
    <col min="23" max="16384" width="11.42578125" style="1"/>
  </cols>
  <sheetData>
    <row r="1" spans="1:22" ht="35.25" customHeight="1" thickBot="1" x14ac:dyDescent="0.3">
      <c r="A1" s="18"/>
      <c r="B1" s="19"/>
      <c r="C1" s="19"/>
      <c r="D1" s="19"/>
      <c r="E1" s="19"/>
      <c r="F1" s="19"/>
      <c r="G1" s="38" t="s">
        <v>26</v>
      </c>
      <c r="H1" s="39"/>
      <c r="I1" s="39"/>
      <c r="J1" s="39"/>
      <c r="K1" s="39"/>
      <c r="L1" s="39"/>
      <c r="M1" s="40"/>
      <c r="N1" s="41" t="s">
        <v>27</v>
      </c>
      <c r="O1" s="42"/>
      <c r="P1" s="42"/>
      <c r="Q1" s="42"/>
      <c r="R1" s="42"/>
      <c r="S1" s="42"/>
      <c r="T1" s="43"/>
      <c r="U1" s="30"/>
      <c r="V1" s="31"/>
    </row>
    <row r="2" spans="1:22" s="3" customFormat="1" ht="150.75" customHeight="1" thickBot="1" x14ac:dyDescent="0.3">
      <c r="A2" s="32" t="s">
        <v>0</v>
      </c>
      <c r="B2" s="33" t="s">
        <v>1</v>
      </c>
      <c r="C2" s="33" t="s">
        <v>2</v>
      </c>
      <c r="D2" s="33" t="s">
        <v>3</v>
      </c>
      <c r="E2" s="33" t="s">
        <v>4</v>
      </c>
      <c r="F2" s="33" t="s">
        <v>5</v>
      </c>
      <c r="G2" s="20" t="s">
        <v>6</v>
      </c>
      <c r="H2" s="20" t="s">
        <v>7</v>
      </c>
      <c r="I2" s="21" t="s">
        <v>8</v>
      </c>
      <c r="J2" s="20" t="s">
        <v>9</v>
      </c>
      <c r="K2" s="20" t="s">
        <v>10</v>
      </c>
      <c r="L2" s="22" t="s">
        <v>11</v>
      </c>
      <c r="M2" s="22" t="s">
        <v>12</v>
      </c>
      <c r="N2" s="20" t="s">
        <v>6</v>
      </c>
      <c r="O2" s="20" t="s">
        <v>7</v>
      </c>
      <c r="P2" s="34" t="s">
        <v>8</v>
      </c>
      <c r="Q2" s="20" t="s">
        <v>9</v>
      </c>
      <c r="R2" s="20" t="s">
        <v>10</v>
      </c>
      <c r="S2" s="22" t="s">
        <v>11</v>
      </c>
      <c r="T2" s="22" t="s">
        <v>12</v>
      </c>
      <c r="U2" s="35" t="s">
        <v>13</v>
      </c>
      <c r="V2" s="36" t="s">
        <v>14</v>
      </c>
    </row>
    <row r="3" spans="1:22" s="5" customFormat="1" ht="75" x14ac:dyDescent="0.25">
      <c r="A3" s="7">
        <v>1</v>
      </c>
      <c r="B3" s="9"/>
      <c r="C3" s="10" t="s">
        <v>16</v>
      </c>
      <c r="D3" s="10" t="s">
        <v>22</v>
      </c>
      <c r="E3" s="9" t="s">
        <v>15</v>
      </c>
      <c r="F3" s="45">
        <v>1</v>
      </c>
      <c r="G3" s="23">
        <v>20000000</v>
      </c>
      <c r="H3" s="23">
        <f>G3*F3</f>
        <v>20000000</v>
      </c>
      <c r="I3" s="2">
        <v>0.19</v>
      </c>
      <c r="J3" s="16">
        <f>G3*I3</f>
        <v>3800000</v>
      </c>
      <c r="K3" s="16">
        <f>J3*F3</f>
        <v>3800000</v>
      </c>
      <c r="L3" s="17">
        <f>+H3+J3</f>
        <v>23800000</v>
      </c>
      <c r="M3" s="15">
        <f>L3*F3</f>
        <v>23800000</v>
      </c>
      <c r="N3" s="24">
        <v>20168067.226890758</v>
      </c>
      <c r="O3" s="24">
        <f>N3*F3</f>
        <v>20168067.226890758</v>
      </c>
      <c r="P3" s="25">
        <v>0.19</v>
      </c>
      <c r="Q3" s="24">
        <f>N3*P3</f>
        <v>3831932.7731092442</v>
      </c>
      <c r="R3" s="24">
        <f>Q3*F3</f>
        <v>3831932.7731092442</v>
      </c>
      <c r="S3" s="24">
        <v>24000000</v>
      </c>
      <c r="T3" s="26">
        <f t="shared" ref="T3:T16" si="0">S3*F3</f>
        <v>24000000</v>
      </c>
      <c r="U3" s="12">
        <f>ROUND(AVERAGE(L3,S3),2)</f>
        <v>23900000</v>
      </c>
      <c r="V3" s="4">
        <f t="shared" ref="V3:V16" si="1">U3*F3</f>
        <v>23900000</v>
      </c>
    </row>
    <row r="4" spans="1:22" s="5" customFormat="1" ht="60" x14ac:dyDescent="0.25">
      <c r="A4" s="7">
        <v>2</v>
      </c>
      <c r="B4" s="9"/>
      <c r="C4" s="10" t="s">
        <v>17</v>
      </c>
      <c r="D4" s="10" t="s">
        <v>23</v>
      </c>
      <c r="E4" s="9" t="s">
        <v>15</v>
      </c>
      <c r="F4" s="45">
        <v>1</v>
      </c>
      <c r="G4" s="23">
        <v>11764705.880000001</v>
      </c>
      <c r="H4" s="23">
        <f t="shared" ref="H4:H16" si="2">G4*F4</f>
        <v>11764705.880000001</v>
      </c>
      <c r="I4" s="2">
        <v>0.19</v>
      </c>
      <c r="J4" s="16">
        <f>G4*I4</f>
        <v>2235294.1172000002</v>
      </c>
      <c r="K4" s="16">
        <f>J4*F4</f>
        <v>2235294.1172000002</v>
      </c>
      <c r="L4" s="17">
        <f>+H4+J4</f>
        <v>13999999.997200001</v>
      </c>
      <c r="M4" s="15">
        <f>L4*F4</f>
        <v>13999999.997200001</v>
      </c>
      <c r="N4" s="24">
        <v>11092436.974789916</v>
      </c>
      <c r="O4" s="24">
        <f>N4*F4</f>
        <v>11092436.974789916</v>
      </c>
      <c r="P4" s="25">
        <v>0.19</v>
      </c>
      <c r="Q4" s="24">
        <f>N4*P4</f>
        <v>2107563.0252100839</v>
      </c>
      <c r="R4" s="24">
        <f t="shared" ref="R4:R16" si="3">Q4*F4</f>
        <v>2107563.0252100839</v>
      </c>
      <c r="S4" s="24">
        <v>13200000</v>
      </c>
      <c r="T4" s="26">
        <f t="shared" si="0"/>
        <v>13200000</v>
      </c>
      <c r="U4" s="12">
        <f t="shared" ref="U4:U16" si="4">ROUND(AVERAGE(L4,S4),2)</f>
        <v>13600000</v>
      </c>
      <c r="V4" s="4">
        <f t="shared" si="1"/>
        <v>13600000</v>
      </c>
    </row>
    <row r="5" spans="1:22" s="5" customFormat="1" ht="105" x14ac:dyDescent="0.25">
      <c r="A5" s="7">
        <v>3</v>
      </c>
      <c r="B5" s="9"/>
      <c r="C5" s="10" t="s">
        <v>18</v>
      </c>
      <c r="D5" s="10" t="s">
        <v>24</v>
      </c>
      <c r="E5" s="9" t="s">
        <v>15</v>
      </c>
      <c r="F5" s="45">
        <v>1</v>
      </c>
      <c r="G5" s="23">
        <v>17647058.82</v>
      </c>
      <c r="H5" s="23">
        <f t="shared" si="2"/>
        <v>17647058.82</v>
      </c>
      <c r="I5" s="2">
        <v>0.19</v>
      </c>
      <c r="J5" s="16">
        <f>G5*I5</f>
        <v>3352941.1758000003</v>
      </c>
      <c r="K5" s="16">
        <f t="shared" ref="K5:K14" si="5">J5*F5</f>
        <v>3352941.1758000003</v>
      </c>
      <c r="L5" s="17">
        <f>+H5+J5</f>
        <v>20999999.9958</v>
      </c>
      <c r="M5" s="15">
        <f t="shared" ref="M5:M16" si="6">L5*F5</f>
        <v>20999999.9958</v>
      </c>
      <c r="N5" s="24">
        <v>17899159.663865548</v>
      </c>
      <c r="O5" s="24">
        <f t="shared" ref="O5:O16" si="7">N5*F5</f>
        <v>17899159.663865548</v>
      </c>
      <c r="P5" s="25">
        <v>0.19</v>
      </c>
      <c r="Q5" s="24">
        <f>N5*P5</f>
        <v>3400840.3361344542</v>
      </c>
      <c r="R5" s="24">
        <f t="shared" si="3"/>
        <v>3400840.3361344542</v>
      </c>
      <c r="S5" s="24">
        <f>+O5+Q5</f>
        <v>21300000</v>
      </c>
      <c r="T5" s="26">
        <f t="shared" si="0"/>
        <v>21300000</v>
      </c>
      <c r="U5" s="12">
        <f t="shared" si="4"/>
        <v>21150000</v>
      </c>
      <c r="V5" s="4">
        <f t="shared" si="1"/>
        <v>21150000</v>
      </c>
    </row>
    <row r="6" spans="1:22" s="5" customFormat="1" ht="45" x14ac:dyDescent="0.25">
      <c r="A6" s="7">
        <v>4</v>
      </c>
      <c r="B6" s="9"/>
      <c r="C6" s="14" t="s">
        <v>19</v>
      </c>
      <c r="D6" s="14" t="s">
        <v>25</v>
      </c>
      <c r="E6" s="9" t="s">
        <v>15</v>
      </c>
      <c r="F6" s="45">
        <v>2</v>
      </c>
      <c r="G6" s="23">
        <v>2605042.02</v>
      </c>
      <c r="H6" s="23">
        <f t="shared" si="2"/>
        <v>5210084.04</v>
      </c>
      <c r="I6" s="2">
        <v>0.19</v>
      </c>
      <c r="J6" s="16">
        <f t="shared" ref="J6:J16" si="8">G6*I6</f>
        <v>494957.98379999999</v>
      </c>
      <c r="K6" s="16">
        <f t="shared" si="5"/>
        <v>989915.96759999997</v>
      </c>
      <c r="L6" s="17">
        <f t="shared" ref="L6:L14" si="9">+G6+J6</f>
        <v>3100000.0038000001</v>
      </c>
      <c r="M6" s="15">
        <f t="shared" si="6"/>
        <v>6200000.0076000001</v>
      </c>
      <c r="N6" s="24">
        <v>2521008.4033613447</v>
      </c>
      <c r="O6" s="24">
        <f t="shared" si="7"/>
        <v>5042016.8067226894</v>
      </c>
      <c r="P6" s="25">
        <v>0.19</v>
      </c>
      <c r="Q6" s="24">
        <f t="shared" ref="Q6:Q16" si="10">N6*P6</f>
        <v>478991.59663865552</v>
      </c>
      <c r="R6" s="24">
        <f t="shared" si="3"/>
        <v>957983.19327731105</v>
      </c>
      <c r="S6" s="24">
        <f t="shared" ref="S6:S16" si="11">+N6+Q6</f>
        <v>3000000</v>
      </c>
      <c r="T6" s="26">
        <f t="shared" si="0"/>
        <v>6000000</v>
      </c>
      <c r="U6" s="12">
        <f t="shared" si="4"/>
        <v>3050000</v>
      </c>
      <c r="V6" s="4">
        <f t="shared" si="1"/>
        <v>6100000</v>
      </c>
    </row>
    <row r="7" spans="1:22" s="5" customFormat="1" ht="60" x14ac:dyDescent="0.25">
      <c r="A7" s="7">
        <v>5</v>
      </c>
      <c r="B7" s="9"/>
      <c r="C7" s="10" t="s">
        <v>20</v>
      </c>
      <c r="D7" s="10" t="s">
        <v>28</v>
      </c>
      <c r="E7" s="9" t="s">
        <v>15</v>
      </c>
      <c r="F7" s="45">
        <v>3</v>
      </c>
      <c r="G7" s="23">
        <v>2100840.34</v>
      </c>
      <c r="H7" s="23">
        <f>G7*F7</f>
        <v>6302521.0199999996</v>
      </c>
      <c r="I7" s="2">
        <v>0.19</v>
      </c>
      <c r="J7" s="16">
        <f t="shared" si="8"/>
        <v>399159.66459999996</v>
      </c>
      <c r="K7" s="16">
        <f t="shared" si="5"/>
        <v>1197478.9937999998</v>
      </c>
      <c r="L7" s="17">
        <f t="shared" si="9"/>
        <v>2500000.0045999996</v>
      </c>
      <c r="M7" s="15">
        <f t="shared" si="6"/>
        <v>7500000.0137999989</v>
      </c>
      <c r="N7" s="24">
        <v>2079831.9327731093</v>
      </c>
      <c r="O7" s="24">
        <f t="shared" si="7"/>
        <v>6239495.7983193276</v>
      </c>
      <c r="P7" s="25">
        <v>0.19</v>
      </c>
      <c r="Q7" s="24">
        <f t="shared" si="10"/>
        <v>395168.06722689077</v>
      </c>
      <c r="R7" s="24">
        <f t="shared" si="3"/>
        <v>1185504.2016806724</v>
      </c>
      <c r="S7" s="24">
        <f t="shared" si="11"/>
        <v>2475000</v>
      </c>
      <c r="T7" s="26">
        <f t="shared" si="0"/>
        <v>7425000</v>
      </c>
      <c r="U7" s="12">
        <f t="shared" si="4"/>
        <v>2487500</v>
      </c>
      <c r="V7" s="4">
        <f t="shared" si="1"/>
        <v>7462500</v>
      </c>
    </row>
    <row r="8" spans="1:22" s="5" customFormat="1" ht="60" x14ac:dyDescent="0.25">
      <c r="A8" s="7">
        <v>6</v>
      </c>
      <c r="B8" s="9"/>
      <c r="C8" s="10" t="s">
        <v>21</v>
      </c>
      <c r="D8" s="10" t="s">
        <v>29</v>
      </c>
      <c r="E8" s="9" t="s">
        <v>15</v>
      </c>
      <c r="F8" s="45">
        <v>2</v>
      </c>
      <c r="G8" s="23">
        <v>2605042.0168067226</v>
      </c>
      <c r="H8" s="23">
        <f t="shared" si="2"/>
        <v>5210084.0336134452</v>
      </c>
      <c r="I8" s="2">
        <v>0.19</v>
      </c>
      <c r="J8" s="16">
        <f t="shared" si="8"/>
        <v>494957.98319327732</v>
      </c>
      <c r="K8" s="16">
        <f t="shared" si="5"/>
        <v>989915.96638655465</v>
      </c>
      <c r="L8" s="17">
        <f t="shared" si="9"/>
        <v>3100000</v>
      </c>
      <c r="M8" s="15">
        <f t="shared" si="6"/>
        <v>6200000</v>
      </c>
      <c r="N8" s="24">
        <v>2521008.4033613447</v>
      </c>
      <c r="O8" s="24">
        <f t="shared" si="7"/>
        <v>5042016.8067226894</v>
      </c>
      <c r="P8" s="25">
        <v>0.19</v>
      </c>
      <c r="Q8" s="24">
        <f t="shared" si="10"/>
        <v>478991.59663865552</v>
      </c>
      <c r="R8" s="24">
        <f t="shared" si="3"/>
        <v>957983.19327731105</v>
      </c>
      <c r="S8" s="24">
        <f t="shared" si="11"/>
        <v>3000000</v>
      </c>
      <c r="T8" s="26">
        <f t="shared" si="0"/>
        <v>6000000</v>
      </c>
      <c r="U8" s="12">
        <f t="shared" si="4"/>
        <v>3050000</v>
      </c>
      <c r="V8" s="4">
        <f>U8*F8</f>
        <v>6100000</v>
      </c>
    </row>
    <row r="9" spans="1:22" s="5" customFormat="1" ht="60" x14ac:dyDescent="0.25">
      <c r="A9" s="7">
        <v>7</v>
      </c>
      <c r="B9" s="9"/>
      <c r="C9" s="10" t="s">
        <v>21</v>
      </c>
      <c r="D9" s="10" t="s">
        <v>30</v>
      </c>
      <c r="E9" s="9" t="s">
        <v>15</v>
      </c>
      <c r="F9" s="45">
        <v>2</v>
      </c>
      <c r="G9" s="23">
        <v>2605042.0168067226</v>
      </c>
      <c r="H9" s="23">
        <f t="shared" si="2"/>
        <v>5210084.0336134452</v>
      </c>
      <c r="I9" s="2">
        <v>0.19</v>
      </c>
      <c r="J9" s="16">
        <f t="shared" si="8"/>
        <v>494957.98319327732</v>
      </c>
      <c r="K9" s="16">
        <f t="shared" si="5"/>
        <v>989915.96638655465</v>
      </c>
      <c r="L9" s="17">
        <f t="shared" si="9"/>
        <v>3100000</v>
      </c>
      <c r="M9" s="15">
        <f t="shared" si="6"/>
        <v>6200000</v>
      </c>
      <c r="N9" s="24">
        <v>2521008.4033613447</v>
      </c>
      <c r="O9" s="24">
        <f t="shared" si="7"/>
        <v>5042016.8067226894</v>
      </c>
      <c r="P9" s="25">
        <v>0.19</v>
      </c>
      <c r="Q9" s="24">
        <f t="shared" si="10"/>
        <v>478991.59663865552</v>
      </c>
      <c r="R9" s="24">
        <f t="shared" si="3"/>
        <v>957983.19327731105</v>
      </c>
      <c r="S9" s="24">
        <f t="shared" si="11"/>
        <v>3000000</v>
      </c>
      <c r="T9" s="26">
        <f t="shared" si="0"/>
        <v>6000000</v>
      </c>
      <c r="U9" s="12">
        <f t="shared" si="4"/>
        <v>3050000</v>
      </c>
      <c r="V9" s="4">
        <f t="shared" si="1"/>
        <v>6100000</v>
      </c>
    </row>
    <row r="10" spans="1:22" s="5" customFormat="1" ht="60" x14ac:dyDescent="0.25">
      <c r="A10" s="9">
        <v>8</v>
      </c>
      <c r="B10" s="9"/>
      <c r="C10" s="10" t="s">
        <v>21</v>
      </c>
      <c r="D10" s="10" t="s">
        <v>31</v>
      </c>
      <c r="E10" s="9" t="s">
        <v>15</v>
      </c>
      <c r="F10" s="45">
        <v>3</v>
      </c>
      <c r="G10" s="23">
        <v>1764705.8823529412</v>
      </c>
      <c r="H10" s="23">
        <f t="shared" si="2"/>
        <v>5294117.6470588241</v>
      </c>
      <c r="I10" s="2">
        <v>0.19</v>
      </c>
      <c r="J10" s="16">
        <f t="shared" si="8"/>
        <v>335294.11764705885</v>
      </c>
      <c r="K10" s="16">
        <f t="shared" si="5"/>
        <v>1005882.3529411766</v>
      </c>
      <c r="L10" s="17">
        <f t="shared" si="9"/>
        <v>2100000</v>
      </c>
      <c r="M10" s="15">
        <f t="shared" si="6"/>
        <v>6300000</v>
      </c>
      <c r="N10" s="24">
        <v>1890756.3025210085</v>
      </c>
      <c r="O10" s="24">
        <f t="shared" si="7"/>
        <v>5672268.9075630251</v>
      </c>
      <c r="P10" s="25">
        <v>0.19</v>
      </c>
      <c r="Q10" s="24">
        <f t="shared" si="10"/>
        <v>359243.69747899164</v>
      </c>
      <c r="R10" s="24">
        <f t="shared" si="3"/>
        <v>1077731.0924369749</v>
      </c>
      <c r="S10" s="24">
        <f t="shared" si="11"/>
        <v>2250000</v>
      </c>
      <c r="T10" s="26">
        <f t="shared" si="0"/>
        <v>6750000</v>
      </c>
      <c r="U10" s="12">
        <f t="shared" si="4"/>
        <v>2175000</v>
      </c>
      <c r="V10" s="4">
        <f t="shared" si="1"/>
        <v>6525000</v>
      </c>
    </row>
    <row r="11" spans="1:22" s="5" customFormat="1" ht="150" x14ac:dyDescent="0.25">
      <c r="A11" s="11">
        <v>9</v>
      </c>
      <c r="B11" s="11"/>
      <c r="C11" s="10" t="s">
        <v>21</v>
      </c>
      <c r="D11" s="10" t="s">
        <v>32</v>
      </c>
      <c r="E11" s="9" t="s">
        <v>15</v>
      </c>
      <c r="F11" s="45">
        <v>1</v>
      </c>
      <c r="G11" s="27">
        <v>6134453.7800000003</v>
      </c>
      <c r="H11" s="23">
        <f t="shared" si="2"/>
        <v>6134453.7800000003</v>
      </c>
      <c r="I11" s="2">
        <v>0.19</v>
      </c>
      <c r="J11" s="16">
        <f>G11*I11</f>
        <v>1165546.2182</v>
      </c>
      <c r="K11" s="16">
        <f t="shared" si="5"/>
        <v>1165546.2182</v>
      </c>
      <c r="L11" s="17">
        <f t="shared" si="9"/>
        <v>7299999.9982000003</v>
      </c>
      <c r="M11" s="15">
        <f t="shared" si="6"/>
        <v>7299999.9982000003</v>
      </c>
      <c r="N11" s="24">
        <v>6302521.0084033618</v>
      </c>
      <c r="O11" s="24">
        <f t="shared" si="7"/>
        <v>6302521.0084033618</v>
      </c>
      <c r="P11" s="25">
        <v>0.19</v>
      </c>
      <c r="Q11" s="24">
        <f t="shared" si="10"/>
        <v>1197478.9915966387</v>
      </c>
      <c r="R11" s="24">
        <f t="shared" si="3"/>
        <v>1197478.9915966387</v>
      </c>
      <c r="S11" s="24">
        <f t="shared" si="11"/>
        <v>7500000</v>
      </c>
      <c r="T11" s="26">
        <f t="shared" si="0"/>
        <v>7500000</v>
      </c>
      <c r="U11" s="12">
        <f t="shared" si="4"/>
        <v>7400000</v>
      </c>
      <c r="V11" s="4">
        <f t="shared" si="1"/>
        <v>7400000</v>
      </c>
    </row>
    <row r="12" spans="1:22" s="5" customFormat="1" ht="150" x14ac:dyDescent="0.25">
      <c r="A12" s="7">
        <v>10</v>
      </c>
      <c r="B12" s="7"/>
      <c r="C12" s="10" t="s">
        <v>21</v>
      </c>
      <c r="D12" s="10" t="s">
        <v>33</v>
      </c>
      <c r="E12" s="9" t="s">
        <v>15</v>
      </c>
      <c r="F12" s="45">
        <v>2</v>
      </c>
      <c r="G12" s="27">
        <f>7300000/1.19</f>
        <v>6134453.781512605</v>
      </c>
      <c r="H12" s="23">
        <f t="shared" si="2"/>
        <v>12268907.56302521</v>
      </c>
      <c r="I12" s="2">
        <v>0.19</v>
      </c>
      <c r="J12" s="27">
        <f>+G12*I12</f>
        <v>1165546.218487395</v>
      </c>
      <c r="K12" s="16">
        <f>+J12*F12</f>
        <v>2331092.4369747899</v>
      </c>
      <c r="L12" s="17">
        <f t="shared" si="9"/>
        <v>7300000</v>
      </c>
      <c r="M12" s="15">
        <f t="shared" si="6"/>
        <v>14600000</v>
      </c>
      <c r="N12" s="24">
        <v>6302521.0084033618</v>
      </c>
      <c r="O12" s="24">
        <f t="shared" si="7"/>
        <v>12605042.016806724</v>
      </c>
      <c r="P12" s="25">
        <v>0.19</v>
      </c>
      <c r="Q12" s="24">
        <f t="shared" si="10"/>
        <v>1197478.9915966387</v>
      </c>
      <c r="R12" s="24">
        <f t="shared" si="3"/>
        <v>2394957.9831932774</v>
      </c>
      <c r="S12" s="24">
        <f t="shared" si="11"/>
        <v>7500000</v>
      </c>
      <c r="T12" s="26">
        <f t="shared" si="0"/>
        <v>15000000</v>
      </c>
      <c r="U12" s="12">
        <f t="shared" si="4"/>
        <v>7400000</v>
      </c>
      <c r="V12" s="4">
        <f t="shared" si="1"/>
        <v>14800000</v>
      </c>
    </row>
    <row r="13" spans="1:22" s="5" customFormat="1" ht="210" x14ac:dyDescent="0.25">
      <c r="A13" s="7">
        <v>11</v>
      </c>
      <c r="B13" s="7"/>
      <c r="C13" s="10" t="s">
        <v>21</v>
      </c>
      <c r="D13" s="10" t="s">
        <v>34</v>
      </c>
      <c r="E13" s="9" t="s">
        <v>15</v>
      </c>
      <c r="F13" s="45">
        <v>1</v>
      </c>
      <c r="G13" s="27">
        <f>7300000/1.19</f>
        <v>6134453.781512605</v>
      </c>
      <c r="H13" s="23">
        <f t="shared" si="2"/>
        <v>6134453.781512605</v>
      </c>
      <c r="I13" s="2">
        <v>0.19</v>
      </c>
      <c r="J13" s="16">
        <f t="shared" si="8"/>
        <v>1165546.218487395</v>
      </c>
      <c r="K13" s="16">
        <f t="shared" si="5"/>
        <v>1165546.218487395</v>
      </c>
      <c r="L13" s="17">
        <f t="shared" si="9"/>
        <v>7300000</v>
      </c>
      <c r="M13" s="15">
        <f t="shared" si="6"/>
        <v>7300000</v>
      </c>
      <c r="N13" s="24">
        <v>6302521.0084033618</v>
      </c>
      <c r="O13" s="24">
        <f t="shared" si="7"/>
        <v>6302521.0084033618</v>
      </c>
      <c r="P13" s="25">
        <v>0.19</v>
      </c>
      <c r="Q13" s="24">
        <f t="shared" si="10"/>
        <v>1197478.9915966387</v>
      </c>
      <c r="R13" s="24">
        <f t="shared" si="3"/>
        <v>1197478.9915966387</v>
      </c>
      <c r="S13" s="24">
        <f t="shared" si="11"/>
        <v>7500000</v>
      </c>
      <c r="T13" s="26">
        <f t="shared" si="0"/>
        <v>7500000</v>
      </c>
      <c r="U13" s="12">
        <f t="shared" si="4"/>
        <v>7400000</v>
      </c>
      <c r="V13" s="4">
        <f t="shared" si="1"/>
        <v>7400000</v>
      </c>
    </row>
    <row r="14" spans="1:22" s="5" customFormat="1" ht="135" x14ac:dyDescent="0.25">
      <c r="A14" s="7">
        <v>12</v>
      </c>
      <c r="B14" s="7"/>
      <c r="C14" s="10" t="s">
        <v>20</v>
      </c>
      <c r="D14" s="10" t="s">
        <v>35</v>
      </c>
      <c r="E14" s="9" t="s">
        <v>15</v>
      </c>
      <c r="F14" s="45">
        <v>2</v>
      </c>
      <c r="G14" s="27">
        <f>2600000/1.19</f>
        <v>2184873.9495798321</v>
      </c>
      <c r="H14" s="23">
        <f t="shared" si="2"/>
        <v>4369747.8991596643</v>
      </c>
      <c r="I14" s="2">
        <v>0.19</v>
      </c>
      <c r="J14" s="16">
        <f t="shared" si="8"/>
        <v>415126.05042016809</v>
      </c>
      <c r="K14" s="16">
        <f t="shared" si="5"/>
        <v>830252.10084033618</v>
      </c>
      <c r="L14" s="17">
        <f t="shared" si="9"/>
        <v>2600000</v>
      </c>
      <c r="M14" s="15">
        <f t="shared" si="6"/>
        <v>5200000</v>
      </c>
      <c r="N14" s="24">
        <v>2142857.1428571427</v>
      </c>
      <c r="O14" s="24">
        <f t="shared" si="7"/>
        <v>4285714.2857142854</v>
      </c>
      <c r="P14" s="25">
        <v>0.19</v>
      </c>
      <c r="Q14" s="24">
        <f t="shared" si="10"/>
        <v>407142.8571428571</v>
      </c>
      <c r="R14" s="24">
        <f t="shared" si="3"/>
        <v>814285.7142857142</v>
      </c>
      <c r="S14" s="24">
        <f t="shared" si="11"/>
        <v>2550000</v>
      </c>
      <c r="T14" s="26">
        <f t="shared" si="0"/>
        <v>5100000</v>
      </c>
      <c r="U14" s="12">
        <f t="shared" si="4"/>
        <v>2575000</v>
      </c>
      <c r="V14" s="4">
        <f t="shared" si="1"/>
        <v>5150000</v>
      </c>
    </row>
    <row r="15" spans="1:22" s="5" customFormat="1" ht="150" x14ac:dyDescent="0.25">
      <c r="A15" s="7">
        <v>13</v>
      </c>
      <c r="B15" s="7"/>
      <c r="C15" s="10" t="s">
        <v>20</v>
      </c>
      <c r="D15" s="8" t="s">
        <v>36</v>
      </c>
      <c r="E15" s="9" t="s">
        <v>15</v>
      </c>
      <c r="F15" s="45">
        <v>1</v>
      </c>
      <c r="G15" s="27">
        <f>4400000/1.19</f>
        <v>3697478.9915966387</v>
      </c>
      <c r="H15" s="23">
        <f t="shared" si="2"/>
        <v>3697478.9915966387</v>
      </c>
      <c r="I15" s="2">
        <v>0.19</v>
      </c>
      <c r="J15" s="16">
        <f t="shared" si="8"/>
        <v>702521.00840336131</v>
      </c>
      <c r="K15" s="16">
        <f>+J15*F15</f>
        <v>702521.00840336131</v>
      </c>
      <c r="L15" s="16">
        <f>+H15+J15</f>
        <v>4400000</v>
      </c>
      <c r="M15" s="15">
        <f t="shared" si="6"/>
        <v>4400000</v>
      </c>
      <c r="N15" s="24">
        <v>3655462.1848739497</v>
      </c>
      <c r="O15" s="24">
        <f t="shared" si="7"/>
        <v>3655462.1848739497</v>
      </c>
      <c r="P15" s="25">
        <v>0.19</v>
      </c>
      <c r="Q15" s="24">
        <f t="shared" si="10"/>
        <v>694537.8151260505</v>
      </c>
      <c r="R15" s="24">
        <f t="shared" si="3"/>
        <v>694537.8151260505</v>
      </c>
      <c r="S15" s="24">
        <f t="shared" si="11"/>
        <v>4350000</v>
      </c>
      <c r="T15" s="26">
        <f t="shared" si="0"/>
        <v>4350000</v>
      </c>
      <c r="U15" s="12">
        <f t="shared" si="4"/>
        <v>4375000</v>
      </c>
      <c r="V15" s="4">
        <f t="shared" si="1"/>
        <v>4375000</v>
      </c>
    </row>
    <row r="16" spans="1:22" s="5" customFormat="1" ht="150" x14ac:dyDescent="0.25">
      <c r="A16" s="7">
        <v>14</v>
      </c>
      <c r="B16" s="7"/>
      <c r="C16" s="10" t="s">
        <v>20</v>
      </c>
      <c r="D16" s="8" t="s">
        <v>37</v>
      </c>
      <c r="E16" s="9" t="s">
        <v>15</v>
      </c>
      <c r="F16" s="45">
        <v>1</v>
      </c>
      <c r="G16" s="27">
        <v>2300000</v>
      </c>
      <c r="H16" s="23">
        <f t="shared" si="2"/>
        <v>2300000</v>
      </c>
      <c r="I16" s="2">
        <v>0.19</v>
      </c>
      <c r="J16" s="16">
        <f t="shared" si="8"/>
        <v>437000</v>
      </c>
      <c r="K16" s="16">
        <f>+J16*F16</f>
        <v>437000</v>
      </c>
      <c r="L16" s="17">
        <f>+G16+J16</f>
        <v>2737000</v>
      </c>
      <c r="M16" s="15">
        <f t="shared" si="6"/>
        <v>2737000</v>
      </c>
      <c r="N16" s="24">
        <v>1890756.3025210085</v>
      </c>
      <c r="O16" s="24">
        <f t="shared" si="7"/>
        <v>1890756.3025210085</v>
      </c>
      <c r="P16" s="25">
        <v>0.19</v>
      </c>
      <c r="Q16" s="24">
        <f t="shared" si="10"/>
        <v>359243.69747899164</v>
      </c>
      <c r="R16" s="24">
        <f t="shared" si="3"/>
        <v>359243.69747899164</v>
      </c>
      <c r="S16" s="24">
        <f t="shared" si="11"/>
        <v>2250000</v>
      </c>
      <c r="T16" s="26">
        <f t="shared" si="0"/>
        <v>2250000</v>
      </c>
      <c r="U16" s="12">
        <f t="shared" si="4"/>
        <v>2493500</v>
      </c>
      <c r="V16" s="4">
        <f t="shared" si="1"/>
        <v>2493500</v>
      </c>
    </row>
    <row r="17" spans="10:22" x14ac:dyDescent="0.25">
      <c r="J17" s="6"/>
      <c r="K17" s="6"/>
      <c r="M17" s="37">
        <f>SUM(M3:M16)</f>
        <v>132737000.0126</v>
      </c>
      <c r="S17" s="13"/>
      <c r="T17" s="37">
        <f>SUM(T3:T16)</f>
        <v>132375000</v>
      </c>
      <c r="U17" s="1"/>
      <c r="V17" s="44">
        <f>SUM(V3:V16)</f>
        <v>132556000</v>
      </c>
    </row>
    <row r="18" spans="10:22" x14ac:dyDescent="0.25">
      <c r="J18" s="6"/>
      <c r="K18" s="6"/>
      <c r="S18" s="13"/>
      <c r="U18" s="1"/>
    </row>
    <row r="19" spans="10:22" x14ac:dyDescent="0.25">
      <c r="J19" s="6"/>
      <c r="K19" s="6"/>
      <c r="S19" s="13"/>
      <c r="U19" s="1"/>
    </row>
    <row r="20" spans="10:22" x14ac:dyDescent="0.25">
      <c r="J20" s="6"/>
      <c r="K20" s="6"/>
      <c r="S20" s="13"/>
      <c r="U20" s="1"/>
    </row>
    <row r="21" spans="10:22" x14ac:dyDescent="0.25">
      <c r="J21" s="6"/>
      <c r="K21" s="6"/>
      <c r="S21" s="13"/>
      <c r="U21" s="1"/>
    </row>
    <row r="22" spans="10:22" x14ac:dyDescent="0.25">
      <c r="J22" s="6"/>
      <c r="K22" s="6"/>
      <c r="S22" s="13"/>
      <c r="U22" s="1"/>
    </row>
    <row r="23" spans="10:22" x14ac:dyDescent="0.25">
      <c r="J23" s="6"/>
      <c r="K23" s="6"/>
      <c r="S23" s="13"/>
      <c r="U23" s="1"/>
    </row>
    <row r="24" spans="10:22" x14ac:dyDescent="0.25">
      <c r="J24" s="6"/>
      <c r="K24" s="6"/>
      <c r="S24" s="13"/>
      <c r="U24" s="1"/>
    </row>
    <row r="25" spans="10:22" x14ac:dyDescent="0.25">
      <c r="J25" s="6"/>
      <c r="K25" s="6"/>
      <c r="S25" s="13"/>
      <c r="U25" s="1"/>
    </row>
    <row r="26" spans="10:22" x14ac:dyDescent="0.25">
      <c r="J26" s="6"/>
      <c r="K26" s="6"/>
      <c r="S26" s="13"/>
      <c r="U26" s="1"/>
    </row>
  </sheetData>
  <mergeCells count="2">
    <mergeCell ref="G1:M1"/>
    <mergeCell ref="N1:T1"/>
  </mergeCells>
  <pageMargins left="0.7" right="0.7" top="0.75" bottom="0.75" header="0.3" footer="0.3"/>
  <pageSetup paperSize="9" orientation="portrait" horizontalDpi="1200" verticalDpi="1200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20" ma:contentTypeDescription="Crear nuevo documento." ma:contentTypeScope="" ma:versionID="042d22576207e2ba3962598539cb9628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0d42f2bf30ec436d92fa27f06ac0c549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6D52B56-8E7E-4AFC-AFA0-BC50647F9D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34F73B-784F-40D5-B613-7554E5A813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C9CE60-1B65-4455-ACC0-5A34B8C7070D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http://schemas.microsoft.com/sharepoint/v3"/>
    <ds:schemaRef ds:uri="e4dd5c7c-ed7a-4d78-a66f-8687435983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COMPRAS EQUIPO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Mery Teresa Rojas Neira</cp:lastModifiedBy>
  <dcterms:created xsi:type="dcterms:W3CDTF">2025-05-02T22:52:34Z</dcterms:created>
  <dcterms:modified xsi:type="dcterms:W3CDTF">2026-07-31T21:03:46Z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2025-05-02T22:53:27Z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3352f1b0-de88-4ea6-b3eb-0d92682e4cce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0x0101004A5DCAD4B43F5B44992CEAD33442F3AE</vt:lpwstr>
  </property>
</Properties>
</file>