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tegon\Downloads\"/>
    </mc:Choice>
  </mc:AlternateContent>
  <xr:revisionPtr revIDLastSave="0" documentId="13_ncr:1_{222E8F7B-05BC-48C2-A2FC-BFB8F76569C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sumen de artículos y servi..." sheetId="1" r:id="rId1"/>
    <sheet name="Elementos y servicios" sheetId="2" r:id="rId2"/>
    <sheet name="Ahorros de artículos" sheetId="3" r:id="rId3"/>
    <sheet name="Ahorros totales" sheetId="4" r:id="rId4"/>
    <sheet name="Formularios de línea de artí..." sheetId="5" r:id="rId5"/>
    <sheet name="Archivos adjuntos" sheetId="6" r:id="rId6"/>
  </sheets>
  <definedNames>
    <definedName name="_xlnm._FilterDatabase" localSheetId="2" hidden="1">'Ahorros de artículos'!$A$3:$Q$5</definedName>
    <definedName name="_xlnm._FilterDatabase" localSheetId="3" hidden="1">'Ahorros totales'!$A$3:$I$5</definedName>
    <definedName name="_xlnm._FilterDatabase" localSheetId="5" hidden="1">'Archivos adjuntos'!$A$3:$J$9</definedName>
    <definedName name="_xlnm._FilterDatabase" localSheetId="1" hidden="1">'Elementos y servicios'!$A$3:$AB$5</definedName>
    <definedName name="_xlnm._FilterDatabase" localSheetId="4" hidden="1">'Formularios de línea de artí...'!$A$3:$P$15</definedName>
    <definedName name="_xlnm._FilterDatabase" localSheetId="0" hidden="1">'Resumen de artículos y servi...'!$A$4:$F$22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E5" i="1"/>
  <c r="F7" i="1"/>
  <c r="E7" i="1"/>
  <c r="U5" i="2"/>
  <c r="U4" i="2"/>
</calcChain>
</file>

<file path=xl/sharedStrings.xml><?xml version="1.0" encoding="utf-8"?>
<sst xmlns="http://schemas.openxmlformats.org/spreadsheetml/2006/main" count="513" uniqueCount="185">
  <si>
    <t>{"start":true,"layout":"pivot","name":"buyer/response_lines_summary","locale":"es-MX"}</t>
  </si>
  <si>
    <t>{"row_column":true,"field_name":"item.name"}</t>
  </si>
  <si>
    <t>{"additional_field":true}</t>
  </si>
  <si>
    <t>Descripción del artículo (Texto)</t>
  </si>
  <si>
    <t>Categoría del campo</t>
  </si>
  <si>
    <t>Campo</t>
  </si>
  <si>
    <t>KROMIK CHEMICAL S.A.S.</t>
  </si>
  <si>
    <t>ISLA SAS</t>
  </si>
  <si>
    <t>KROMIK CHEMICAL S.A.S. - #656349</t>
  </si>
  <si>
    <t>ISLA SAS - #656274</t>
  </si>
  <si>
    <t>Respuesta del proveedor</t>
  </si>
  <si>
    <t>{"row":true,"field_name":"bid.price_amount","index":0,"values":{"lot.name":"","item.id":803088,"item.name":"852-00 HOLDER PARA GUARDA-COLUMNA 2.1MM MARCA: THERMO SCIENTIFIC"}}</t>
  </si>
  <si>
    <t>852-00 HOLDER PARA GUARDA-COLUMNA 2.1MM MARCA: THERMO SCIENTIFIC</t>
  </si>
  <si>
    <t>Campos de la respuesta del proveedor</t>
  </si>
  <si>
    <t>{"row":true,"field_name":"bid.price_currency","index":0,"values":{"lot.name":"","item.id":803088,"item.name":"852-00 HOLDER PARA GUARDA-COLUMNA 2.1MM MARCA: THERMO SCIENTIFIC"}}</t>
  </si>
  <si>
    <t>Moneda del precio de licitación</t>
  </si>
  <si>
    <t>COP</t>
  </si>
  <si>
    <t>{"row":true,"field_name":"bid.cost_formula","index":0,"values":{"lot.name":"","item.id":803088,"item.name":"852-00 HOLDER PARA GUARDA-COLUMNA 2.1MM MARCA: THERMO SCIENTIFIC"}}</t>
  </si>
  <si>
    <t>Coste total por unidad = Valor Unitario (Antes de Impuestos)</t>
  </si>
  <si>
    <t>{"row":true,"field_name":"bid.cost_elements.10040","index":0,"values":{"lot.name":"","item.id":803088,"item.name":"852-00 HOLDER PARA GUARDA-COLUMNA 2.1MM MARCA: THERMO SCIENTIFIC"}}</t>
  </si>
  <si>
    <t>Valor Unitario (Antes de Impuestos)</t>
  </si>
  <si>
    <t>{"row":true,"field_name":"bid.capacity","index":0,"values":{"lot.name":"","item.id":803088,"item.name":"852-00 HOLDER PARA GUARDA-COLUMNA 2.1MM MARCA: THERMO SCIENTIFIC"}}</t>
  </si>
  <si>
    <t>Capacidad</t>
  </si>
  <si>
    <t>{"row":true,"field_name":"bid.lead_time","index":0,"values":{"lot.name":"","item.id":803088,"item.name":"852-00 HOLDER PARA GUARDA-COLUMNA 2.1MM MARCA: THERMO SCIENTIFIC"}}</t>
  </si>
  <si>
    <t>Tiempo de entrega</t>
  </si>
  <si>
    <t>{"row":true,"field_name":"bid.supplier_item_name","index":0,"values":{"lot.name":"","item.id":803088,"item.name":"852-00 HOLDER PARA GUARDA-COLUMNA 2.1MM MARCA: THERMO SCIENTIFIC"}}</t>
  </si>
  <si>
    <t>Nombre del artículo del proveedor</t>
  </si>
  <si>
    <t>UNIGUARD Drop-in Holder, 3.0/2.1mm, Thermo Fisher Scientific</t>
  </si>
  <si>
    <t>SOPORTE PARA CARTUCHOS DE PROTECCION DE CONEXION DIRECTA UNIGUARD - UNIDAD - THERMO SCIENTIFIC</t>
  </si>
  <si>
    <t>{"row":true,"field_name":"bid.item_part_number","index":0,"values":{"lot.name":"","item.id":803088,"item.name":"852-00 HOLDER PARA GUARDA-COLUMNA 2.1MM MARCA: THERMO SCIENTIFIC"}}</t>
  </si>
  <si>
    <t>Número de pieza del artículo</t>
  </si>
  <si>
    <t>TF852-00</t>
  </si>
  <si>
    <t>{"row":true,"field_name":"bid.item_description","index":0,"values":{"lot.name":"","item.id":803088,"item.name":"852-00 HOLDER PARA GUARDA-COLUMNA 2.1MM MARCA: THERMO SCIENTIFIC"}}</t>
  </si>
  <si>
    <t>Descripción del artículo</t>
  </si>
  <si>
    <t>{"row":true,"field_name":"item.quantity","index":0,"values":{"lot.name":"","item.id":803088,"item.name":"852-00 HOLDER PARA GUARDA-COLUMNA 2.1MM MARCA: THERMO SCIENTIFIC"}}</t>
  </si>
  <si>
    <t>Campos de artículo / servicio</t>
  </si>
  <si>
    <t>Cantidad esperada</t>
  </si>
  <si>
    <t>{"row":true,"field_name":"item.uom","index":0,"values":{"lot.name":"","item.id":803088,"item.name":"852-00 HOLDER PARA GUARDA-COLUMNA 2.1MM MARCA: THERMO SCIENTIFIC"}}</t>
  </si>
  <si>
    <t>Unidad de medida</t>
  </si>
  <si>
    <t>UND</t>
  </si>
  <si>
    <t>{"row":true,"field_name":"item.base_price","index":0,"values":{"lot.name":"","item.id":803088,"item.name":"852-00 HOLDER PARA GUARDA-COLUMNA 2.1MM MARCA: THERMO SCIENTIFIC"}}</t>
  </si>
  <si>
    <t>Precio base unitario</t>
  </si>
  <si>
    <t>{"row":true,"field_name":"item.base_price_currency","index":0,"values":{"lot.name":"","item.id":803088,"item.name":"852-00 HOLDER PARA GUARDA-COLUMNA 2.1MM MARCA: THERMO SCIENTIFIC"}}</t>
  </si>
  <si>
    <t>Precio base de la divisa</t>
  </si>
  <si>
    <t>{"row":true,"field_name":"item.need_by_date","index":0,"values":{"lot.name":"","item.id":803088,"item.name":"852-00 HOLDER PARA GUARDA-COLUMNA 2.1MM MARCA: THERMO SCIENTIFIC"}}</t>
  </si>
  <si>
    <t>Fecha límite</t>
  </si>
  <si>
    <t>{"row":true,"field_name":"easy_form_widget.33.176","index":0,"values":{"lot.name":"","item.id":803088,"item.name":"852-00 HOLDER PARA GUARDA-COLUMNA 2.1MM MARCA: THERMO SCIENTIFIC"}}</t>
  </si>
  <si>
    <t xml:space="preserve">ESPECIFICACIONES BIENES Y/O SERVICIOS. </t>
  </si>
  <si>
    <t>IVA %</t>
  </si>
  <si>
    <t>19%</t>
  </si>
  <si>
    <t>{"row":true,"field_name":"easy_form_widget.33.177","index":0,"values":{"lot.name":"","item.id":803088,"item.name":"852-00 HOLDER PARA GUARDA-COLUMNA 2.1MM MARCA: THERMO SCIENTIFIC"}}</t>
  </si>
  <si>
    <t>Forma de pago</t>
  </si>
  <si>
    <t>Crédito 30 días</t>
  </si>
  <si>
    <t>{"row":true,"field_name":"easy_form_widget.33.178","index":0,"values":{"lot.name":"","item.id":803088,"item.name":"852-00 HOLDER PARA GUARDA-COLUMNA 2.1MM MARCA: THERMO SCIENTIFIC"}}</t>
  </si>
  <si>
    <t>¿Tiempo de entrega?</t>
  </si>
  <si>
    <t>60 Días calendario</t>
  </si>
  <si>
    <t>{"row":true,"field_name":"easy_form_widget.33.179","index":0,"values":{"lot.name":"","item.id":803088,"item.name":"852-00 HOLDER PARA GUARDA-COLUMNA 2.1MM MARCA: THERMO SCIENTIFIC"}}</t>
  </si>
  <si>
    <t>¿Validez de la oferta?</t>
  </si>
  <si>
    <t xml:space="preserve"> 30 Días calendario </t>
  </si>
  <si>
    <t>{"start":true,"layout":"table","name":"buyer/response_lines","locale":"es-MX"}</t>
  </si>
  <si>
    <t>{"field_name":"response.id","offset":3}</t>
  </si>
  <si>
    <t>{"field_name":"supplier.name","offset":3}</t>
  </si>
  <si>
    <t>{"field_name":"response.name","offset":3}</t>
  </si>
  <si>
    <t>{"field_name":"response.submitted_at","offset":3}</t>
  </si>
  <si>
    <t>{"field_name":"lot.id","offset":3}</t>
  </si>
  <si>
    <t>{"field_name":"lot.name","offset":3}</t>
  </si>
  <si>
    <t>{"field_name":"item.id","offset":3}</t>
  </si>
  <si>
    <t>{"field_name":"item.name","offset":3}</t>
  </si>
  <si>
    <t>{"field_name":"lot.expected_quantity","offset":3}</t>
  </si>
  <si>
    <t>{"field_name":"lot.quantity_note","offset":3}</t>
  </si>
  <si>
    <t>{"field_name":"response_lot.id","offset":3}</t>
  </si>
  <si>
    <t>{"field_name":"response_lot.capacity","offset":3}</t>
  </si>
  <si>
    <t>{"field_name":"item.quantity","offset":3}</t>
  </si>
  <si>
    <t>{"field_name":"item.uom","offset":3}</t>
  </si>
  <si>
    <t>{"field_name":"item.base_price","offset":3}</t>
  </si>
  <si>
    <t>{"field_name":"item.base_price_currency","offset":3}</t>
  </si>
  <si>
    <t>{"field_name":"item.need_by_date","offset":3}</t>
  </si>
  <si>
    <t>{"field_name":"bid.id","offset":3}</t>
  </si>
  <si>
    <t>{"field_name":"bid.capacity","offset":3}</t>
  </si>
  <si>
    <t>{"field_name":"bid.price_amount","offset":3}</t>
  </si>
  <si>
    <t>{"field_name":"bid.price_currency","offset":3}</t>
  </si>
  <si>
    <t>{"field_name":"bid.cost_formula","offset":3}</t>
  </si>
  <si>
    <t>{"field_name":"bid.cost_elements.10040","offset":3}</t>
  </si>
  <si>
    <t>{"field_name":"bid.lead_time","offset":3}</t>
  </si>
  <si>
    <t>{"field_name":"bid.supplier_item_name","offset":3}</t>
  </si>
  <si>
    <t>{"field_name":"bid.item_part_number","offset":3}</t>
  </si>
  <si>
    <t>{"field_name":"bid.item_description","offset":3}</t>
  </si>
  <si>
    <t>Respuesta</t>
  </si>
  <si>
    <t>Lot</t>
  </si>
  <si>
    <t>Artículo / Servicio</t>
  </si>
  <si>
    <t>Campos del lote</t>
  </si>
  <si>
    <t>Campos de respuesta del lote</t>
  </si>
  <si>
    <t>ID de respuesta (Texto)</t>
  </si>
  <si>
    <t>Nombre del proveedor (Texto)</t>
  </si>
  <si>
    <t>Nombre de la respuesta (Texto)</t>
  </si>
  <si>
    <t>Enviado a las (Fecha)</t>
  </si>
  <si>
    <t>ID de lote (Texto)</t>
  </si>
  <si>
    <t>Nombre del lote (Texto)</t>
  </si>
  <si>
    <t>Id. del artículo (Texto)</t>
  </si>
  <si>
    <t>Cantidad esperada (Entero)</t>
  </si>
  <si>
    <t>Nota de cantidad (Texto)</t>
  </si>
  <si>
    <t>Id. de respuesta del lote (Texto)</t>
  </si>
  <si>
    <t>Capacidad (Entero)</t>
  </si>
  <si>
    <t>Cantidad esperada (Número)</t>
  </si>
  <si>
    <t>Unidad de medida (Texto)</t>
  </si>
  <si>
    <t>Precio base unitario (Número)</t>
  </si>
  <si>
    <t>Precio base de la divisa (Texto)</t>
  </si>
  <si>
    <t>Fecha límite (Fecha)</t>
  </si>
  <si>
    <t>Id. de la oferta (Texto)</t>
  </si>
  <si>
    <t>Capacidad (Número)</t>
  </si>
  <si>
    <t>Precio unitario de la licitación (Número)</t>
  </si>
  <si>
    <t>Moneda del precio de licitación (Texto)</t>
  </si>
  <si>
    <t>Fórmula del coste (Texto)</t>
  </si>
  <si>
    <t>Valor Unitario (Antes de Impuestos) (Número)</t>
  </si>
  <si>
    <t>Tiempo de entrega (Entero)</t>
  </si>
  <si>
    <t>Nombre del artículo del proveedor (Texto)</t>
  </si>
  <si>
    <t>Número de pieza del artículo (Texto)</t>
  </si>
  <si>
    <t/>
  </si>
  <si>
    <t>{"start":true,"layout":"table","name":"buyer/item_savings","locale":"es-MX"}</t>
  </si>
  <si>
    <t>{"field_name":"response_line_savings.base_price","offset":3}</t>
  </si>
  <si>
    <t>{"field_name":"response_line_savings.bid_price","offset":3}</t>
  </si>
  <si>
    <t>{"field_name":"response_line_savings.amount","offset":3}</t>
  </si>
  <si>
    <t>{"field_name":"response_line_savings.percentage","offset":3}</t>
  </si>
  <si>
    <t>Ahorros de artículos</t>
  </si>
  <si>
    <t>Precio base unitario (COP) (Número)</t>
  </si>
  <si>
    <t>Precio unitario de licitación (COP) (Número)</t>
  </si>
  <si>
    <t>Ahorros totales (COP) (Número)</t>
  </si>
  <si>
    <t>Ahorros (Porcentaje)</t>
  </si>
  <si>
    <t>{"start":true,"layout":"table","name":"buyer/total_savings","locale":"es-MX"}</t>
  </si>
  <si>
    <t>{"field_name":"response_savings.base_price","offset":3}</t>
  </si>
  <si>
    <t>{"field_name":"response_savings.bid_price","offset":3}</t>
  </si>
  <si>
    <t>{"field_name":"response_savings.amount","offset":3}</t>
  </si>
  <si>
    <t>{"field_name":"response_savings.percentage","offset":3}</t>
  </si>
  <si>
    <t>Ahorros totales</t>
  </si>
  <si>
    <t>Precio base total (COP) (Número)</t>
  </si>
  <si>
    <t>Precio total de la licitación (COP) (Número)</t>
  </si>
  <si>
    <t>{"start":true,"layout":"table","name":"buyer/response_line_widget_responses","locale":"es-MX"}</t>
  </si>
  <si>
    <t>{"field_name":"easy_form.name","offset":3}</t>
  </si>
  <si>
    <t>{"field_name":"easy_form_widget.id","offset":3}</t>
  </si>
  <si>
    <t>{"field_name":"easy_form_widget.label","offset":3}</t>
  </si>
  <si>
    <t>{"field_name":"easy_form_widget.widget_type_for_integration","offset":3}</t>
  </si>
  <si>
    <t>{"field_name":"easy_form_widget.required","offset":3}</t>
  </si>
  <si>
    <t>{"field_name":"easy_form_widget_response.id","offset":3}</t>
  </si>
  <si>
    <t>{"field_name":"easy_form_widget_response.answer","offset":3}</t>
  </si>
  <si>
    <t>Formulario</t>
  </si>
  <si>
    <t>Campos de pregunta</t>
  </si>
  <si>
    <t>Campos de respuesta</t>
  </si>
  <si>
    <t>Nombre del formulario (Texto)</t>
  </si>
  <si>
    <t>ID de widget de formulario (Texto)</t>
  </si>
  <si>
    <t>Etiqueta (Texto)</t>
  </si>
  <si>
    <t>Tipo (Texto)</t>
  </si>
  <si>
    <t>obligatorio (Texto)</t>
  </si>
  <si>
    <t>Id. de respuesta del widget del formulario (Número)</t>
  </si>
  <si>
    <t>Salto de sección</t>
  </si>
  <si>
    <t>No</t>
  </si>
  <si>
    <t>No se puede agregar o editar en Excel.</t>
  </si>
  <si>
    <t>Botones de opción</t>
  </si>
  <si>
    <t>Sí</t>
  </si>
  <si>
    <t>Campo de texto</t>
  </si>
  <si>
    <t>{"start":true,"layout":"table","name":"buyer/attachments","locale":"es-MX"}</t>
  </si>
  <si>
    <t>{"field_name":"attachment.id","offset":3}</t>
  </si>
  <si>
    <t>{"field_name":"attachment.name","offset":3}</t>
  </si>
  <si>
    <t>{"field_name":"attachment.instruction","offset":3}</t>
  </si>
  <si>
    <t>{"field_name":"attachment.file","offset":3}</t>
  </si>
  <si>
    <t>{"field_name":"attachment_response.file","offset":3}</t>
  </si>
  <si>
    <t>Archivo adjunto</t>
  </si>
  <si>
    <t>Campos de archivos adjuntos</t>
  </si>
  <si>
    <t>Respuesta de archivo adjunto</t>
  </si>
  <si>
    <t>ID de archivo adjunto (Texto)</t>
  </si>
  <si>
    <t>Nombre (Texto)</t>
  </si>
  <si>
    <t>Instrucciones (Texto)</t>
  </si>
  <si>
    <t>Archivo adjunto (Texto)</t>
  </si>
  <si>
    <t>Anexo de proveedores (Texto)</t>
  </si>
  <si>
    <t>COTIZACIÓN Y/O PROPUESTA COMERCIAL:</t>
  </si>
  <si>
    <t>Adjuntar la cotización y/o propuesta comercial con las especificaciones técnicas ofrecidas. Establecer las condiciones comerciales propuestas, tales como: i) forma de pago, ii) tiempo de entrega, iii) vigencia de la cotización y iv) lugar de entrega.
NOTA 1: Incluir el valor de envío o flete en el precio unitario del artículo.</t>
  </si>
  <si>
    <t>CO-7574.pdf</t>
  </si>
  <si>
    <t>FICHA TÉCNICA DEL(LOS) ARTÍCULO(S):</t>
  </si>
  <si>
    <t>Por favor adjuntar la ficha técnica del(los) artículo(s) ofertado(s) en formato PDF, indicando claramente las especificaciones y demás información relevante para facilitar la verificación técnica.</t>
  </si>
  <si>
    <t>¡INFORMACIÓN IMPORTANTE!</t>
  </si>
  <si>
    <t>Por favor tener en cuenta las siguientes recomendaciones para evitar inconvenientes durante la entrega en las instalaciones de AGROSAVIA:
1. El horario para recepción de artículos es de lunes a viernes de 8:00 a.m. a 3:00 p.m. (No se reciben artículos los sábados, domingos o festivos).
2. El cierre contable es el penúltimo día hábil del mes a las 12:00 m (aplica de enero a noviembre). Esta será la fecha límite para la recepción y trámite de facturas con fecha de expedición del mismo mes. Transcurrida la fecha y hora del cierre contable, no se recibirán facturas de venta. Se reanudará la recepción a partir del primer día hábil del mes siguiente.
3. Por favor tener en cuenta lo siguiente:
*CI TIBAITATÁ/SEDE CENTRAL: Se realizará la entrega del(los) artículo(s) con la factura radicada en el correo electrónico facturaelectronica@agrosavia.co.
*SEDES/CENTROS DE INVESTIGACIÓN NACIONAL: Se entregará la entrega del(los) artículo(s) con Remisión y se informará los datos de envío al correo jortegon@agrosavia.co o al celular 3188070779 para efectuar el seguimiento respectivo.</t>
  </si>
  <si>
    <t>Fechas_Cierre_Recepción_Facturas_2026_AGROSAVIA.png</t>
  </si>
  <si>
    <t>COTIZACION_32960.pdf</t>
  </si>
  <si>
    <t>85200.pdf</t>
  </si>
  <si>
    <t>Subtotal del artículo</t>
  </si>
  <si>
    <t>Total del artículo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</si>
</sst>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5" formatCode="yyyy/mm/dd\ hh:mm:ss"/>
    <numFmt numFmtId="167" formatCode="_-&quot;$&quot;\ * #,##0_-;\-&quot;$&quot;\ * #,##0_-;_-&quot;$&quot;\ * &quot;-&quot;??_-;_-@_-"/>
  </numFmts>
  <fonts count="15" x14ac:knownFonts="1">
    <font>
      <sz val="11"/>
      <name val="Arial"/>
      <family val="1"/>
    </font>
    <font>
      <b/>
      <sz val="11"/>
      <color rgb="FFFFFFFF"/>
      <name val="Arial"/>
      <family val="1"/>
    </font>
    <font>
      <b/>
      <sz val="11"/>
      <color rgb="FFFFFFFF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b/>
      <sz val="16"/>
      <color rgb="FFFFFFFF"/>
      <name val="Arial"/>
      <family val="1"/>
    </font>
    <font>
      <sz val="11"/>
      <name val="Arial"/>
      <family val="1"/>
    </font>
    <font>
      <b/>
      <sz val="11"/>
      <color rgb="FF333333"/>
      <name val="Arial"/>
      <family val="2"/>
    </font>
    <font>
      <b/>
      <sz val="11"/>
      <name val="Arial"/>
      <family val="2"/>
    </font>
    <font>
      <b/>
      <sz val="12"/>
      <color rgb="FF333333"/>
      <name val="Arial"/>
      <family val="2"/>
    </font>
    <font>
      <b/>
      <sz val="12"/>
      <name val="Arial"/>
      <family val="2"/>
    </font>
    <font>
      <b/>
      <sz val="14"/>
      <color rgb="FF333333"/>
      <name val="Arial"/>
      <family val="2"/>
    </font>
    <font>
      <b/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31">
    <xf numFmtId="0" fontId="0" fillId="0" borderId="0" xfId="0"/>
    <xf numFmtId="0" fontId="2" fillId="3" borderId="2" xfId="0" applyFont="1" applyFill="1" applyBorder="1" applyAlignment="1">
      <alignment wrapText="1"/>
    </xf>
    <xf numFmtId="0" fontId="0" fillId="0" borderId="5" xfId="0" applyBorder="1" applyAlignment="1">
      <alignment horizontal="left" wrapText="1"/>
    </xf>
    <xf numFmtId="0" fontId="5" fillId="7" borderId="0" xfId="0" applyFont="1" applyFill="1" applyAlignment="1">
      <alignment wrapText="1"/>
    </xf>
    <xf numFmtId="1" fontId="0" fillId="0" borderId="6" xfId="0" applyNumberFormat="1" applyBorder="1" applyAlignment="1">
      <alignment horizontal="left" wrapText="1"/>
    </xf>
    <xf numFmtId="0" fontId="6" fillId="8" borderId="7" xfId="0" applyFont="1" applyFill="1" applyBorder="1" applyAlignment="1">
      <alignment wrapText="1"/>
    </xf>
    <xf numFmtId="165" fontId="0" fillId="0" borderId="8" xfId="0" applyNumberFormat="1" applyBorder="1" applyAlignment="1">
      <alignment horizontal="left" wrapText="1"/>
    </xf>
    <xf numFmtId="0" fontId="7" fillId="9" borderId="9" xfId="0" applyFont="1" applyFill="1" applyBorder="1" applyAlignment="1">
      <alignment wrapText="1"/>
    </xf>
    <xf numFmtId="0" fontId="0" fillId="0" borderId="0" xfId="0" applyAlignment="1">
      <alignment horizontal="left" wrapText="1"/>
    </xf>
    <xf numFmtId="165" fontId="0" fillId="0" borderId="0" xfId="0" applyNumberFormat="1"/>
    <xf numFmtId="1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wrapText="1"/>
    </xf>
    <xf numFmtId="0" fontId="3" fillId="4" borderId="3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7" fillId="9" borderId="9" xfId="0" applyFont="1" applyFill="1" applyBorder="1" applyAlignment="1">
      <alignment wrapText="1"/>
    </xf>
    <xf numFmtId="0" fontId="9" fillId="7" borderId="0" xfId="0" applyFont="1" applyFill="1" applyAlignment="1">
      <alignment wrapText="1"/>
    </xf>
    <xf numFmtId="0" fontId="10" fillId="0" borderId="5" xfId="0" applyFont="1" applyBorder="1" applyAlignment="1">
      <alignment horizontal="left" wrapText="1"/>
    </xf>
    <xf numFmtId="0" fontId="11" fillId="7" borderId="0" xfId="0" applyFont="1" applyFill="1" applyAlignment="1">
      <alignment wrapText="1"/>
    </xf>
    <xf numFmtId="0" fontId="13" fillId="6" borderId="0" xfId="0" applyFont="1" applyFill="1" applyAlignment="1">
      <alignment wrapText="1"/>
    </xf>
    <xf numFmtId="167" fontId="14" fillId="0" borderId="5" xfId="1" applyNumberFormat="1" applyFont="1" applyBorder="1" applyAlignment="1">
      <alignment horizontal="left" wrapText="1"/>
    </xf>
    <xf numFmtId="167" fontId="12" fillId="0" borderId="5" xfId="1" applyNumberFormat="1" applyFont="1" applyBorder="1" applyAlignment="1">
      <alignment horizontal="left" wrapText="1"/>
    </xf>
    <xf numFmtId="167" fontId="0" fillId="0" borderId="5" xfId="1" applyNumberFormat="1" applyFont="1" applyBorder="1" applyAlignment="1">
      <alignment horizontal="left" wrapText="1"/>
    </xf>
    <xf numFmtId="167" fontId="14" fillId="10" borderId="5" xfId="1" applyNumberFormat="1" applyFont="1" applyFill="1" applyBorder="1" applyAlignment="1">
      <alignment horizontal="left" wrapText="1"/>
    </xf>
    <xf numFmtId="0" fontId="0" fillId="10" borderId="5" xfId="0" applyFill="1" applyBorder="1" applyAlignment="1">
      <alignment horizontal="left" wrapText="1"/>
    </xf>
    <xf numFmtId="167" fontId="12" fillId="10" borderId="5" xfId="1" applyNumberFormat="1" applyFont="1" applyFill="1" applyBorder="1" applyAlignment="1">
      <alignment horizontal="left" wrapText="1"/>
    </xf>
    <xf numFmtId="167" fontId="0" fillId="10" borderId="5" xfId="1" applyNumberFormat="1" applyFont="1" applyFill="1" applyBorder="1" applyAlignment="1">
      <alignment horizontal="left" wrapText="1"/>
    </xf>
    <xf numFmtId="1" fontId="0" fillId="10" borderId="6" xfId="0" applyNumberFormat="1" applyFill="1" applyBorder="1" applyAlignment="1">
      <alignment horizontal="left" wrapText="1"/>
    </xf>
    <xf numFmtId="165" fontId="0" fillId="10" borderId="8" xfId="0" applyNumberFormat="1" applyFill="1" applyBorder="1" applyAlignment="1">
      <alignment horizontal="left" wrapText="1"/>
    </xf>
    <xf numFmtId="0" fontId="10" fillId="10" borderId="5" xfId="0" applyFont="1" applyFill="1" applyBorder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showGridLines="0" tabSelected="1" showWhiteSpace="0" topLeftCell="B2" workbookViewId="0">
      <pane ySplit="1" topLeftCell="A3" activePane="bottomLeft" state="frozen"/>
      <selection activeCell="D2" sqref="D2"/>
      <selection pane="bottomLeft" activeCell="B5" sqref="B5:B22"/>
    </sheetView>
  </sheetViews>
  <sheetFormatPr baseColWidth="10" defaultColWidth="9" defaultRowHeight="14.25" x14ac:dyDescent="0.2"/>
  <cols>
    <col min="1" max="1" width="204.625" hidden="1" bestFit="1" customWidth="1"/>
    <col min="2" max="2" width="71" bestFit="1" customWidth="1"/>
    <col min="3" max="3" width="40.875" hidden="1" customWidth="1"/>
    <col min="4" max="4" width="29.875" bestFit="1" customWidth="1"/>
    <col min="5" max="5" width="69.25" bestFit="1" customWidth="1"/>
    <col min="6" max="6" width="106.75" bestFit="1" customWidth="1"/>
    <col min="7" max="8" width="30.75" bestFit="1" customWidth="1"/>
  </cols>
  <sheetData>
    <row r="1" spans="1:8" hidden="1" x14ac:dyDescent="0.2">
      <c r="A1" t="s">
        <v>0</v>
      </c>
      <c r="B1" t="s">
        <v>1</v>
      </c>
      <c r="E1" t="s">
        <v>2</v>
      </c>
      <c r="F1" t="s">
        <v>2</v>
      </c>
      <c r="G1" t="s">
        <v>2</v>
      </c>
      <c r="H1" t="s">
        <v>2</v>
      </c>
    </row>
    <row r="2" spans="1:8" ht="15" x14ac:dyDescent="0.25">
      <c r="A2" s="12"/>
      <c r="B2" s="13" t="s">
        <v>3</v>
      </c>
      <c r="C2" s="13" t="s">
        <v>4</v>
      </c>
      <c r="D2" s="13" t="s">
        <v>5</v>
      </c>
      <c r="E2" s="1" t="s">
        <v>6</v>
      </c>
      <c r="F2" s="1" t="s">
        <v>7</v>
      </c>
    </row>
    <row r="3" spans="1:8" ht="15" x14ac:dyDescent="0.25">
      <c r="A3" s="12"/>
      <c r="B3" s="13" t="s">
        <v>3</v>
      </c>
      <c r="C3" s="13" t="s">
        <v>4</v>
      </c>
      <c r="D3" s="13" t="s">
        <v>5</v>
      </c>
      <c r="E3" s="1" t="s">
        <v>8</v>
      </c>
      <c r="F3" s="1" t="s">
        <v>9</v>
      </c>
    </row>
    <row r="4" spans="1:8" ht="15" x14ac:dyDescent="0.25">
      <c r="A4" s="12"/>
      <c r="B4" s="13" t="s">
        <v>3</v>
      </c>
      <c r="C4" s="13" t="s">
        <v>4</v>
      </c>
      <c r="D4" s="13" t="s">
        <v>5</v>
      </c>
      <c r="E4" s="1" t="s">
        <v>10</v>
      </c>
      <c r="F4" s="1" t="s">
        <v>10</v>
      </c>
    </row>
    <row r="5" spans="1:8" ht="18" x14ac:dyDescent="0.25">
      <c r="A5" t="s">
        <v>11</v>
      </c>
      <c r="B5" s="14" t="s">
        <v>12</v>
      </c>
      <c r="C5" s="15" t="s">
        <v>13</v>
      </c>
      <c r="D5" s="20" t="s">
        <v>184</v>
      </c>
      <c r="E5" s="24">
        <f>(E7*E19)+E7</f>
        <v>3343781</v>
      </c>
      <c r="F5" s="21">
        <f t="shared" ref="F5" si="0">(F7*F19)+F7</f>
        <v>3443622</v>
      </c>
    </row>
    <row r="6" spans="1:8" x14ac:dyDescent="0.2">
      <c r="A6" t="s">
        <v>14</v>
      </c>
      <c r="B6" s="14" t="s">
        <v>12</v>
      </c>
      <c r="C6" s="15" t="s">
        <v>13</v>
      </c>
      <c r="D6" s="3" t="s">
        <v>15</v>
      </c>
      <c r="E6" s="25" t="s">
        <v>16</v>
      </c>
      <c r="F6" s="2" t="s">
        <v>16</v>
      </c>
    </row>
    <row r="7" spans="1:8" ht="15.75" x14ac:dyDescent="0.25">
      <c r="A7" t="s">
        <v>17</v>
      </c>
      <c r="B7" s="14" t="s">
        <v>12</v>
      </c>
      <c r="C7" s="15" t="s">
        <v>13</v>
      </c>
      <c r="D7" s="19" t="s">
        <v>183</v>
      </c>
      <c r="E7" s="26">
        <f>E8*E14</f>
        <v>2809900</v>
      </c>
      <c r="F7" s="22">
        <f t="shared" ref="F7" si="1">F8*F14</f>
        <v>2893800</v>
      </c>
    </row>
    <row r="8" spans="1:8" x14ac:dyDescent="0.2">
      <c r="A8" t="s">
        <v>19</v>
      </c>
      <c r="B8" s="14" t="s">
        <v>12</v>
      </c>
      <c r="C8" s="15" t="s">
        <v>13</v>
      </c>
      <c r="D8" s="3" t="s">
        <v>20</v>
      </c>
      <c r="E8" s="27">
        <v>2809900</v>
      </c>
      <c r="F8" s="23">
        <v>2893800</v>
      </c>
    </row>
    <row r="9" spans="1:8" x14ac:dyDescent="0.2">
      <c r="A9" t="s">
        <v>21</v>
      </c>
      <c r="B9" s="14" t="s">
        <v>12</v>
      </c>
      <c r="C9" s="15" t="s">
        <v>13</v>
      </c>
      <c r="D9" s="3" t="s">
        <v>22</v>
      </c>
      <c r="E9" s="25">
        <v>1</v>
      </c>
      <c r="F9" s="2">
        <v>1</v>
      </c>
    </row>
    <row r="10" spans="1:8" x14ac:dyDescent="0.2">
      <c r="A10" t="s">
        <v>23</v>
      </c>
      <c r="B10" s="14" t="s">
        <v>12</v>
      </c>
      <c r="C10" s="15" t="s">
        <v>13</v>
      </c>
      <c r="D10" s="3" t="s">
        <v>24</v>
      </c>
      <c r="E10" s="28">
        <v>35</v>
      </c>
      <c r="F10" s="4">
        <v>60</v>
      </c>
    </row>
    <row r="11" spans="1:8" x14ac:dyDescent="0.2">
      <c r="A11" t="s">
        <v>25</v>
      </c>
      <c r="B11" s="14" t="s">
        <v>12</v>
      </c>
      <c r="C11" s="15" t="s">
        <v>13</v>
      </c>
      <c r="D11" s="3" t="s">
        <v>26</v>
      </c>
      <c r="E11" s="25" t="s">
        <v>27</v>
      </c>
      <c r="F11" s="2" t="s">
        <v>28</v>
      </c>
    </row>
    <row r="12" spans="1:8" x14ac:dyDescent="0.2">
      <c r="A12" t="s">
        <v>29</v>
      </c>
      <c r="B12" s="14" t="s">
        <v>12</v>
      </c>
      <c r="C12" s="15" t="s">
        <v>13</v>
      </c>
      <c r="D12" s="3" t="s">
        <v>30</v>
      </c>
      <c r="E12" s="25" t="s">
        <v>31</v>
      </c>
      <c r="F12" s="2">
        <v>85200</v>
      </c>
    </row>
    <row r="13" spans="1:8" x14ac:dyDescent="0.2">
      <c r="A13" t="s">
        <v>32</v>
      </c>
      <c r="B13" s="14" t="s">
        <v>12</v>
      </c>
      <c r="C13" s="15" t="s">
        <v>13</v>
      </c>
      <c r="D13" s="5" t="s">
        <v>33</v>
      </c>
      <c r="E13" s="25" t="s">
        <v>27</v>
      </c>
      <c r="F13" s="2"/>
    </row>
    <row r="14" spans="1:8" x14ac:dyDescent="0.2">
      <c r="A14" t="s">
        <v>34</v>
      </c>
      <c r="B14" s="14" t="s">
        <v>12</v>
      </c>
      <c r="C14" s="15" t="s">
        <v>35</v>
      </c>
      <c r="D14" s="3" t="s">
        <v>36</v>
      </c>
      <c r="E14" s="25">
        <v>1</v>
      </c>
      <c r="F14" s="2">
        <v>1</v>
      </c>
    </row>
    <row r="15" spans="1:8" x14ac:dyDescent="0.2">
      <c r="A15" t="s">
        <v>37</v>
      </c>
      <c r="B15" s="14" t="s">
        <v>12</v>
      </c>
      <c r="C15" s="15" t="s">
        <v>35</v>
      </c>
      <c r="D15" s="3" t="s">
        <v>38</v>
      </c>
      <c r="E15" s="25" t="s">
        <v>39</v>
      </c>
      <c r="F15" s="2" t="s">
        <v>39</v>
      </c>
    </row>
    <row r="16" spans="1:8" x14ac:dyDescent="0.2">
      <c r="A16" t="s">
        <v>40</v>
      </c>
      <c r="B16" s="14" t="s">
        <v>12</v>
      </c>
      <c r="C16" s="15" t="s">
        <v>35</v>
      </c>
      <c r="D16" s="3" t="s">
        <v>41</v>
      </c>
      <c r="E16" s="25">
        <v>2851850</v>
      </c>
      <c r="F16" s="2">
        <v>2851850</v>
      </c>
    </row>
    <row r="17" spans="1:6" x14ac:dyDescent="0.2">
      <c r="A17" t="s">
        <v>42</v>
      </c>
      <c r="B17" s="14" t="s">
        <v>12</v>
      </c>
      <c r="C17" s="15" t="s">
        <v>35</v>
      </c>
      <c r="D17" s="3" t="s">
        <v>43</v>
      </c>
      <c r="E17" s="25" t="s">
        <v>16</v>
      </c>
      <c r="F17" s="2" t="s">
        <v>16</v>
      </c>
    </row>
    <row r="18" spans="1:6" x14ac:dyDescent="0.2">
      <c r="A18" t="s">
        <v>44</v>
      </c>
      <c r="B18" s="14" t="s">
        <v>12</v>
      </c>
      <c r="C18" s="15" t="s">
        <v>35</v>
      </c>
      <c r="D18" s="5" t="s">
        <v>45</v>
      </c>
      <c r="E18" s="29">
        <v>46226</v>
      </c>
      <c r="F18" s="6">
        <v>46226</v>
      </c>
    </row>
    <row r="19" spans="1:6" x14ac:dyDescent="0.2">
      <c r="A19" t="s">
        <v>46</v>
      </c>
      <c r="B19" s="14" t="s">
        <v>12</v>
      </c>
      <c r="C19" s="15" t="s">
        <v>47</v>
      </c>
      <c r="D19" s="3" t="s">
        <v>48</v>
      </c>
      <c r="E19" s="25" t="s">
        <v>49</v>
      </c>
      <c r="F19" s="2" t="s">
        <v>49</v>
      </c>
    </row>
    <row r="20" spans="1:6" x14ac:dyDescent="0.2">
      <c r="A20" t="s">
        <v>50</v>
      </c>
      <c r="B20" s="14" t="s">
        <v>12</v>
      </c>
      <c r="C20" s="15" t="s">
        <v>47</v>
      </c>
      <c r="D20" s="3" t="s">
        <v>51</v>
      </c>
      <c r="E20" s="25">
        <v>30</v>
      </c>
      <c r="F20" s="2" t="s">
        <v>52</v>
      </c>
    </row>
    <row r="21" spans="1:6" ht="15" x14ac:dyDescent="0.25">
      <c r="A21" t="s">
        <v>53</v>
      </c>
      <c r="B21" s="14" t="s">
        <v>12</v>
      </c>
      <c r="C21" s="15" t="s">
        <v>47</v>
      </c>
      <c r="D21" s="17" t="s">
        <v>54</v>
      </c>
      <c r="E21" s="30">
        <v>35</v>
      </c>
      <c r="F21" s="18" t="s">
        <v>55</v>
      </c>
    </row>
    <row r="22" spans="1:6" x14ac:dyDescent="0.2">
      <c r="A22" t="s">
        <v>56</v>
      </c>
      <c r="B22" s="14" t="s">
        <v>12</v>
      </c>
      <c r="C22" s="15" t="s">
        <v>47</v>
      </c>
      <c r="D22" s="5" t="s">
        <v>57</v>
      </c>
      <c r="E22" s="25">
        <v>15</v>
      </c>
      <c r="F22" s="2" t="s">
        <v>58</v>
      </c>
    </row>
  </sheetData>
  <autoFilter ref="A4:F22" xr:uid="{00000000-0009-0000-0000-000000000000}"/>
  <mergeCells count="8">
    <mergeCell ref="A2:A4"/>
    <mergeCell ref="B2:B4"/>
    <mergeCell ref="C2:C4"/>
    <mergeCell ref="D2:D4"/>
    <mergeCell ref="B5:B22"/>
    <mergeCell ref="C5:C13"/>
    <mergeCell ref="C14:C18"/>
    <mergeCell ref="C19:C2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5"/>
  <sheetViews>
    <sheetView showGridLines="0" showWhiteSpace="0" topLeftCell="C2" workbookViewId="0"/>
  </sheetViews>
  <sheetFormatPr baseColWidth="10" defaultColWidth="9" defaultRowHeight="14.25" x14ac:dyDescent="0.2"/>
  <cols>
    <col min="1" max="1" width="0" hidden="1"/>
    <col min="2" max="2" width="20" hidden="1" bestFit="1" customWidth="1"/>
    <col min="3" max="3" width="27.5" bestFit="1" customWidth="1"/>
    <col min="4" max="4" width="38.5" bestFit="1" customWidth="1"/>
    <col min="5" max="5" width="30.75" bestFit="1" customWidth="1"/>
    <col min="6" max="8" width="20" hidden="1" bestFit="1" customWidth="1"/>
    <col min="9" max="9" width="73.75" bestFit="1" customWidth="1"/>
    <col min="10" max="13" width="20" hidden="1" bestFit="1" customWidth="1"/>
    <col min="14" max="17" width="20" bestFit="1" customWidth="1"/>
    <col min="18" max="18" width="30.75" bestFit="1" customWidth="1"/>
    <col min="19" max="19" width="20" hidden="1" bestFit="1" customWidth="1"/>
    <col min="20" max="22" width="20" bestFit="1" customWidth="1"/>
    <col min="23" max="23" width="69.25" bestFit="1" customWidth="1"/>
    <col min="24" max="25" width="20" bestFit="1" customWidth="1"/>
    <col min="26" max="26" width="106.75" bestFit="1" customWidth="1"/>
    <col min="27" max="27" width="20" bestFit="1" customWidth="1"/>
    <col min="28" max="28" width="69.25" bestFit="1" customWidth="1"/>
  </cols>
  <sheetData>
    <row r="1" spans="1:28" hidden="1" x14ac:dyDescent="0.2">
      <c r="A1" t="s">
        <v>59</v>
      </c>
      <c r="B1" t="s">
        <v>60</v>
      </c>
      <c r="C1" t="s">
        <v>61</v>
      </c>
      <c r="D1" t="s">
        <v>62</v>
      </c>
      <c r="E1" t="s">
        <v>63</v>
      </c>
      <c r="F1" t="s">
        <v>64</v>
      </c>
      <c r="G1" t="s">
        <v>65</v>
      </c>
      <c r="H1" t="s">
        <v>66</v>
      </c>
      <c r="I1" t="s">
        <v>67</v>
      </c>
      <c r="J1" t="s">
        <v>68</v>
      </c>
      <c r="K1" t="s">
        <v>69</v>
      </c>
      <c r="L1" t="s">
        <v>70</v>
      </c>
      <c r="M1" t="s">
        <v>71</v>
      </c>
      <c r="N1" t="s">
        <v>72</v>
      </c>
      <c r="O1" t="s">
        <v>73</v>
      </c>
      <c r="P1" t="s">
        <v>74</v>
      </c>
      <c r="Q1" t="s">
        <v>75</v>
      </c>
      <c r="R1" t="s">
        <v>76</v>
      </c>
      <c r="S1" t="s">
        <v>77</v>
      </c>
      <c r="T1" t="s">
        <v>78</v>
      </c>
      <c r="U1" t="s">
        <v>79</v>
      </c>
      <c r="V1" t="s">
        <v>80</v>
      </c>
      <c r="W1" t="s">
        <v>81</v>
      </c>
      <c r="X1" t="s">
        <v>82</v>
      </c>
      <c r="Y1" t="s">
        <v>83</v>
      </c>
      <c r="Z1" t="s">
        <v>84</v>
      </c>
      <c r="AA1" t="s">
        <v>85</v>
      </c>
      <c r="AB1" t="s">
        <v>86</v>
      </c>
    </row>
    <row r="2" spans="1:28" ht="20.25" x14ac:dyDescent="0.3">
      <c r="A2" s="7"/>
      <c r="B2" s="16" t="s">
        <v>87</v>
      </c>
      <c r="C2" s="16" t="s">
        <v>87</v>
      </c>
      <c r="D2" s="16" t="s">
        <v>87</v>
      </c>
      <c r="E2" s="16" t="s">
        <v>87</v>
      </c>
      <c r="F2" s="16" t="s">
        <v>88</v>
      </c>
      <c r="G2" s="16" t="s">
        <v>88</v>
      </c>
      <c r="H2" s="16" t="s">
        <v>89</v>
      </c>
      <c r="I2" s="16" t="s">
        <v>89</v>
      </c>
      <c r="J2" s="16" t="s">
        <v>90</v>
      </c>
      <c r="K2" s="16" t="s">
        <v>90</v>
      </c>
      <c r="L2" s="16" t="s">
        <v>91</v>
      </c>
      <c r="M2" s="16" t="s">
        <v>91</v>
      </c>
      <c r="N2" s="16" t="s">
        <v>35</v>
      </c>
      <c r="O2" s="16" t="s">
        <v>35</v>
      </c>
      <c r="P2" s="16" t="s">
        <v>35</v>
      </c>
      <c r="Q2" s="16" t="s">
        <v>35</v>
      </c>
      <c r="R2" s="16" t="s">
        <v>35</v>
      </c>
      <c r="S2" s="16" t="s">
        <v>13</v>
      </c>
      <c r="T2" s="16" t="s">
        <v>13</v>
      </c>
      <c r="U2" s="16" t="s">
        <v>13</v>
      </c>
      <c r="V2" s="16" t="s">
        <v>13</v>
      </c>
      <c r="W2" s="16" t="s">
        <v>13</v>
      </c>
      <c r="X2" s="16" t="s">
        <v>13</v>
      </c>
      <c r="Y2" s="16" t="s">
        <v>13</v>
      </c>
      <c r="Z2" s="16" t="s">
        <v>13</v>
      </c>
      <c r="AA2" s="16" t="s">
        <v>13</v>
      </c>
      <c r="AB2" s="16" t="s">
        <v>13</v>
      </c>
    </row>
    <row r="3" spans="1:28" ht="45" x14ac:dyDescent="0.25">
      <c r="A3" s="1"/>
      <c r="B3" s="1" t="s">
        <v>92</v>
      </c>
      <c r="C3" s="1" t="s">
        <v>93</v>
      </c>
      <c r="D3" s="1" t="s">
        <v>94</v>
      </c>
      <c r="E3" s="1" t="s">
        <v>95</v>
      </c>
      <c r="F3" s="1" t="s">
        <v>96</v>
      </c>
      <c r="G3" s="1" t="s">
        <v>97</v>
      </c>
      <c r="H3" s="1" t="s">
        <v>98</v>
      </c>
      <c r="I3" s="1" t="s">
        <v>3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  <c r="T3" s="1" t="s">
        <v>109</v>
      </c>
      <c r="U3" s="1" t="s">
        <v>110</v>
      </c>
      <c r="V3" s="1" t="s">
        <v>111</v>
      </c>
      <c r="W3" s="1" t="s">
        <v>112</v>
      </c>
      <c r="X3" s="1" t="s">
        <v>113</v>
      </c>
      <c r="Y3" s="1" t="s">
        <v>114</v>
      </c>
      <c r="Z3" s="1" t="s">
        <v>115</v>
      </c>
      <c r="AA3" s="1" t="s">
        <v>116</v>
      </c>
      <c r="AB3" s="1" t="s">
        <v>3</v>
      </c>
    </row>
    <row r="4" spans="1:28" x14ac:dyDescent="0.2">
      <c r="B4" s="8">
        <v>656349</v>
      </c>
      <c r="C4" s="8" t="s">
        <v>6</v>
      </c>
      <c r="D4" s="8" t="s">
        <v>8</v>
      </c>
      <c r="E4" s="9">
        <v>46205.534328703703</v>
      </c>
      <c r="F4" s="8"/>
      <c r="G4" s="8" t="s">
        <v>117</v>
      </c>
      <c r="H4" s="8">
        <v>803088</v>
      </c>
      <c r="I4" s="8" t="s">
        <v>12</v>
      </c>
      <c r="J4" s="10"/>
      <c r="K4" s="8"/>
      <c r="L4" s="8"/>
      <c r="M4" s="10"/>
      <c r="N4">
        <v>1</v>
      </c>
      <c r="O4" s="8" t="s">
        <v>39</v>
      </c>
      <c r="P4">
        <v>2851850</v>
      </c>
      <c r="Q4" s="8" t="s">
        <v>16</v>
      </c>
      <c r="R4" s="9">
        <v>46226</v>
      </c>
      <c r="S4" s="8">
        <v>3634672</v>
      </c>
      <c r="T4">
        <v>1</v>
      </c>
      <c r="U4">
        <f ca="1">OFFSET($A$1, ROW() - 1, COLUMN() + 2)</f>
        <v>2809900</v>
      </c>
      <c r="V4" s="8" t="s">
        <v>16</v>
      </c>
      <c r="W4" s="8" t="s">
        <v>18</v>
      </c>
      <c r="X4">
        <v>2809900</v>
      </c>
      <c r="Y4" s="10">
        <v>35</v>
      </c>
      <c r="Z4" s="8" t="s">
        <v>27</v>
      </c>
      <c r="AA4" s="8" t="s">
        <v>31</v>
      </c>
      <c r="AB4" s="8" t="s">
        <v>27</v>
      </c>
    </row>
    <row r="5" spans="1:28" x14ac:dyDescent="0.2">
      <c r="B5" s="8">
        <v>656274</v>
      </c>
      <c r="C5" s="8" t="s">
        <v>7</v>
      </c>
      <c r="D5" s="8" t="s">
        <v>9</v>
      </c>
      <c r="E5" s="9">
        <v>46205.673935185187</v>
      </c>
      <c r="F5" s="8"/>
      <c r="G5" s="8" t="s">
        <v>117</v>
      </c>
      <c r="H5" s="8">
        <v>803088</v>
      </c>
      <c r="I5" s="8" t="s">
        <v>12</v>
      </c>
      <c r="J5" s="10"/>
      <c r="K5" s="8"/>
      <c r="L5" s="8"/>
      <c r="M5" s="10"/>
      <c r="N5">
        <v>1</v>
      </c>
      <c r="O5" s="8" t="s">
        <v>39</v>
      </c>
      <c r="P5">
        <v>2851850</v>
      </c>
      <c r="Q5" s="8" t="s">
        <v>16</v>
      </c>
      <c r="R5" s="9">
        <v>46226</v>
      </c>
      <c r="S5" s="8">
        <v>3634211</v>
      </c>
      <c r="T5">
        <v>1</v>
      </c>
      <c r="U5">
        <f ca="1">OFFSET($A$1, ROW() - 1, COLUMN() + 2)</f>
        <v>2893800</v>
      </c>
      <c r="V5" s="8" t="s">
        <v>16</v>
      </c>
      <c r="W5" s="8" t="s">
        <v>18</v>
      </c>
      <c r="X5">
        <v>2893800</v>
      </c>
      <c r="Y5" s="10">
        <v>60</v>
      </c>
      <c r="Z5" s="8" t="s">
        <v>28</v>
      </c>
      <c r="AA5" s="8">
        <v>85200</v>
      </c>
      <c r="AB5" s="8"/>
    </row>
  </sheetData>
  <autoFilter ref="A3:AB5" xr:uid="{00000000-0009-0000-0000-000001000000}"/>
  <mergeCells count="7">
    <mergeCell ref="N2:R2"/>
    <mergeCell ref="S2:AB2"/>
    <mergeCell ref="B2:E2"/>
    <mergeCell ref="F2:G2"/>
    <mergeCell ref="H2:I2"/>
    <mergeCell ref="J2:K2"/>
    <mergeCell ref="L2:M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5"/>
  <sheetViews>
    <sheetView showGridLines="0" showWhiteSpace="0" topLeftCell="C2" workbookViewId="0"/>
  </sheetViews>
  <sheetFormatPr baseColWidth="10" defaultColWidth="9" defaultRowHeight="14.25" x14ac:dyDescent="0.2"/>
  <cols>
    <col min="1" max="1" width="0" hidden="1"/>
    <col min="2" max="2" width="20" hidden="1" bestFit="1" customWidth="1"/>
    <col min="3" max="3" width="27.5" bestFit="1" customWidth="1"/>
    <col min="4" max="4" width="38.5" bestFit="1" customWidth="1"/>
    <col min="5" max="5" width="30.75" bestFit="1" customWidth="1"/>
    <col min="6" max="8" width="20" hidden="1" bestFit="1" customWidth="1"/>
    <col min="9" max="9" width="73.75" bestFit="1" customWidth="1"/>
    <col min="10" max="11" width="20" hidden="1" bestFit="1" customWidth="1"/>
    <col min="12" max="16" width="20" bestFit="1" customWidth="1"/>
    <col min="17" max="17" width="26.375" bestFit="1" customWidth="1"/>
  </cols>
  <sheetData>
    <row r="1" spans="1:17" hidden="1" x14ac:dyDescent="0.2">
      <c r="A1" t="s">
        <v>118</v>
      </c>
      <c r="B1" t="s">
        <v>60</v>
      </c>
      <c r="C1" t="s">
        <v>61</v>
      </c>
      <c r="D1" t="s">
        <v>62</v>
      </c>
      <c r="E1" t="s">
        <v>63</v>
      </c>
      <c r="F1" t="s">
        <v>64</v>
      </c>
      <c r="G1" t="s">
        <v>65</v>
      </c>
      <c r="H1" t="s">
        <v>66</v>
      </c>
      <c r="I1" t="s">
        <v>67</v>
      </c>
      <c r="J1" t="s">
        <v>70</v>
      </c>
      <c r="K1" t="s">
        <v>71</v>
      </c>
      <c r="L1" t="s">
        <v>72</v>
      </c>
      <c r="M1" t="s">
        <v>73</v>
      </c>
      <c r="N1" t="s">
        <v>119</v>
      </c>
      <c r="O1" t="s">
        <v>120</v>
      </c>
      <c r="P1" t="s">
        <v>121</v>
      </c>
      <c r="Q1" t="s">
        <v>122</v>
      </c>
    </row>
    <row r="2" spans="1:17" ht="20.25" x14ac:dyDescent="0.3">
      <c r="A2" s="7"/>
      <c r="B2" s="16" t="s">
        <v>87</v>
      </c>
      <c r="C2" s="16" t="s">
        <v>87</v>
      </c>
      <c r="D2" s="16" t="s">
        <v>87</v>
      </c>
      <c r="E2" s="16" t="s">
        <v>87</v>
      </c>
      <c r="F2" s="16" t="s">
        <v>88</v>
      </c>
      <c r="G2" s="16" t="s">
        <v>88</v>
      </c>
      <c r="H2" s="16" t="s">
        <v>89</v>
      </c>
      <c r="I2" s="16" t="s">
        <v>89</v>
      </c>
      <c r="J2" s="16" t="s">
        <v>91</v>
      </c>
      <c r="K2" s="16" t="s">
        <v>91</v>
      </c>
      <c r="L2" s="16" t="s">
        <v>35</v>
      </c>
      <c r="M2" s="16" t="s">
        <v>35</v>
      </c>
      <c r="N2" s="16" t="s">
        <v>123</v>
      </c>
      <c r="O2" s="16" t="s">
        <v>123</v>
      </c>
      <c r="P2" s="16" t="s">
        <v>123</v>
      </c>
      <c r="Q2" s="16" t="s">
        <v>123</v>
      </c>
    </row>
    <row r="3" spans="1:17" ht="45" x14ac:dyDescent="0.25">
      <c r="A3" s="1"/>
      <c r="B3" s="1" t="s">
        <v>92</v>
      </c>
      <c r="C3" s="1" t="s">
        <v>93</v>
      </c>
      <c r="D3" s="1" t="s">
        <v>94</v>
      </c>
      <c r="E3" s="1" t="s">
        <v>95</v>
      </c>
      <c r="F3" s="1" t="s">
        <v>96</v>
      </c>
      <c r="G3" s="1" t="s">
        <v>97</v>
      </c>
      <c r="H3" s="1" t="s">
        <v>98</v>
      </c>
      <c r="I3" s="1" t="s">
        <v>3</v>
      </c>
      <c r="J3" s="1" t="s">
        <v>101</v>
      </c>
      <c r="K3" s="1" t="s">
        <v>102</v>
      </c>
      <c r="L3" s="1" t="s">
        <v>103</v>
      </c>
      <c r="M3" s="1" t="s">
        <v>104</v>
      </c>
      <c r="N3" s="1" t="s">
        <v>124</v>
      </c>
      <c r="O3" s="1" t="s">
        <v>125</v>
      </c>
      <c r="P3" s="1" t="s">
        <v>126</v>
      </c>
      <c r="Q3" s="1" t="s">
        <v>127</v>
      </c>
    </row>
    <row r="4" spans="1:17" x14ac:dyDescent="0.2">
      <c r="B4" s="8">
        <v>656349</v>
      </c>
      <c r="C4" s="8" t="s">
        <v>6</v>
      </c>
      <c r="D4" s="8" t="s">
        <v>8</v>
      </c>
      <c r="E4" s="9">
        <v>46205.534328703703</v>
      </c>
      <c r="F4" s="8"/>
      <c r="G4" s="8" t="s">
        <v>117</v>
      </c>
      <c r="H4" s="8">
        <v>803088</v>
      </c>
      <c r="I4" s="8" t="s">
        <v>12</v>
      </c>
      <c r="J4" s="8"/>
      <c r="K4" s="10"/>
      <c r="L4">
        <v>1</v>
      </c>
      <c r="M4" s="8" t="s">
        <v>39</v>
      </c>
      <c r="N4">
        <v>2851850</v>
      </c>
      <c r="O4">
        <v>2809900</v>
      </c>
      <c r="P4">
        <v>41950</v>
      </c>
      <c r="Q4" s="11">
        <v>1.4709749811525851E-2</v>
      </c>
    </row>
    <row r="5" spans="1:17" x14ac:dyDescent="0.2">
      <c r="B5" s="8">
        <v>656274</v>
      </c>
      <c r="C5" s="8" t="s">
        <v>7</v>
      </c>
      <c r="D5" s="8" t="s">
        <v>9</v>
      </c>
      <c r="E5" s="9">
        <v>46205.673935185187</v>
      </c>
      <c r="F5" s="8"/>
      <c r="G5" s="8" t="s">
        <v>117</v>
      </c>
      <c r="H5" s="8">
        <v>803088</v>
      </c>
      <c r="I5" s="8" t="s">
        <v>12</v>
      </c>
      <c r="J5" s="8"/>
      <c r="K5" s="10"/>
      <c r="L5">
        <v>1</v>
      </c>
      <c r="M5" s="8" t="s">
        <v>39</v>
      </c>
      <c r="N5">
        <v>2851850</v>
      </c>
      <c r="O5">
        <v>2893800</v>
      </c>
      <c r="P5">
        <v>-41950</v>
      </c>
      <c r="Q5" s="11">
        <v>-1.4709749811525851E-2</v>
      </c>
    </row>
  </sheetData>
  <autoFilter ref="A3:Q5" xr:uid="{00000000-0009-0000-0000-000002000000}"/>
  <mergeCells count="6">
    <mergeCell ref="N2:Q2"/>
    <mergeCell ref="B2:E2"/>
    <mergeCell ref="F2:G2"/>
    <mergeCell ref="H2:I2"/>
    <mergeCell ref="J2:K2"/>
    <mergeCell ref="L2:M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"/>
  <sheetViews>
    <sheetView showGridLines="0" showWhiteSpace="0" topLeftCell="C2" workbookViewId="0"/>
  </sheetViews>
  <sheetFormatPr baseColWidth="10" defaultColWidth="9" defaultRowHeight="14.25" x14ac:dyDescent="0.2"/>
  <cols>
    <col min="1" max="1" width="0" hidden="1"/>
    <col min="2" max="2" width="20" hidden="1" bestFit="1" customWidth="1"/>
    <col min="3" max="3" width="27.5" bestFit="1" customWidth="1"/>
    <col min="4" max="4" width="38.5" bestFit="1" customWidth="1"/>
    <col min="5" max="5" width="30.75" bestFit="1" customWidth="1"/>
    <col min="6" max="8" width="20" bestFit="1" customWidth="1"/>
    <col min="9" max="9" width="26.375" bestFit="1" customWidth="1"/>
  </cols>
  <sheetData>
    <row r="1" spans="1:9" hidden="1" x14ac:dyDescent="0.2">
      <c r="A1" t="s">
        <v>128</v>
      </c>
      <c r="B1" t="s">
        <v>60</v>
      </c>
      <c r="C1" t="s">
        <v>61</v>
      </c>
      <c r="D1" t="s">
        <v>62</v>
      </c>
      <c r="E1" t="s">
        <v>63</v>
      </c>
      <c r="F1" t="s">
        <v>129</v>
      </c>
      <c r="G1" t="s">
        <v>130</v>
      </c>
      <c r="H1" t="s">
        <v>131</v>
      </c>
      <c r="I1" t="s">
        <v>132</v>
      </c>
    </row>
    <row r="2" spans="1:9" ht="20.25" x14ac:dyDescent="0.3">
      <c r="A2" s="7"/>
      <c r="B2" s="16" t="s">
        <v>87</v>
      </c>
      <c r="C2" s="16" t="s">
        <v>87</v>
      </c>
      <c r="D2" s="16" t="s">
        <v>87</v>
      </c>
      <c r="E2" s="16" t="s">
        <v>87</v>
      </c>
      <c r="F2" s="16" t="s">
        <v>133</v>
      </c>
      <c r="G2" s="16" t="s">
        <v>133</v>
      </c>
      <c r="H2" s="16" t="s">
        <v>133</v>
      </c>
      <c r="I2" s="16" t="s">
        <v>133</v>
      </c>
    </row>
    <row r="3" spans="1:9" ht="45" x14ac:dyDescent="0.25">
      <c r="A3" s="1"/>
      <c r="B3" s="1" t="s">
        <v>92</v>
      </c>
      <c r="C3" s="1" t="s">
        <v>93</v>
      </c>
      <c r="D3" s="1" t="s">
        <v>94</v>
      </c>
      <c r="E3" s="1" t="s">
        <v>95</v>
      </c>
      <c r="F3" s="1" t="s">
        <v>134</v>
      </c>
      <c r="G3" s="1" t="s">
        <v>135</v>
      </c>
      <c r="H3" s="1" t="s">
        <v>126</v>
      </c>
      <c r="I3" s="1" t="s">
        <v>127</v>
      </c>
    </row>
    <row r="4" spans="1:9" x14ac:dyDescent="0.2">
      <c r="B4" s="8">
        <v>656274</v>
      </c>
      <c r="C4" s="8" t="s">
        <v>7</v>
      </c>
      <c r="D4" s="8" t="s">
        <v>9</v>
      </c>
      <c r="E4" s="9">
        <v>46205.673935185187</v>
      </c>
      <c r="F4">
        <v>2851850</v>
      </c>
      <c r="G4">
        <v>2893800</v>
      </c>
      <c r="H4">
        <v>-41950</v>
      </c>
      <c r="I4" s="11">
        <v>-1.4709749811525851E-2</v>
      </c>
    </row>
    <row r="5" spans="1:9" x14ac:dyDescent="0.2">
      <c r="B5" s="8">
        <v>656349</v>
      </c>
      <c r="C5" s="8" t="s">
        <v>6</v>
      </c>
      <c r="D5" s="8" t="s">
        <v>8</v>
      </c>
      <c r="E5" s="9">
        <v>46205.534328703703</v>
      </c>
      <c r="F5">
        <v>2851850</v>
      </c>
      <c r="G5">
        <v>2809900</v>
      </c>
      <c r="H5">
        <v>41950</v>
      </c>
      <c r="I5" s="11">
        <v>1.4709749811525851E-2</v>
      </c>
    </row>
  </sheetData>
  <autoFilter ref="A3:I5" xr:uid="{00000000-0009-0000-0000-000003000000}"/>
  <mergeCells count="2">
    <mergeCell ref="B2:E2"/>
    <mergeCell ref="F2:I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5"/>
  <sheetViews>
    <sheetView showGridLines="0" showWhiteSpace="0" topLeftCell="C2" workbookViewId="0"/>
  </sheetViews>
  <sheetFormatPr baseColWidth="10" defaultColWidth="9" defaultRowHeight="14.25" x14ac:dyDescent="0.2"/>
  <cols>
    <col min="1" max="1" width="0" hidden="1"/>
    <col min="2" max="2" width="20" hidden="1" bestFit="1" customWidth="1"/>
    <col min="3" max="3" width="27.5" bestFit="1" customWidth="1"/>
    <col min="4" max="4" width="38.5" bestFit="1" customWidth="1"/>
    <col min="5" max="5" width="30.75" bestFit="1" customWidth="1"/>
    <col min="6" max="8" width="20" hidden="1" bestFit="1" customWidth="1"/>
    <col min="9" max="9" width="73.75" bestFit="1" customWidth="1"/>
    <col min="10" max="10" width="46.25" bestFit="1" customWidth="1"/>
    <col min="11" max="11" width="20" hidden="1" bestFit="1" customWidth="1"/>
    <col min="12" max="12" width="27.5" bestFit="1" customWidth="1"/>
    <col min="13" max="13" width="22" bestFit="1" customWidth="1"/>
    <col min="14" max="14" width="20" bestFit="1" customWidth="1"/>
    <col min="15" max="15" width="20" hidden="1" bestFit="1" customWidth="1"/>
    <col min="16" max="16" width="45.125" bestFit="1" customWidth="1"/>
  </cols>
  <sheetData>
    <row r="1" spans="1:16" hidden="1" x14ac:dyDescent="0.2">
      <c r="A1" t="s">
        <v>136</v>
      </c>
      <c r="B1" t="s">
        <v>60</v>
      </c>
      <c r="C1" t="s">
        <v>61</v>
      </c>
      <c r="D1" t="s">
        <v>62</v>
      </c>
      <c r="E1" t="s">
        <v>63</v>
      </c>
      <c r="F1" t="s">
        <v>64</v>
      </c>
      <c r="G1" t="s">
        <v>65</v>
      </c>
      <c r="H1" t="s">
        <v>66</v>
      </c>
      <c r="I1" t="s">
        <v>67</v>
      </c>
      <c r="J1" t="s">
        <v>137</v>
      </c>
      <c r="K1" t="s">
        <v>138</v>
      </c>
      <c r="L1" t="s">
        <v>139</v>
      </c>
      <c r="M1" t="s">
        <v>140</v>
      </c>
      <c r="N1" t="s">
        <v>141</v>
      </c>
      <c r="O1" t="s">
        <v>142</v>
      </c>
      <c r="P1" t="s">
        <v>143</v>
      </c>
    </row>
    <row r="2" spans="1:16" ht="20.25" x14ac:dyDescent="0.3">
      <c r="A2" s="7"/>
      <c r="B2" s="16" t="s">
        <v>87</v>
      </c>
      <c r="C2" s="16" t="s">
        <v>87</v>
      </c>
      <c r="D2" s="16" t="s">
        <v>87</v>
      </c>
      <c r="E2" s="16" t="s">
        <v>87</v>
      </c>
      <c r="F2" s="16" t="s">
        <v>88</v>
      </c>
      <c r="G2" s="16" t="s">
        <v>88</v>
      </c>
      <c r="H2" s="16" t="s">
        <v>89</v>
      </c>
      <c r="I2" s="16" t="s">
        <v>89</v>
      </c>
      <c r="J2" s="7" t="s">
        <v>144</v>
      </c>
      <c r="K2" s="16" t="s">
        <v>145</v>
      </c>
      <c r="L2" s="16" t="s">
        <v>145</v>
      </c>
      <c r="M2" s="16" t="s">
        <v>145</v>
      </c>
      <c r="N2" s="16" t="s">
        <v>145</v>
      </c>
      <c r="O2" s="16" t="s">
        <v>146</v>
      </c>
      <c r="P2" s="16" t="s">
        <v>146</v>
      </c>
    </row>
    <row r="3" spans="1:16" ht="45" x14ac:dyDescent="0.25">
      <c r="A3" s="1"/>
      <c r="B3" s="1" t="s">
        <v>92</v>
      </c>
      <c r="C3" s="1" t="s">
        <v>93</v>
      </c>
      <c r="D3" s="1" t="s">
        <v>94</v>
      </c>
      <c r="E3" s="1" t="s">
        <v>95</v>
      </c>
      <c r="F3" s="1" t="s">
        <v>96</v>
      </c>
      <c r="G3" s="1" t="s">
        <v>97</v>
      </c>
      <c r="H3" s="1" t="s">
        <v>98</v>
      </c>
      <c r="I3" s="1" t="s">
        <v>3</v>
      </c>
      <c r="J3" s="1" t="s">
        <v>147</v>
      </c>
      <c r="K3" s="1" t="s">
        <v>148</v>
      </c>
      <c r="L3" s="1" t="s">
        <v>149</v>
      </c>
      <c r="M3" s="1" t="s">
        <v>150</v>
      </c>
      <c r="N3" s="1" t="s">
        <v>151</v>
      </c>
      <c r="O3" s="1" t="s">
        <v>152</v>
      </c>
      <c r="P3" s="1" t="s">
        <v>87</v>
      </c>
    </row>
    <row r="4" spans="1:16" x14ac:dyDescent="0.2">
      <c r="B4" s="8">
        <v>656349</v>
      </c>
      <c r="C4" s="8" t="s">
        <v>6</v>
      </c>
      <c r="D4" s="8" t="s">
        <v>8</v>
      </c>
      <c r="E4" s="9">
        <v>46205.534328703703</v>
      </c>
      <c r="F4" s="8"/>
      <c r="G4" s="8" t="s">
        <v>117</v>
      </c>
      <c r="H4" s="8">
        <v>803088</v>
      </c>
      <c r="I4" s="8" t="s">
        <v>12</v>
      </c>
      <c r="J4" s="8" t="s">
        <v>47</v>
      </c>
      <c r="K4" s="8">
        <v>175</v>
      </c>
      <c r="L4" s="8" t="s">
        <v>153</v>
      </c>
      <c r="M4" s="8" t="s">
        <v>153</v>
      </c>
      <c r="N4" s="8" t="s">
        <v>154</v>
      </c>
      <c r="P4" s="8" t="s">
        <v>155</v>
      </c>
    </row>
    <row r="5" spans="1:16" x14ac:dyDescent="0.2">
      <c r="B5" s="8">
        <v>656349</v>
      </c>
      <c r="C5" s="8" t="s">
        <v>6</v>
      </c>
      <c r="D5" s="8" t="s">
        <v>8</v>
      </c>
      <c r="E5" s="9">
        <v>46205.534328703703</v>
      </c>
      <c r="F5" s="8"/>
      <c r="G5" s="8" t="s">
        <v>117</v>
      </c>
      <c r="H5" s="8">
        <v>803088</v>
      </c>
      <c r="I5" s="8" t="s">
        <v>12</v>
      </c>
      <c r="J5" s="8" t="s">
        <v>47</v>
      </c>
      <c r="K5" s="8">
        <v>176</v>
      </c>
      <c r="L5" s="8" t="s">
        <v>48</v>
      </c>
      <c r="M5" s="8" t="s">
        <v>156</v>
      </c>
      <c r="N5" s="8" t="s">
        <v>157</v>
      </c>
      <c r="O5">
        <v>5808811</v>
      </c>
      <c r="P5" s="8" t="s">
        <v>49</v>
      </c>
    </row>
    <row r="6" spans="1:16" x14ac:dyDescent="0.2">
      <c r="B6" s="8">
        <v>656349</v>
      </c>
      <c r="C6" s="8" t="s">
        <v>6</v>
      </c>
      <c r="D6" s="8" t="s">
        <v>8</v>
      </c>
      <c r="E6" s="9">
        <v>46205.534328703703</v>
      </c>
      <c r="F6" s="8"/>
      <c r="G6" s="8" t="s">
        <v>117</v>
      </c>
      <c r="H6" s="8">
        <v>803088</v>
      </c>
      <c r="I6" s="8" t="s">
        <v>12</v>
      </c>
      <c r="J6" s="8" t="s">
        <v>47</v>
      </c>
      <c r="K6" s="8">
        <v>177</v>
      </c>
      <c r="L6" s="8" t="s">
        <v>51</v>
      </c>
      <c r="M6" s="8" t="s">
        <v>158</v>
      </c>
      <c r="N6" s="8" t="s">
        <v>157</v>
      </c>
      <c r="O6">
        <v>5808812</v>
      </c>
      <c r="P6" s="8">
        <v>30</v>
      </c>
    </row>
    <row r="7" spans="1:16" x14ac:dyDescent="0.2">
      <c r="B7" s="8">
        <v>656349</v>
      </c>
      <c r="C7" s="8" t="s">
        <v>6</v>
      </c>
      <c r="D7" s="8" t="s">
        <v>8</v>
      </c>
      <c r="E7" s="9">
        <v>46205.534328703703</v>
      </c>
      <c r="F7" s="8"/>
      <c r="G7" s="8" t="s">
        <v>117</v>
      </c>
      <c r="H7" s="8">
        <v>803088</v>
      </c>
      <c r="I7" s="8" t="s">
        <v>12</v>
      </c>
      <c r="J7" s="8" t="s">
        <v>47</v>
      </c>
      <c r="K7" s="8">
        <v>178</v>
      </c>
      <c r="L7" s="8" t="s">
        <v>54</v>
      </c>
      <c r="M7" s="8" t="s">
        <v>158</v>
      </c>
      <c r="N7" s="8" t="s">
        <v>157</v>
      </c>
      <c r="O7">
        <v>5808813</v>
      </c>
      <c r="P7" s="8">
        <v>35</v>
      </c>
    </row>
    <row r="8" spans="1:16" x14ac:dyDescent="0.2">
      <c r="B8" s="8">
        <v>656349</v>
      </c>
      <c r="C8" s="8" t="s">
        <v>6</v>
      </c>
      <c r="D8" s="8" t="s">
        <v>8</v>
      </c>
      <c r="E8" s="9">
        <v>46205.534328703703</v>
      </c>
      <c r="F8" s="8"/>
      <c r="G8" s="8" t="s">
        <v>117</v>
      </c>
      <c r="H8" s="8">
        <v>803088</v>
      </c>
      <c r="I8" s="8" t="s">
        <v>12</v>
      </c>
      <c r="J8" s="8" t="s">
        <v>47</v>
      </c>
      <c r="K8" s="8">
        <v>179</v>
      </c>
      <c r="L8" s="8" t="s">
        <v>57</v>
      </c>
      <c r="M8" s="8" t="s">
        <v>158</v>
      </c>
      <c r="N8" s="8" t="s">
        <v>157</v>
      </c>
      <c r="O8">
        <v>5808814</v>
      </c>
      <c r="P8" s="8">
        <v>15</v>
      </c>
    </row>
    <row r="9" spans="1:16" x14ac:dyDescent="0.2">
      <c r="B9" s="8">
        <v>656349</v>
      </c>
      <c r="C9" s="8" t="s">
        <v>6</v>
      </c>
      <c r="D9" s="8" t="s">
        <v>8</v>
      </c>
      <c r="E9" s="9">
        <v>46205.534328703703</v>
      </c>
      <c r="F9" s="8"/>
      <c r="G9" s="8" t="s">
        <v>117</v>
      </c>
      <c r="H9" s="8">
        <v>803088</v>
      </c>
      <c r="I9" s="8" t="s">
        <v>12</v>
      </c>
      <c r="J9" s="8" t="s">
        <v>47</v>
      </c>
      <c r="K9" s="8">
        <v>180</v>
      </c>
      <c r="L9" s="8" t="s">
        <v>153</v>
      </c>
      <c r="M9" s="8" t="s">
        <v>153</v>
      </c>
      <c r="N9" s="8" t="s">
        <v>154</v>
      </c>
      <c r="P9" s="8" t="s">
        <v>155</v>
      </c>
    </row>
    <row r="10" spans="1:16" x14ac:dyDescent="0.2">
      <c r="B10" s="8">
        <v>656274</v>
      </c>
      <c r="C10" s="8" t="s">
        <v>7</v>
      </c>
      <c r="D10" s="8" t="s">
        <v>9</v>
      </c>
      <c r="E10" s="9">
        <v>46205.673935185187</v>
      </c>
      <c r="F10" s="8"/>
      <c r="G10" s="8" t="s">
        <v>117</v>
      </c>
      <c r="H10" s="8">
        <v>803088</v>
      </c>
      <c r="I10" s="8" t="s">
        <v>12</v>
      </c>
      <c r="J10" s="8" t="s">
        <v>47</v>
      </c>
      <c r="K10" s="8">
        <v>175</v>
      </c>
      <c r="L10" s="8" t="s">
        <v>153</v>
      </c>
      <c r="M10" s="8" t="s">
        <v>153</v>
      </c>
      <c r="N10" s="8" t="s">
        <v>154</v>
      </c>
      <c r="P10" s="8" t="s">
        <v>155</v>
      </c>
    </row>
    <row r="11" spans="1:16" x14ac:dyDescent="0.2">
      <c r="B11" s="8">
        <v>656274</v>
      </c>
      <c r="C11" s="8" t="s">
        <v>7</v>
      </c>
      <c r="D11" s="8" t="s">
        <v>9</v>
      </c>
      <c r="E11" s="9">
        <v>46205.673935185187</v>
      </c>
      <c r="F11" s="8"/>
      <c r="G11" s="8" t="s">
        <v>117</v>
      </c>
      <c r="H11" s="8">
        <v>803088</v>
      </c>
      <c r="I11" s="8" t="s">
        <v>12</v>
      </c>
      <c r="J11" s="8" t="s">
        <v>47</v>
      </c>
      <c r="K11" s="8">
        <v>176</v>
      </c>
      <c r="L11" s="8" t="s">
        <v>48</v>
      </c>
      <c r="M11" s="8" t="s">
        <v>156</v>
      </c>
      <c r="N11" s="8" t="s">
        <v>157</v>
      </c>
      <c r="O11">
        <v>5809749</v>
      </c>
      <c r="P11" s="8" t="s">
        <v>49</v>
      </c>
    </row>
    <row r="12" spans="1:16" x14ac:dyDescent="0.2">
      <c r="B12" s="8">
        <v>656274</v>
      </c>
      <c r="C12" s="8" t="s">
        <v>7</v>
      </c>
      <c r="D12" s="8" t="s">
        <v>9</v>
      </c>
      <c r="E12" s="9">
        <v>46205.673935185187</v>
      </c>
      <c r="F12" s="8"/>
      <c r="G12" s="8" t="s">
        <v>117</v>
      </c>
      <c r="H12" s="8">
        <v>803088</v>
      </c>
      <c r="I12" s="8" t="s">
        <v>12</v>
      </c>
      <c r="J12" s="8" t="s">
        <v>47</v>
      </c>
      <c r="K12" s="8">
        <v>177</v>
      </c>
      <c r="L12" s="8" t="s">
        <v>51</v>
      </c>
      <c r="M12" s="8" t="s">
        <v>158</v>
      </c>
      <c r="N12" s="8" t="s">
        <v>157</v>
      </c>
      <c r="O12">
        <v>5809750</v>
      </c>
      <c r="P12" s="8" t="s">
        <v>52</v>
      </c>
    </row>
    <row r="13" spans="1:16" x14ac:dyDescent="0.2">
      <c r="B13" s="8">
        <v>656274</v>
      </c>
      <c r="C13" s="8" t="s">
        <v>7</v>
      </c>
      <c r="D13" s="8" t="s">
        <v>9</v>
      </c>
      <c r="E13" s="9">
        <v>46205.673935185187</v>
      </c>
      <c r="F13" s="8"/>
      <c r="G13" s="8" t="s">
        <v>117</v>
      </c>
      <c r="H13" s="8">
        <v>803088</v>
      </c>
      <c r="I13" s="8" t="s">
        <v>12</v>
      </c>
      <c r="J13" s="8" t="s">
        <v>47</v>
      </c>
      <c r="K13" s="8">
        <v>178</v>
      </c>
      <c r="L13" s="8" t="s">
        <v>54</v>
      </c>
      <c r="M13" s="8" t="s">
        <v>158</v>
      </c>
      <c r="N13" s="8" t="s">
        <v>157</v>
      </c>
      <c r="O13">
        <v>5809751</v>
      </c>
      <c r="P13" s="8" t="s">
        <v>55</v>
      </c>
    </row>
    <row r="14" spans="1:16" x14ac:dyDescent="0.2">
      <c r="B14" s="8">
        <v>656274</v>
      </c>
      <c r="C14" s="8" t="s">
        <v>7</v>
      </c>
      <c r="D14" s="8" t="s">
        <v>9</v>
      </c>
      <c r="E14" s="9">
        <v>46205.673935185187</v>
      </c>
      <c r="F14" s="8"/>
      <c r="G14" s="8" t="s">
        <v>117</v>
      </c>
      <c r="H14" s="8">
        <v>803088</v>
      </c>
      <c r="I14" s="8" t="s">
        <v>12</v>
      </c>
      <c r="J14" s="8" t="s">
        <v>47</v>
      </c>
      <c r="K14" s="8">
        <v>179</v>
      </c>
      <c r="L14" s="8" t="s">
        <v>57</v>
      </c>
      <c r="M14" s="8" t="s">
        <v>158</v>
      </c>
      <c r="N14" s="8" t="s">
        <v>157</v>
      </c>
      <c r="O14">
        <v>5809752</v>
      </c>
      <c r="P14" s="8" t="s">
        <v>58</v>
      </c>
    </row>
    <row r="15" spans="1:16" x14ac:dyDescent="0.2">
      <c r="B15" s="8">
        <v>656274</v>
      </c>
      <c r="C15" s="8" t="s">
        <v>7</v>
      </c>
      <c r="D15" s="8" t="s">
        <v>9</v>
      </c>
      <c r="E15" s="9">
        <v>46205.673935185187</v>
      </c>
      <c r="F15" s="8"/>
      <c r="G15" s="8" t="s">
        <v>117</v>
      </c>
      <c r="H15" s="8">
        <v>803088</v>
      </c>
      <c r="I15" s="8" t="s">
        <v>12</v>
      </c>
      <c r="J15" s="8" t="s">
        <v>47</v>
      </c>
      <c r="K15" s="8">
        <v>180</v>
      </c>
      <c r="L15" s="8" t="s">
        <v>153</v>
      </c>
      <c r="M15" s="8" t="s">
        <v>153</v>
      </c>
      <c r="N15" s="8" t="s">
        <v>154</v>
      </c>
      <c r="P15" s="8" t="s">
        <v>155</v>
      </c>
    </row>
  </sheetData>
  <autoFilter ref="A3:P15" xr:uid="{00000000-0009-0000-0000-000004000000}"/>
  <mergeCells count="5">
    <mergeCell ref="B2:E2"/>
    <mergeCell ref="F2:G2"/>
    <mergeCell ref="H2:I2"/>
    <mergeCell ref="K2:N2"/>
    <mergeCell ref="O2:P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9"/>
  <sheetViews>
    <sheetView showGridLines="0" showWhiteSpace="0" topLeftCell="C2" workbookViewId="0"/>
  </sheetViews>
  <sheetFormatPr baseColWidth="10" defaultColWidth="9" defaultRowHeight="14.25" x14ac:dyDescent="0.2"/>
  <cols>
    <col min="1" max="1" width="0" hidden="1"/>
    <col min="2" max="2" width="20" hidden="1" bestFit="1" customWidth="1"/>
    <col min="3" max="3" width="27.5" bestFit="1" customWidth="1"/>
    <col min="4" max="4" width="38.5" bestFit="1" customWidth="1"/>
    <col min="5" max="5" width="30.75" bestFit="1" customWidth="1"/>
    <col min="6" max="6" width="20" hidden="1" bestFit="1" customWidth="1"/>
    <col min="7" max="7" width="41.75" bestFit="1" customWidth="1"/>
    <col min="8" max="8" width="255" bestFit="1" customWidth="1"/>
    <col min="9" max="9" width="59.375" bestFit="1" customWidth="1"/>
    <col min="10" max="10" width="25.25" bestFit="1" customWidth="1"/>
  </cols>
  <sheetData>
    <row r="1" spans="1:10" hidden="1" x14ac:dyDescent="0.2">
      <c r="A1" t="s">
        <v>159</v>
      </c>
      <c r="B1" t="s">
        <v>60</v>
      </c>
      <c r="C1" t="s">
        <v>61</v>
      </c>
      <c r="D1" t="s">
        <v>62</v>
      </c>
      <c r="E1" t="s">
        <v>63</v>
      </c>
      <c r="F1" t="s">
        <v>160</v>
      </c>
      <c r="G1" t="s">
        <v>161</v>
      </c>
      <c r="H1" t="s">
        <v>162</v>
      </c>
      <c r="I1" t="s">
        <v>163</v>
      </c>
      <c r="J1" t="s">
        <v>164</v>
      </c>
    </row>
    <row r="2" spans="1:10" ht="40.5" x14ac:dyDescent="0.3">
      <c r="A2" s="7"/>
      <c r="B2" s="16" t="s">
        <v>87</v>
      </c>
      <c r="C2" s="16" t="s">
        <v>87</v>
      </c>
      <c r="D2" s="16" t="s">
        <v>87</v>
      </c>
      <c r="E2" s="16" t="s">
        <v>87</v>
      </c>
      <c r="F2" s="16" t="s">
        <v>165</v>
      </c>
      <c r="G2" s="16" t="s">
        <v>165</v>
      </c>
      <c r="H2" s="16" t="s">
        <v>166</v>
      </c>
      <c r="I2" s="16" t="s">
        <v>166</v>
      </c>
      <c r="J2" s="7" t="s">
        <v>167</v>
      </c>
    </row>
    <row r="3" spans="1:10" ht="30" x14ac:dyDescent="0.25">
      <c r="A3" s="1"/>
      <c r="B3" s="1" t="s">
        <v>92</v>
      </c>
      <c r="C3" s="1" t="s">
        <v>93</v>
      </c>
      <c r="D3" s="1" t="s">
        <v>94</v>
      </c>
      <c r="E3" s="1" t="s">
        <v>95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</row>
    <row r="4" spans="1:10" ht="42.75" x14ac:dyDescent="0.2">
      <c r="B4" s="8">
        <v>656349</v>
      </c>
      <c r="C4" s="8" t="s">
        <v>6</v>
      </c>
      <c r="D4" s="8" t="s">
        <v>8</v>
      </c>
      <c r="E4" s="9">
        <v>46205.534328703703</v>
      </c>
      <c r="F4" s="8">
        <v>240823</v>
      </c>
      <c r="G4" s="8" t="s">
        <v>173</v>
      </c>
      <c r="H4" s="8" t="s">
        <v>174</v>
      </c>
      <c r="I4" s="8" t="s">
        <v>117</v>
      </c>
      <c r="J4" s="8" t="s">
        <v>175</v>
      </c>
    </row>
    <row r="5" spans="1:10" x14ac:dyDescent="0.2">
      <c r="B5" s="8">
        <v>656349</v>
      </c>
      <c r="C5" s="8" t="s">
        <v>6</v>
      </c>
      <c r="D5" s="8" t="s">
        <v>8</v>
      </c>
      <c r="E5" s="9">
        <v>46205.534328703703</v>
      </c>
      <c r="F5" s="8">
        <v>240824</v>
      </c>
      <c r="G5" s="8" t="s">
        <v>176</v>
      </c>
      <c r="H5" s="8" t="s">
        <v>177</v>
      </c>
      <c r="I5" s="8" t="s">
        <v>117</v>
      </c>
      <c r="J5" s="8" t="s">
        <v>175</v>
      </c>
    </row>
    <row r="6" spans="1:10" ht="99.75" x14ac:dyDescent="0.2">
      <c r="B6" s="8">
        <v>656349</v>
      </c>
      <c r="C6" s="8" t="s">
        <v>6</v>
      </c>
      <c r="D6" s="8" t="s">
        <v>8</v>
      </c>
      <c r="E6" s="9">
        <v>46205.534328703703</v>
      </c>
      <c r="F6" s="8">
        <v>240825</v>
      </c>
      <c r="G6" s="8" t="s">
        <v>178</v>
      </c>
      <c r="H6" s="8" t="s">
        <v>179</v>
      </c>
      <c r="I6" s="8" t="s">
        <v>180</v>
      </c>
      <c r="J6" s="8" t="s">
        <v>117</v>
      </c>
    </row>
    <row r="7" spans="1:10" ht="42.75" x14ac:dyDescent="0.2">
      <c r="B7" s="8">
        <v>656274</v>
      </c>
      <c r="C7" s="8" t="s">
        <v>7</v>
      </c>
      <c r="D7" s="8" t="s">
        <v>9</v>
      </c>
      <c r="E7" s="9">
        <v>46205.673935185187</v>
      </c>
      <c r="F7" s="8">
        <v>240823</v>
      </c>
      <c r="G7" s="8" t="s">
        <v>173</v>
      </c>
      <c r="H7" s="8" t="s">
        <v>174</v>
      </c>
      <c r="I7" s="8" t="s">
        <v>117</v>
      </c>
      <c r="J7" s="8" t="s">
        <v>181</v>
      </c>
    </row>
    <row r="8" spans="1:10" x14ac:dyDescent="0.2">
      <c r="B8" s="8">
        <v>656274</v>
      </c>
      <c r="C8" s="8" t="s">
        <v>7</v>
      </c>
      <c r="D8" s="8" t="s">
        <v>9</v>
      </c>
      <c r="E8" s="9">
        <v>46205.673935185187</v>
      </c>
      <c r="F8" s="8">
        <v>240824</v>
      </c>
      <c r="G8" s="8" t="s">
        <v>176</v>
      </c>
      <c r="H8" s="8" t="s">
        <v>177</v>
      </c>
      <c r="I8" s="8" t="s">
        <v>117</v>
      </c>
      <c r="J8" s="8" t="s">
        <v>182</v>
      </c>
    </row>
    <row r="9" spans="1:10" ht="99.75" x14ac:dyDescent="0.2">
      <c r="B9" s="8">
        <v>656274</v>
      </c>
      <c r="C9" s="8" t="s">
        <v>7</v>
      </c>
      <c r="D9" s="8" t="s">
        <v>9</v>
      </c>
      <c r="E9" s="9">
        <v>46205.673935185187</v>
      </c>
      <c r="F9" s="8">
        <v>240825</v>
      </c>
      <c r="G9" s="8" t="s">
        <v>178</v>
      </c>
      <c r="H9" s="8" t="s">
        <v>179</v>
      </c>
      <c r="I9" s="8" t="s">
        <v>180</v>
      </c>
      <c r="J9" s="8" t="s">
        <v>117</v>
      </c>
    </row>
  </sheetData>
  <autoFilter ref="A3:J9" xr:uid="{00000000-0009-0000-0000-000005000000}"/>
  <mergeCells count="3">
    <mergeCell ref="B2:E2"/>
    <mergeCell ref="F2:G2"/>
    <mergeCell ref="H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Resumen de artículos y servi...</vt:lpstr>
      <vt:lpstr>Elementos y servicios</vt:lpstr>
      <vt:lpstr>Ahorros de artículos</vt:lpstr>
      <vt:lpstr>Ahorros totales</vt:lpstr>
      <vt:lpstr>Formularios de línea de artí...</vt:lpstr>
      <vt:lpstr>Archivos adjuntos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JOSÉ ERNESTO ORTEGÓN SÁNCHEZ</cp:lastModifiedBy>
  <cp:revision>0</cp:revision>
  <dcterms:created xsi:type="dcterms:W3CDTF">2026-07-06T16:49:55Z</dcterms:created>
  <dcterms:modified xsi:type="dcterms:W3CDTF">2026-07-06T17:00:10Z</dcterms:modified>
</cp:coreProperties>
</file>