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9"/>
  <workbookPr/>
  <mc:AlternateContent xmlns:mc="http://schemas.openxmlformats.org/markup-compatibility/2006">
    <mc:Choice Requires="x15">
      <x15ac:absPath xmlns:x15ac="http://schemas.microsoft.com/office/spreadsheetml/2010/11/ac" url="/Users/juandavid/Documents/FDLAN/Evaluaciones/MEDICION POSTERIOR SAMC-001-2026/EVALUACION PRELIMINAR/"/>
    </mc:Choice>
  </mc:AlternateContent>
  <xr:revisionPtr revIDLastSave="0" documentId="13_ncr:1_{C245749C-AEBB-6143-B3D2-F49142EFEE81}" xr6:coauthVersionLast="47" xr6:coauthVersionMax="47" xr10:uidLastSave="{00000000-0000-0000-0000-000000000000}"/>
  <bookViews>
    <workbookView xWindow="0" yWindow="660" windowWidth="29400" windowHeight="17060" xr2:uid="{00000000-000D-0000-FFFF-FFFF00000000}"/>
  </bookViews>
  <sheets>
    <sheet name="FORMATO DE COTIZACION" sheetId="4" r:id="rId1"/>
  </sheets>
  <calcPr calcId="191029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H24" i="4" l="1"/>
  <c r="AH6" i="4"/>
  <c r="AH7" i="4"/>
  <c r="AH8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5" i="4"/>
  <c r="AG6" i="4"/>
  <c r="AG7" i="4"/>
  <c r="AG8" i="4"/>
  <c r="AG9" i="4"/>
  <c r="AG10" i="4"/>
  <c r="AG11" i="4"/>
  <c r="AG12" i="4"/>
  <c r="AG13" i="4"/>
  <c r="AG14" i="4"/>
  <c r="AG15" i="4"/>
  <c r="AG16" i="4"/>
  <c r="AG17" i="4"/>
  <c r="AG18" i="4"/>
  <c r="AG19" i="4"/>
  <c r="AG20" i="4"/>
  <c r="AG21" i="4"/>
  <c r="AG22" i="4"/>
  <c r="AG23" i="4"/>
  <c r="AG5" i="4"/>
  <c r="AF24" i="4"/>
  <c r="AD24" i="4" l="1"/>
  <c r="AD6" i="4"/>
  <c r="AD7" i="4"/>
  <c r="AD8" i="4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5" i="4"/>
  <c r="AC6" i="4"/>
  <c r="AC7" i="4"/>
  <c r="AC8" i="4"/>
  <c r="AC9" i="4"/>
  <c r="AC10" i="4"/>
  <c r="AC11" i="4"/>
  <c r="AC12" i="4"/>
  <c r="AC13" i="4"/>
  <c r="AC14" i="4"/>
  <c r="AC15" i="4"/>
  <c r="AC16" i="4"/>
  <c r="AC17" i="4"/>
  <c r="AC18" i="4"/>
  <c r="AC19" i="4"/>
  <c r="AC20" i="4"/>
  <c r="AC21" i="4"/>
  <c r="AC22" i="4"/>
  <c r="AC23" i="4"/>
  <c r="AC5" i="4"/>
  <c r="AB24" i="4"/>
  <c r="V24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5" i="4"/>
  <c r="T24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5" i="4"/>
  <c r="R24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R5" i="4"/>
  <c r="Q5" i="4"/>
  <c r="P24" i="4"/>
  <c r="I6" i="4" l="1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5" i="4"/>
  <c r="H24" i="4"/>
  <c r="F23" i="4" l="1"/>
  <c r="J23" i="4" s="1"/>
  <c r="F19" i="4"/>
  <c r="J19" i="4" s="1"/>
  <c r="F20" i="4"/>
  <c r="J20" i="4" s="1"/>
  <c r="F21" i="4"/>
  <c r="J21" i="4" s="1"/>
  <c r="F22" i="4"/>
  <c r="J22" i="4" s="1"/>
  <c r="F6" i="4"/>
  <c r="J6" i="4" s="1"/>
  <c r="F7" i="4"/>
  <c r="J7" i="4" s="1"/>
  <c r="F8" i="4"/>
  <c r="J8" i="4" s="1"/>
  <c r="F9" i="4"/>
  <c r="J9" i="4" s="1"/>
  <c r="F10" i="4"/>
  <c r="J10" i="4" s="1"/>
  <c r="F11" i="4"/>
  <c r="J11" i="4" s="1"/>
  <c r="F12" i="4"/>
  <c r="J12" i="4" s="1"/>
  <c r="F13" i="4"/>
  <c r="J13" i="4" s="1"/>
  <c r="F14" i="4"/>
  <c r="J14" i="4" s="1"/>
  <c r="F15" i="4"/>
  <c r="J15" i="4" s="1"/>
  <c r="F16" i="4"/>
  <c r="J16" i="4" s="1"/>
  <c r="F17" i="4"/>
  <c r="J17" i="4" s="1"/>
  <c r="F18" i="4"/>
  <c r="J18" i="4" s="1"/>
  <c r="F5" i="4"/>
  <c r="J5" i="4" s="1"/>
  <c r="F24" i="4" l="1"/>
  <c r="J24" i="4" s="1"/>
</calcChain>
</file>

<file path=xl/sharedStrings.xml><?xml version="1.0" encoding="utf-8"?>
<sst xmlns="http://schemas.openxmlformats.org/spreadsheetml/2006/main" count="236" uniqueCount="42">
  <si>
    <t>ITEM</t>
  </si>
  <si>
    <t>UNIDAD DE MEDIDA</t>
  </si>
  <si>
    <t>EDIFICACIONES</t>
  </si>
  <si>
    <t>EQUIPOS DE COMEDOR, COCINA, DESPENSA Y HOTELERIA</t>
  </si>
  <si>
    <t>CANTIDADES</t>
  </si>
  <si>
    <t>BIENES BENEFICIO Y USO PUBLICO EN SERVICIO</t>
  </si>
  <si>
    <t>EQUIPO DE TRANSPORTE TERRESTRE</t>
  </si>
  <si>
    <t>HERRAMIENTAS Y ACCESORIOS</t>
  </si>
  <si>
    <t>MUEBLES Y ENSERES</t>
  </si>
  <si>
    <t>OTRA MAQUINARIA Y EQUIPO</t>
  </si>
  <si>
    <t>TERRENOS URBANOS</t>
  </si>
  <si>
    <t>TOTAL</t>
  </si>
  <si>
    <t>DESCRIPCIÓN ELEMENTO</t>
  </si>
  <si>
    <t>Medición Posterior, Toma Fisica (Incluye instalación de placas) y avalúo</t>
  </si>
  <si>
    <t>Medición Posterior, Toma Fisica (Incluye instalación de placas)</t>
  </si>
  <si>
    <t>EQUIPO DE CONSTRUCCION</t>
  </si>
  <si>
    <t>VALOR REFERENCIA  
VALOR UNITARIO  + IVA</t>
  </si>
  <si>
    <t>VALOR REFERENCIA 
VALOR TOTAL + IVA</t>
  </si>
  <si>
    <r>
      <t>OBJETO:</t>
    </r>
    <r>
      <rPr>
        <sz val="11"/>
        <color theme="1"/>
        <rFont val="Calibri"/>
        <family val="2"/>
        <scheme val="minor"/>
      </rPr>
      <t xml:space="preserve"> CONTRATAR EL SERVICIO PARA LA TOMA FÍSICA, VERIFICACIÓN, CLASIFICACIÓN, Y ACTUALIZACIÓN DE LA INFORMACIÓN DE BIENES MUEBLES E INMUEBLES DE PROPIEDAD Y/O A CARGO DEL FONDO DE DESARROLO LOCAL ANTONIO NARIÑO Y LA MEDICIÓN POSTERIOR, CALCULO DEL DETERIORO DE LOS BIENES CLASIFICADOS COMO PROPIEDAD, PLANTA Y EQUIPO, DE CONFORMIDAD CON LAS NORMATIVIDAD VIGENTE EN ESTA MATERIA</t>
    </r>
  </si>
  <si>
    <t>EQUIPO DE COMPUTACION</t>
  </si>
  <si>
    <t>EQUIPO DE MUSICA</t>
  </si>
  <si>
    <t>EQUIPO MEDICO Y CIENTIFICO</t>
  </si>
  <si>
    <t>EQUIPO Y MAQUINA DE OFICINA</t>
  </si>
  <si>
    <t>EQUIPOS DE COMUNICACION</t>
  </si>
  <si>
    <t>EQUIPOS DE RECREACION Y DEPORTE</t>
  </si>
  <si>
    <t>MAQUINARIA INDUSTRIAL</t>
  </si>
  <si>
    <t>SOFTWARE</t>
  </si>
  <si>
    <t xml:space="preserve">LICENCIAS </t>
  </si>
  <si>
    <t>REDES, LINEAS Y CABLES ESTRUCTURADO</t>
  </si>
  <si>
    <t>Medición posterior y Avaluo</t>
  </si>
  <si>
    <t>VERIFICACIÓN VALORES PROPUESTA ECONOMICA</t>
  </si>
  <si>
    <t>VALOR OFERTADO  
VALOR UNITARIO  + IVA</t>
  </si>
  <si>
    <t>VALOR OFERTADO  
VALOR TOTAL  + IVA</t>
  </si>
  <si>
    <t>VERIFICACION VALOR UNITARIO</t>
  </si>
  <si>
    <t>1. Inmobiliaria Bedregal Barrera &amp; Asociados SAS</t>
  </si>
  <si>
    <t>2. SUBAINV</t>
  </si>
  <si>
    <t>RECHAZADO</t>
  </si>
  <si>
    <t>3. GOODS &amp; SERVICES CONSULTING SAS</t>
  </si>
  <si>
    <t>4. HBG Asesorías Jurídicas y Técnicas S.A.S.</t>
  </si>
  <si>
    <t>5. Gerencia Pública y Privada SAS GPyP</t>
  </si>
  <si>
    <t>6. CONSTRUCTORA AICOSS S.A.S</t>
  </si>
  <si>
    <t>7. L&amp;Q REVISORES FISCALES AUDITORES EXTERNOS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</si>
</sst>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_(&quot;$&quot;\ * #,##0_);_(&quot;$&quot;\ * \(#,##0\);_(&quot;$&quot;\ * &quot;-&quot;??_);_(@_)"/>
    <numFmt numFmtId="165" formatCode="_-&quot;$&quot;\ * #,##0_-;\-&quot;$&quot;\ * #,##0_-;_-&quot;$&quot;\ * &quot;-&quot;??_-;_-@_-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Liberation Sans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Garamond"/>
      <family val="1"/>
    </font>
    <font>
      <sz val="11"/>
      <color rgb="FF000000"/>
      <name val="Garamond"/>
      <family val="1"/>
    </font>
    <font>
      <sz val="11"/>
      <color theme="1"/>
      <name val="Garamond"/>
      <family val="1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6C6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43" fontId="3" fillId="0" borderId="0" applyFont="0" applyFill="0" applyBorder="0" applyAlignment="0" applyProtection="0"/>
    <xf numFmtId="42" fontId="3" fillId="0" borderId="0" applyFont="0" applyFill="0" applyBorder="0" applyAlignment="0" applyProtection="0"/>
  </cellStyleXfs>
  <cellXfs count="35">
    <xf numFmtId="0" fontId="0" fillId="0" borderId="0" xfId="0"/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2" fontId="0" fillId="0" borderId="0" xfId="0" applyNumberFormat="1" applyAlignment="1">
      <alignment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" fontId="5" fillId="0" borderId="1" xfId="2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2" fontId="0" fillId="0" borderId="0" xfId="3" applyFont="1" applyAlignment="1">
      <alignment wrapText="1"/>
    </xf>
    <xf numFmtId="42" fontId="0" fillId="0" borderId="0" xfId="3" applyFont="1" applyAlignment="1">
      <alignment horizontal="center" vertical="center" wrapText="1"/>
    </xf>
    <xf numFmtId="0" fontId="0" fillId="5" borderId="0" xfId="0" applyFill="1" applyAlignment="1">
      <alignment wrapText="1"/>
    </xf>
    <xf numFmtId="0" fontId="0" fillId="6" borderId="0" xfId="0" applyFill="1" applyAlignment="1">
      <alignment wrapText="1"/>
    </xf>
    <xf numFmtId="165" fontId="0" fillId="7" borderId="1" xfId="0" applyNumberFormat="1" applyFill="1" applyBorder="1" applyAlignment="1">
      <alignment vertical="center"/>
    </xf>
    <xf numFmtId="164" fontId="0" fillId="7" borderId="1" xfId="0" applyNumberForma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vertical="center" wrapText="1"/>
    </xf>
    <xf numFmtId="164" fontId="1" fillId="7" borderId="10" xfId="0" applyNumberFormat="1" applyFont="1" applyFill="1" applyBorder="1" applyAlignment="1">
      <alignment vertical="center" wrapText="1"/>
    </xf>
    <xf numFmtId="6" fontId="0" fillId="0" borderId="0" xfId="0" applyNumberFormat="1" applyAlignment="1">
      <alignment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4">
    <cellStyle name="Millares" xfId="2" builtinId="3"/>
    <cellStyle name="Moneda [0]" xfId="3" builtinId="7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112058</xdr:colOff>
      <xdr:row>0</xdr:row>
      <xdr:rowOff>56031</xdr:rowOff>
    </xdr:from>
    <xdr:ext cx="1467971" cy="392204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14382E4D-7624-4232-BAE3-0DB02EF4B2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2058" y="56031"/>
          <a:ext cx="1467971" cy="392204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55EF6-6BB7-4E64-AE97-19D91742EAF3}">
  <dimension ref="A1:AH25"/>
  <sheetViews>
    <sheetView tabSelected="1" workbookViewId="0">
      <selection activeCell="AF24" sqref="AF24"/>
    </sheetView>
  </sheetViews>
  <sheetFormatPr baseColWidth="10" defaultColWidth="17.83203125" defaultRowHeight="15"/>
  <cols>
    <col min="1" max="1" width="17.83203125" style="4"/>
    <col min="2" max="2" width="26" style="4" bestFit="1" customWidth="1"/>
    <col min="3" max="3" width="17.83203125" style="4"/>
    <col min="4" max="4" width="34.1640625" style="4" customWidth="1"/>
    <col min="5" max="5" width="21.1640625" style="4" bestFit="1" customWidth="1"/>
    <col min="6" max="6" width="17.6640625" style="4" bestFit="1" customWidth="1"/>
    <col min="7" max="7" width="19.1640625" style="4" bestFit="1" customWidth="1"/>
    <col min="8" max="8" width="16.5" style="4" bestFit="1" customWidth="1"/>
    <col min="9" max="10" width="17.83203125" style="4"/>
    <col min="11" max="11" width="19.1640625" style="4" bestFit="1" customWidth="1"/>
    <col min="12" max="14" width="17.83203125" style="4"/>
    <col min="15" max="15" width="19.1640625" style="4" bestFit="1" customWidth="1"/>
    <col min="16" max="18" width="17.83203125" style="4"/>
    <col min="19" max="19" width="19.1640625" style="4" bestFit="1" customWidth="1"/>
    <col min="20" max="16384" width="17.83203125" style="4"/>
  </cols>
  <sheetData>
    <row r="1" spans="1:34" ht="44.25" customHeight="1" thickBot="1">
      <c r="A1" s="24" t="s">
        <v>30</v>
      </c>
      <c r="B1" s="25"/>
      <c r="C1" s="25"/>
      <c r="D1" s="25"/>
      <c r="E1" s="25"/>
      <c r="F1" s="25"/>
    </row>
    <row r="2" spans="1:34" ht="27.75" customHeight="1">
      <c r="A2" s="26" t="s">
        <v>18</v>
      </c>
      <c r="B2" s="27"/>
      <c r="C2" s="27"/>
      <c r="D2" s="27"/>
      <c r="E2" s="27"/>
      <c r="F2" s="27"/>
      <c r="G2" s="31" t="s">
        <v>34</v>
      </c>
      <c r="H2" s="31"/>
      <c r="I2" s="31"/>
      <c r="J2" s="31"/>
      <c r="K2" s="31" t="s">
        <v>35</v>
      </c>
      <c r="L2" s="31"/>
      <c r="M2" s="31"/>
      <c r="N2" s="31"/>
      <c r="O2" s="31" t="s">
        <v>37</v>
      </c>
      <c r="P2" s="31"/>
      <c r="Q2" s="31"/>
      <c r="R2" s="31"/>
      <c r="S2" s="31" t="s">
        <v>38</v>
      </c>
      <c r="T2" s="31"/>
      <c r="U2" s="31"/>
      <c r="V2" s="31"/>
      <c r="W2" s="31" t="s">
        <v>39</v>
      </c>
      <c r="X2" s="31"/>
      <c r="Y2" s="31"/>
      <c r="Z2" s="31"/>
      <c r="AA2" s="31" t="s">
        <v>40</v>
      </c>
      <c r="AB2" s="31"/>
      <c r="AC2" s="31"/>
      <c r="AD2" s="31"/>
      <c r="AE2" s="31" t="s">
        <v>41</v>
      </c>
      <c r="AF2" s="31"/>
      <c r="AG2" s="31"/>
      <c r="AH2" s="31"/>
    </row>
    <row r="3" spans="1:34" ht="39.75" customHeight="1" thickBot="1">
      <c r="A3" s="28"/>
      <c r="B3" s="29"/>
      <c r="C3" s="29"/>
      <c r="D3" s="29"/>
      <c r="E3" s="30"/>
      <c r="F3" s="30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</row>
    <row r="4" spans="1:34" ht="33.75" customHeight="1" thickBot="1">
      <c r="A4" s="1" t="s">
        <v>0</v>
      </c>
      <c r="B4" s="8" t="s">
        <v>12</v>
      </c>
      <c r="C4" s="2" t="s">
        <v>4</v>
      </c>
      <c r="D4" s="2" t="s">
        <v>1</v>
      </c>
      <c r="E4" s="9" t="s">
        <v>16</v>
      </c>
      <c r="F4" s="9" t="s">
        <v>17</v>
      </c>
      <c r="G4" s="14" t="s">
        <v>31</v>
      </c>
      <c r="H4" s="14" t="s">
        <v>32</v>
      </c>
      <c r="I4" s="14" t="s">
        <v>33</v>
      </c>
      <c r="J4" s="14" t="s">
        <v>33</v>
      </c>
      <c r="K4" s="14" t="s">
        <v>31</v>
      </c>
      <c r="L4" s="14" t="s">
        <v>32</v>
      </c>
      <c r="M4" s="14" t="s">
        <v>33</v>
      </c>
      <c r="N4" s="14" t="s">
        <v>33</v>
      </c>
      <c r="O4" s="14" t="s">
        <v>31</v>
      </c>
      <c r="P4" s="14" t="s">
        <v>32</v>
      </c>
      <c r="Q4" s="14" t="s">
        <v>33</v>
      </c>
      <c r="R4" s="14" t="s">
        <v>33</v>
      </c>
      <c r="S4" s="14" t="s">
        <v>31</v>
      </c>
      <c r="T4" s="14" t="s">
        <v>32</v>
      </c>
      <c r="U4" s="14" t="s">
        <v>33</v>
      </c>
      <c r="V4" s="14" t="s">
        <v>33</v>
      </c>
      <c r="W4" s="14" t="s">
        <v>31</v>
      </c>
      <c r="X4" s="14" t="s">
        <v>32</v>
      </c>
      <c r="Y4" s="14" t="s">
        <v>33</v>
      </c>
      <c r="Z4" s="14" t="s">
        <v>33</v>
      </c>
      <c r="AA4" s="14" t="s">
        <v>31</v>
      </c>
      <c r="AB4" s="14" t="s">
        <v>32</v>
      </c>
      <c r="AC4" s="14" t="s">
        <v>33</v>
      </c>
      <c r="AD4" s="14" t="s">
        <v>33</v>
      </c>
      <c r="AE4" s="14" t="s">
        <v>31</v>
      </c>
      <c r="AF4" s="14" t="s">
        <v>32</v>
      </c>
      <c r="AG4" s="14" t="s">
        <v>33</v>
      </c>
      <c r="AH4" s="14" t="s">
        <v>33</v>
      </c>
    </row>
    <row r="5" spans="1:34" ht="30" customHeight="1">
      <c r="A5" s="5">
        <v>1</v>
      </c>
      <c r="B5" s="10" t="s">
        <v>2</v>
      </c>
      <c r="C5" s="11">
        <v>6</v>
      </c>
      <c r="D5" s="12" t="s">
        <v>29</v>
      </c>
      <c r="E5" s="19">
        <v>1379083</v>
      </c>
      <c r="F5" s="20">
        <f>E5*C5</f>
        <v>8274498</v>
      </c>
      <c r="G5" s="16">
        <v>656443.50800000015</v>
      </c>
      <c r="H5" s="16">
        <v>3938661.0480000009</v>
      </c>
      <c r="I5" s="17" t="b">
        <f t="shared" ref="I5:I23" si="0">G5&lt;=E5</f>
        <v>1</v>
      </c>
      <c r="J5" s="17" t="b">
        <f t="shared" ref="J5:J23" si="1">H5&lt;=F5</f>
        <v>1</v>
      </c>
      <c r="K5" s="18" t="s">
        <v>36</v>
      </c>
      <c r="L5" s="18" t="s">
        <v>36</v>
      </c>
      <c r="M5" s="18" t="s">
        <v>36</v>
      </c>
      <c r="N5" s="18" t="s">
        <v>36</v>
      </c>
      <c r="O5" s="15">
        <v>1379083</v>
      </c>
      <c r="P5" s="15">
        <v>8274498</v>
      </c>
      <c r="Q5" s="17" t="b">
        <f>O5&lt;=E5</f>
        <v>1</v>
      </c>
      <c r="R5" s="17" t="b">
        <f>P5&lt;=F5</f>
        <v>1</v>
      </c>
      <c r="S5" s="23">
        <v>1323920</v>
      </c>
      <c r="T5" s="23">
        <f>S5*C5</f>
        <v>7943520</v>
      </c>
      <c r="U5" s="17" t="b">
        <f>S5&lt;=E5</f>
        <v>1</v>
      </c>
      <c r="V5" s="17" t="b">
        <f>T5&lt;=F5</f>
        <v>1</v>
      </c>
      <c r="W5" s="18" t="s">
        <v>36</v>
      </c>
      <c r="X5" s="18" t="s">
        <v>36</v>
      </c>
      <c r="Y5" s="18" t="s">
        <v>36</v>
      </c>
      <c r="Z5" s="18" t="s">
        <v>36</v>
      </c>
      <c r="AA5" s="15">
        <v>1240337</v>
      </c>
      <c r="AB5" s="15">
        <v>7442022</v>
      </c>
      <c r="AC5" s="17" t="b">
        <f>AA5&lt;=E5</f>
        <v>1</v>
      </c>
      <c r="AD5" s="17" t="b">
        <f>AB5&lt;=F5</f>
        <v>1</v>
      </c>
      <c r="AE5" s="15">
        <v>1201900</v>
      </c>
      <c r="AF5" s="15">
        <v>7211400</v>
      </c>
      <c r="AG5" s="17" t="b">
        <f>AE5&lt;=E5</f>
        <v>1</v>
      </c>
      <c r="AH5" s="17" t="b">
        <f>AF5&lt;=F5</f>
        <v>1</v>
      </c>
    </row>
    <row r="6" spans="1:34" ht="32">
      <c r="A6" s="6">
        <v>2</v>
      </c>
      <c r="B6" s="10" t="s">
        <v>19</v>
      </c>
      <c r="C6" s="11">
        <v>249</v>
      </c>
      <c r="D6" s="13" t="s">
        <v>14</v>
      </c>
      <c r="E6" s="19">
        <v>23664</v>
      </c>
      <c r="F6" s="20">
        <f t="shared" ref="F6:F22" si="2">E6*C6</f>
        <v>5892336</v>
      </c>
      <c r="G6" s="16">
        <v>11264.064</v>
      </c>
      <c r="H6" s="16">
        <v>2804751.9360000002</v>
      </c>
      <c r="I6" s="17" t="b">
        <f t="shared" si="0"/>
        <v>1</v>
      </c>
      <c r="J6" s="17" t="b">
        <f t="shared" si="1"/>
        <v>1</v>
      </c>
      <c r="K6" s="18" t="s">
        <v>36</v>
      </c>
      <c r="L6" s="18" t="s">
        <v>36</v>
      </c>
      <c r="M6" s="18" t="s">
        <v>36</v>
      </c>
      <c r="N6" s="18" t="s">
        <v>36</v>
      </c>
      <c r="O6" s="15">
        <v>23664</v>
      </c>
      <c r="P6" s="15">
        <v>5892336</v>
      </c>
      <c r="Q6" s="17" t="b">
        <f t="shared" ref="Q6:Q23" si="3">O6&lt;=E6</f>
        <v>1</v>
      </c>
      <c r="R6" s="17" t="b">
        <f t="shared" ref="R6:R23" si="4">P6&lt;=F6</f>
        <v>1</v>
      </c>
      <c r="S6" s="23">
        <v>22017</v>
      </c>
      <c r="T6" s="23">
        <f t="shared" ref="T6:T23" si="5">S6*C6</f>
        <v>5482233</v>
      </c>
      <c r="U6" s="17" t="b">
        <f t="shared" ref="U6:U23" si="6">S6&lt;=E6</f>
        <v>1</v>
      </c>
      <c r="V6" s="17" t="b">
        <f t="shared" ref="V6:V23" si="7">T6&lt;=F6</f>
        <v>1</v>
      </c>
      <c r="W6" s="18" t="s">
        <v>36</v>
      </c>
      <c r="X6" s="18" t="s">
        <v>36</v>
      </c>
      <c r="Y6" s="18" t="s">
        <v>36</v>
      </c>
      <c r="Z6" s="18" t="s">
        <v>36</v>
      </c>
      <c r="AA6" s="15">
        <v>21301</v>
      </c>
      <c r="AB6" s="15">
        <v>5303949</v>
      </c>
      <c r="AC6" s="17" t="b">
        <f t="shared" ref="AC6:AC23" si="8">AA6&lt;=E6</f>
        <v>1</v>
      </c>
      <c r="AD6" s="17" t="b">
        <f t="shared" ref="AD6:AD23" si="9">AB6&lt;=F6</f>
        <v>1</v>
      </c>
      <c r="AE6" s="15">
        <v>20587</v>
      </c>
      <c r="AF6" s="15">
        <v>5126163</v>
      </c>
      <c r="AG6" s="17" t="b">
        <f t="shared" ref="AG6:AG23" si="10">AE6&lt;=E6</f>
        <v>1</v>
      </c>
      <c r="AH6" s="17" t="b">
        <f t="shared" ref="AH6:AH23" si="11">AF6&lt;=F6</f>
        <v>1</v>
      </c>
    </row>
    <row r="7" spans="1:34" ht="30" customHeight="1">
      <c r="A7" s="6">
        <v>3</v>
      </c>
      <c r="B7" s="10" t="s">
        <v>15</v>
      </c>
      <c r="C7" s="11">
        <v>13</v>
      </c>
      <c r="D7" s="13" t="s">
        <v>14</v>
      </c>
      <c r="E7" s="19">
        <v>23497</v>
      </c>
      <c r="F7" s="20">
        <f t="shared" si="2"/>
        <v>305461</v>
      </c>
      <c r="G7" s="16">
        <v>11184.572000000002</v>
      </c>
      <c r="H7" s="16">
        <v>145399.43600000002</v>
      </c>
      <c r="I7" s="17" t="b">
        <f t="shared" si="0"/>
        <v>1</v>
      </c>
      <c r="J7" s="17" t="b">
        <f t="shared" si="1"/>
        <v>1</v>
      </c>
      <c r="K7" s="18" t="s">
        <v>36</v>
      </c>
      <c r="L7" s="18" t="s">
        <v>36</v>
      </c>
      <c r="M7" s="18" t="s">
        <v>36</v>
      </c>
      <c r="N7" s="18" t="s">
        <v>36</v>
      </c>
      <c r="O7" s="15">
        <v>23497</v>
      </c>
      <c r="P7" s="15">
        <v>305461</v>
      </c>
      <c r="Q7" s="17" t="b">
        <f t="shared" si="3"/>
        <v>1</v>
      </c>
      <c r="R7" s="17" t="b">
        <f t="shared" si="4"/>
        <v>1</v>
      </c>
      <c r="S7" s="23">
        <v>21852</v>
      </c>
      <c r="T7" s="23">
        <f t="shared" si="5"/>
        <v>284076</v>
      </c>
      <c r="U7" s="17" t="b">
        <f t="shared" si="6"/>
        <v>1</v>
      </c>
      <c r="V7" s="17" t="b">
        <f t="shared" si="7"/>
        <v>1</v>
      </c>
      <c r="W7" s="18" t="s">
        <v>36</v>
      </c>
      <c r="X7" s="18" t="s">
        <v>36</v>
      </c>
      <c r="Y7" s="18" t="s">
        <v>36</v>
      </c>
      <c r="Z7" s="18" t="s">
        <v>36</v>
      </c>
      <c r="AA7" s="15">
        <v>21182</v>
      </c>
      <c r="AB7" s="15">
        <v>275366</v>
      </c>
      <c r="AC7" s="17" t="b">
        <f t="shared" si="8"/>
        <v>1</v>
      </c>
      <c r="AD7" s="17" t="b">
        <f t="shared" si="9"/>
        <v>1</v>
      </c>
      <c r="AE7" s="15">
        <v>21301</v>
      </c>
      <c r="AF7" s="15">
        <v>276913</v>
      </c>
      <c r="AG7" s="17" t="b">
        <f t="shared" si="10"/>
        <v>1</v>
      </c>
      <c r="AH7" s="17" t="b">
        <f t="shared" si="11"/>
        <v>1</v>
      </c>
    </row>
    <row r="8" spans="1:34" ht="32">
      <c r="A8" s="6">
        <v>4</v>
      </c>
      <c r="B8" s="10" t="s">
        <v>20</v>
      </c>
      <c r="C8" s="11">
        <v>128</v>
      </c>
      <c r="D8" s="13" t="s">
        <v>14</v>
      </c>
      <c r="E8" s="19">
        <v>27143</v>
      </c>
      <c r="F8" s="20">
        <f t="shared" si="2"/>
        <v>3474304</v>
      </c>
      <c r="G8" s="16">
        <v>12920.068000000001</v>
      </c>
      <c r="H8" s="16">
        <v>1653768.7040000001</v>
      </c>
      <c r="I8" s="17" t="b">
        <f t="shared" si="0"/>
        <v>1</v>
      </c>
      <c r="J8" s="17" t="b">
        <f t="shared" si="1"/>
        <v>1</v>
      </c>
      <c r="K8" s="18" t="s">
        <v>36</v>
      </c>
      <c r="L8" s="18" t="s">
        <v>36</v>
      </c>
      <c r="M8" s="18" t="s">
        <v>36</v>
      </c>
      <c r="N8" s="18" t="s">
        <v>36</v>
      </c>
      <c r="O8" s="15">
        <v>27143</v>
      </c>
      <c r="P8" s="15">
        <v>3474304</v>
      </c>
      <c r="Q8" s="17" t="b">
        <f t="shared" si="3"/>
        <v>1</v>
      </c>
      <c r="R8" s="17" t="b">
        <f t="shared" si="4"/>
        <v>1</v>
      </c>
      <c r="S8" s="23">
        <v>26042</v>
      </c>
      <c r="T8" s="23">
        <f t="shared" si="5"/>
        <v>3333376</v>
      </c>
      <c r="U8" s="17" t="b">
        <f t="shared" si="6"/>
        <v>1</v>
      </c>
      <c r="V8" s="17" t="b">
        <f t="shared" si="7"/>
        <v>1</v>
      </c>
      <c r="W8" s="18" t="s">
        <v>36</v>
      </c>
      <c r="X8" s="18" t="s">
        <v>36</v>
      </c>
      <c r="Y8" s="18" t="s">
        <v>36</v>
      </c>
      <c r="Z8" s="18" t="s">
        <v>36</v>
      </c>
      <c r="AA8" s="15">
        <v>24395</v>
      </c>
      <c r="AB8" s="15">
        <v>3122560</v>
      </c>
      <c r="AC8" s="17" t="b">
        <f t="shared" si="8"/>
        <v>1</v>
      </c>
      <c r="AD8" s="17" t="b">
        <f t="shared" si="9"/>
        <v>1</v>
      </c>
      <c r="AE8" s="15">
        <v>23324</v>
      </c>
      <c r="AF8" s="15">
        <v>2985472</v>
      </c>
      <c r="AG8" s="17" t="b">
        <f t="shared" si="10"/>
        <v>1</v>
      </c>
      <c r="AH8" s="17" t="b">
        <f t="shared" si="11"/>
        <v>1</v>
      </c>
    </row>
    <row r="9" spans="1:34" ht="32">
      <c r="A9" s="5">
        <v>5</v>
      </c>
      <c r="B9" s="10" t="s">
        <v>6</v>
      </c>
      <c r="C9" s="11">
        <v>4</v>
      </c>
      <c r="D9" s="13" t="s">
        <v>13</v>
      </c>
      <c r="E9" s="19">
        <v>241025</v>
      </c>
      <c r="F9" s="20">
        <f t="shared" si="2"/>
        <v>964100</v>
      </c>
      <c r="G9" s="16">
        <v>114727.9</v>
      </c>
      <c r="H9" s="16">
        <v>458911.6</v>
      </c>
      <c r="I9" s="17" t="b">
        <f t="shared" si="0"/>
        <v>1</v>
      </c>
      <c r="J9" s="17" t="b">
        <f t="shared" si="1"/>
        <v>1</v>
      </c>
      <c r="K9" s="18" t="s">
        <v>36</v>
      </c>
      <c r="L9" s="18" t="s">
        <v>36</v>
      </c>
      <c r="M9" s="18" t="s">
        <v>36</v>
      </c>
      <c r="N9" s="18" t="s">
        <v>36</v>
      </c>
      <c r="O9" s="15">
        <v>241025.00000000003</v>
      </c>
      <c r="P9" s="15">
        <v>964100.00000000012</v>
      </c>
      <c r="Q9" s="17" t="b">
        <f t="shared" si="3"/>
        <v>1</v>
      </c>
      <c r="R9" s="17" t="b">
        <f t="shared" si="4"/>
        <v>1</v>
      </c>
      <c r="S9" s="23">
        <v>231223</v>
      </c>
      <c r="T9" s="23">
        <f t="shared" si="5"/>
        <v>924892</v>
      </c>
      <c r="U9" s="17" t="b">
        <f t="shared" si="6"/>
        <v>1</v>
      </c>
      <c r="V9" s="17" t="b">
        <f t="shared" si="7"/>
        <v>1</v>
      </c>
      <c r="W9" s="18" t="s">
        <v>36</v>
      </c>
      <c r="X9" s="18" t="s">
        <v>36</v>
      </c>
      <c r="Y9" s="18" t="s">
        <v>36</v>
      </c>
      <c r="Z9" s="18" t="s">
        <v>36</v>
      </c>
      <c r="AA9" s="15">
        <v>216818</v>
      </c>
      <c r="AB9" s="15">
        <v>867272</v>
      </c>
      <c r="AC9" s="17" t="b">
        <f t="shared" si="8"/>
        <v>1</v>
      </c>
      <c r="AD9" s="17" t="b">
        <f t="shared" si="9"/>
        <v>1</v>
      </c>
      <c r="AE9" s="15">
        <v>236572</v>
      </c>
      <c r="AF9" s="15">
        <v>946288</v>
      </c>
      <c r="AG9" s="17" t="b">
        <f t="shared" si="10"/>
        <v>1</v>
      </c>
      <c r="AH9" s="17" t="b">
        <f t="shared" si="11"/>
        <v>1</v>
      </c>
    </row>
    <row r="10" spans="1:34" ht="32">
      <c r="A10" s="6">
        <v>6</v>
      </c>
      <c r="B10" s="10" t="s">
        <v>21</v>
      </c>
      <c r="C10" s="11">
        <v>25</v>
      </c>
      <c r="D10" s="13" t="s">
        <v>14</v>
      </c>
      <c r="E10" s="19">
        <v>27726</v>
      </c>
      <c r="F10" s="20">
        <f t="shared" si="2"/>
        <v>693150</v>
      </c>
      <c r="G10" s="16">
        <v>13197.576000000001</v>
      </c>
      <c r="H10" s="16">
        <v>329939.40000000002</v>
      </c>
      <c r="I10" s="17" t="b">
        <f t="shared" si="0"/>
        <v>1</v>
      </c>
      <c r="J10" s="17" t="b">
        <f t="shared" si="1"/>
        <v>1</v>
      </c>
      <c r="K10" s="18" t="s">
        <v>36</v>
      </c>
      <c r="L10" s="18" t="s">
        <v>36</v>
      </c>
      <c r="M10" s="18" t="s">
        <v>36</v>
      </c>
      <c r="N10" s="18" t="s">
        <v>36</v>
      </c>
      <c r="O10" s="15">
        <v>27726</v>
      </c>
      <c r="P10" s="15">
        <v>693150</v>
      </c>
      <c r="Q10" s="17" t="b">
        <f t="shared" si="3"/>
        <v>1</v>
      </c>
      <c r="R10" s="17" t="b">
        <f t="shared" si="4"/>
        <v>1</v>
      </c>
      <c r="S10" s="23">
        <v>26624</v>
      </c>
      <c r="T10" s="23">
        <f t="shared" si="5"/>
        <v>665600</v>
      </c>
      <c r="U10" s="17" t="b">
        <f t="shared" si="6"/>
        <v>1</v>
      </c>
      <c r="V10" s="17" t="b">
        <f t="shared" si="7"/>
        <v>1</v>
      </c>
      <c r="W10" s="18" t="s">
        <v>36</v>
      </c>
      <c r="X10" s="18" t="s">
        <v>36</v>
      </c>
      <c r="Y10" s="18" t="s">
        <v>36</v>
      </c>
      <c r="Z10" s="18" t="s">
        <v>36</v>
      </c>
      <c r="AA10" s="15">
        <v>24990</v>
      </c>
      <c r="AB10" s="15">
        <v>624750</v>
      </c>
      <c r="AC10" s="17" t="b">
        <f t="shared" si="8"/>
        <v>1</v>
      </c>
      <c r="AD10" s="17" t="b">
        <f t="shared" si="9"/>
        <v>1</v>
      </c>
      <c r="AE10" s="15">
        <v>27132</v>
      </c>
      <c r="AF10" s="15">
        <v>678300</v>
      </c>
      <c r="AG10" s="17" t="b">
        <f t="shared" si="10"/>
        <v>1</v>
      </c>
      <c r="AH10" s="17" t="b">
        <f t="shared" si="11"/>
        <v>1</v>
      </c>
    </row>
    <row r="11" spans="1:34" ht="32">
      <c r="A11" s="6">
        <v>7</v>
      </c>
      <c r="B11" s="10" t="s">
        <v>22</v>
      </c>
      <c r="C11" s="11">
        <v>435</v>
      </c>
      <c r="D11" s="13" t="s">
        <v>14</v>
      </c>
      <c r="E11" s="19">
        <v>20732</v>
      </c>
      <c r="F11" s="20">
        <f t="shared" si="2"/>
        <v>9018420</v>
      </c>
      <c r="G11" s="16">
        <v>9868.4320000000007</v>
      </c>
      <c r="H11" s="16">
        <v>4292767.92</v>
      </c>
      <c r="I11" s="17" t="b">
        <f t="shared" si="0"/>
        <v>1</v>
      </c>
      <c r="J11" s="17" t="b">
        <f t="shared" si="1"/>
        <v>1</v>
      </c>
      <c r="K11" s="18" t="s">
        <v>36</v>
      </c>
      <c r="L11" s="18" t="s">
        <v>36</v>
      </c>
      <c r="M11" s="18" t="s">
        <v>36</v>
      </c>
      <c r="N11" s="18" t="s">
        <v>36</v>
      </c>
      <c r="O11" s="15">
        <v>20732</v>
      </c>
      <c r="P11" s="15">
        <v>9018420</v>
      </c>
      <c r="Q11" s="17" t="b">
        <f t="shared" si="3"/>
        <v>1</v>
      </c>
      <c r="R11" s="17" t="b">
        <f t="shared" si="4"/>
        <v>1</v>
      </c>
      <c r="S11" s="23">
        <v>19887</v>
      </c>
      <c r="T11" s="23">
        <f t="shared" si="5"/>
        <v>8650845</v>
      </c>
      <c r="U11" s="17" t="b">
        <f t="shared" si="6"/>
        <v>1</v>
      </c>
      <c r="V11" s="17" t="b">
        <f t="shared" si="7"/>
        <v>1</v>
      </c>
      <c r="W11" s="18" t="s">
        <v>36</v>
      </c>
      <c r="X11" s="18" t="s">
        <v>36</v>
      </c>
      <c r="Y11" s="18" t="s">
        <v>36</v>
      </c>
      <c r="Z11" s="18" t="s">
        <v>36</v>
      </c>
      <c r="AA11" s="15">
        <v>18683</v>
      </c>
      <c r="AB11" s="15">
        <v>8127105</v>
      </c>
      <c r="AC11" s="17" t="b">
        <f t="shared" si="8"/>
        <v>1</v>
      </c>
      <c r="AD11" s="17" t="b">
        <f t="shared" si="9"/>
        <v>1</v>
      </c>
      <c r="AE11" s="15">
        <v>18564</v>
      </c>
      <c r="AF11" s="15">
        <v>8075340</v>
      </c>
      <c r="AG11" s="17" t="b">
        <f t="shared" si="10"/>
        <v>1</v>
      </c>
      <c r="AH11" s="17" t="b">
        <f t="shared" si="11"/>
        <v>1</v>
      </c>
    </row>
    <row r="12" spans="1:34" ht="45">
      <c r="A12" s="6">
        <v>8</v>
      </c>
      <c r="B12" s="10" t="s">
        <v>3</v>
      </c>
      <c r="C12" s="11">
        <v>22</v>
      </c>
      <c r="D12" s="13" t="s">
        <v>14</v>
      </c>
      <c r="E12" s="19">
        <v>22850</v>
      </c>
      <c r="F12" s="20">
        <f t="shared" si="2"/>
        <v>502700</v>
      </c>
      <c r="G12" s="16">
        <v>10876.6</v>
      </c>
      <c r="H12" s="16">
        <v>239285.2</v>
      </c>
      <c r="I12" s="17" t="b">
        <f t="shared" si="0"/>
        <v>1</v>
      </c>
      <c r="J12" s="17" t="b">
        <f t="shared" si="1"/>
        <v>1</v>
      </c>
      <c r="K12" s="18" t="s">
        <v>36</v>
      </c>
      <c r="L12" s="18" t="s">
        <v>36</v>
      </c>
      <c r="M12" s="18" t="s">
        <v>36</v>
      </c>
      <c r="N12" s="18" t="s">
        <v>36</v>
      </c>
      <c r="O12" s="15">
        <v>22850</v>
      </c>
      <c r="P12" s="15">
        <v>502700</v>
      </c>
      <c r="Q12" s="17" t="b">
        <f t="shared" si="3"/>
        <v>1</v>
      </c>
      <c r="R12" s="17" t="b">
        <f t="shared" si="4"/>
        <v>1</v>
      </c>
      <c r="S12" s="23">
        <v>21920</v>
      </c>
      <c r="T12" s="23">
        <f t="shared" si="5"/>
        <v>482240</v>
      </c>
      <c r="U12" s="17" t="b">
        <f t="shared" si="6"/>
        <v>1</v>
      </c>
      <c r="V12" s="17" t="b">
        <f t="shared" si="7"/>
        <v>1</v>
      </c>
      <c r="W12" s="18" t="s">
        <v>36</v>
      </c>
      <c r="X12" s="18" t="s">
        <v>36</v>
      </c>
      <c r="Y12" s="18" t="s">
        <v>36</v>
      </c>
      <c r="Z12" s="18" t="s">
        <v>36</v>
      </c>
      <c r="AA12" s="15">
        <v>20587</v>
      </c>
      <c r="AB12" s="15">
        <v>452914</v>
      </c>
      <c r="AC12" s="17" t="b">
        <f t="shared" si="8"/>
        <v>1</v>
      </c>
      <c r="AD12" s="17" t="b">
        <f t="shared" si="9"/>
        <v>1</v>
      </c>
      <c r="AE12" s="15">
        <v>19516</v>
      </c>
      <c r="AF12" s="15">
        <v>429352</v>
      </c>
      <c r="AG12" s="17" t="b">
        <f t="shared" si="10"/>
        <v>1</v>
      </c>
      <c r="AH12" s="17" t="b">
        <f t="shared" si="11"/>
        <v>1</v>
      </c>
    </row>
    <row r="13" spans="1:34" ht="32">
      <c r="A13" s="5">
        <v>9</v>
      </c>
      <c r="B13" s="10" t="s">
        <v>23</v>
      </c>
      <c r="C13" s="11">
        <v>45</v>
      </c>
      <c r="D13" s="13" t="s">
        <v>14</v>
      </c>
      <c r="E13" s="19">
        <v>24360</v>
      </c>
      <c r="F13" s="20">
        <f t="shared" si="2"/>
        <v>1096200</v>
      </c>
      <c r="G13" s="16">
        <v>11595.36</v>
      </c>
      <c r="H13" s="16">
        <v>521791.2</v>
      </c>
      <c r="I13" s="17" t="b">
        <f t="shared" si="0"/>
        <v>1</v>
      </c>
      <c r="J13" s="17" t="b">
        <f t="shared" si="1"/>
        <v>1</v>
      </c>
      <c r="K13" s="18" t="s">
        <v>36</v>
      </c>
      <c r="L13" s="18" t="s">
        <v>36</v>
      </c>
      <c r="M13" s="18" t="s">
        <v>36</v>
      </c>
      <c r="N13" s="18" t="s">
        <v>36</v>
      </c>
      <c r="O13" s="15">
        <v>24360</v>
      </c>
      <c r="P13" s="15">
        <v>1096200</v>
      </c>
      <c r="Q13" s="17" t="b">
        <f t="shared" si="3"/>
        <v>1</v>
      </c>
      <c r="R13" s="17" t="b">
        <f t="shared" si="4"/>
        <v>1</v>
      </c>
      <c r="S13" s="23">
        <v>23389</v>
      </c>
      <c r="T13" s="23">
        <f t="shared" si="5"/>
        <v>1052505</v>
      </c>
      <c r="U13" s="17" t="b">
        <f t="shared" si="6"/>
        <v>1</v>
      </c>
      <c r="V13" s="17" t="b">
        <f t="shared" si="7"/>
        <v>1</v>
      </c>
      <c r="W13" s="18" t="s">
        <v>36</v>
      </c>
      <c r="X13" s="18" t="s">
        <v>36</v>
      </c>
      <c r="Y13" s="18" t="s">
        <v>36</v>
      </c>
      <c r="Z13" s="18" t="s">
        <v>36</v>
      </c>
      <c r="AA13" s="15">
        <v>21896</v>
      </c>
      <c r="AB13" s="15">
        <v>985320</v>
      </c>
      <c r="AC13" s="17" t="b">
        <f t="shared" si="8"/>
        <v>1</v>
      </c>
      <c r="AD13" s="17" t="b">
        <f t="shared" si="9"/>
        <v>1</v>
      </c>
      <c r="AE13" s="15">
        <v>21182</v>
      </c>
      <c r="AF13" s="15">
        <v>953190</v>
      </c>
      <c r="AG13" s="17" t="b">
        <f t="shared" si="10"/>
        <v>1</v>
      </c>
      <c r="AH13" s="17" t="b">
        <f t="shared" si="11"/>
        <v>1</v>
      </c>
    </row>
    <row r="14" spans="1:34" ht="32">
      <c r="A14" s="6">
        <v>10</v>
      </c>
      <c r="B14" s="10" t="s">
        <v>24</v>
      </c>
      <c r="C14" s="11">
        <v>55</v>
      </c>
      <c r="D14" s="13" t="s">
        <v>14</v>
      </c>
      <c r="E14" s="19">
        <v>25124</v>
      </c>
      <c r="F14" s="20">
        <f t="shared" si="2"/>
        <v>1381820</v>
      </c>
      <c r="G14" s="16">
        <v>11959.024000000001</v>
      </c>
      <c r="H14" s="16">
        <v>657746.32000000007</v>
      </c>
      <c r="I14" s="17" t="b">
        <f t="shared" si="0"/>
        <v>1</v>
      </c>
      <c r="J14" s="17" t="b">
        <f t="shared" si="1"/>
        <v>1</v>
      </c>
      <c r="K14" s="18" t="s">
        <v>36</v>
      </c>
      <c r="L14" s="18" t="s">
        <v>36</v>
      </c>
      <c r="M14" s="18" t="s">
        <v>36</v>
      </c>
      <c r="N14" s="18" t="s">
        <v>36</v>
      </c>
      <c r="O14" s="15">
        <v>25124</v>
      </c>
      <c r="P14" s="15">
        <v>1381820</v>
      </c>
      <c r="Q14" s="17" t="b">
        <f t="shared" si="3"/>
        <v>1</v>
      </c>
      <c r="R14" s="17" t="b">
        <f t="shared" si="4"/>
        <v>1</v>
      </c>
      <c r="S14" s="23">
        <v>24105</v>
      </c>
      <c r="T14" s="23">
        <f t="shared" si="5"/>
        <v>1325775</v>
      </c>
      <c r="U14" s="17" t="b">
        <f t="shared" si="6"/>
        <v>1</v>
      </c>
      <c r="V14" s="17" t="b">
        <f t="shared" si="7"/>
        <v>1</v>
      </c>
      <c r="W14" s="18" t="s">
        <v>36</v>
      </c>
      <c r="X14" s="18" t="s">
        <v>36</v>
      </c>
      <c r="Y14" s="18" t="s">
        <v>36</v>
      </c>
      <c r="Z14" s="18" t="s">
        <v>36</v>
      </c>
      <c r="AA14" s="15">
        <v>22610</v>
      </c>
      <c r="AB14" s="15">
        <v>1243550</v>
      </c>
      <c r="AC14" s="17" t="b">
        <f t="shared" si="8"/>
        <v>1</v>
      </c>
      <c r="AD14" s="17" t="b">
        <f t="shared" si="9"/>
        <v>1</v>
      </c>
      <c r="AE14" s="15">
        <v>21182</v>
      </c>
      <c r="AF14" s="15">
        <v>1165010</v>
      </c>
      <c r="AG14" s="17" t="b">
        <f t="shared" si="10"/>
        <v>1</v>
      </c>
      <c r="AH14" s="17" t="b">
        <f t="shared" si="11"/>
        <v>1</v>
      </c>
    </row>
    <row r="15" spans="1:34" ht="32">
      <c r="A15" s="6">
        <v>11</v>
      </c>
      <c r="B15" s="10" t="s">
        <v>7</v>
      </c>
      <c r="C15" s="11">
        <v>62</v>
      </c>
      <c r="D15" s="13" t="s">
        <v>14</v>
      </c>
      <c r="E15" s="19">
        <v>22000</v>
      </c>
      <c r="F15" s="20">
        <f t="shared" si="2"/>
        <v>1364000</v>
      </c>
      <c r="G15" s="16">
        <v>10472</v>
      </c>
      <c r="H15" s="16">
        <v>649264</v>
      </c>
      <c r="I15" s="17" t="b">
        <f t="shared" si="0"/>
        <v>1</v>
      </c>
      <c r="J15" s="17" t="b">
        <f t="shared" si="1"/>
        <v>1</v>
      </c>
      <c r="K15" s="18" t="s">
        <v>36</v>
      </c>
      <c r="L15" s="18" t="s">
        <v>36</v>
      </c>
      <c r="M15" s="18" t="s">
        <v>36</v>
      </c>
      <c r="N15" s="18" t="s">
        <v>36</v>
      </c>
      <c r="O15" s="15">
        <v>22000</v>
      </c>
      <c r="P15" s="15">
        <v>1364000</v>
      </c>
      <c r="Q15" s="17" t="b">
        <f t="shared" si="3"/>
        <v>1</v>
      </c>
      <c r="R15" s="17" t="b">
        <f t="shared" si="4"/>
        <v>1</v>
      </c>
      <c r="S15" s="23">
        <v>21109</v>
      </c>
      <c r="T15" s="23">
        <f t="shared" si="5"/>
        <v>1308758</v>
      </c>
      <c r="U15" s="17" t="b">
        <f t="shared" si="6"/>
        <v>1</v>
      </c>
      <c r="V15" s="17" t="b">
        <f t="shared" si="7"/>
        <v>1</v>
      </c>
      <c r="W15" s="18" t="s">
        <v>36</v>
      </c>
      <c r="X15" s="18" t="s">
        <v>36</v>
      </c>
      <c r="Y15" s="18" t="s">
        <v>36</v>
      </c>
      <c r="Z15" s="18" t="s">
        <v>36</v>
      </c>
      <c r="AA15" s="15">
        <v>19754</v>
      </c>
      <c r="AB15" s="15">
        <v>1224748</v>
      </c>
      <c r="AC15" s="17" t="b">
        <f t="shared" si="8"/>
        <v>1</v>
      </c>
      <c r="AD15" s="17" t="b">
        <f t="shared" si="9"/>
        <v>1</v>
      </c>
      <c r="AE15" s="15">
        <v>19516</v>
      </c>
      <c r="AF15" s="15">
        <v>1209992</v>
      </c>
      <c r="AG15" s="17" t="b">
        <f t="shared" si="10"/>
        <v>1</v>
      </c>
      <c r="AH15" s="17" t="b">
        <f t="shared" si="11"/>
        <v>1</v>
      </c>
    </row>
    <row r="16" spans="1:34" ht="32">
      <c r="A16" s="6">
        <v>12</v>
      </c>
      <c r="B16" s="10" t="s">
        <v>25</v>
      </c>
      <c r="C16" s="11">
        <v>9</v>
      </c>
      <c r="D16" s="13" t="s">
        <v>14</v>
      </c>
      <c r="E16" s="19">
        <v>20732</v>
      </c>
      <c r="F16" s="20">
        <f t="shared" si="2"/>
        <v>186588</v>
      </c>
      <c r="G16" s="16">
        <v>9868.4320000000007</v>
      </c>
      <c r="H16" s="16">
        <v>88815.888000000006</v>
      </c>
      <c r="I16" s="17" t="b">
        <f t="shared" si="0"/>
        <v>1</v>
      </c>
      <c r="J16" s="17" t="b">
        <f t="shared" si="1"/>
        <v>1</v>
      </c>
      <c r="K16" s="18" t="s">
        <v>36</v>
      </c>
      <c r="L16" s="18" t="s">
        <v>36</v>
      </c>
      <c r="M16" s="18" t="s">
        <v>36</v>
      </c>
      <c r="N16" s="18" t="s">
        <v>36</v>
      </c>
      <c r="O16" s="15">
        <v>20732</v>
      </c>
      <c r="P16" s="15">
        <v>186588</v>
      </c>
      <c r="Q16" s="17" t="b">
        <f t="shared" si="3"/>
        <v>1</v>
      </c>
      <c r="R16" s="17" t="b">
        <f t="shared" si="4"/>
        <v>1</v>
      </c>
      <c r="S16" s="23">
        <v>19887</v>
      </c>
      <c r="T16" s="23">
        <f t="shared" si="5"/>
        <v>178983</v>
      </c>
      <c r="U16" s="17" t="b">
        <f t="shared" si="6"/>
        <v>1</v>
      </c>
      <c r="V16" s="17" t="b">
        <f t="shared" si="7"/>
        <v>1</v>
      </c>
      <c r="W16" s="18" t="s">
        <v>36</v>
      </c>
      <c r="X16" s="18" t="s">
        <v>36</v>
      </c>
      <c r="Y16" s="18" t="s">
        <v>36</v>
      </c>
      <c r="Z16" s="18" t="s">
        <v>36</v>
      </c>
      <c r="AA16" s="15">
        <v>18683</v>
      </c>
      <c r="AB16" s="15">
        <v>168147</v>
      </c>
      <c r="AC16" s="17" t="b">
        <f t="shared" si="8"/>
        <v>1</v>
      </c>
      <c r="AD16" s="17" t="b">
        <f t="shared" si="9"/>
        <v>1</v>
      </c>
      <c r="AE16" s="15">
        <v>18564</v>
      </c>
      <c r="AF16" s="15">
        <v>167076</v>
      </c>
      <c r="AG16" s="17" t="b">
        <f t="shared" si="10"/>
        <v>1</v>
      </c>
      <c r="AH16" s="17" t="b">
        <f t="shared" si="11"/>
        <v>1</v>
      </c>
    </row>
    <row r="17" spans="1:34" ht="32">
      <c r="A17" s="5">
        <v>13</v>
      </c>
      <c r="B17" s="10" t="s">
        <v>8</v>
      </c>
      <c r="C17" s="11">
        <v>889</v>
      </c>
      <c r="D17" s="13" t="s">
        <v>14</v>
      </c>
      <c r="E17" s="19">
        <v>17524</v>
      </c>
      <c r="F17" s="20">
        <f t="shared" si="2"/>
        <v>15578836</v>
      </c>
      <c r="G17" s="16">
        <v>9384.1020000000008</v>
      </c>
      <c r="H17" s="16">
        <v>8342466.6780000003</v>
      </c>
      <c r="I17" s="17" t="b">
        <f t="shared" si="0"/>
        <v>1</v>
      </c>
      <c r="J17" s="17" t="b">
        <f t="shared" si="1"/>
        <v>1</v>
      </c>
      <c r="K17" s="18" t="s">
        <v>36</v>
      </c>
      <c r="L17" s="18" t="s">
        <v>36</v>
      </c>
      <c r="M17" s="18" t="s">
        <v>36</v>
      </c>
      <c r="N17" s="18" t="s">
        <v>36</v>
      </c>
      <c r="O17" s="15">
        <v>14280</v>
      </c>
      <c r="P17" s="15">
        <v>12694920</v>
      </c>
      <c r="Q17" s="17" t="b">
        <f t="shared" si="3"/>
        <v>1</v>
      </c>
      <c r="R17" s="17" t="b">
        <f t="shared" si="4"/>
        <v>1</v>
      </c>
      <c r="S17" s="23">
        <v>16822</v>
      </c>
      <c r="T17" s="23">
        <f t="shared" si="5"/>
        <v>14954758</v>
      </c>
      <c r="U17" s="17" t="b">
        <f t="shared" si="6"/>
        <v>1</v>
      </c>
      <c r="V17" s="17" t="b">
        <f t="shared" si="7"/>
        <v>1</v>
      </c>
      <c r="W17" s="18" t="s">
        <v>36</v>
      </c>
      <c r="X17" s="18" t="s">
        <v>36</v>
      </c>
      <c r="Y17" s="18" t="s">
        <v>36</v>
      </c>
      <c r="Z17" s="18" t="s">
        <v>36</v>
      </c>
      <c r="AA17" s="15">
        <v>15708</v>
      </c>
      <c r="AB17" s="15">
        <v>13964412</v>
      </c>
      <c r="AC17" s="17" t="b">
        <f t="shared" si="8"/>
        <v>1</v>
      </c>
      <c r="AD17" s="17" t="b">
        <f t="shared" si="9"/>
        <v>1</v>
      </c>
      <c r="AE17" s="15">
        <v>15850.8</v>
      </c>
      <c r="AF17" s="15">
        <v>14091361.199999999</v>
      </c>
      <c r="AG17" s="17" t="b">
        <f t="shared" si="10"/>
        <v>1</v>
      </c>
      <c r="AH17" s="17" t="b">
        <f t="shared" si="11"/>
        <v>1</v>
      </c>
    </row>
    <row r="18" spans="1:34" ht="32">
      <c r="A18" s="6">
        <v>14</v>
      </c>
      <c r="B18" s="10" t="s">
        <v>9</v>
      </c>
      <c r="C18" s="11">
        <v>14</v>
      </c>
      <c r="D18" s="13" t="s">
        <v>14</v>
      </c>
      <c r="E18" s="19">
        <v>20732</v>
      </c>
      <c r="F18" s="20">
        <f t="shared" si="2"/>
        <v>290248</v>
      </c>
      <c r="G18" s="16">
        <v>11101.985999999999</v>
      </c>
      <c r="H18" s="16">
        <v>155427.80399999997</v>
      </c>
      <c r="I18" s="17" t="b">
        <f t="shared" si="0"/>
        <v>1</v>
      </c>
      <c r="J18" s="17" t="b">
        <f t="shared" si="1"/>
        <v>1</v>
      </c>
      <c r="K18" s="18" t="s">
        <v>36</v>
      </c>
      <c r="L18" s="18" t="s">
        <v>36</v>
      </c>
      <c r="M18" s="18" t="s">
        <v>36</v>
      </c>
      <c r="N18" s="18" t="s">
        <v>36</v>
      </c>
      <c r="O18" s="15">
        <v>20732</v>
      </c>
      <c r="P18" s="15">
        <v>290248</v>
      </c>
      <c r="Q18" s="17" t="b">
        <f t="shared" si="3"/>
        <v>1</v>
      </c>
      <c r="R18" s="17" t="b">
        <f t="shared" si="4"/>
        <v>1</v>
      </c>
      <c r="S18" s="23">
        <v>19887</v>
      </c>
      <c r="T18" s="23">
        <f t="shared" si="5"/>
        <v>278418</v>
      </c>
      <c r="U18" s="17" t="b">
        <f t="shared" si="6"/>
        <v>1</v>
      </c>
      <c r="V18" s="17" t="b">
        <f t="shared" si="7"/>
        <v>1</v>
      </c>
      <c r="W18" s="18" t="s">
        <v>36</v>
      </c>
      <c r="X18" s="18" t="s">
        <v>36</v>
      </c>
      <c r="Y18" s="18" t="s">
        <v>36</v>
      </c>
      <c r="Z18" s="18" t="s">
        <v>36</v>
      </c>
      <c r="AA18" s="15">
        <v>18683</v>
      </c>
      <c r="AB18" s="15">
        <v>261562</v>
      </c>
      <c r="AC18" s="17" t="b">
        <f t="shared" si="8"/>
        <v>1</v>
      </c>
      <c r="AD18" s="17" t="b">
        <f t="shared" si="9"/>
        <v>1</v>
      </c>
      <c r="AE18" s="15">
        <v>18564</v>
      </c>
      <c r="AF18" s="15">
        <v>259896</v>
      </c>
      <c r="AG18" s="17" t="b">
        <f t="shared" si="10"/>
        <v>1</v>
      </c>
      <c r="AH18" s="17" t="b">
        <f t="shared" si="11"/>
        <v>1</v>
      </c>
    </row>
    <row r="19" spans="1:34" ht="16">
      <c r="A19" s="5">
        <v>15</v>
      </c>
      <c r="B19" s="10" t="s">
        <v>10</v>
      </c>
      <c r="C19" s="11">
        <v>6</v>
      </c>
      <c r="D19" s="12" t="s">
        <v>29</v>
      </c>
      <c r="E19" s="19">
        <v>1162500</v>
      </c>
      <c r="F19" s="20">
        <f>E19*C19</f>
        <v>6975000</v>
      </c>
      <c r="G19" s="16">
        <v>553350</v>
      </c>
      <c r="H19" s="16">
        <v>3320100</v>
      </c>
      <c r="I19" s="17" t="b">
        <f t="shared" si="0"/>
        <v>1</v>
      </c>
      <c r="J19" s="17" t="b">
        <f t="shared" si="1"/>
        <v>1</v>
      </c>
      <c r="K19" s="18" t="s">
        <v>36</v>
      </c>
      <c r="L19" s="18" t="s">
        <v>36</v>
      </c>
      <c r="M19" s="18" t="s">
        <v>36</v>
      </c>
      <c r="N19" s="18" t="s">
        <v>36</v>
      </c>
      <c r="O19" s="15">
        <v>1162500</v>
      </c>
      <c r="P19" s="15">
        <v>6975000</v>
      </c>
      <c r="Q19" s="17" t="b">
        <f t="shared" si="3"/>
        <v>1</v>
      </c>
      <c r="R19" s="17" t="b">
        <f t="shared" si="4"/>
        <v>1</v>
      </c>
      <c r="S19" s="23">
        <v>1116000</v>
      </c>
      <c r="T19" s="23">
        <f t="shared" si="5"/>
        <v>6696000</v>
      </c>
      <c r="U19" s="17" t="b">
        <f t="shared" si="6"/>
        <v>1</v>
      </c>
      <c r="V19" s="17" t="b">
        <f t="shared" si="7"/>
        <v>1</v>
      </c>
      <c r="W19" s="18" t="s">
        <v>36</v>
      </c>
      <c r="X19" s="18" t="s">
        <v>36</v>
      </c>
      <c r="Y19" s="18" t="s">
        <v>36</v>
      </c>
      <c r="Z19" s="18" t="s">
        <v>36</v>
      </c>
      <c r="AA19" s="15">
        <v>1045534</v>
      </c>
      <c r="AB19" s="15">
        <v>6273204</v>
      </c>
      <c r="AC19" s="17" t="b">
        <f t="shared" si="8"/>
        <v>1</v>
      </c>
      <c r="AD19" s="17" t="b">
        <f t="shared" si="9"/>
        <v>1</v>
      </c>
      <c r="AE19" s="15">
        <v>1041250</v>
      </c>
      <c r="AF19" s="15">
        <v>6247500</v>
      </c>
      <c r="AG19" s="17" t="b">
        <f t="shared" si="10"/>
        <v>1</v>
      </c>
      <c r="AH19" s="17" t="b">
        <f t="shared" si="11"/>
        <v>1</v>
      </c>
    </row>
    <row r="20" spans="1:34" ht="32">
      <c r="A20" s="6">
        <v>16</v>
      </c>
      <c r="B20" s="10" t="s">
        <v>5</v>
      </c>
      <c r="C20" s="11">
        <v>86</v>
      </c>
      <c r="D20" s="13" t="s">
        <v>14</v>
      </c>
      <c r="E20" s="19">
        <v>16105</v>
      </c>
      <c r="F20" s="20">
        <f t="shared" si="2"/>
        <v>1385030</v>
      </c>
      <c r="G20" s="16">
        <v>8624.2275000000009</v>
      </c>
      <c r="H20" s="16">
        <v>741683.56500000006</v>
      </c>
      <c r="I20" s="17" t="b">
        <f t="shared" si="0"/>
        <v>1</v>
      </c>
      <c r="J20" s="17" t="b">
        <f t="shared" si="1"/>
        <v>1</v>
      </c>
      <c r="K20" s="18" t="s">
        <v>36</v>
      </c>
      <c r="L20" s="18" t="s">
        <v>36</v>
      </c>
      <c r="M20" s="18" t="s">
        <v>36</v>
      </c>
      <c r="N20" s="18" t="s">
        <v>36</v>
      </c>
      <c r="O20" s="15">
        <v>16105.000000000002</v>
      </c>
      <c r="P20" s="15">
        <v>1385030.0000000002</v>
      </c>
      <c r="Q20" s="17" t="b">
        <f t="shared" si="3"/>
        <v>1</v>
      </c>
      <c r="R20" s="17" t="b">
        <f t="shared" si="4"/>
        <v>1</v>
      </c>
      <c r="S20" s="23">
        <v>15452</v>
      </c>
      <c r="T20" s="23">
        <f t="shared" si="5"/>
        <v>1328872</v>
      </c>
      <c r="U20" s="17" t="b">
        <f t="shared" si="6"/>
        <v>1</v>
      </c>
      <c r="V20" s="17" t="b">
        <f t="shared" si="7"/>
        <v>1</v>
      </c>
      <c r="W20" s="18" t="s">
        <v>36</v>
      </c>
      <c r="X20" s="18" t="s">
        <v>36</v>
      </c>
      <c r="Y20" s="18" t="s">
        <v>36</v>
      </c>
      <c r="Z20" s="18" t="s">
        <v>36</v>
      </c>
      <c r="AA20" s="15">
        <v>14518</v>
      </c>
      <c r="AB20" s="15">
        <v>1248548</v>
      </c>
      <c r="AC20" s="17" t="b">
        <f t="shared" si="8"/>
        <v>1</v>
      </c>
      <c r="AD20" s="17" t="b">
        <f t="shared" si="9"/>
        <v>1</v>
      </c>
      <c r="AE20" s="15">
        <v>14756</v>
      </c>
      <c r="AF20" s="15">
        <v>1269016</v>
      </c>
      <c r="AG20" s="17" t="b">
        <f t="shared" si="10"/>
        <v>1</v>
      </c>
      <c r="AH20" s="17" t="b">
        <f t="shared" si="11"/>
        <v>1</v>
      </c>
    </row>
    <row r="21" spans="1:34" ht="32">
      <c r="A21" s="6">
        <v>17</v>
      </c>
      <c r="B21" s="10" t="s">
        <v>26</v>
      </c>
      <c r="C21" s="11">
        <v>7</v>
      </c>
      <c r="D21" s="13" t="s">
        <v>14</v>
      </c>
      <c r="E21" s="19">
        <v>37373</v>
      </c>
      <c r="F21" s="20">
        <f t="shared" si="2"/>
        <v>261611</v>
      </c>
      <c r="G21" s="16">
        <v>17789.548000000003</v>
      </c>
      <c r="H21" s="16">
        <v>124526.83600000001</v>
      </c>
      <c r="I21" s="17" t="b">
        <f t="shared" si="0"/>
        <v>1</v>
      </c>
      <c r="J21" s="17" t="b">
        <f t="shared" si="1"/>
        <v>1</v>
      </c>
      <c r="K21" s="18" t="s">
        <v>36</v>
      </c>
      <c r="L21" s="18" t="s">
        <v>36</v>
      </c>
      <c r="M21" s="18" t="s">
        <v>36</v>
      </c>
      <c r="N21" s="18" t="s">
        <v>36</v>
      </c>
      <c r="O21" s="15">
        <v>37373</v>
      </c>
      <c r="P21" s="15">
        <v>261611</v>
      </c>
      <c r="Q21" s="17" t="b">
        <f t="shared" si="3"/>
        <v>1</v>
      </c>
      <c r="R21" s="17" t="b">
        <f t="shared" si="4"/>
        <v>1</v>
      </c>
      <c r="S21" s="23">
        <v>35865</v>
      </c>
      <c r="T21" s="23">
        <f t="shared" si="5"/>
        <v>251055</v>
      </c>
      <c r="U21" s="17" t="b">
        <f t="shared" si="6"/>
        <v>1</v>
      </c>
      <c r="V21" s="17" t="b">
        <f t="shared" si="7"/>
        <v>1</v>
      </c>
      <c r="W21" s="18" t="s">
        <v>36</v>
      </c>
      <c r="X21" s="18" t="s">
        <v>36</v>
      </c>
      <c r="Y21" s="18" t="s">
        <v>36</v>
      </c>
      <c r="Z21" s="18" t="s">
        <v>36</v>
      </c>
      <c r="AA21" s="15">
        <v>33558</v>
      </c>
      <c r="AB21" s="15">
        <v>234906</v>
      </c>
      <c r="AC21" s="17" t="b">
        <f t="shared" si="8"/>
        <v>1</v>
      </c>
      <c r="AD21" s="17" t="b">
        <f t="shared" si="9"/>
        <v>1</v>
      </c>
      <c r="AE21" s="15">
        <v>35700</v>
      </c>
      <c r="AF21" s="15">
        <v>249900</v>
      </c>
      <c r="AG21" s="17" t="b">
        <f t="shared" si="10"/>
        <v>1</v>
      </c>
      <c r="AH21" s="17" t="b">
        <f t="shared" si="11"/>
        <v>1</v>
      </c>
    </row>
    <row r="22" spans="1:34" ht="32">
      <c r="A22" s="6">
        <v>18</v>
      </c>
      <c r="B22" s="10" t="s">
        <v>27</v>
      </c>
      <c r="C22" s="11">
        <v>229</v>
      </c>
      <c r="D22" s="13" t="s">
        <v>14</v>
      </c>
      <c r="E22" s="19">
        <v>37373</v>
      </c>
      <c r="F22" s="20">
        <f t="shared" si="2"/>
        <v>8558417</v>
      </c>
      <c r="G22" s="16">
        <v>17789.548000000003</v>
      </c>
      <c r="H22" s="16">
        <v>4073806.4920000006</v>
      </c>
      <c r="I22" s="17" t="b">
        <f t="shared" si="0"/>
        <v>1</v>
      </c>
      <c r="J22" s="17" t="b">
        <f t="shared" si="1"/>
        <v>1</v>
      </c>
      <c r="K22" s="18" t="s">
        <v>36</v>
      </c>
      <c r="L22" s="18" t="s">
        <v>36</v>
      </c>
      <c r="M22" s="18" t="s">
        <v>36</v>
      </c>
      <c r="N22" s="18" t="s">
        <v>36</v>
      </c>
      <c r="O22" s="15">
        <v>29750</v>
      </c>
      <c r="P22" s="15">
        <v>6812750</v>
      </c>
      <c r="Q22" s="17" t="b">
        <f t="shared" si="3"/>
        <v>1</v>
      </c>
      <c r="R22" s="17" t="b">
        <f t="shared" si="4"/>
        <v>1</v>
      </c>
      <c r="S22" s="23">
        <v>35865</v>
      </c>
      <c r="T22" s="23">
        <f t="shared" si="5"/>
        <v>8213085</v>
      </c>
      <c r="U22" s="17" t="b">
        <f t="shared" si="6"/>
        <v>1</v>
      </c>
      <c r="V22" s="17" t="b">
        <f t="shared" si="7"/>
        <v>1</v>
      </c>
      <c r="W22" s="18" t="s">
        <v>36</v>
      </c>
      <c r="X22" s="18" t="s">
        <v>36</v>
      </c>
      <c r="Y22" s="18" t="s">
        <v>36</v>
      </c>
      <c r="Z22" s="18" t="s">
        <v>36</v>
      </c>
      <c r="AA22" s="15">
        <v>33558</v>
      </c>
      <c r="AB22" s="15">
        <v>7684782</v>
      </c>
      <c r="AC22" s="17" t="b">
        <f t="shared" si="8"/>
        <v>1</v>
      </c>
      <c r="AD22" s="17" t="b">
        <f t="shared" si="9"/>
        <v>1</v>
      </c>
      <c r="AE22" s="15">
        <v>35700</v>
      </c>
      <c r="AF22" s="15">
        <v>8175300</v>
      </c>
      <c r="AG22" s="17" t="b">
        <f t="shared" si="10"/>
        <v>1</v>
      </c>
      <c r="AH22" s="17" t="b">
        <f t="shared" si="11"/>
        <v>1</v>
      </c>
    </row>
    <row r="23" spans="1:34" ht="33" thickBot="1">
      <c r="A23" s="5">
        <v>19</v>
      </c>
      <c r="B23" s="10" t="s">
        <v>28</v>
      </c>
      <c r="C23" s="11">
        <v>1</v>
      </c>
      <c r="D23" s="13" t="s">
        <v>14</v>
      </c>
      <c r="E23" s="19">
        <v>21227</v>
      </c>
      <c r="F23" s="20">
        <f>E23*C23</f>
        <v>21227</v>
      </c>
      <c r="G23" s="16">
        <v>11367.058499999999</v>
      </c>
      <c r="H23" s="16">
        <v>11367.058499999999</v>
      </c>
      <c r="I23" s="17" t="b">
        <f t="shared" si="0"/>
        <v>1</v>
      </c>
      <c r="J23" s="17" t="b">
        <f t="shared" si="1"/>
        <v>1</v>
      </c>
      <c r="K23" s="18" t="s">
        <v>36</v>
      </c>
      <c r="L23" s="18" t="s">
        <v>36</v>
      </c>
      <c r="M23" s="18" t="s">
        <v>36</v>
      </c>
      <c r="N23" s="18" t="s">
        <v>36</v>
      </c>
      <c r="O23" s="15">
        <v>21227</v>
      </c>
      <c r="P23" s="15">
        <v>21227</v>
      </c>
      <c r="Q23" s="17" t="b">
        <f t="shared" si="3"/>
        <v>1</v>
      </c>
      <c r="R23" s="17" t="b">
        <f t="shared" si="4"/>
        <v>1</v>
      </c>
      <c r="S23" s="23">
        <v>20373</v>
      </c>
      <c r="T23" s="23">
        <f t="shared" si="5"/>
        <v>20373</v>
      </c>
      <c r="U23" s="17" t="b">
        <f t="shared" si="6"/>
        <v>1</v>
      </c>
      <c r="V23" s="17" t="b">
        <f t="shared" si="7"/>
        <v>1</v>
      </c>
      <c r="W23" s="18" t="s">
        <v>36</v>
      </c>
      <c r="X23" s="18" t="s">
        <v>36</v>
      </c>
      <c r="Y23" s="18" t="s">
        <v>36</v>
      </c>
      <c r="Z23" s="18" t="s">
        <v>36</v>
      </c>
      <c r="AA23" s="15">
        <v>19040</v>
      </c>
      <c r="AB23" s="15">
        <v>19040</v>
      </c>
      <c r="AC23" s="17" t="b">
        <f t="shared" si="8"/>
        <v>1</v>
      </c>
      <c r="AD23" s="17" t="b">
        <f t="shared" si="9"/>
        <v>1</v>
      </c>
      <c r="AE23" s="15">
        <v>18088</v>
      </c>
      <c r="AF23" s="15">
        <v>18088</v>
      </c>
      <c r="AG23" s="17" t="b">
        <f t="shared" si="10"/>
        <v>1</v>
      </c>
      <c r="AH23" s="17" t="b">
        <f t="shared" si="11"/>
        <v>1</v>
      </c>
    </row>
    <row r="24" spans="1:34" ht="16" customHeight="1" thickBot="1">
      <c r="A24" s="33" t="s">
        <v>11</v>
      </c>
      <c r="B24" s="34"/>
      <c r="C24" s="34"/>
      <c r="D24" s="34"/>
      <c r="E24" s="21"/>
      <c r="F24" s="22">
        <f>SUM(F5:F23)</f>
        <v>66223946</v>
      </c>
      <c r="H24" s="7">
        <f>SUM(H5:H23)</f>
        <v>32550481.085500002</v>
      </c>
      <c r="J24" s="17" t="b">
        <f>H24&lt;=F24</f>
        <v>1</v>
      </c>
      <c r="N24" s="18" t="s">
        <v>36</v>
      </c>
      <c r="P24" s="7">
        <f>SUM(P5:P23)</f>
        <v>61594363</v>
      </c>
      <c r="R24" s="17" t="b">
        <f>P24&lt;=F24</f>
        <v>1</v>
      </c>
      <c r="T24" s="23">
        <f>SUM(T5:T23)</f>
        <v>63375364</v>
      </c>
      <c r="V24" s="17" t="b">
        <f>T24&lt;=F24</f>
        <v>1</v>
      </c>
      <c r="Z24" s="18" t="s">
        <v>36</v>
      </c>
      <c r="AB24" s="7">
        <f>SUM(AB5:AB23)</f>
        <v>59524157</v>
      </c>
      <c r="AD24" s="17" t="b">
        <f>AB24&lt;=F24</f>
        <v>1</v>
      </c>
      <c r="AF24" s="7">
        <f>SUM(AF5:AF23)</f>
        <v>59535557.200000003</v>
      </c>
      <c r="AH24" s="17" t="b">
        <f>AF24&lt;=F24</f>
        <v>1</v>
      </c>
    </row>
    <row r="25" spans="1:34" ht="15.75" customHeight="1">
      <c r="A25" s="3"/>
      <c r="B25" s="3"/>
      <c r="C25" s="3"/>
      <c r="D25" s="3"/>
      <c r="E25" s="3"/>
      <c r="F25" s="3"/>
    </row>
  </sheetData>
  <mergeCells count="10">
    <mergeCell ref="A24:D24"/>
    <mergeCell ref="O2:R3"/>
    <mergeCell ref="S2:V3"/>
    <mergeCell ref="W2:Z3"/>
    <mergeCell ref="A1:F1"/>
    <mergeCell ref="A2:F3"/>
    <mergeCell ref="G2:J3"/>
    <mergeCell ref="AA2:AD3"/>
    <mergeCell ref="AE2:AH3"/>
    <mergeCell ref="K2:N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pc-alcaldia</dc:creator>
  <cp:lastModifiedBy>Juan David Villalobos Gualteros</cp:lastModifiedBy>
  <dcterms:created xsi:type="dcterms:W3CDTF">2022-06-13T17:10:09Z</dcterms:created>
  <dcterms:modified xsi:type="dcterms:W3CDTF">2026-07-27T20:58:38Z</dcterms:modified>
</cp:coreProperties>
</file>