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DMINISTRATIVA Y FINANCIERA\9. ANA CARRASCAL\"/>
    </mc:Choice>
  </mc:AlternateContent>
  <xr:revisionPtr revIDLastSave="0" documentId="13_ncr:1_{0DDA7053-52C0-4D3A-A90A-313F24215611}" xr6:coauthVersionLast="47" xr6:coauthVersionMax="47" xr10:uidLastSave="{00000000-0000-0000-0000-000000000000}"/>
  <bookViews>
    <workbookView xWindow="-120" yWindow="-120" windowWidth="29040" windowHeight="15720" xr2:uid="{C9E471A5-C248-4DB0-9FAD-6BB83D9511B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1" l="1"/>
  <c r="H7" i="1" s="1"/>
  <c r="D6" i="1"/>
  <c r="H6" i="1" s="1"/>
  <c r="K7" i="1" l="1"/>
  <c r="L7" i="1" s="1"/>
  <c r="K6" i="1"/>
  <c r="L6" i="1" s="1"/>
  <c r="M6" i="1" l="1"/>
  <c r="N6" i="1" s="1"/>
  <c r="O6" i="1" s="1"/>
  <c r="Q6" i="1" s="1"/>
  <c r="M7" i="1"/>
  <c r="N7" i="1" s="1"/>
  <c r="O7" i="1" s="1"/>
  <c r="Q7" i="1" s="1"/>
</calcChain>
</file>

<file path=xl/sharedStrings.xml><?xml version="1.0" encoding="utf-8"?>
<sst xmlns="http://schemas.openxmlformats.org/spreadsheetml/2006/main" count="21" uniqueCount="20">
  <si>
    <t>DESCRIPCIÓN DEL SERVICIO</t>
  </si>
  <si>
    <t>SMMLV</t>
  </si>
  <si>
    <t>DIAS</t>
  </si>
  <si>
    <t>HORAS DIURNAS</t>
  </si>
  <si>
    <t>HORAS NOCTURNAS</t>
  </si>
  <si>
    <t>VALOR UNITARIO</t>
  </si>
  <si>
    <t>VR SEGURO VIDA</t>
  </si>
  <si>
    <t>% AYS</t>
  </si>
  <si>
    <t>AYS</t>
  </si>
  <si>
    <t>VALOR UNITARIO + AYS</t>
  </si>
  <si>
    <t>AIU</t>
  </si>
  <si>
    <t>IVA</t>
  </si>
  <si>
    <t>TOTAL MENSUAL UNITARIO</t>
  </si>
  <si>
    <t>N° OPERA-RIOS (2 MONTERIA Y 1 AYAPEL)</t>
  </si>
  <si>
    <t>TOTAL MENSUAL</t>
  </si>
  <si>
    <t>Servicio de vigilancia privada armada 12 horas nocturnas de lunes a viernes (6:00AM A 6:00PM</t>
  </si>
  <si>
    <t xml:space="preserve">Servicio de vigilancia privada armada 24 horas de Sábados Domingos y Festivos </t>
  </si>
  <si>
    <t>TOTAL</t>
  </si>
  <si>
    <t>10,21 SMMLV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</si>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</sst>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_-;\-* #,##0.0_-;_-* &quot;-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ptos Narrow"/>
      <family val="2"/>
    </font>
    <font>
      <b/>
      <sz val="12"/>
      <name val="Aptos Narrow"/>
      <family val="2"/>
    </font>
    <font>
      <sz val="11"/>
      <color theme="1"/>
      <name val="Aptos Narrow"/>
      <family val="2"/>
    </font>
    <font>
      <sz val="10"/>
      <color theme="1"/>
      <name val="Aptos Narrow"/>
      <family val="2"/>
    </font>
    <font>
      <sz val="10"/>
      <name val="Aptos Narrow"/>
      <family val="2"/>
    </font>
    <font>
      <b/>
      <sz val="10"/>
      <name val="Aptos Narrow"/>
      <family val="2"/>
    </font>
    <font>
      <b/>
      <sz val="9"/>
      <color theme="1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3" fontId="8" fillId="0" borderId="5" xfId="0" applyNumberFormat="1" applyFont="1" applyBorder="1" applyAlignment="1">
      <alignment horizontal="center" vertical="center" textRotation="90" wrapText="1"/>
    </xf>
    <xf numFmtId="3" fontId="8" fillId="0" borderId="5" xfId="0" applyNumberFormat="1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3" fontId="8" fillId="3" borderId="5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 wrapText="1"/>
    </xf>
    <xf numFmtId="41" fontId="6" fillId="0" borderId="5" xfId="2" applyNumberFormat="1" applyFont="1" applyFill="1" applyBorder="1" applyAlignment="1">
      <alignment horizontal="center" vertical="center" wrapText="1"/>
    </xf>
    <xf numFmtId="41" fontId="6" fillId="0" borderId="5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vertical="center" wrapText="1"/>
    </xf>
    <xf numFmtId="164" fontId="4" fillId="0" borderId="5" xfId="0" applyNumberFormat="1" applyFont="1" applyBorder="1" applyAlignment="1">
      <alignment horizontal="left" vertical="center" wrapText="1"/>
    </xf>
    <xf numFmtId="164" fontId="5" fillId="0" borderId="4" xfId="1" applyNumberFormat="1" applyFont="1" applyBorder="1" applyAlignment="1">
      <alignment horizontal="center" vertical="center" wrapText="1"/>
    </xf>
    <xf numFmtId="164" fontId="5" fillId="0" borderId="5" xfId="1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vertical="center" wrapText="1"/>
    </xf>
    <xf numFmtId="0" fontId="5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left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67578-B8CD-45CD-8818-707CE869DCEA}">
  <sheetPr>
    <pageSetUpPr fitToPage="1"/>
  </sheetPr>
  <dimension ref="B3:Q8"/>
  <sheetViews>
    <sheetView tabSelected="1" workbookViewId="0">
      <selection activeCell="K13" sqref="K13"/>
    </sheetView>
  </sheetViews>
  <sheetFormatPr baseColWidth="10" defaultRowHeight="15"/>
  <cols>
    <col min="2" max="2" width="25.42578125" customWidth="1"/>
    <col min="3" max="3" width="15.5703125" bestFit="1" customWidth="1"/>
    <col min="4" max="4" width="14.5703125" customWidth="1"/>
    <col min="5" max="6" width="5.7109375" bestFit="1" customWidth="1"/>
    <col min="7" max="7" width="7.5703125" bestFit="1" customWidth="1"/>
    <col min="8" max="8" width="10.42578125" customWidth="1"/>
    <col min="9" max="9" width="10.5703125" bestFit="1" customWidth="1"/>
    <col min="10" max="10" width="6.140625" bestFit="1" customWidth="1"/>
    <col min="11" max="11" width="8.85546875" bestFit="1" customWidth="1"/>
    <col min="12" max="12" width="13" bestFit="1" customWidth="1"/>
    <col min="13" max="14" width="8.85546875" bestFit="1" customWidth="1"/>
    <col min="15" max="15" width="10.42578125" bestFit="1" customWidth="1"/>
    <col min="16" max="16" width="11.140625" bestFit="1" customWidth="1"/>
    <col min="17" max="17" width="15" bestFit="1" customWidth="1"/>
  </cols>
  <sheetData>
    <row r="3" spans="2:17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2:17">
      <c r="B4" s="20" t="s">
        <v>19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2"/>
    </row>
    <row r="5" spans="2:17" ht="63.75">
      <c r="B5" s="2" t="s">
        <v>0</v>
      </c>
      <c r="C5" s="3" t="s">
        <v>1</v>
      </c>
      <c r="D5" s="2" t="s">
        <v>18</v>
      </c>
      <c r="E5" s="4" t="s">
        <v>2</v>
      </c>
      <c r="F5" s="1" t="s">
        <v>3</v>
      </c>
      <c r="G5" s="1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12</v>
      </c>
      <c r="P5" s="5" t="s">
        <v>13</v>
      </c>
      <c r="Q5" s="5" t="s">
        <v>14</v>
      </c>
    </row>
    <row r="6" spans="2:17" ht="71.25">
      <c r="B6" s="9" t="s">
        <v>15</v>
      </c>
      <c r="C6" s="10"/>
      <c r="D6" s="11">
        <f>ROUND(C6*10.21,0)</f>
        <v>0</v>
      </c>
      <c r="E6" s="17">
        <v>20</v>
      </c>
      <c r="F6" s="17">
        <v>3</v>
      </c>
      <c r="G6" s="17">
        <v>9</v>
      </c>
      <c r="H6" s="13">
        <f>ROUND((D6*56.07%)/30*20,0)</f>
        <v>0</v>
      </c>
      <c r="I6" s="13"/>
      <c r="J6" s="6">
        <v>0.1</v>
      </c>
      <c r="K6" s="11">
        <f>+ROUND((H6+I6)*J6,0)</f>
        <v>0</v>
      </c>
      <c r="L6" s="12">
        <f>SUM(H6:K6)</f>
        <v>0.1</v>
      </c>
      <c r="M6" s="12">
        <f>ROUND(L6*10%,0)</f>
        <v>0</v>
      </c>
      <c r="N6" s="11">
        <f>+ROUND(M6*19%,0)</f>
        <v>0</v>
      </c>
      <c r="O6" s="18">
        <f>+L6+N6</f>
        <v>0.1</v>
      </c>
      <c r="P6" s="7">
        <v>3</v>
      </c>
      <c r="Q6" s="16">
        <f>+O6*P6</f>
        <v>0.30000000000000004</v>
      </c>
    </row>
    <row r="7" spans="2:17" ht="57">
      <c r="B7" s="9" t="s">
        <v>16</v>
      </c>
      <c r="C7" s="10"/>
      <c r="D7" s="11">
        <f>ROUND(C7*10.21,0)</f>
        <v>0</v>
      </c>
      <c r="E7" s="17">
        <v>10</v>
      </c>
      <c r="F7" s="17">
        <v>15</v>
      </c>
      <c r="G7" s="17">
        <v>9</v>
      </c>
      <c r="H7" s="13">
        <f>ROUND(D7/30*10,0)</f>
        <v>0</v>
      </c>
      <c r="I7" s="13"/>
      <c r="J7" s="6">
        <v>0.1</v>
      </c>
      <c r="K7" s="11">
        <f>+ROUND((H7+I7)*J7,0)</f>
        <v>0</v>
      </c>
      <c r="L7" s="12">
        <f>SUM(H7:K7)</f>
        <v>0.1</v>
      </c>
      <c r="M7" s="12">
        <f>ROUND(L7*10%,0)</f>
        <v>0</v>
      </c>
      <c r="N7" s="11">
        <f>+ROUND(M7*19%,0)</f>
        <v>0</v>
      </c>
      <c r="O7" s="18">
        <f>+L7+N7</f>
        <v>0.1</v>
      </c>
      <c r="P7" s="7">
        <v>3</v>
      </c>
      <c r="Q7" s="16">
        <f>+O7*P7</f>
        <v>0.30000000000000004</v>
      </c>
    </row>
    <row r="8" spans="2:17" ht="15.75">
      <c r="B8" s="23" t="s">
        <v>17</v>
      </c>
      <c r="C8" s="23"/>
      <c r="D8" s="23"/>
      <c r="E8" s="14"/>
      <c r="F8" s="14"/>
      <c r="G8" s="15"/>
      <c r="H8" s="15"/>
      <c r="I8" s="15"/>
      <c r="J8" s="15"/>
      <c r="K8" s="15"/>
      <c r="L8" s="15"/>
      <c r="M8" s="15"/>
      <c r="N8" s="15"/>
      <c r="O8" s="24" t="s">
        <v>14</v>
      </c>
      <c r="P8" s="25"/>
      <c r="Q8" s="8">
        <v>0</v>
      </c>
    </row>
  </sheetData>
  <mergeCells count="4">
    <mergeCell ref="B3:Q3"/>
    <mergeCell ref="B4:Q4"/>
    <mergeCell ref="B8:D8"/>
    <mergeCell ref="O8:P8"/>
  </mergeCells>
  <pageMargins left="0.70866141732283472" right="0.70866141732283472" top="0.74803149606299213" bottom="0.74803149606299213" header="0.31496062992125984" footer="0.31496062992125984"/>
  <pageSetup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Administrativa y Financiera CVS</dc:creator>
  <cp:lastModifiedBy>Oficina Administrativa y Financiera CVS</cp:lastModifiedBy>
  <cp:lastPrinted>2026-08-03T22:07:06Z</cp:lastPrinted>
  <dcterms:created xsi:type="dcterms:W3CDTF">2026-02-09T19:59:26Z</dcterms:created>
  <dcterms:modified xsi:type="dcterms:W3CDTF">2026-08-04T22:03:49Z</dcterms:modified>
</cp:coreProperties>
</file>