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giovannyledezma/Desktop/Archivos/GOBER. PRORORGA 2 SUSPENSION 1 SANTA BARBARA PASTO /PESCA Y PIANGUA/SEGUNDO INTENTO/"/>
    </mc:Choice>
  </mc:AlternateContent>
  <xr:revisionPtr revIDLastSave="0" documentId="8_{4F0E7D19-58E8-224E-80B3-9F2FBF5A17BC}" xr6:coauthVersionLast="47" xr6:coauthVersionMax="47" xr10:uidLastSave="{00000000-0000-0000-0000-000000000000}"/>
  <bookViews>
    <workbookView xWindow="0" yWindow="600" windowWidth="23260" windowHeight="12460" tabRatio="517" activeTab="1" xr2:uid="{00000000-000D-0000-FFFF-FFFF00000000}"/>
  </bookViews>
  <sheets>
    <sheet name="PRESUPUESTO OFICIAL (Entidad)" sheetId="276" r:id="rId1"/>
    <sheet name="PROPUESTA ECONOMICA(Proponente)" sheetId="269" r:id="rId2"/>
    <sheet name="AMBIENTAL (Entidad)" sheetId="270" r:id="rId3"/>
    <sheet name="AMBIENTAL (Proponente)" sheetId="275" r:id="rId4"/>
    <sheet name="CONSULTORIA (Entidad)" sheetId="271" r:id="rId5"/>
    <sheet name="CONSULTORIA (Proponente)" sheetId="273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3" hidden="1">[7]INST!#REF!</definedName>
    <definedName name="_________key2" localSheetId="0" hidden="1">[7]INST!#REF!</definedName>
    <definedName name="_________key2" hidden="1">[7]INST!#REF!</definedName>
    <definedName name="_________PJ50" localSheetId="3">#REF!</definedName>
    <definedName name="_________PJ50" localSheetId="0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3" hidden="1">[8]INST!#REF!</definedName>
    <definedName name="________key2" localSheetId="0" hidden="1">[8]INST!#REF!</definedName>
    <definedName name="________key2" hidden="1">[8]INST!#REF!</definedName>
    <definedName name="________key3" localSheetId="3" hidden="1">#REF!</definedName>
    <definedName name="________key3" localSheetId="0" hidden="1">#REF!</definedName>
    <definedName name="________key3" hidden="1">#REF!</definedName>
    <definedName name="________MA2" localSheetId="3">#REF!</definedName>
    <definedName name="________MA2" localSheetId="0">#REF!</definedName>
    <definedName name="________MA2">#REF!</definedName>
    <definedName name="________PJ50" localSheetId="3">#REF!</definedName>
    <definedName name="________PJ50" localSheetId="0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3">#REF!</definedName>
    <definedName name="_______MA2" localSheetId="0">#REF!</definedName>
    <definedName name="_______MA2">#REF!</definedName>
    <definedName name="_______PJ50" localSheetId="3">#REF!</definedName>
    <definedName name="_______PJ50" localSheetId="0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3">#REF!</definedName>
    <definedName name="______MA2" localSheetId="0">#REF!</definedName>
    <definedName name="______MA2">#REF!</definedName>
    <definedName name="______PJ50" localSheetId="3">#REF!</definedName>
    <definedName name="______PJ50" localSheetId="0">#REF!</definedName>
    <definedName name="______PJ50">#REF!</definedName>
    <definedName name="______pr01" localSheetId="3">#REF!</definedName>
    <definedName name="______pr01" localSheetId="0">#REF!</definedName>
    <definedName name="______pr01">#REF!</definedName>
    <definedName name="______pr02" localSheetId="3">#REF!</definedName>
    <definedName name="______pr02">#REF!</definedName>
    <definedName name="______pr03" localSheetId="3">#REF!</definedName>
    <definedName name="______pr03">#REF!</definedName>
    <definedName name="______pr04" localSheetId="3">#REF!</definedName>
    <definedName name="______pr04">#REF!</definedName>
    <definedName name="______pr05" localSheetId="3">#REF!</definedName>
    <definedName name="______pr05">#REF!</definedName>
    <definedName name="______pr06" localSheetId="3">#REF!</definedName>
    <definedName name="______pr06">#REF!</definedName>
    <definedName name="______pr07" localSheetId="3">#REF!</definedName>
    <definedName name="______pr07">#REF!</definedName>
    <definedName name="______pr08" localSheetId="3">#REF!</definedName>
    <definedName name="______pr08">#REF!</definedName>
    <definedName name="______pr09" localSheetId="3">#REF!</definedName>
    <definedName name="______pr09">#REF!</definedName>
    <definedName name="______pr10" localSheetId="3">#REF!</definedName>
    <definedName name="______pr10">#REF!</definedName>
    <definedName name="______pr11" localSheetId="3">#REF!</definedName>
    <definedName name="______pr11">#REF!</definedName>
    <definedName name="______pr12" localSheetId="3">#REF!</definedName>
    <definedName name="______pr12">#REF!</definedName>
    <definedName name="______pr13" localSheetId="3">#REF!</definedName>
    <definedName name="______pr13">#REF!</definedName>
    <definedName name="______pr14" localSheetId="3">#REF!</definedName>
    <definedName name="______pr14">#REF!</definedName>
    <definedName name="______pr15" localSheetId="3">#REF!</definedName>
    <definedName name="______pr15">#REF!</definedName>
    <definedName name="______pr16" localSheetId="3">#REF!</definedName>
    <definedName name="______pr16">#REF!</definedName>
    <definedName name="______pr17" localSheetId="3">#REF!</definedName>
    <definedName name="______pr17">#REF!</definedName>
    <definedName name="______pr18" localSheetId="3">#REF!</definedName>
    <definedName name="______pr18">#REF!</definedName>
    <definedName name="______pr19" localSheetId="3">#REF!</definedName>
    <definedName name="______pr19">#REF!</definedName>
    <definedName name="______pr20" localSheetId="3">#REF!</definedName>
    <definedName name="______pr20">#REF!</definedName>
    <definedName name="______pr21" localSheetId="3">#REF!</definedName>
    <definedName name="______pr21">#REF!</definedName>
    <definedName name="______pr22" localSheetId="3">#REF!</definedName>
    <definedName name="______pr22">#REF!</definedName>
    <definedName name="______pr23" localSheetId="3">#REF!</definedName>
    <definedName name="______pr23">#REF!</definedName>
    <definedName name="______pr24" localSheetId="3">#REF!</definedName>
    <definedName name="______pr24">#REF!</definedName>
    <definedName name="______pr25" localSheetId="3">#REF!</definedName>
    <definedName name="______pr25">#REF!</definedName>
    <definedName name="______pr26" localSheetId="3">#REF!</definedName>
    <definedName name="______pr26">#REF!</definedName>
    <definedName name="______pr27" localSheetId="3">#REF!</definedName>
    <definedName name="______pr27">#REF!</definedName>
    <definedName name="______pr28" localSheetId="3">#REF!</definedName>
    <definedName name="______pr28">#REF!</definedName>
    <definedName name="______pr29" localSheetId="3">#REF!</definedName>
    <definedName name="______pr29">#REF!</definedName>
    <definedName name="______pr30" localSheetId="3">#REF!</definedName>
    <definedName name="______pr30">#REF!</definedName>
    <definedName name="______pr31" localSheetId="3">#REF!</definedName>
    <definedName name="______pr31">#REF!</definedName>
    <definedName name="______pr32" localSheetId="3">#REF!</definedName>
    <definedName name="______pr32">#REF!</definedName>
    <definedName name="______pr33" localSheetId="3">#REF!</definedName>
    <definedName name="______pr33">#REF!</definedName>
    <definedName name="______pr34" localSheetId="3">#REF!</definedName>
    <definedName name="______pr34">#REF!</definedName>
    <definedName name="______pr35" localSheetId="3">#REF!</definedName>
    <definedName name="______pr35">#REF!</definedName>
    <definedName name="______pr36" localSheetId="3">#REF!</definedName>
    <definedName name="______pr36">#REF!</definedName>
    <definedName name="______pr37" localSheetId="3">#REF!</definedName>
    <definedName name="______pr37">#REF!</definedName>
    <definedName name="______pr38" localSheetId="3">#REF!</definedName>
    <definedName name="______pr38">#REF!</definedName>
    <definedName name="______pr39" localSheetId="3">#REF!</definedName>
    <definedName name="______pr39">#REF!</definedName>
    <definedName name="______pr40" localSheetId="3">#REF!</definedName>
    <definedName name="______pr40">#REF!</definedName>
    <definedName name="______pr41" localSheetId="3">#REF!</definedName>
    <definedName name="______pr41">#REF!</definedName>
    <definedName name="______pr42" localSheetId="3">#REF!</definedName>
    <definedName name="______pr42">#REF!</definedName>
    <definedName name="______pr43" localSheetId="3">#REF!</definedName>
    <definedName name="______pr43">#REF!</definedName>
    <definedName name="______pr44" localSheetId="3">#REF!</definedName>
    <definedName name="______pr44">#REF!</definedName>
    <definedName name="______pr45" localSheetId="3">#REF!</definedName>
    <definedName name="______pr45">#REF!</definedName>
    <definedName name="______pr46" localSheetId="3">#REF!</definedName>
    <definedName name="______pr46">#REF!</definedName>
    <definedName name="______pr47" localSheetId="3">#REF!</definedName>
    <definedName name="______pr47">#REF!</definedName>
    <definedName name="______pr48" localSheetId="3">#REF!</definedName>
    <definedName name="______pr48">#REF!</definedName>
    <definedName name="______pr49" localSheetId="3">#REF!</definedName>
    <definedName name="______pr49">#REF!</definedName>
    <definedName name="______pr50" localSheetId="3">#REF!</definedName>
    <definedName name="______pr50">#REF!</definedName>
    <definedName name="______pr51" localSheetId="3">#REF!</definedName>
    <definedName name="______pr51">#REF!</definedName>
    <definedName name="______pr52" localSheetId="3">#REF!</definedName>
    <definedName name="______pr52">#REF!</definedName>
    <definedName name="______pr53" localSheetId="3">#REF!</definedName>
    <definedName name="______pr53">#REF!</definedName>
    <definedName name="______pr54" localSheetId="3">#REF!</definedName>
    <definedName name="______pr54">#REF!</definedName>
    <definedName name="______pr55" localSheetId="3">#REF!</definedName>
    <definedName name="______pr55">#REF!</definedName>
    <definedName name="______pr56" localSheetId="3">#REF!</definedName>
    <definedName name="______pr56">#REF!</definedName>
    <definedName name="______pr57" localSheetId="3">#REF!</definedName>
    <definedName name="______pr57">#REF!</definedName>
    <definedName name="______pr58" localSheetId="3">#REF!</definedName>
    <definedName name="______pr58">#REF!</definedName>
    <definedName name="______pr59" localSheetId="3">#REF!</definedName>
    <definedName name="______pr59">#REF!</definedName>
    <definedName name="______pr60" localSheetId="3">#REF!</definedName>
    <definedName name="______pr60">#REF!</definedName>
    <definedName name="______pr61" localSheetId="3">#REF!</definedName>
    <definedName name="______pr61">#REF!</definedName>
    <definedName name="______pr62" localSheetId="3">#REF!</definedName>
    <definedName name="______pr62">#REF!</definedName>
    <definedName name="______pr63" localSheetId="3">#REF!</definedName>
    <definedName name="______pr63">#REF!</definedName>
    <definedName name="______pr64" localSheetId="3">#REF!</definedName>
    <definedName name="______pr64">#REF!</definedName>
    <definedName name="______pr65" localSheetId="3">#REF!</definedName>
    <definedName name="______pr65">#REF!</definedName>
    <definedName name="______pr66" localSheetId="3">#REF!</definedName>
    <definedName name="______pr66">#REF!</definedName>
    <definedName name="______pr67" localSheetId="3">#REF!</definedName>
    <definedName name="______pr67">#REF!</definedName>
    <definedName name="______pr68" localSheetId="3">#REF!</definedName>
    <definedName name="______pr68">#REF!</definedName>
    <definedName name="______pr69" localSheetId="3">#REF!</definedName>
    <definedName name="______pr69">#REF!</definedName>
    <definedName name="______pr70" localSheetId="3">#REF!</definedName>
    <definedName name="______pr70">#REF!</definedName>
    <definedName name="______pr71" localSheetId="3">#REF!</definedName>
    <definedName name="______pr71">#REF!</definedName>
    <definedName name="______pr72" localSheetId="3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3">[9]!_xlbgnm.ane7</definedName>
    <definedName name="_____ane7" localSheetId="5">[9]!_xlbgnm.ane7</definedName>
    <definedName name="_____ane7" localSheetId="1">[9]!_xlbgnm.ane7</definedName>
    <definedName name="_____ane7">[9]!_xlbgnm.ane7</definedName>
    <definedName name="_____ane8" localSheetId="3">[9]!_xlbgnm.ane8</definedName>
    <definedName name="_____ane8" localSheetId="5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 localSheetId="3">[11]Tablas!#REF!</definedName>
    <definedName name="_____DCI1" localSheetId="0">[11]Tablas!#REF!</definedName>
    <definedName name="_____DCI1">[11]Tablas!#REF!</definedName>
    <definedName name="_____DDS1" localSheetId="3">[11]Tablas!#REF!</definedName>
    <definedName name="_____DDS1" localSheetId="0">[11]Tablas!#REF!</definedName>
    <definedName name="_____DDS1">[11]Tablas!#REF!</definedName>
    <definedName name="_____DGO1" localSheetId="3">[11]Tablas!#REF!</definedName>
    <definedName name="_____DGO1" localSheetId="0">[11]Tablas!#REF!</definedName>
    <definedName name="_____DGO1">[11]Tablas!#REF!</definedName>
    <definedName name="_____DGP1" localSheetId="3">[11]Tablas!#REF!</definedName>
    <definedName name="_____DGP1" localSheetId="0">[11]Tablas!#REF!</definedName>
    <definedName name="_____DGP1">[11]Tablas!#REF!</definedName>
    <definedName name="_____DIJ1" localSheetId="3">[11]Tablas!#REF!</definedName>
    <definedName name="_____DIJ1">[11]Tablas!#REF!</definedName>
    <definedName name="_____DPI1" localSheetId="3">[11]Tablas!#REF!</definedName>
    <definedName name="_____DPI1">[11]Tablas!#REF!</definedName>
    <definedName name="_____DPY1" localSheetId="3">[11]Tablas!#REF!</definedName>
    <definedName name="_____DPY1">[11]Tablas!#REF!</definedName>
    <definedName name="_____DRI1" localSheetId="3">[11]Tablas!#REF!</definedName>
    <definedName name="_____DRI1">[11]Tablas!#REF!</definedName>
    <definedName name="_____DRL1" localSheetId="3">[11]Tablas!#REF!</definedName>
    <definedName name="_____DRL1">[11]Tablas!#REF!</definedName>
    <definedName name="_____DSP1" localSheetId="3">[11]Tablas!#REF!</definedName>
    <definedName name="_____DSP1">[11]Tablas!#REF!</definedName>
    <definedName name="_____ECP1" localSheetId="3">[11]Tablas!#REF!</definedName>
    <definedName name="_____ECP1">[11]Tablas!#REF!</definedName>
    <definedName name="_____ICP1" localSheetId="3">[11]Tablas!#REF!</definedName>
    <definedName name="_____ICP1">[11]Tablas!#REF!</definedName>
    <definedName name="_____MA2" localSheetId="3">#REF!</definedName>
    <definedName name="_____MA2" localSheetId="0">#REF!</definedName>
    <definedName name="_____MA2">#REF!</definedName>
    <definedName name="_____OCD1" localSheetId="3">[11]Tablas!#REF!</definedName>
    <definedName name="_____OCD1" localSheetId="0">[11]Tablas!#REF!</definedName>
    <definedName name="_____OCD1">[11]Tablas!#REF!</definedName>
    <definedName name="_____OCI1" localSheetId="3">[11]Tablas!#REF!</definedName>
    <definedName name="_____OCI1">[11]Tablas!#REF!</definedName>
    <definedName name="_____PJ50" localSheetId="3">#REF!</definedName>
    <definedName name="_____PJ50" localSheetId="0">#REF!</definedName>
    <definedName name="_____PJ50">#REF!</definedName>
    <definedName name="_____pr01" localSheetId="3">#REF!</definedName>
    <definedName name="_____pr01" localSheetId="0">#REF!</definedName>
    <definedName name="_____pr01">#REF!</definedName>
    <definedName name="_____pr02" localSheetId="3">#REF!</definedName>
    <definedName name="_____pr02" localSheetId="0">#REF!</definedName>
    <definedName name="_____pr02">#REF!</definedName>
    <definedName name="_____pr03" localSheetId="3">#REF!</definedName>
    <definedName name="_____pr03">#REF!</definedName>
    <definedName name="_____pr04" localSheetId="3">#REF!</definedName>
    <definedName name="_____pr04">#REF!</definedName>
    <definedName name="_____pr05" localSheetId="3">#REF!</definedName>
    <definedName name="_____pr05">#REF!</definedName>
    <definedName name="_____pr06" localSheetId="3">#REF!</definedName>
    <definedName name="_____pr06">#REF!</definedName>
    <definedName name="_____pr07" localSheetId="3">#REF!</definedName>
    <definedName name="_____pr07">#REF!</definedName>
    <definedName name="_____pr08" localSheetId="3">#REF!</definedName>
    <definedName name="_____pr08">#REF!</definedName>
    <definedName name="_____pr09" localSheetId="3">#REF!</definedName>
    <definedName name="_____pr09">#REF!</definedName>
    <definedName name="_____pr10" localSheetId="3">#REF!</definedName>
    <definedName name="_____pr10">#REF!</definedName>
    <definedName name="_____pr11" localSheetId="3">#REF!</definedName>
    <definedName name="_____pr11">#REF!</definedName>
    <definedName name="_____pr12" localSheetId="3">#REF!</definedName>
    <definedName name="_____pr12">#REF!</definedName>
    <definedName name="_____pr13" localSheetId="3">#REF!</definedName>
    <definedName name="_____pr13">#REF!</definedName>
    <definedName name="_____pr14" localSheetId="3">#REF!</definedName>
    <definedName name="_____pr14">#REF!</definedName>
    <definedName name="_____pr15" localSheetId="3">#REF!</definedName>
    <definedName name="_____pr15">#REF!</definedName>
    <definedName name="_____pr16" localSheetId="3">#REF!</definedName>
    <definedName name="_____pr16">#REF!</definedName>
    <definedName name="_____pr17" localSheetId="3">#REF!</definedName>
    <definedName name="_____pr17">#REF!</definedName>
    <definedName name="_____pr18" localSheetId="3">#REF!</definedName>
    <definedName name="_____pr18">#REF!</definedName>
    <definedName name="_____pr19" localSheetId="3">#REF!</definedName>
    <definedName name="_____pr19">#REF!</definedName>
    <definedName name="_____pr20" localSheetId="3">#REF!</definedName>
    <definedName name="_____pr20">#REF!</definedName>
    <definedName name="_____pr21" localSheetId="3">#REF!</definedName>
    <definedName name="_____pr21">#REF!</definedName>
    <definedName name="_____pr22" localSheetId="3">#REF!</definedName>
    <definedName name="_____pr22">#REF!</definedName>
    <definedName name="_____pr23" localSheetId="3">#REF!</definedName>
    <definedName name="_____pr23">#REF!</definedName>
    <definedName name="_____pr24" localSheetId="3">#REF!</definedName>
    <definedName name="_____pr24">#REF!</definedName>
    <definedName name="_____pr25" localSheetId="3">#REF!</definedName>
    <definedName name="_____pr25">#REF!</definedName>
    <definedName name="_____pr26" localSheetId="3">#REF!</definedName>
    <definedName name="_____pr26">#REF!</definedName>
    <definedName name="_____pr27" localSheetId="3">#REF!</definedName>
    <definedName name="_____pr27">#REF!</definedName>
    <definedName name="_____pr28" localSheetId="3">#REF!</definedName>
    <definedName name="_____pr28">#REF!</definedName>
    <definedName name="_____pr29" localSheetId="3">#REF!</definedName>
    <definedName name="_____pr29">#REF!</definedName>
    <definedName name="_____pr30" localSheetId="3">#REF!</definedName>
    <definedName name="_____pr30">#REF!</definedName>
    <definedName name="_____pr31" localSheetId="3">#REF!</definedName>
    <definedName name="_____pr31">#REF!</definedName>
    <definedName name="_____pr32" localSheetId="3">#REF!</definedName>
    <definedName name="_____pr32">#REF!</definedName>
    <definedName name="_____pr33" localSheetId="3">#REF!</definedName>
    <definedName name="_____pr33">#REF!</definedName>
    <definedName name="_____pr34" localSheetId="3">#REF!</definedName>
    <definedName name="_____pr34">#REF!</definedName>
    <definedName name="_____pr35" localSheetId="3">#REF!</definedName>
    <definedName name="_____pr35">#REF!</definedName>
    <definedName name="_____pr36" localSheetId="3">#REF!</definedName>
    <definedName name="_____pr36">#REF!</definedName>
    <definedName name="_____pr37" localSheetId="3">#REF!</definedName>
    <definedName name="_____pr37">#REF!</definedName>
    <definedName name="_____pr38" localSheetId="3">#REF!</definedName>
    <definedName name="_____pr38">#REF!</definedName>
    <definedName name="_____pr39" localSheetId="3">#REF!</definedName>
    <definedName name="_____pr39">#REF!</definedName>
    <definedName name="_____pr40" localSheetId="3">#REF!</definedName>
    <definedName name="_____pr40">#REF!</definedName>
    <definedName name="_____pr41" localSheetId="3">#REF!</definedName>
    <definedName name="_____pr41">#REF!</definedName>
    <definedName name="_____pr42" localSheetId="3">#REF!</definedName>
    <definedName name="_____pr42">#REF!</definedName>
    <definedName name="_____pr43" localSheetId="3">#REF!</definedName>
    <definedName name="_____pr43">#REF!</definedName>
    <definedName name="_____pr44" localSheetId="3">#REF!</definedName>
    <definedName name="_____pr44">#REF!</definedName>
    <definedName name="_____pr45" localSheetId="3">#REF!</definedName>
    <definedName name="_____pr45">#REF!</definedName>
    <definedName name="_____pr46" localSheetId="3">#REF!</definedName>
    <definedName name="_____pr46">#REF!</definedName>
    <definedName name="_____pr47" localSheetId="3">#REF!</definedName>
    <definedName name="_____pr47">#REF!</definedName>
    <definedName name="_____pr48" localSheetId="3">#REF!</definedName>
    <definedName name="_____pr48">#REF!</definedName>
    <definedName name="_____pr49" localSheetId="3">#REF!</definedName>
    <definedName name="_____pr49">#REF!</definedName>
    <definedName name="_____pr50" localSheetId="3">#REF!</definedName>
    <definedName name="_____pr50">#REF!</definedName>
    <definedName name="_____pr51" localSheetId="3">#REF!</definedName>
    <definedName name="_____pr51">#REF!</definedName>
    <definedName name="_____pr52" localSheetId="3">#REF!</definedName>
    <definedName name="_____pr52">#REF!</definedName>
    <definedName name="_____pr53" localSheetId="3">#REF!</definedName>
    <definedName name="_____pr53">#REF!</definedName>
    <definedName name="_____pr54" localSheetId="3">#REF!</definedName>
    <definedName name="_____pr54">#REF!</definedName>
    <definedName name="_____pr55" localSheetId="3">#REF!</definedName>
    <definedName name="_____pr55">#REF!</definedName>
    <definedName name="_____pr56" localSheetId="3">#REF!</definedName>
    <definedName name="_____pr56">#REF!</definedName>
    <definedName name="_____pr57" localSheetId="3">#REF!</definedName>
    <definedName name="_____pr57">#REF!</definedName>
    <definedName name="_____pr58" localSheetId="3">#REF!</definedName>
    <definedName name="_____pr58">#REF!</definedName>
    <definedName name="_____pr59" localSheetId="3">#REF!</definedName>
    <definedName name="_____pr59">#REF!</definedName>
    <definedName name="_____pr60" localSheetId="3">#REF!</definedName>
    <definedName name="_____pr60">#REF!</definedName>
    <definedName name="_____pr61" localSheetId="3">#REF!</definedName>
    <definedName name="_____pr61">#REF!</definedName>
    <definedName name="_____pr62" localSheetId="3">#REF!</definedName>
    <definedName name="_____pr62">#REF!</definedName>
    <definedName name="_____pr63" localSheetId="3">#REF!</definedName>
    <definedName name="_____pr63">#REF!</definedName>
    <definedName name="_____pr64" localSheetId="3">#REF!</definedName>
    <definedName name="_____pr64">#REF!</definedName>
    <definedName name="_____pr65" localSheetId="3">#REF!</definedName>
    <definedName name="_____pr65">#REF!</definedName>
    <definedName name="_____pr66" localSheetId="3">#REF!</definedName>
    <definedName name="_____pr66">#REF!</definedName>
    <definedName name="_____pr67" localSheetId="3">#REF!</definedName>
    <definedName name="_____pr67">#REF!</definedName>
    <definedName name="_____pr68" localSheetId="3">#REF!</definedName>
    <definedName name="_____pr68">#REF!</definedName>
    <definedName name="_____pr69" localSheetId="3">#REF!</definedName>
    <definedName name="_____pr69">#REF!</definedName>
    <definedName name="_____pr70" localSheetId="3">#REF!</definedName>
    <definedName name="_____pr70">#REF!</definedName>
    <definedName name="_____pr71" localSheetId="3">#REF!</definedName>
    <definedName name="_____pr71">#REF!</definedName>
    <definedName name="_____pr72" localSheetId="3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 localSheetId="3">[11]Tablas!#REF!</definedName>
    <definedName name="_____VEX1" localSheetId="0">[11]Tablas!#REF!</definedName>
    <definedName name="_____VEX1">[11]Tablas!#REF!</definedName>
    <definedName name="_____VFA1" localSheetId="3">[11]Tablas!#REF!</definedName>
    <definedName name="_____VFA1" localSheetId="0">[11]Tablas!#REF!</definedName>
    <definedName name="_____VFA1">[11]Tablas!#REF!</definedName>
    <definedName name="_____VIT1" localSheetId="3">[11]Tablas!#REF!</definedName>
    <definedName name="_____VIT1" localSheetId="0">[11]Tablas!#REF!</definedName>
    <definedName name="_____VIT1">[11]Tablas!#REF!</definedName>
    <definedName name="_____VPR1" localSheetId="3">[11]Tablas!#REF!</definedName>
    <definedName name="_____VPR1" localSheetId="0">[11]Tablas!#REF!</definedName>
    <definedName name="_____VPR1">[11]Tablas!#REF!</definedName>
    <definedName name="_____VPR2" localSheetId="3">[12]Tablas!#REF!</definedName>
    <definedName name="_____VPR2">[12]Tablas!#REF!</definedName>
    <definedName name="_____VRP1" localSheetId="3">[11]Tablas!#REF!</definedName>
    <definedName name="_____VRP1">[11]Tablas!#REF!</definedName>
    <definedName name="_____VSM1" localSheetId="3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3">[13]!_xlbgnm.ane7</definedName>
    <definedName name="____ane7" localSheetId="5">[13]!_xlbgnm.ane7</definedName>
    <definedName name="____ane7" localSheetId="1">[13]!_xlbgnm.ane7</definedName>
    <definedName name="____ane7">[13]!_xlbgnm.ane7</definedName>
    <definedName name="____ane8" localSheetId="3">[13]!_xlbgnm.ane8</definedName>
    <definedName name="____ane8" localSheetId="5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 localSheetId="3">#REF!</definedName>
    <definedName name="____COM1" localSheetId="0">#REF!</definedName>
    <definedName name="____COM1">#REF!</definedName>
    <definedName name="____COM10" localSheetId="3">#REF!</definedName>
    <definedName name="____COM10" localSheetId="0">#REF!</definedName>
    <definedName name="____COM10">#REF!</definedName>
    <definedName name="____COM11" localSheetId="3">#REF!</definedName>
    <definedName name="____COM11" localSheetId="0">#REF!</definedName>
    <definedName name="____COM11">#REF!</definedName>
    <definedName name="____COM12" localSheetId="3">#REF!</definedName>
    <definedName name="____COM12">#REF!</definedName>
    <definedName name="____COM13" localSheetId="3">#REF!</definedName>
    <definedName name="____COM13">#REF!</definedName>
    <definedName name="____COM14" localSheetId="3">#REF!</definedName>
    <definedName name="____COM14">#REF!</definedName>
    <definedName name="____COM15" localSheetId="3">#REF!</definedName>
    <definedName name="____COM15">#REF!</definedName>
    <definedName name="____COM16" localSheetId="3">#REF!</definedName>
    <definedName name="____COM16">#REF!</definedName>
    <definedName name="____COM17" localSheetId="3">#REF!</definedName>
    <definedName name="____COM17">#REF!</definedName>
    <definedName name="____COM18" localSheetId="3">#REF!</definedName>
    <definedName name="____COM18">#REF!</definedName>
    <definedName name="____COM19" localSheetId="3">#REF!</definedName>
    <definedName name="____COM19">#REF!</definedName>
    <definedName name="____COM2" localSheetId="3">#REF!</definedName>
    <definedName name="____COM2">#REF!</definedName>
    <definedName name="____COM20" localSheetId="3">#REF!</definedName>
    <definedName name="____COM20">#REF!</definedName>
    <definedName name="____COM21" localSheetId="3">#REF!</definedName>
    <definedName name="____COM21">#REF!</definedName>
    <definedName name="____COM3" localSheetId="3">#REF!</definedName>
    <definedName name="____COM3">#REF!</definedName>
    <definedName name="____COM4" localSheetId="3">#REF!</definedName>
    <definedName name="____COM4">#REF!</definedName>
    <definedName name="____COM5" localSheetId="3">#REF!</definedName>
    <definedName name="____COM5">#REF!</definedName>
    <definedName name="____COM6" localSheetId="3">#REF!</definedName>
    <definedName name="____COM6">#REF!</definedName>
    <definedName name="____COM7" localSheetId="3">#REF!</definedName>
    <definedName name="____COM7">#REF!</definedName>
    <definedName name="____COM8" localSheetId="3">#REF!</definedName>
    <definedName name="____COM8">#REF!</definedName>
    <definedName name="____COM9" localSheetId="3">#REF!</definedName>
    <definedName name="____COM9">#REF!</definedName>
    <definedName name="____DCI1" localSheetId="3">[11]Tablas!#REF!</definedName>
    <definedName name="____DCI1">[11]Tablas!#REF!</definedName>
    <definedName name="____DDS1" localSheetId="3">[11]Tablas!#REF!</definedName>
    <definedName name="____DDS1">[11]Tablas!#REF!</definedName>
    <definedName name="____DGO1" localSheetId="3">[11]Tablas!#REF!</definedName>
    <definedName name="____DGO1">[11]Tablas!#REF!</definedName>
    <definedName name="____DGP1" localSheetId="3">[11]Tablas!#REF!</definedName>
    <definedName name="____DGP1">[11]Tablas!#REF!</definedName>
    <definedName name="____DIJ1" localSheetId="3">[11]Tablas!#REF!</definedName>
    <definedName name="____DIJ1">[11]Tablas!#REF!</definedName>
    <definedName name="____DPI1" localSheetId="3">[11]Tablas!#REF!</definedName>
    <definedName name="____DPI1">[11]Tablas!#REF!</definedName>
    <definedName name="____DPY1" localSheetId="3">[11]Tablas!#REF!</definedName>
    <definedName name="____DPY1">[11]Tablas!#REF!</definedName>
    <definedName name="____DRI1" localSheetId="3">[11]Tablas!#REF!</definedName>
    <definedName name="____DRI1">[11]Tablas!#REF!</definedName>
    <definedName name="____DRL1" localSheetId="3">[11]Tablas!#REF!</definedName>
    <definedName name="____DRL1">[11]Tablas!#REF!</definedName>
    <definedName name="____DSP1" localSheetId="3">[11]Tablas!#REF!</definedName>
    <definedName name="____DSP1">[11]Tablas!#REF!</definedName>
    <definedName name="____ECP1" localSheetId="3">[11]Tablas!#REF!</definedName>
    <definedName name="____ECP1">[11]Tablas!#REF!</definedName>
    <definedName name="____ICP1" localSheetId="3">[11]Tablas!#REF!</definedName>
    <definedName name="____ICP1">[11]Tablas!#REF!</definedName>
    <definedName name="____LEY80" localSheetId="3">#REF!</definedName>
    <definedName name="____LEY80" localSheetId="0">#REF!</definedName>
    <definedName name="____LEY80">#REF!</definedName>
    <definedName name="____MA2" localSheetId="3">#REF!</definedName>
    <definedName name="____MA2" localSheetId="0">#REF!</definedName>
    <definedName name="____MA2">#REF!</definedName>
    <definedName name="____OCD1" localSheetId="3">[11]Tablas!#REF!</definedName>
    <definedName name="____OCD1" localSheetId="0">[11]Tablas!#REF!</definedName>
    <definedName name="____OCD1">[11]Tablas!#REF!</definedName>
    <definedName name="____OCI1" localSheetId="3">[11]Tablas!#REF!</definedName>
    <definedName name="____OCI1" localSheetId="0">[11]Tablas!#REF!</definedName>
    <definedName name="____OCI1">[11]Tablas!#REF!</definedName>
    <definedName name="____PJ50" localSheetId="3">#REF!</definedName>
    <definedName name="____PJ50" localSheetId="0">#REF!</definedName>
    <definedName name="____PJ50">#REF!</definedName>
    <definedName name="____pj51" localSheetId="3">#REF!</definedName>
    <definedName name="____pj51" localSheetId="0">#REF!</definedName>
    <definedName name="____pj51">#REF!</definedName>
    <definedName name="____pr01" localSheetId="3">#REF!</definedName>
    <definedName name="____pr01" localSheetId="0">#REF!</definedName>
    <definedName name="____pr01">#REF!</definedName>
    <definedName name="____pr02" localSheetId="3">#REF!</definedName>
    <definedName name="____pr02">#REF!</definedName>
    <definedName name="____pr03" localSheetId="3">#REF!</definedName>
    <definedName name="____pr03">#REF!</definedName>
    <definedName name="____pr04" localSheetId="3">#REF!</definedName>
    <definedName name="____pr04">#REF!</definedName>
    <definedName name="____pr05" localSheetId="3">#REF!</definedName>
    <definedName name="____pr05">#REF!</definedName>
    <definedName name="____pr06" localSheetId="3">#REF!</definedName>
    <definedName name="____pr06">#REF!</definedName>
    <definedName name="____pr07" localSheetId="3">#REF!</definedName>
    <definedName name="____pr07">#REF!</definedName>
    <definedName name="____pr08" localSheetId="3">#REF!</definedName>
    <definedName name="____pr08">#REF!</definedName>
    <definedName name="____pr09" localSheetId="3">#REF!</definedName>
    <definedName name="____pr09">#REF!</definedName>
    <definedName name="____pr10" localSheetId="3">#REF!</definedName>
    <definedName name="____pr10">#REF!</definedName>
    <definedName name="____pr11" localSheetId="3">#REF!</definedName>
    <definedName name="____pr11">#REF!</definedName>
    <definedName name="____pr12" localSheetId="3">#REF!</definedName>
    <definedName name="____pr12">#REF!</definedName>
    <definedName name="____pr13" localSheetId="3">#REF!</definedName>
    <definedName name="____pr13">#REF!</definedName>
    <definedName name="____pr14" localSheetId="3">#REF!</definedName>
    <definedName name="____pr14">#REF!</definedName>
    <definedName name="____pr15" localSheetId="3">#REF!</definedName>
    <definedName name="____pr15">#REF!</definedName>
    <definedName name="____pr16" localSheetId="3">#REF!</definedName>
    <definedName name="____pr16">#REF!</definedName>
    <definedName name="____pr17" localSheetId="3">#REF!</definedName>
    <definedName name="____pr17">#REF!</definedName>
    <definedName name="____pr18" localSheetId="3">#REF!</definedName>
    <definedName name="____pr18">#REF!</definedName>
    <definedName name="____pr19" localSheetId="3">#REF!</definedName>
    <definedName name="____pr19">#REF!</definedName>
    <definedName name="____pr20" localSheetId="3">#REF!</definedName>
    <definedName name="____pr20">#REF!</definedName>
    <definedName name="____pr21" localSheetId="3">#REF!</definedName>
    <definedName name="____pr21">#REF!</definedName>
    <definedName name="____pr22" localSheetId="3">#REF!</definedName>
    <definedName name="____pr22">#REF!</definedName>
    <definedName name="____pr23" localSheetId="3">#REF!</definedName>
    <definedName name="____pr23">#REF!</definedName>
    <definedName name="____pr24" localSheetId="3">#REF!</definedName>
    <definedName name="____pr24">#REF!</definedName>
    <definedName name="____pr25" localSheetId="3">#REF!</definedName>
    <definedName name="____pr25">#REF!</definedName>
    <definedName name="____pr26" localSheetId="3">#REF!</definedName>
    <definedName name="____pr26">#REF!</definedName>
    <definedName name="____pr27" localSheetId="3">#REF!</definedName>
    <definedName name="____pr27">#REF!</definedName>
    <definedName name="____pr28" localSheetId="3">#REF!</definedName>
    <definedName name="____pr28">#REF!</definedName>
    <definedName name="____pr29" localSheetId="3">#REF!</definedName>
    <definedName name="____pr29">#REF!</definedName>
    <definedName name="____pr30" localSheetId="3">#REF!</definedName>
    <definedName name="____pr30">#REF!</definedName>
    <definedName name="____pr31" localSheetId="3">#REF!</definedName>
    <definedName name="____pr31">#REF!</definedName>
    <definedName name="____pr32" localSheetId="3">#REF!</definedName>
    <definedName name="____pr32">#REF!</definedName>
    <definedName name="____pr33" localSheetId="3">#REF!</definedName>
    <definedName name="____pr33">#REF!</definedName>
    <definedName name="____pr34" localSheetId="3">#REF!</definedName>
    <definedName name="____pr34">#REF!</definedName>
    <definedName name="____pr35" localSheetId="3">#REF!</definedName>
    <definedName name="____pr35">#REF!</definedName>
    <definedName name="____pr36" localSheetId="3">#REF!</definedName>
    <definedName name="____pr36">#REF!</definedName>
    <definedName name="____pr37" localSheetId="3">#REF!</definedName>
    <definedName name="____pr37">#REF!</definedName>
    <definedName name="____pr38" localSheetId="3">#REF!</definedName>
    <definedName name="____pr38">#REF!</definedName>
    <definedName name="____pr39" localSheetId="3">#REF!</definedName>
    <definedName name="____pr39">#REF!</definedName>
    <definedName name="____pr40" localSheetId="3">#REF!</definedName>
    <definedName name="____pr40">#REF!</definedName>
    <definedName name="____pr41" localSheetId="3">#REF!</definedName>
    <definedName name="____pr41">#REF!</definedName>
    <definedName name="____pr42" localSheetId="3">#REF!</definedName>
    <definedName name="____pr42">#REF!</definedName>
    <definedName name="____pr43" localSheetId="3">#REF!</definedName>
    <definedName name="____pr43">#REF!</definedName>
    <definedName name="____pr44" localSheetId="3">#REF!</definedName>
    <definedName name="____pr44">#REF!</definedName>
    <definedName name="____pr45" localSheetId="3">#REF!</definedName>
    <definedName name="____pr45">#REF!</definedName>
    <definedName name="____pr46" localSheetId="3">#REF!</definedName>
    <definedName name="____pr46">#REF!</definedName>
    <definedName name="____pr47" localSheetId="3">#REF!</definedName>
    <definedName name="____pr47">#REF!</definedName>
    <definedName name="____pr48" localSheetId="3">#REF!</definedName>
    <definedName name="____pr48">#REF!</definedName>
    <definedName name="____pr49" localSheetId="3">#REF!</definedName>
    <definedName name="____pr49">#REF!</definedName>
    <definedName name="____pr50" localSheetId="3">#REF!</definedName>
    <definedName name="____pr50">#REF!</definedName>
    <definedName name="____pr51" localSheetId="3">#REF!</definedName>
    <definedName name="____pr51">#REF!</definedName>
    <definedName name="____pr52" localSheetId="3">#REF!</definedName>
    <definedName name="____pr52">#REF!</definedName>
    <definedName name="____pr53" localSheetId="3">#REF!</definedName>
    <definedName name="____pr53">#REF!</definedName>
    <definedName name="____pr54" localSheetId="3">#REF!</definedName>
    <definedName name="____pr54">#REF!</definedName>
    <definedName name="____pr55" localSheetId="3">#REF!</definedName>
    <definedName name="____pr55">#REF!</definedName>
    <definedName name="____pr56" localSheetId="3">#REF!</definedName>
    <definedName name="____pr56">#REF!</definedName>
    <definedName name="____pr57" localSheetId="3">#REF!</definedName>
    <definedName name="____pr57">#REF!</definedName>
    <definedName name="____pr58" localSheetId="3">#REF!</definedName>
    <definedName name="____pr58">#REF!</definedName>
    <definedName name="____pr59" localSheetId="3">#REF!</definedName>
    <definedName name="____pr59">#REF!</definedName>
    <definedName name="____pr60" localSheetId="3">#REF!</definedName>
    <definedName name="____pr60">#REF!</definedName>
    <definedName name="____pr61" localSheetId="3">#REF!</definedName>
    <definedName name="____pr61">#REF!</definedName>
    <definedName name="____pr62" localSheetId="3">#REF!</definedName>
    <definedName name="____pr62">#REF!</definedName>
    <definedName name="____pr63" localSheetId="3">#REF!</definedName>
    <definedName name="____pr63">#REF!</definedName>
    <definedName name="____pr64" localSheetId="3">#REF!</definedName>
    <definedName name="____pr64">#REF!</definedName>
    <definedName name="____pr65" localSheetId="3">#REF!</definedName>
    <definedName name="____pr65">#REF!</definedName>
    <definedName name="____pr66" localSheetId="3">#REF!</definedName>
    <definedName name="____pr66">#REF!</definedName>
    <definedName name="____pr67" localSheetId="3">#REF!</definedName>
    <definedName name="____pr67">#REF!</definedName>
    <definedName name="____pr68" localSheetId="3">#REF!</definedName>
    <definedName name="____pr68">#REF!</definedName>
    <definedName name="____pr69" localSheetId="3">#REF!</definedName>
    <definedName name="____pr69">#REF!</definedName>
    <definedName name="____pr70" localSheetId="3">#REF!</definedName>
    <definedName name="____pr70">#REF!</definedName>
    <definedName name="____pr71" localSheetId="3">#REF!</definedName>
    <definedName name="____pr71">#REF!</definedName>
    <definedName name="____pr72" localSheetId="3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 localSheetId="3">#REF!</definedName>
    <definedName name="____TOP1" localSheetId="0">#REF!</definedName>
    <definedName name="____TOP1">#REF!</definedName>
    <definedName name="____TOP10" localSheetId="3">#REF!</definedName>
    <definedName name="____TOP10" localSheetId="0">#REF!</definedName>
    <definedName name="____TOP10">#REF!</definedName>
    <definedName name="____TOP2" localSheetId="3">#REF!</definedName>
    <definedName name="____TOP2" localSheetId="0">#REF!</definedName>
    <definedName name="____TOP2">#REF!</definedName>
    <definedName name="____TOP3" localSheetId="3">#REF!</definedName>
    <definedName name="____TOP3">#REF!</definedName>
    <definedName name="____TOP4" localSheetId="3">#REF!</definedName>
    <definedName name="____TOP4">#REF!</definedName>
    <definedName name="____TOP5" localSheetId="3">#REF!</definedName>
    <definedName name="____TOP5">#REF!</definedName>
    <definedName name="____TOP6" localSheetId="3">#REF!</definedName>
    <definedName name="____TOP6">#REF!</definedName>
    <definedName name="____TOP7" localSheetId="3">#REF!</definedName>
    <definedName name="____TOP7">#REF!</definedName>
    <definedName name="____TOP8" localSheetId="3">#REF!</definedName>
    <definedName name="____TOP8">#REF!</definedName>
    <definedName name="____TOP9" localSheetId="3">#REF!</definedName>
    <definedName name="____TOP9">#REF!</definedName>
    <definedName name="____VEX1" localSheetId="3">[11]Tablas!#REF!</definedName>
    <definedName name="____VEX1">[11]Tablas!#REF!</definedName>
    <definedName name="____VFA1" localSheetId="3">[11]Tablas!#REF!</definedName>
    <definedName name="____VFA1">[11]Tablas!#REF!</definedName>
    <definedName name="____VIT1" localSheetId="3">[11]Tablas!#REF!</definedName>
    <definedName name="____VIT1">[11]Tablas!#REF!</definedName>
    <definedName name="____VPR1" localSheetId="3">[11]Tablas!#REF!</definedName>
    <definedName name="____VPR1">[11]Tablas!#REF!</definedName>
    <definedName name="____VPR2" localSheetId="3">#REF!</definedName>
    <definedName name="____VPR2" localSheetId="0">#REF!</definedName>
    <definedName name="____VPR2">#REF!</definedName>
    <definedName name="____VRP1" localSheetId="3">[11]Tablas!#REF!</definedName>
    <definedName name="____VRP1" localSheetId="0">[11]Tablas!#REF!</definedName>
    <definedName name="____VRP1">[11]Tablas!#REF!</definedName>
    <definedName name="____VSM1" localSheetId="3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3">[15]!_xlbgnm.ane7</definedName>
    <definedName name="___ane7" localSheetId="5">[15]!_xlbgnm.ane7</definedName>
    <definedName name="___ane7" localSheetId="1">[15]!_xlbgnm.ane7</definedName>
    <definedName name="___ane7">[15]!_xlbgnm.ane7</definedName>
    <definedName name="___ane8" localSheetId="3">[15]!_xlbgnm.ane8</definedName>
    <definedName name="___ane8" localSheetId="5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 localSheetId="3">#REF!</definedName>
    <definedName name="___COM1" localSheetId="0">#REF!</definedName>
    <definedName name="___COM1">#REF!</definedName>
    <definedName name="___COM10" localSheetId="3">#REF!</definedName>
    <definedName name="___COM10" localSheetId="0">#REF!</definedName>
    <definedName name="___COM10">#REF!</definedName>
    <definedName name="___COM11" localSheetId="3">#REF!</definedName>
    <definedName name="___COM11" localSheetId="0">#REF!</definedName>
    <definedName name="___COM11">#REF!</definedName>
    <definedName name="___COM12" localSheetId="3">#REF!</definedName>
    <definedName name="___COM12">#REF!</definedName>
    <definedName name="___COM13" localSheetId="3">#REF!</definedName>
    <definedName name="___COM13">#REF!</definedName>
    <definedName name="___COM14" localSheetId="3">#REF!</definedName>
    <definedName name="___COM14">#REF!</definedName>
    <definedName name="___COM15" localSheetId="3">#REF!</definedName>
    <definedName name="___COM15">#REF!</definedName>
    <definedName name="___COM16" localSheetId="3">#REF!</definedName>
    <definedName name="___COM16">#REF!</definedName>
    <definedName name="___COM17" localSheetId="3">#REF!</definedName>
    <definedName name="___COM17">#REF!</definedName>
    <definedName name="___COM18" localSheetId="3">#REF!</definedName>
    <definedName name="___COM18">#REF!</definedName>
    <definedName name="___COM19" localSheetId="3">#REF!</definedName>
    <definedName name="___COM19">#REF!</definedName>
    <definedName name="___COM2" localSheetId="3">#REF!</definedName>
    <definedName name="___COM2">#REF!</definedName>
    <definedName name="___COM20" localSheetId="3">#REF!</definedName>
    <definedName name="___COM20">#REF!</definedName>
    <definedName name="___COM21" localSheetId="3">#REF!</definedName>
    <definedName name="___COM21">#REF!</definedName>
    <definedName name="___COM3" localSheetId="3">#REF!</definedName>
    <definedName name="___COM3">#REF!</definedName>
    <definedName name="___COM4" localSheetId="3">#REF!</definedName>
    <definedName name="___COM4">#REF!</definedName>
    <definedName name="___COM5" localSheetId="3">#REF!</definedName>
    <definedName name="___COM5">#REF!</definedName>
    <definedName name="___COM6" localSheetId="3">#REF!</definedName>
    <definedName name="___COM6">#REF!</definedName>
    <definedName name="___COM7" localSheetId="3">#REF!</definedName>
    <definedName name="___COM7">#REF!</definedName>
    <definedName name="___COM8" localSheetId="3">#REF!</definedName>
    <definedName name="___COM8">#REF!</definedName>
    <definedName name="___COM9" localSheetId="3">#REF!</definedName>
    <definedName name="___COM9">#REF!</definedName>
    <definedName name="___DCI1" localSheetId="3">[11]Tablas!#REF!</definedName>
    <definedName name="___DCI1">[11]Tablas!#REF!</definedName>
    <definedName name="___DDS1" localSheetId="3">[11]Tablas!#REF!</definedName>
    <definedName name="___DDS1">[11]Tablas!#REF!</definedName>
    <definedName name="___DGO1" localSheetId="3">[11]Tablas!#REF!</definedName>
    <definedName name="___DGO1">[11]Tablas!#REF!</definedName>
    <definedName name="___DGP1" localSheetId="3">[11]Tablas!#REF!</definedName>
    <definedName name="___DGP1">[11]Tablas!#REF!</definedName>
    <definedName name="___DIJ1" localSheetId="3">[11]Tablas!#REF!</definedName>
    <definedName name="___DIJ1">[11]Tablas!#REF!</definedName>
    <definedName name="___DPI1" localSheetId="3">[11]Tablas!#REF!</definedName>
    <definedName name="___DPI1">[11]Tablas!#REF!</definedName>
    <definedName name="___DPY1" localSheetId="3">[11]Tablas!#REF!</definedName>
    <definedName name="___DPY1">[11]Tablas!#REF!</definedName>
    <definedName name="___DRI1" localSheetId="3">[11]Tablas!#REF!</definedName>
    <definedName name="___DRI1">[11]Tablas!#REF!</definedName>
    <definedName name="___DRL1" localSheetId="3">[11]Tablas!#REF!</definedName>
    <definedName name="___DRL1">[11]Tablas!#REF!</definedName>
    <definedName name="___DSP1" localSheetId="3">[11]Tablas!#REF!</definedName>
    <definedName name="___DSP1">[11]Tablas!#REF!</definedName>
    <definedName name="___ECP1" localSheetId="3">[11]Tablas!#REF!</definedName>
    <definedName name="___ECP1">[11]Tablas!#REF!</definedName>
    <definedName name="___ICP1" localSheetId="3">[11]Tablas!#REF!</definedName>
    <definedName name="___ICP1">[11]Tablas!#REF!</definedName>
    <definedName name="___key2" localSheetId="3" hidden="1">[8]INST!#REF!</definedName>
    <definedName name="___key2" hidden="1">[8]INST!#REF!</definedName>
    <definedName name="___key3" localSheetId="3" hidden="1">#REF!</definedName>
    <definedName name="___key3" localSheetId="0" hidden="1">#REF!</definedName>
    <definedName name="___key3" hidden="1">#REF!</definedName>
    <definedName name="___key31" localSheetId="3" hidden="1">#REF!</definedName>
    <definedName name="___key31" localSheetId="0" hidden="1">#REF!</definedName>
    <definedName name="___key31" hidden="1">#REF!</definedName>
    <definedName name="___LEY80" localSheetId="3">#REF!</definedName>
    <definedName name="___LEY80" localSheetId="0">#REF!</definedName>
    <definedName name="___LEY80">#REF!</definedName>
    <definedName name="___MA2" localSheetId="3">#REF!</definedName>
    <definedName name="___MA2">#REF!</definedName>
    <definedName name="___OCD1" localSheetId="3">[11]Tablas!#REF!</definedName>
    <definedName name="___OCD1">[11]Tablas!#REF!</definedName>
    <definedName name="___OCI1" localSheetId="3">[11]Tablas!#REF!</definedName>
    <definedName name="___OCI1">[11]Tablas!#REF!</definedName>
    <definedName name="___PJ50" localSheetId="3">#REF!</definedName>
    <definedName name="___PJ50" localSheetId="0">#REF!</definedName>
    <definedName name="___PJ50">#REF!</definedName>
    <definedName name="___pj51" localSheetId="3">#REF!</definedName>
    <definedName name="___pj51" localSheetId="0">#REF!</definedName>
    <definedName name="___pj51">#REF!</definedName>
    <definedName name="___pr01" localSheetId="3">#REF!</definedName>
    <definedName name="___pr01" localSheetId="0">#REF!</definedName>
    <definedName name="___pr01">#REF!</definedName>
    <definedName name="___pr02" localSheetId="3">#REF!</definedName>
    <definedName name="___pr02">#REF!</definedName>
    <definedName name="___pr03" localSheetId="3">#REF!</definedName>
    <definedName name="___pr03">#REF!</definedName>
    <definedName name="___pr04" localSheetId="3">#REF!</definedName>
    <definedName name="___pr04">#REF!</definedName>
    <definedName name="___pr05" localSheetId="3">#REF!</definedName>
    <definedName name="___pr05">#REF!</definedName>
    <definedName name="___pr06" localSheetId="3">#REF!</definedName>
    <definedName name="___pr06">#REF!</definedName>
    <definedName name="___pr07" localSheetId="3">#REF!</definedName>
    <definedName name="___pr07">#REF!</definedName>
    <definedName name="___pr08" localSheetId="3">#REF!</definedName>
    <definedName name="___pr08">#REF!</definedName>
    <definedName name="___pr09" localSheetId="3">#REF!</definedName>
    <definedName name="___pr09">#REF!</definedName>
    <definedName name="___pr10" localSheetId="3">#REF!</definedName>
    <definedName name="___pr10">#REF!</definedName>
    <definedName name="___pr11" localSheetId="3">#REF!</definedName>
    <definedName name="___pr11">#REF!</definedName>
    <definedName name="___pr12" localSheetId="3">#REF!</definedName>
    <definedName name="___pr12">#REF!</definedName>
    <definedName name="___pr13" localSheetId="3">#REF!</definedName>
    <definedName name="___pr13">#REF!</definedName>
    <definedName name="___pr14" localSheetId="3">#REF!</definedName>
    <definedName name="___pr14">#REF!</definedName>
    <definedName name="___pr15" localSheetId="3">#REF!</definedName>
    <definedName name="___pr15">#REF!</definedName>
    <definedName name="___pr16" localSheetId="3">#REF!</definedName>
    <definedName name="___pr16">#REF!</definedName>
    <definedName name="___pr17" localSheetId="3">#REF!</definedName>
    <definedName name="___pr17">#REF!</definedName>
    <definedName name="___pr18" localSheetId="3">#REF!</definedName>
    <definedName name="___pr18">#REF!</definedName>
    <definedName name="___pr19" localSheetId="3">#REF!</definedName>
    <definedName name="___pr19">#REF!</definedName>
    <definedName name="___pr20" localSheetId="3">#REF!</definedName>
    <definedName name="___pr20">#REF!</definedName>
    <definedName name="___pr21" localSheetId="3">#REF!</definedName>
    <definedName name="___pr21">#REF!</definedName>
    <definedName name="___pr22" localSheetId="3">#REF!</definedName>
    <definedName name="___pr22">#REF!</definedName>
    <definedName name="___pr23" localSheetId="3">#REF!</definedName>
    <definedName name="___pr23">#REF!</definedName>
    <definedName name="___pr24" localSheetId="3">#REF!</definedName>
    <definedName name="___pr24">#REF!</definedName>
    <definedName name="___pr25" localSheetId="3">#REF!</definedName>
    <definedName name="___pr25">#REF!</definedName>
    <definedName name="___pr26" localSheetId="3">#REF!</definedName>
    <definedName name="___pr26">#REF!</definedName>
    <definedName name="___pr27" localSheetId="3">#REF!</definedName>
    <definedName name="___pr27">#REF!</definedName>
    <definedName name="___pr28" localSheetId="3">#REF!</definedName>
    <definedName name="___pr28">#REF!</definedName>
    <definedName name="___pr29" localSheetId="3">#REF!</definedName>
    <definedName name="___pr29">#REF!</definedName>
    <definedName name="___pr30" localSheetId="3">#REF!</definedName>
    <definedName name="___pr30">#REF!</definedName>
    <definedName name="___pr31" localSheetId="3">#REF!</definedName>
    <definedName name="___pr31">#REF!</definedName>
    <definedName name="___pr32" localSheetId="3">#REF!</definedName>
    <definedName name="___pr32">#REF!</definedName>
    <definedName name="___pr33" localSheetId="3">#REF!</definedName>
    <definedName name="___pr33">#REF!</definedName>
    <definedName name="___pr34" localSheetId="3">#REF!</definedName>
    <definedName name="___pr34">#REF!</definedName>
    <definedName name="___pr35" localSheetId="3">#REF!</definedName>
    <definedName name="___pr35">#REF!</definedName>
    <definedName name="___pr36" localSheetId="3">#REF!</definedName>
    <definedName name="___pr36">#REF!</definedName>
    <definedName name="___pr37" localSheetId="3">#REF!</definedName>
    <definedName name="___pr37">#REF!</definedName>
    <definedName name="___pr38" localSheetId="3">#REF!</definedName>
    <definedName name="___pr38">#REF!</definedName>
    <definedName name="___pr39" localSheetId="3">#REF!</definedName>
    <definedName name="___pr39">#REF!</definedName>
    <definedName name="___pr40" localSheetId="3">#REF!</definedName>
    <definedName name="___pr40">#REF!</definedName>
    <definedName name="___pr41" localSheetId="3">#REF!</definedName>
    <definedName name="___pr41">#REF!</definedName>
    <definedName name="___pr42" localSheetId="3">#REF!</definedName>
    <definedName name="___pr42">#REF!</definedName>
    <definedName name="___pr43" localSheetId="3">#REF!</definedName>
    <definedName name="___pr43">#REF!</definedName>
    <definedName name="___pr44" localSheetId="3">#REF!</definedName>
    <definedName name="___pr44">#REF!</definedName>
    <definedName name="___pr45" localSheetId="3">#REF!</definedName>
    <definedName name="___pr45">#REF!</definedName>
    <definedName name="___pr46" localSheetId="3">#REF!</definedName>
    <definedName name="___pr46">#REF!</definedName>
    <definedName name="___pr47" localSheetId="3">#REF!</definedName>
    <definedName name="___pr47">#REF!</definedName>
    <definedName name="___pr48" localSheetId="3">#REF!</definedName>
    <definedName name="___pr48">#REF!</definedName>
    <definedName name="___pr49" localSheetId="3">#REF!</definedName>
    <definedName name="___pr49">#REF!</definedName>
    <definedName name="___pr50" localSheetId="3">#REF!</definedName>
    <definedName name="___pr50">#REF!</definedName>
    <definedName name="___pr51" localSheetId="3">#REF!</definedName>
    <definedName name="___pr51">#REF!</definedName>
    <definedName name="___pr52" localSheetId="3">#REF!</definedName>
    <definedName name="___pr52">#REF!</definedName>
    <definedName name="___pr53" localSheetId="3">#REF!</definedName>
    <definedName name="___pr53">#REF!</definedName>
    <definedName name="___pr54" localSheetId="3">#REF!</definedName>
    <definedName name="___pr54">#REF!</definedName>
    <definedName name="___pr55" localSheetId="3">#REF!</definedName>
    <definedName name="___pr55">#REF!</definedName>
    <definedName name="___pr56" localSheetId="3">#REF!</definedName>
    <definedName name="___pr56">#REF!</definedName>
    <definedName name="___pr57" localSheetId="3">#REF!</definedName>
    <definedName name="___pr57">#REF!</definedName>
    <definedName name="___pr58" localSheetId="3">#REF!</definedName>
    <definedName name="___pr58">#REF!</definedName>
    <definedName name="___pr59" localSheetId="3">#REF!</definedName>
    <definedName name="___pr59">#REF!</definedName>
    <definedName name="___pr60" localSheetId="3">#REF!</definedName>
    <definedName name="___pr60">#REF!</definedName>
    <definedName name="___pr61" localSheetId="3">#REF!</definedName>
    <definedName name="___pr61">#REF!</definedName>
    <definedName name="___pr62" localSheetId="3">#REF!</definedName>
    <definedName name="___pr62">#REF!</definedName>
    <definedName name="___pr63" localSheetId="3">#REF!</definedName>
    <definedName name="___pr63">#REF!</definedName>
    <definedName name="___pr64" localSheetId="3">#REF!</definedName>
    <definedName name="___pr64">#REF!</definedName>
    <definedName name="___pr65" localSheetId="3">#REF!</definedName>
    <definedName name="___pr65">#REF!</definedName>
    <definedName name="___pr66" localSheetId="3">#REF!</definedName>
    <definedName name="___pr66">#REF!</definedName>
    <definedName name="___pr67" localSheetId="3">#REF!</definedName>
    <definedName name="___pr67">#REF!</definedName>
    <definedName name="___pr68" localSheetId="3">#REF!</definedName>
    <definedName name="___pr68">#REF!</definedName>
    <definedName name="___pr69" localSheetId="3">#REF!</definedName>
    <definedName name="___pr69">#REF!</definedName>
    <definedName name="___pr70" localSheetId="3">#REF!</definedName>
    <definedName name="___pr70">#REF!</definedName>
    <definedName name="___pr71" localSheetId="3">#REF!</definedName>
    <definedName name="___pr71">#REF!</definedName>
    <definedName name="___pr72" localSheetId="3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 localSheetId="3">#REF!</definedName>
    <definedName name="___TOP1" localSheetId="0">#REF!</definedName>
    <definedName name="___TOP1">#REF!</definedName>
    <definedName name="___TOP10" localSheetId="3">#REF!</definedName>
    <definedName name="___TOP10" localSheetId="0">#REF!</definedName>
    <definedName name="___TOP10">#REF!</definedName>
    <definedName name="___TOP2" localSheetId="3">#REF!</definedName>
    <definedName name="___TOP2" localSheetId="0">#REF!</definedName>
    <definedName name="___TOP2">#REF!</definedName>
    <definedName name="___TOP3" localSheetId="3">#REF!</definedName>
    <definedName name="___TOP3">#REF!</definedName>
    <definedName name="___TOP4" localSheetId="3">#REF!</definedName>
    <definedName name="___TOP4">#REF!</definedName>
    <definedName name="___TOP5" localSheetId="3">#REF!</definedName>
    <definedName name="___TOP5">#REF!</definedName>
    <definedName name="___TOP6" localSheetId="3">#REF!</definedName>
    <definedName name="___TOP6">#REF!</definedName>
    <definedName name="___TOP7" localSheetId="3">#REF!</definedName>
    <definedName name="___TOP7">#REF!</definedName>
    <definedName name="___TOP8" localSheetId="3">#REF!</definedName>
    <definedName name="___TOP8">#REF!</definedName>
    <definedName name="___TOP9" localSheetId="3">#REF!</definedName>
    <definedName name="___TOP9">#REF!</definedName>
    <definedName name="___VEX1" localSheetId="3">[11]Tablas!#REF!</definedName>
    <definedName name="___VEX1">[11]Tablas!#REF!</definedName>
    <definedName name="___VFA1" localSheetId="3">[11]Tablas!#REF!</definedName>
    <definedName name="___VFA1">[11]Tablas!#REF!</definedName>
    <definedName name="___VIT1" localSheetId="3">[11]Tablas!#REF!</definedName>
    <definedName name="___VIT1">[11]Tablas!#REF!</definedName>
    <definedName name="___VPR1" localSheetId="3">[11]Tablas!#REF!</definedName>
    <definedName name="___VPR1">[11]Tablas!#REF!</definedName>
    <definedName name="___VPR2" localSheetId="3">#REF!</definedName>
    <definedName name="___VPR2" localSheetId="0">#REF!</definedName>
    <definedName name="___VPR2">#REF!</definedName>
    <definedName name="___VRP1" localSheetId="3">[11]Tablas!#REF!</definedName>
    <definedName name="___VRP1" localSheetId="0">[11]Tablas!#REF!</definedName>
    <definedName name="___VRP1">[11]Tablas!#REF!</definedName>
    <definedName name="___VSM1" localSheetId="3">[11]Tablas!#REF!</definedName>
    <definedName name="___VSM1">[11]Tablas!#REF!</definedName>
    <definedName name="__123Graph_A" localSheetId="3" hidden="1">#REF!</definedName>
    <definedName name="__123Graph_A" localSheetId="0" hidden="1">#REF!</definedName>
    <definedName name="__123Graph_A" hidden="1">#REF!</definedName>
    <definedName name="__123Graph_B" localSheetId="3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3">[13]!_xlbgnm.ane7</definedName>
    <definedName name="__ane7" localSheetId="5">[13]!_xlbgnm.ane7</definedName>
    <definedName name="__ane7" localSheetId="1">[13]!_xlbgnm.ane7</definedName>
    <definedName name="__ane7">[13]!_xlbgnm.ane7</definedName>
    <definedName name="__ane8" localSheetId="3">[13]!_xlbgnm.ane8</definedName>
    <definedName name="__ane8" localSheetId="5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 localSheetId="3">#REF!</definedName>
    <definedName name="__Cod1" localSheetId="0">#REF!</definedName>
    <definedName name="__Cod1">#REF!</definedName>
    <definedName name="__COM1" localSheetId="3">#REF!</definedName>
    <definedName name="__COM1" localSheetId="0">#REF!</definedName>
    <definedName name="__COM1">#REF!</definedName>
    <definedName name="__COM10" localSheetId="3">#REF!</definedName>
    <definedName name="__COM10" localSheetId="0">#REF!</definedName>
    <definedName name="__COM10">#REF!</definedName>
    <definedName name="__COM11" localSheetId="3">#REF!</definedName>
    <definedName name="__COM11">#REF!</definedName>
    <definedName name="__COM12" localSheetId="3">#REF!</definedName>
    <definedName name="__COM12">#REF!</definedName>
    <definedName name="__COM13" localSheetId="3">#REF!</definedName>
    <definedName name="__COM13">#REF!</definedName>
    <definedName name="__COM14" localSheetId="3">#REF!</definedName>
    <definedName name="__COM14">#REF!</definedName>
    <definedName name="__COM15" localSheetId="3">#REF!</definedName>
    <definedName name="__COM15">#REF!</definedName>
    <definedName name="__COM16" localSheetId="3">#REF!</definedName>
    <definedName name="__COM16">#REF!</definedName>
    <definedName name="__COM17" localSheetId="3">#REF!</definedName>
    <definedName name="__COM17">#REF!</definedName>
    <definedName name="__COM18" localSheetId="3">#REF!</definedName>
    <definedName name="__COM18">#REF!</definedName>
    <definedName name="__COM19" localSheetId="3">#REF!</definedName>
    <definedName name="__COM19">#REF!</definedName>
    <definedName name="__COM2" localSheetId="3">#REF!</definedName>
    <definedName name="__COM2">#REF!</definedName>
    <definedName name="__COM20" localSheetId="3">#REF!</definedName>
    <definedName name="__COM20">#REF!</definedName>
    <definedName name="__COM21" localSheetId="3">#REF!</definedName>
    <definedName name="__COM21">#REF!</definedName>
    <definedName name="__COM3" localSheetId="3">#REF!</definedName>
    <definedName name="__COM3">#REF!</definedName>
    <definedName name="__COM4" localSheetId="3">#REF!</definedName>
    <definedName name="__COM4">#REF!</definedName>
    <definedName name="__COM5" localSheetId="3">#REF!</definedName>
    <definedName name="__COM5">#REF!</definedName>
    <definedName name="__COM6" localSheetId="3">#REF!</definedName>
    <definedName name="__COM6">#REF!</definedName>
    <definedName name="__COM7" localSheetId="3">#REF!</definedName>
    <definedName name="__COM7">#REF!</definedName>
    <definedName name="__COM8" localSheetId="3">#REF!</definedName>
    <definedName name="__COM8">#REF!</definedName>
    <definedName name="__COM9" localSheetId="3">#REF!</definedName>
    <definedName name="__COM9">#REF!</definedName>
    <definedName name="__DCI1" localSheetId="3">[11]Tablas!#REF!</definedName>
    <definedName name="__DCI1">[11]Tablas!#REF!</definedName>
    <definedName name="__DDS1" localSheetId="3">[11]Tablas!#REF!</definedName>
    <definedName name="__DDS1">[11]Tablas!#REF!</definedName>
    <definedName name="__DGO1" localSheetId="3">[11]Tablas!#REF!</definedName>
    <definedName name="__DGO1">[11]Tablas!#REF!</definedName>
    <definedName name="__DGP1" localSheetId="3">[11]Tablas!#REF!</definedName>
    <definedName name="__DGP1">[11]Tablas!#REF!</definedName>
    <definedName name="__DIJ1" localSheetId="3">[11]Tablas!#REF!</definedName>
    <definedName name="__DIJ1">[11]Tablas!#REF!</definedName>
    <definedName name="__DPI1" localSheetId="3">[11]Tablas!#REF!</definedName>
    <definedName name="__DPI1">[11]Tablas!#REF!</definedName>
    <definedName name="__DPY1" localSheetId="3">[11]Tablas!#REF!</definedName>
    <definedName name="__DPY1">[11]Tablas!#REF!</definedName>
    <definedName name="__DRI1" localSheetId="3">[11]Tablas!#REF!</definedName>
    <definedName name="__DRI1">[11]Tablas!#REF!</definedName>
    <definedName name="__DRL1" localSheetId="3">[11]Tablas!#REF!</definedName>
    <definedName name="__DRL1">[11]Tablas!#REF!</definedName>
    <definedName name="__DSP1" localSheetId="3">[11]Tablas!#REF!</definedName>
    <definedName name="__DSP1">[11]Tablas!#REF!</definedName>
    <definedName name="__ECP1" localSheetId="3">[11]Tablas!#REF!</definedName>
    <definedName name="__ECP1">[11]Tablas!#REF!</definedName>
    <definedName name="__F" localSheetId="0">'PRESUPUESTO OFICIAL (Entidad)'!ERR</definedName>
    <definedName name="__F">[0]!ERR</definedName>
    <definedName name="__FS01" localSheetId="0">'PRESUPUESTO OFICIAL (Entidad)'!ERR</definedName>
    <definedName name="__FS01">[0]!ERR</definedName>
    <definedName name="__ICP1" localSheetId="3">[11]Tablas!#REF!</definedName>
    <definedName name="__ICP1" localSheetId="0">[11]Tablas!#REF!</definedName>
    <definedName name="__ICP1">[11]Tablas!#REF!</definedName>
    <definedName name="__key2" localSheetId="3" hidden="1">[18]INST!#REF!</definedName>
    <definedName name="__key2" localSheetId="0" hidden="1">[18]INST!#REF!</definedName>
    <definedName name="__key2" hidden="1">[18]INST!#REF!</definedName>
    <definedName name="__key21" localSheetId="3" hidden="1">[8]INST!#REF!</definedName>
    <definedName name="__key21" localSheetId="0" hidden="1">[8]INST!#REF!</definedName>
    <definedName name="__key21" hidden="1">[8]INST!#REF!</definedName>
    <definedName name="__key3" localSheetId="3" hidden="1">#REF!</definedName>
    <definedName name="__key3" localSheetId="0" hidden="1">#REF!</definedName>
    <definedName name="__key3" hidden="1">#REF!</definedName>
    <definedName name="__key31" localSheetId="3" hidden="1">#REF!</definedName>
    <definedName name="__key31" localSheetId="0" hidden="1">#REF!</definedName>
    <definedName name="__key31" hidden="1">#REF!</definedName>
    <definedName name="__LEY80" localSheetId="3">#REF!</definedName>
    <definedName name="__LEY80" localSheetId="0">#REF!</definedName>
    <definedName name="__LEY80">#REF!</definedName>
    <definedName name="__MA2" localSheetId="3">#REF!</definedName>
    <definedName name="__MA2">#REF!</definedName>
    <definedName name="__mun2" localSheetId="3">[19]PESOS!#REF!</definedName>
    <definedName name="__mun2">[19]PESOS!#REF!</definedName>
    <definedName name="__num10" localSheetId="3">#REF!</definedName>
    <definedName name="__num10" localSheetId="0">#REF!</definedName>
    <definedName name="__num10">#REF!</definedName>
    <definedName name="__num2" localSheetId="3">#REF!</definedName>
    <definedName name="__num2" localSheetId="0">#REF!</definedName>
    <definedName name="__num2">#REF!</definedName>
    <definedName name="__num3" localSheetId="3">#REF!</definedName>
    <definedName name="__num3" localSheetId="0">#REF!</definedName>
    <definedName name="__num3">#REF!</definedName>
    <definedName name="__num4" localSheetId="3">#REF!</definedName>
    <definedName name="__num4">#REF!</definedName>
    <definedName name="__num5" localSheetId="3">#REF!</definedName>
    <definedName name="__num5">#REF!</definedName>
    <definedName name="__num6" localSheetId="3">#REF!</definedName>
    <definedName name="__num6">#REF!</definedName>
    <definedName name="__num7" localSheetId="3">#REF!</definedName>
    <definedName name="__num7">#REF!</definedName>
    <definedName name="__num8" localSheetId="3">#REF!</definedName>
    <definedName name="__num8">#REF!</definedName>
    <definedName name="__num9" localSheetId="3">#REF!</definedName>
    <definedName name="__num9">#REF!</definedName>
    <definedName name="__OCD1" localSheetId="3">[11]Tablas!#REF!</definedName>
    <definedName name="__OCD1">[11]Tablas!#REF!</definedName>
    <definedName name="__OCI1" localSheetId="3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3">#REF!</definedName>
    <definedName name="__PJ50" localSheetId="0">#REF!</definedName>
    <definedName name="__PJ50">#REF!</definedName>
    <definedName name="__pj51" localSheetId="3">#REF!</definedName>
    <definedName name="__pj51" localSheetId="0">#REF!</definedName>
    <definedName name="__pj51">#REF!</definedName>
    <definedName name="__pr01" localSheetId="3">#REF!</definedName>
    <definedName name="__pr01" localSheetId="0">#REF!</definedName>
    <definedName name="__pr01">#REF!</definedName>
    <definedName name="__pr02" localSheetId="3">#REF!</definedName>
    <definedName name="__pr02">#REF!</definedName>
    <definedName name="__pr03" localSheetId="3">#REF!</definedName>
    <definedName name="__pr03">#REF!</definedName>
    <definedName name="__pr04" localSheetId="3">#REF!</definedName>
    <definedName name="__pr04">#REF!</definedName>
    <definedName name="__pr05" localSheetId="3">#REF!</definedName>
    <definedName name="__pr05">#REF!</definedName>
    <definedName name="__pr06" localSheetId="3">#REF!</definedName>
    <definedName name="__pr06">#REF!</definedName>
    <definedName name="__pr07" localSheetId="3">#REF!</definedName>
    <definedName name="__pr07">#REF!</definedName>
    <definedName name="__pr08" localSheetId="3">#REF!</definedName>
    <definedName name="__pr08">#REF!</definedName>
    <definedName name="__pr09" localSheetId="3">#REF!</definedName>
    <definedName name="__pr09">#REF!</definedName>
    <definedName name="__pr10" localSheetId="3">#REF!</definedName>
    <definedName name="__pr10">#REF!</definedName>
    <definedName name="__pr11" localSheetId="3">#REF!</definedName>
    <definedName name="__pr11">#REF!</definedName>
    <definedName name="__pr12" localSheetId="3">#REF!</definedName>
    <definedName name="__pr12">#REF!</definedName>
    <definedName name="__pr13" localSheetId="3">#REF!</definedName>
    <definedName name="__pr13">#REF!</definedName>
    <definedName name="__pr14" localSheetId="3">#REF!</definedName>
    <definedName name="__pr14">#REF!</definedName>
    <definedName name="__pr15" localSheetId="3">#REF!</definedName>
    <definedName name="__pr15">#REF!</definedName>
    <definedName name="__pr16" localSheetId="3">#REF!</definedName>
    <definedName name="__pr16">#REF!</definedName>
    <definedName name="__pr17" localSheetId="3">#REF!</definedName>
    <definedName name="__pr17">#REF!</definedName>
    <definedName name="__pr18" localSheetId="3">#REF!</definedName>
    <definedName name="__pr18">#REF!</definedName>
    <definedName name="__pr19" localSheetId="3">#REF!</definedName>
    <definedName name="__pr19">#REF!</definedName>
    <definedName name="__pr20" localSheetId="3">#REF!</definedName>
    <definedName name="__pr20">#REF!</definedName>
    <definedName name="__pr21" localSheetId="3">#REF!</definedName>
    <definedName name="__pr21">#REF!</definedName>
    <definedName name="__pr22" localSheetId="3">#REF!</definedName>
    <definedName name="__pr22">#REF!</definedName>
    <definedName name="__pr23" localSheetId="3">#REF!</definedName>
    <definedName name="__pr23">#REF!</definedName>
    <definedName name="__pr24" localSheetId="3">#REF!</definedName>
    <definedName name="__pr24">#REF!</definedName>
    <definedName name="__pr25" localSheetId="3">#REF!</definedName>
    <definedName name="__pr25">#REF!</definedName>
    <definedName name="__pr26" localSheetId="3">#REF!</definedName>
    <definedName name="__pr26">#REF!</definedName>
    <definedName name="__pr27" localSheetId="3">#REF!</definedName>
    <definedName name="__pr27">#REF!</definedName>
    <definedName name="__pr28" localSheetId="3">#REF!</definedName>
    <definedName name="__pr28">#REF!</definedName>
    <definedName name="__pr29" localSheetId="3">#REF!</definedName>
    <definedName name="__pr29">#REF!</definedName>
    <definedName name="__pr30" localSheetId="3">#REF!</definedName>
    <definedName name="__pr30">#REF!</definedName>
    <definedName name="__pr31" localSheetId="3">#REF!</definedName>
    <definedName name="__pr31">#REF!</definedName>
    <definedName name="__pr32" localSheetId="3">#REF!</definedName>
    <definedName name="__pr32">#REF!</definedName>
    <definedName name="__pr33" localSheetId="3">#REF!</definedName>
    <definedName name="__pr33">#REF!</definedName>
    <definedName name="__pr34" localSheetId="3">#REF!</definedName>
    <definedName name="__pr34">#REF!</definedName>
    <definedName name="__pr35" localSheetId="3">#REF!</definedName>
    <definedName name="__pr35">#REF!</definedName>
    <definedName name="__pr36" localSheetId="3">#REF!</definedName>
    <definedName name="__pr36">#REF!</definedName>
    <definedName name="__pr37" localSheetId="3">#REF!</definedName>
    <definedName name="__pr37">#REF!</definedName>
    <definedName name="__pr38" localSheetId="3">#REF!</definedName>
    <definedName name="__pr38">#REF!</definedName>
    <definedName name="__pr39" localSheetId="3">#REF!</definedName>
    <definedName name="__pr39">#REF!</definedName>
    <definedName name="__pr40" localSheetId="3">#REF!</definedName>
    <definedName name="__pr40">#REF!</definedName>
    <definedName name="__pr41" localSheetId="3">#REF!</definedName>
    <definedName name="__pr41">#REF!</definedName>
    <definedName name="__pr42" localSheetId="3">#REF!</definedName>
    <definedName name="__pr42">#REF!</definedName>
    <definedName name="__pr43" localSheetId="3">#REF!</definedName>
    <definedName name="__pr43">#REF!</definedName>
    <definedName name="__pr44" localSheetId="3">#REF!</definedName>
    <definedName name="__pr44">#REF!</definedName>
    <definedName name="__pr45" localSheetId="3">#REF!</definedName>
    <definedName name="__pr45">#REF!</definedName>
    <definedName name="__pr46" localSheetId="3">#REF!</definedName>
    <definedName name="__pr46">#REF!</definedName>
    <definedName name="__pr47" localSheetId="3">#REF!</definedName>
    <definedName name="__pr47">#REF!</definedName>
    <definedName name="__pr48" localSheetId="3">#REF!</definedName>
    <definedName name="__pr48">#REF!</definedName>
    <definedName name="__pr49" localSheetId="3">#REF!</definedName>
    <definedName name="__pr49">#REF!</definedName>
    <definedName name="__pr50" localSheetId="3">#REF!</definedName>
    <definedName name="__pr50">#REF!</definedName>
    <definedName name="__pr51" localSheetId="3">#REF!</definedName>
    <definedName name="__pr51">#REF!</definedName>
    <definedName name="__pr52" localSheetId="3">#REF!</definedName>
    <definedName name="__pr52">#REF!</definedName>
    <definedName name="__pr53" localSheetId="3">#REF!</definedName>
    <definedName name="__pr53">#REF!</definedName>
    <definedName name="__pr54" localSheetId="3">#REF!</definedName>
    <definedName name="__pr54">#REF!</definedName>
    <definedName name="__pr55" localSheetId="3">#REF!</definedName>
    <definedName name="__pr55">#REF!</definedName>
    <definedName name="__pr56" localSheetId="3">#REF!</definedName>
    <definedName name="__pr56">#REF!</definedName>
    <definedName name="__pr57" localSheetId="3">#REF!</definedName>
    <definedName name="__pr57">#REF!</definedName>
    <definedName name="__pr58" localSheetId="3">#REF!</definedName>
    <definedName name="__pr58">#REF!</definedName>
    <definedName name="__pr59" localSheetId="3">#REF!</definedName>
    <definedName name="__pr59">#REF!</definedName>
    <definedName name="__pr60" localSheetId="3">#REF!</definedName>
    <definedName name="__pr60">#REF!</definedName>
    <definedName name="__pr61" localSheetId="3">#REF!</definedName>
    <definedName name="__pr61">#REF!</definedName>
    <definedName name="__pr62" localSheetId="3">#REF!</definedName>
    <definedName name="__pr62">#REF!</definedName>
    <definedName name="__pr63" localSheetId="3">#REF!</definedName>
    <definedName name="__pr63">#REF!</definedName>
    <definedName name="__pr64" localSheetId="3">#REF!</definedName>
    <definedName name="__pr64">#REF!</definedName>
    <definedName name="__pr65" localSheetId="3">#REF!</definedName>
    <definedName name="__pr65">#REF!</definedName>
    <definedName name="__pr66" localSheetId="3">#REF!</definedName>
    <definedName name="__pr66">#REF!</definedName>
    <definedName name="__pr67" localSheetId="3">#REF!</definedName>
    <definedName name="__pr67">#REF!</definedName>
    <definedName name="__pr68" localSheetId="3">#REF!</definedName>
    <definedName name="__pr68">#REF!</definedName>
    <definedName name="__pr69" localSheetId="3">#REF!</definedName>
    <definedName name="__pr69">#REF!</definedName>
    <definedName name="__pr70" localSheetId="3">#REF!</definedName>
    <definedName name="__pr70">#REF!</definedName>
    <definedName name="__pr71" localSheetId="3">#REF!</definedName>
    <definedName name="__pr71">#REF!</definedName>
    <definedName name="__pr72" localSheetId="3">#REF!</definedName>
    <definedName name="__pr72">#REF!</definedName>
    <definedName name="__ref4" localSheetId="3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 localSheetId="3">#REF!</definedName>
    <definedName name="__TOP1" localSheetId="0">#REF!</definedName>
    <definedName name="__TOP1">#REF!</definedName>
    <definedName name="__TOP10" localSheetId="3">#REF!</definedName>
    <definedName name="__TOP10" localSheetId="0">#REF!</definedName>
    <definedName name="__TOP10">#REF!</definedName>
    <definedName name="__TOP2" localSheetId="3">#REF!</definedName>
    <definedName name="__TOP2" localSheetId="0">#REF!</definedName>
    <definedName name="__TOP2">#REF!</definedName>
    <definedName name="__TOP3" localSheetId="3">#REF!</definedName>
    <definedName name="__TOP3">#REF!</definedName>
    <definedName name="__TOP4" localSheetId="3">#REF!</definedName>
    <definedName name="__TOP4">#REF!</definedName>
    <definedName name="__TOP5" localSheetId="3">#REF!</definedName>
    <definedName name="__TOP5">#REF!</definedName>
    <definedName name="__TOP6" localSheetId="3">#REF!</definedName>
    <definedName name="__TOP6">#REF!</definedName>
    <definedName name="__TOP7" localSheetId="3">#REF!</definedName>
    <definedName name="__TOP7">#REF!</definedName>
    <definedName name="__TOP8" localSheetId="3">#REF!</definedName>
    <definedName name="__TOP8">#REF!</definedName>
    <definedName name="__TOP9" localSheetId="3">#REF!</definedName>
    <definedName name="__TOP9">#REF!</definedName>
    <definedName name="__TOT1" localSheetId="3">#REF!</definedName>
    <definedName name="__TOT1">#REF!</definedName>
    <definedName name="__VEX1" localSheetId="3">[11]Tablas!#REF!</definedName>
    <definedName name="__VEX1">[11]Tablas!#REF!</definedName>
    <definedName name="__VFA1" localSheetId="3">[11]Tablas!#REF!</definedName>
    <definedName name="__VFA1">[11]Tablas!#REF!</definedName>
    <definedName name="__VIT1" localSheetId="3">[11]Tablas!#REF!</definedName>
    <definedName name="__VIT1">[11]Tablas!#REF!</definedName>
    <definedName name="__VPR1" localSheetId="3">[11]Tablas!#REF!</definedName>
    <definedName name="__VPR1">[11]Tablas!#REF!</definedName>
    <definedName name="__VPR2" localSheetId="3">[12]Tablas!#REF!</definedName>
    <definedName name="__VPR2">[12]Tablas!#REF!</definedName>
    <definedName name="__VRP1" localSheetId="3">[11]Tablas!#REF!</definedName>
    <definedName name="__VRP1">[11]Tablas!#REF!</definedName>
    <definedName name="__VSM1" localSheetId="3">[11]Tablas!#REF!</definedName>
    <definedName name="__VSM1">[11]Tablas!#REF!</definedName>
    <definedName name="_1" localSheetId="3">#REF!</definedName>
    <definedName name="_1" localSheetId="0">#REF!</definedName>
    <definedName name="_1">#REF!</definedName>
    <definedName name="_1_25" localSheetId="3">[12]Tablas!#REF!</definedName>
    <definedName name="_1_25" localSheetId="0">[12]Tablas!#REF!</definedName>
    <definedName name="_1_25">[12]Tablas!#REF!</definedName>
    <definedName name="_116B" localSheetId="3">#REF!</definedName>
    <definedName name="_116B" localSheetId="0">#REF!</definedName>
    <definedName name="_116B">#REF!</definedName>
    <definedName name="_117A" localSheetId="3">#REF!</definedName>
    <definedName name="_117A" localSheetId="0">#REF!</definedName>
    <definedName name="_117A">#REF!</definedName>
    <definedName name="_117B" localSheetId="3">#REF!</definedName>
    <definedName name="_117B" localSheetId="0">#REF!</definedName>
    <definedName name="_117B">#REF!</definedName>
    <definedName name="_120A" localSheetId="3">#REF!</definedName>
    <definedName name="_120A">#REF!</definedName>
    <definedName name="_120B" localSheetId="3">#REF!</definedName>
    <definedName name="_120B">#REF!</definedName>
    <definedName name="_121A" localSheetId="3">#REF!</definedName>
    <definedName name="_121A">#REF!</definedName>
    <definedName name="_121B" localSheetId="3">#REF!</definedName>
    <definedName name="_121B">#REF!</definedName>
    <definedName name="_122A" localSheetId="3">#REF!</definedName>
    <definedName name="_122A">#REF!</definedName>
    <definedName name="_122B" localSheetId="3">#REF!</definedName>
    <definedName name="_122B">#REF!</definedName>
    <definedName name="_123A" localSheetId="3">#REF!</definedName>
    <definedName name="_123A">#REF!</definedName>
    <definedName name="_123B" localSheetId="3">#REF!</definedName>
    <definedName name="_123B">#REF!</definedName>
    <definedName name="_124A" localSheetId="3">#REF!</definedName>
    <definedName name="_124A">#REF!</definedName>
    <definedName name="_124B" localSheetId="3">#REF!</definedName>
    <definedName name="_124B">#REF!</definedName>
    <definedName name="_125A" localSheetId="3">#REF!</definedName>
    <definedName name="_125A">#REF!</definedName>
    <definedName name="_125B" localSheetId="3">#REF!</definedName>
    <definedName name="_125B">#REF!</definedName>
    <definedName name="_126A" localSheetId="3">#REF!</definedName>
    <definedName name="_126A">#REF!</definedName>
    <definedName name="_126B" localSheetId="3">#REF!</definedName>
    <definedName name="_126B">#REF!</definedName>
    <definedName name="_130A" localSheetId="3">#REF!</definedName>
    <definedName name="_130A">#REF!</definedName>
    <definedName name="_130B" localSheetId="3">#REF!</definedName>
    <definedName name="_130B">#REF!</definedName>
    <definedName name="_131A" localSheetId="3">#REF!</definedName>
    <definedName name="_131A">#REF!</definedName>
    <definedName name="_131B" localSheetId="3">#REF!</definedName>
    <definedName name="_131B">#REF!</definedName>
    <definedName name="_132A" localSheetId="3">#REF!</definedName>
    <definedName name="_132A">#REF!</definedName>
    <definedName name="_132B" localSheetId="3">#REF!</definedName>
    <definedName name="_132B">#REF!</definedName>
    <definedName name="_133A" localSheetId="3">#REF!</definedName>
    <definedName name="_133A">#REF!</definedName>
    <definedName name="_133B" localSheetId="3">#REF!</definedName>
    <definedName name="_133B">#REF!</definedName>
    <definedName name="_134A" localSheetId="3">#REF!</definedName>
    <definedName name="_134A">#REF!</definedName>
    <definedName name="_134B" localSheetId="3">#REF!</definedName>
    <definedName name="_134B">#REF!</definedName>
    <definedName name="_150A" localSheetId="3">#REF!</definedName>
    <definedName name="_150A">#REF!</definedName>
    <definedName name="_150B" localSheetId="3">#REF!</definedName>
    <definedName name="_150B">#REF!</definedName>
    <definedName name="_151A" localSheetId="3">#REF!</definedName>
    <definedName name="_151A">#REF!</definedName>
    <definedName name="_151B" localSheetId="3">#REF!</definedName>
    <definedName name="_151B">#REF!</definedName>
    <definedName name="_152A" localSheetId="3">#REF!</definedName>
    <definedName name="_152A">#REF!</definedName>
    <definedName name="_152B" localSheetId="3">#REF!</definedName>
    <definedName name="_152B">#REF!</definedName>
    <definedName name="_153A" localSheetId="3">#REF!</definedName>
    <definedName name="_153A">#REF!</definedName>
    <definedName name="_153B" localSheetId="3">#REF!</definedName>
    <definedName name="_153B">#REF!</definedName>
    <definedName name="_154A" localSheetId="3">#REF!</definedName>
    <definedName name="_154A">#REF!</definedName>
    <definedName name="_154B" localSheetId="3">#REF!</definedName>
    <definedName name="_154B">#REF!</definedName>
    <definedName name="_160A" localSheetId="3">#REF!</definedName>
    <definedName name="_160A">#REF!</definedName>
    <definedName name="_160B" localSheetId="3">#REF!</definedName>
    <definedName name="_160B">#REF!</definedName>
    <definedName name="_161A" localSheetId="3">#REF!</definedName>
    <definedName name="_161A">#REF!</definedName>
    <definedName name="_161B" localSheetId="3">#REF!</definedName>
    <definedName name="_161B">#REF!</definedName>
    <definedName name="_162A" localSheetId="3">#REF!</definedName>
    <definedName name="_162A">#REF!</definedName>
    <definedName name="_162B" localSheetId="3">#REF!</definedName>
    <definedName name="_162B">#REF!</definedName>
    <definedName name="_163A" localSheetId="3">#REF!</definedName>
    <definedName name="_163A">#REF!</definedName>
    <definedName name="_163B" localSheetId="3">#REF!</definedName>
    <definedName name="_163B">#REF!</definedName>
    <definedName name="_164A" localSheetId="3">#REF!</definedName>
    <definedName name="_164A">#REF!</definedName>
    <definedName name="_164B" localSheetId="3">#REF!</definedName>
    <definedName name="_164B">#REF!</definedName>
    <definedName name="_165A" localSheetId="3">#REF!</definedName>
    <definedName name="_165A">#REF!</definedName>
    <definedName name="_165B" localSheetId="3">#REF!</definedName>
    <definedName name="_165B">#REF!</definedName>
    <definedName name="_166A" localSheetId="3">#REF!</definedName>
    <definedName name="_166A">#REF!</definedName>
    <definedName name="_166B" localSheetId="3">#REF!</definedName>
    <definedName name="_166B">#REF!</definedName>
    <definedName name="_167A" localSheetId="3">#REF!</definedName>
    <definedName name="_167A">#REF!</definedName>
    <definedName name="_167B" localSheetId="3">#REF!</definedName>
    <definedName name="_167B">#REF!</definedName>
    <definedName name="_170A" localSheetId="3">#REF!</definedName>
    <definedName name="_170A">#REF!</definedName>
    <definedName name="_170B" localSheetId="3">#REF!</definedName>
    <definedName name="_170B">#REF!</definedName>
    <definedName name="_171A" localSheetId="3">#REF!</definedName>
    <definedName name="_171A">#REF!</definedName>
    <definedName name="_171B" localSheetId="3">#REF!</definedName>
    <definedName name="_171B">#REF!</definedName>
    <definedName name="_172A" localSheetId="3">#REF!</definedName>
    <definedName name="_172A">#REF!</definedName>
    <definedName name="_172B" localSheetId="3">#REF!</definedName>
    <definedName name="_172B">#REF!</definedName>
    <definedName name="_173A" localSheetId="3">#REF!</definedName>
    <definedName name="_173A">#REF!</definedName>
    <definedName name="_173B" localSheetId="3">#REF!</definedName>
    <definedName name="_173B">#REF!</definedName>
    <definedName name="_174A" localSheetId="3">#REF!</definedName>
    <definedName name="_174A">#REF!</definedName>
    <definedName name="_174B" localSheetId="3">#REF!</definedName>
    <definedName name="_174B">#REF!</definedName>
    <definedName name="_175A" localSheetId="3">#REF!</definedName>
    <definedName name="_175A">#REF!</definedName>
    <definedName name="_175B" localSheetId="3">#REF!</definedName>
    <definedName name="_175B">#REF!</definedName>
    <definedName name="_18_Dic" localSheetId="3">#REF!</definedName>
    <definedName name="_18_Dic">#REF!</definedName>
    <definedName name="_180A" localSheetId="3">#REF!</definedName>
    <definedName name="_180A">#REF!</definedName>
    <definedName name="_180B" localSheetId="3">#REF!</definedName>
    <definedName name="_180B">#REF!</definedName>
    <definedName name="_181A" localSheetId="3">#REF!</definedName>
    <definedName name="_181A">#REF!</definedName>
    <definedName name="_181B" localSheetId="3">#REF!</definedName>
    <definedName name="_181B">#REF!</definedName>
    <definedName name="_182A" localSheetId="3">#REF!</definedName>
    <definedName name="_182A">#REF!</definedName>
    <definedName name="_182B" localSheetId="3">#REF!</definedName>
    <definedName name="_182B">#REF!</definedName>
    <definedName name="_183A" localSheetId="3">#REF!</definedName>
    <definedName name="_183A">#REF!</definedName>
    <definedName name="_183B" localSheetId="3">#REF!</definedName>
    <definedName name="_183B">#REF!</definedName>
    <definedName name="_184A" localSheetId="3">#REF!</definedName>
    <definedName name="_184A">#REF!</definedName>
    <definedName name="_184B" localSheetId="3">#REF!</definedName>
    <definedName name="_184B">#REF!</definedName>
    <definedName name="_185A" localSheetId="3">#REF!</definedName>
    <definedName name="_185A">#REF!</definedName>
    <definedName name="_185B" localSheetId="3">#REF!</definedName>
    <definedName name="_185B">#REF!</definedName>
    <definedName name="_190A" localSheetId="3">#REF!</definedName>
    <definedName name="_190A">#REF!</definedName>
    <definedName name="_190B" localSheetId="3">#REF!</definedName>
    <definedName name="_190B">#REF!</definedName>
    <definedName name="_191A" localSheetId="3">#REF!</definedName>
    <definedName name="_191A">#REF!</definedName>
    <definedName name="_191B" localSheetId="3">#REF!</definedName>
    <definedName name="_191B">#REF!</definedName>
    <definedName name="_192A" localSheetId="3">#REF!</definedName>
    <definedName name="_192A">#REF!</definedName>
    <definedName name="_192B" localSheetId="3">#REF!</definedName>
    <definedName name="_192B">#REF!</definedName>
    <definedName name="_193A" localSheetId="3">#REF!</definedName>
    <definedName name="_193A">#REF!</definedName>
    <definedName name="_193B" localSheetId="3">#REF!</definedName>
    <definedName name="_193B">#REF!</definedName>
    <definedName name="_194A" localSheetId="3">#REF!</definedName>
    <definedName name="_194A">#REF!</definedName>
    <definedName name="_194B" localSheetId="3">#REF!</definedName>
    <definedName name="_194B">#REF!</definedName>
    <definedName name="_195A" localSheetId="3">#REF!</definedName>
    <definedName name="_195A">#REF!</definedName>
    <definedName name="_195B" localSheetId="3">#REF!</definedName>
    <definedName name="_195B">#REF!</definedName>
    <definedName name="_196A" localSheetId="3">#REF!</definedName>
    <definedName name="_196A">#REF!</definedName>
    <definedName name="_196B" localSheetId="3">#REF!</definedName>
    <definedName name="_196B">#REF!</definedName>
    <definedName name="_197A" localSheetId="3">#REF!</definedName>
    <definedName name="_197A">#REF!</definedName>
    <definedName name="_197B" localSheetId="3">#REF!</definedName>
    <definedName name="_197B">#REF!</definedName>
    <definedName name="_1ane_o10" localSheetId="3">#REF!</definedName>
    <definedName name="_1ane_o10">#REF!</definedName>
    <definedName name="_2_5__TOTAL_DE_MATERIALES_A_EXPORTAR" localSheetId="3">#REF!</definedName>
    <definedName name="_2_5__TOTAL_DE_MATERIALES_A_EXPORTAR">#REF!</definedName>
    <definedName name="_200A" localSheetId="3">#REF!</definedName>
    <definedName name="_200A">#REF!</definedName>
    <definedName name="_200B" localSheetId="3">#REF!</definedName>
    <definedName name="_200B">#REF!</definedName>
    <definedName name="_201A" localSheetId="3">#REF!</definedName>
    <definedName name="_201A">#REF!</definedName>
    <definedName name="_201B" localSheetId="3">#REF!</definedName>
    <definedName name="_201B">#REF!</definedName>
    <definedName name="_202A" localSheetId="3">#REF!</definedName>
    <definedName name="_202A">#REF!</definedName>
    <definedName name="_202B" localSheetId="3">#REF!</definedName>
    <definedName name="_202B">#REF!</definedName>
    <definedName name="_203A" localSheetId="3">#REF!</definedName>
    <definedName name="_203A">#REF!</definedName>
    <definedName name="_203B" localSheetId="3">#REF!</definedName>
    <definedName name="_203B">#REF!</definedName>
    <definedName name="_204A" localSheetId="3">#REF!</definedName>
    <definedName name="_204A">#REF!</definedName>
    <definedName name="_204B" localSheetId="3">#REF!</definedName>
    <definedName name="_204B">#REF!</definedName>
    <definedName name="_205A" localSheetId="3">#REF!</definedName>
    <definedName name="_205A">#REF!</definedName>
    <definedName name="_205B" localSheetId="3">#REF!</definedName>
    <definedName name="_205B">#REF!</definedName>
    <definedName name="_210A" localSheetId="3">#REF!</definedName>
    <definedName name="_210A">#REF!</definedName>
    <definedName name="_210B" localSheetId="3">#REF!</definedName>
    <definedName name="_210B">#REF!</definedName>
    <definedName name="_211A" localSheetId="3">#REF!</definedName>
    <definedName name="_211A">#REF!</definedName>
    <definedName name="_211B" localSheetId="3">#REF!</definedName>
    <definedName name="_211B">#REF!</definedName>
    <definedName name="_212A" localSheetId="3">#REF!</definedName>
    <definedName name="_212A">#REF!</definedName>
    <definedName name="_212B" localSheetId="3">#REF!</definedName>
    <definedName name="_212B">#REF!</definedName>
    <definedName name="_213A" localSheetId="3">#REF!</definedName>
    <definedName name="_213A">#REF!</definedName>
    <definedName name="_213B" localSheetId="3">#REF!</definedName>
    <definedName name="_213B">#REF!</definedName>
    <definedName name="_214A" localSheetId="3">#REF!</definedName>
    <definedName name="_214A">#REF!</definedName>
    <definedName name="_214B" localSheetId="3">#REF!</definedName>
    <definedName name="_214B">#REF!</definedName>
    <definedName name="_215A" localSheetId="3">#REF!</definedName>
    <definedName name="_215A">#REF!</definedName>
    <definedName name="_215B" localSheetId="3">#REF!</definedName>
    <definedName name="_215B">#REF!</definedName>
    <definedName name="_216A" localSheetId="3">#REF!</definedName>
    <definedName name="_216A">#REF!</definedName>
    <definedName name="_216B" localSheetId="3">#REF!</definedName>
    <definedName name="_216B">#REF!</definedName>
    <definedName name="_217A" localSheetId="3">#REF!</definedName>
    <definedName name="_217A">#REF!</definedName>
    <definedName name="_217B" localSheetId="3">#REF!</definedName>
    <definedName name="_217B">#REF!</definedName>
    <definedName name="_220A" localSheetId="3">#REF!</definedName>
    <definedName name="_220A">#REF!</definedName>
    <definedName name="_220B" localSheetId="3">#REF!</definedName>
    <definedName name="_220B">#REF!</definedName>
    <definedName name="_221A" localSheetId="3">#REF!</definedName>
    <definedName name="_221A">#REF!</definedName>
    <definedName name="_221B" localSheetId="3">#REF!</definedName>
    <definedName name="_221B">#REF!</definedName>
    <definedName name="_222A" localSheetId="3">#REF!</definedName>
    <definedName name="_222A">#REF!</definedName>
    <definedName name="_222B" localSheetId="3">#REF!</definedName>
    <definedName name="_222B">#REF!</definedName>
    <definedName name="_223A" localSheetId="3">#REF!</definedName>
    <definedName name="_223A">#REF!</definedName>
    <definedName name="_223B" localSheetId="3">#REF!</definedName>
    <definedName name="_223B">#REF!</definedName>
    <definedName name="_224A" localSheetId="3">#REF!</definedName>
    <definedName name="_224A">#REF!</definedName>
    <definedName name="_224B" localSheetId="3">#REF!</definedName>
    <definedName name="_224B">#REF!</definedName>
    <definedName name="_240A" localSheetId="3">#REF!</definedName>
    <definedName name="_240A">#REF!</definedName>
    <definedName name="_240B" localSheetId="3">#REF!</definedName>
    <definedName name="_240B">#REF!</definedName>
    <definedName name="_241A" localSheetId="3">#REF!</definedName>
    <definedName name="_241A">#REF!</definedName>
    <definedName name="_241B" localSheetId="3">#REF!</definedName>
    <definedName name="_241B">#REF!</definedName>
    <definedName name="_242A" localSheetId="3">#REF!</definedName>
    <definedName name="_242A">#REF!</definedName>
    <definedName name="_242B" localSheetId="3">#REF!</definedName>
    <definedName name="_242B">#REF!</definedName>
    <definedName name="_243A" localSheetId="3">#REF!</definedName>
    <definedName name="_243A">#REF!</definedName>
    <definedName name="_243B" localSheetId="3">#REF!</definedName>
    <definedName name="_243B">#REF!</definedName>
    <definedName name="_244A" localSheetId="3">#REF!</definedName>
    <definedName name="_244A">#REF!</definedName>
    <definedName name="_244B" localSheetId="3">#REF!</definedName>
    <definedName name="_244B">#REF!</definedName>
    <definedName name="_250A" localSheetId="3">#REF!</definedName>
    <definedName name="_250A">#REF!</definedName>
    <definedName name="_250B" localSheetId="3">#REF!</definedName>
    <definedName name="_250B">#REF!</definedName>
    <definedName name="_251A" localSheetId="3">#REF!</definedName>
    <definedName name="_251A">#REF!</definedName>
    <definedName name="_251B" localSheetId="3">#REF!</definedName>
    <definedName name="_251B">#REF!</definedName>
    <definedName name="_252A" localSheetId="3">#REF!</definedName>
    <definedName name="_252A">#REF!</definedName>
    <definedName name="_252B" localSheetId="3">#REF!</definedName>
    <definedName name="_252B">#REF!</definedName>
    <definedName name="_253A" localSheetId="3">#REF!</definedName>
    <definedName name="_253A">#REF!</definedName>
    <definedName name="_253B" localSheetId="3">#REF!</definedName>
    <definedName name="_253B">#REF!</definedName>
    <definedName name="_254A" localSheetId="3">#REF!</definedName>
    <definedName name="_254A">#REF!</definedName>
    <definedName name="_254B" localSheetId="3">#REF!</definedName>
    <definedName name="_254B">#REF!</definedName>
    <definedName name="_255A" localSheetId="3">#REF!</definedName>
    <definedName name="_255A">#REF!</definedName>
    <definedName name="_255B" localSheetId="3">#REF!</definedName>
    <definedName name="_255B">#REF!</definedName>
    <definedName name="_260A" localSheetId="3">#REF!</definedName>
    <definedName name="_260A">#REF!</definedName>
    <definedName name="_260B" localSheetId="3">#REF!</definedName>
    <definedName name="_260B">#REF!</definedName>
    <definedName name="_261A" localSheetId="3">#REF!</definedName>
    <definedName name="_261A">#REF!</definedName>
    <definedName name="_261B" localSheetId="3">#REF!</definedName>
    <definedName name="_261B">#REF!</definedName>
    <definedName name="_262A" localSheetId="3">#REF!</definedName>
    <definedName name="_262A">#REF!</definedName>
    <definedName name="_262B" localSheetId="3">#REF!</definedName>
    <definedName name="_262B">#REF!</definedName>
    <definedName name="_263A" localSheetId="3">#REF!</definedName>
    <definedName name="_263A">#REF!</definedName>
    <definedName name="_263B" localSheetId="3">#REF!</definedName>
    <definedName name="_263B">#REF!</definedName>
    <definedName name="_264A" localSheetId="3">#REF!</definedName>
    <definedName name="_264A">#REF!</definedName>
    <definedName name="_264B" localSheetId="3">#REF!</definedName>
    <definedName name="_264B">#REF!</definedName>
    <definedName name="_265A" localSheetId="3">#REF!</definedName>
    <definedName name="_265A">#REF!</definedName>
    <definedName name="_265B" localSheetId="3">#REF!</definedName>
    <definedName name="_265B">#REF!</definedName>
    <definedName name="_266A" localSheetId="3">#REF!</definedName>
    <definedName name="_266A">#REF!</definedName>
    <definedName name="_266B" localSheetId="3">#REF!</definedName>
    <definedName name="_266B">#REF!</definedName>
    <definedName name="_270A" localSheetId="3">#REF!</definedName>
    <definedName name="_270A">#REF!</definedName>
    <definedName name="_270B" localSheetId="3">#REF!</definedName>
    <definedName name="_270B">#REF!</definedName>
    <definedName name="_271A" localSheetId="3">#REF!</definedName>
    <definedName name="_271A">#REF!</definedName>
    <definedName name="_271B" localSheetId="3">#REF!</definedName>
    <definedName name="_271B">#REF!</definedName>
    <definedName name="_272A" localSheetId="3">#REF!</definedName>
    <definedName name="_272A">#REF!</definedName>
    <definedName name="_272B" localSheetId="3">#REF!</definedName>
    <definedName name="_272B">#REF!</definedName>
    <definedName name="_273A" localSheetId="3">#REF!</definedName>
    <definedName name="_273A">#REF!</definedName>
    <definedName name="_273B" localSheetId="3">#REF!</definedName>
    <definedName name="_273B">#REF!</definedName>
    <definedName name="_274A" localSheetId="3">#REF!</definedName>
    <definedName name="_274A">#REF!</definedName>
    <definedName name="_274B" localSheetId="3">#REF!</definedName>
    <definedName name="_274B">#REF!</definedName>
    <definedName name="_275A" localSheetId="3">#REF!</definedName>
    <definedName name="_275A">#REF!</definedName>
    <definedName name="_275B" localSheetId="3">#REF!</definedName>
    <definedName name="_275B">#REF!</definedName>
    <definedName name="_280A" localSheetId="3">#REF!</definedName>
    <definedName name="_280A">#REF!</definedName>
    <definedName name="_280B" localSheetId="3">#REF!</definedName>
    <definedName name="_280B">#REF!</definedName>
    <definedName name="_281A" localSheetId="3">#REF!</definedName>
    <definedName name="_281A">#REF!</definedName>
    <definedName name="_281B" localSheetId="3">#REF!</definedName>
    <definedName name="_281B">#REF!</definedName>
    <definedName name="_282A" localSheetId="3">#REF!</definedName>
    <definedName name="_282A">#REF!</definedName>
    <definedName name="_282B" localSheetId="3">#REF!</definedName>
    <definedName name="_282B">#REF!</definedName>
    <definedName name="_283A" localSheetId="3">#REF!</definedName>
    <definedName name="_283A">#REF!</definedName>
    <definedName name="_283B" localSheetId="3">#REF!</definedName>
    <definedName name="_283B">#REF!</definedName>
    <definedName name="_284A" localSheetId="3">#REF!</definedName>
    <definedName name="_284A">#REF!</definedName>
    <definedName name="_284B" localSheetId="3">#REF!</definedName>
    <definedName name="_284B">#REF!</definedName>
    <definedName name="_285A" localSheetId="3">#REF!</definedName>
    <definedName name="_285A">#REF!</definedName>
    <definedName name="_285B" localSheetId="3">#REF!</definedName>
    <definedName name="_285B">#REF!</definedName>
    <definedName name="_290A" localSheetId="3">#REF!</definedName>
    <definedName name="_290A">#REF!</definedName>
    <definedName name="_290B" localSheetId="3">#REF!</definedName>
    <definedName name="_290B">#REF!</definedName>
    <definedName name="_291A" localSheetId="3">#REF!</definedName>
    <definedName name="_291A">#REF!</definedName>
    <definedName name="_291B" localSheetId="3">#REF!</definedName>
    <definedName name="_291B">#REF!</definedName>
    <definedName name="_292A" localSheetId="3">#REF!</definedName>
    <definedName name="_292A">#REF!</definedName>
    <definedName name="_292B" localSheetId="3">#REF!</definedName>
    <definedName name="_292B">#REF!</definedName>
    <definedName name="_293A" localSheetId="3">#REF!</definedName>
    <definedName name="_293A">#REF!</definedName>
    <definedName name="_293B" localSheetId="3">#REF!</definedName>
    <definedName name="_293B">#REF!</definedName>
    <definedName name="_3ane_o10" localSheetId="3">#REF!</definedName>
    <definedName name="_3ane_o10">#REF!</definedName>
    <definedName name="_4201A" localSheetId="3">#REF!</definedName>
    <definedName name="_4201A">#REF!</definedName>
    <definedName name="_4201B" localSheetId="3">#REF!</definedName>
    <definedName name="_4201B">#REF!</definedName>
    <definedName name="_4202A" localSheetId="3">#REF!</definedName>
    <definedName name="_4202A">#REF!</definedName>
    <definedName name="_4202B" localSheetId="3">#REF!</definedName>
    <definedName name="_4202B">#REF!</definedName>
    <definedName name="_4203A" localSheetId="3">#REF!</definedName>
    <definedName name="_4203A">#REF!</definedName>
    <definedName name="_4203B" localSheetId="3">#REF!</definedName>
    <definedName name="_4203B">#REF!</definedName>
    <definedName name="_4204A" localSheetId="3">#REF!</definedName>
    <definedName name="_4204A">#REF!</definedName>
    <definedName name="_4204B" localSheetId="3">#REF!</definedName>
    <definedName name="_4204B">#REF!</definedName>
    <definedName name="_4206A" localSheetId="3">#REF!</definedName>
    <definedName name="_4206A">#REF!</definedName>
    <definedName name="_4206B" localSheetId="3">#REF!</definedName>
    <definedName name="_4206B">#REF!</definedName>
    <definedName name="_4207A" localSheetId="3">#REF!</definedName>
    <definedName name="_4207A">#REF!</definedName>
    <definedName name="_4207B" localSheetId="3">#REF!</definedName>
    <definedName name="_4207B">#REF!</definedName>
    <definedName name="_4208A" localSheetId="3">#REF!</definedName>
    <definedName name="_4208A">#REF!</definedName>
    <definedName name="_4208B" localSheetId="3">#REF!</definedName>
    <definedName name="_4208B">#REF!</definedName>
    <definedName name="_4209A" localSheetId="3">#REF!</definedName>
    <definedName name="_4209A">#REF!</definedName>
    <definedName name="_4209B" localSheetId="3">#REF!</definedName>
    <definedName name="_4209B">#REF!</definedName>
    <definedName name="_4210A" localSheetId="3">#REF!</definedName>
    <definedName name="_4210A">#REF!</definedName>
    <definedName name="_4210B" localSheetId="3">#REF!</definedName>
    <definedName name="_4210B">#REF!</definedName>
    <definedName name="_4211A" localSheetId="3">#REF!</definedName>
    <definedName name="_4211A">#REF!</definedName>
    <definedName name="_4211B" localSheetId="3">#REF!</definedName>
    <definedName name="_4211B">#REF!</definedName>
    <definedName name="_4212A" localSheetId="3">#REF!</definedName>
    <definedName name="_4212A">#REF!</definedName>
    <definedName name="_4212B" localSheetId="3">#REF!</definedName>
    <definedName name="_4212B">#REF!</definedName>
    <definedName name="_4221A" localSheetId="3">#REF!</definedName>
    <definedName name="_4221A">#REF!</definedName>
    <definedName name="_4221B" localSheetId="3">#REF!</definedName>
    <definedName name="_4221B">#REF!</definedName>
    <definedName name="_4222A" localSheetId="3">#REF!</definedName>
    <definedName name="_4222A">#REF!</definedName>
    <definedName name="_4222B" localSheetId="3">#REF!</definedName>
    <definedName name="_4222B">#REF!</definedName>
    <definedName name="_4231A" localSheetId="3">#REF!</definedName>
    <definedName name="_4231A">#REF!</definedName>
    <definedName name="_4231B" localSheetId="3">#REF!</definedName>
    <definedName name="_4231B">#REF!</definedName>
    <definedName name="_4232A" localSheetId="3">#REF!</definedName>
    <definedName name="_4232A">#REF!</definedName>
    <definedName name="_4232B" localSheetId="3">#REF!</definedName>
    <definedName name="_4232B">#REF!</definedName>
    <definedName name="_4234A" localSheetId="3">#REF!</definedName>
    <definedName name="_4234A">#REF!</definedName>
    <definedName name="_4234B" localSheetId="3">#REF!</definedName>
    <definedName name="_4234B">#REF!</definedName>
    <definedName name="_4235A" localSheetId="3">#REF!</definedName>
    <definedName name="_4235A">#REF!</definedName>
    <definedName name="_4235B" localSheetId="3">#REF!</definedName>
    <definedName name="_4235B">#REF!</definedName>
    <definedName name="_4236A" localSheetId="3">#REF!</definedName>
    <definedName name="_4236A">#REF!</definedName>
    <definedName name="_4236B" localSheetId="3">#REF!</definedName>
    <definedName name="_4236B">#REF!</definedName>
    <definedName name="_4240A" localSheetId="3">#REF!</definedName>
    <definedName name="_4240A">#REF!</definedName>
    <definedName name="_4240B" localSheetId="3">#REF!</definedName>
    <definedName name="_4240B">#REF!</definedName>
    <definedName name="_4243A" localSheetId="3">#REF!</definedName>
    <definedName name="_4243A">#REF!</definedName>
    <definedName name="_4245A" localSheetId="3">#REF!</definedName>
    <definedName name="_4245A">#REF!</definedName>
    <definedName name="_4245B" localSheetId="3">#REF!</definedName>
    <definedName name="_4245B">#REF!</definedName>
    <definedName name="_4246A" localSheetId="3">#REF!</definedName>
    <definedName name="_4246A">#REF!</definedName>
    <definedName name="_4246B" localSheetId="3">#REF!</definedName>
    <definedName name="_4246B">#REF!</definedName>
    <definedName name="_4251A" localSheetId="3">#REF!</definedName>
    <definedName name="_4251A">#REF!</definedName>
    <definedName name="_4251B" localSheetId="3">#REF!</definedName>
    <definedName name="_4251B">#REF!</definedName>
    <definedName name="_4251C" localSheetId="3">#REF!</definedName>
    <definedName name="_4251C">#REF!</definedName>
    <definedName name="_4252A" localSheetId="3">#REF!</definedName>
    <definedName name="_4252A">#REF!</definedName>
    <definedName name="_4252B" localSheetId="3">#REF!</definedName>
    <definedName name="_4252B">#REF!</definedName>
    <definedName name="_4255A" localSheetId="3">#REF!</definedName>
    <definedName name="_4255A">#REF!</definedName>
    <definedName name="_4255B" localSheetId="3">#REF!</definedName>
    <definedName name="_4255B">#REF!</definedName>
    <definedName name="_4257A" localSheetId="3">#REF!</definedName>
    <definedName name="_4257A">#REF!</definedName>
    <definedName name="_4257B" localSheetId="3">#REF!</definedName>
    <definedName name="_4257B">#REF!</definedName>
    <definedName name="_4262A" localSheetId="3">#REF!</definedName>
    <definedName name="_4262A">#REF!</definedName>
    <definedName name="_4262B" localSheetId="3">#REF!</definedName>
    <definedName name="_4262B">#REF!</definedName>
    <definedName name="_4265A" localSheetId="3">#REF!</definedName>
    <definedName name="_4265A">#REF!</definedName>
    <definedName name="_4265B" localSheetId="3">#REF!</definedName>
    <definedName name="_4265B">#REF!</definedName>
    <definedName name="_4270A" localSheetId="3">#REF!</definedName>
    <definedName name="_4270A">#REF!</definedName>
    <definedName name="_4270B" localSheetId="3">#REF!</definedName>
    <definedName name="_4270B">#REF!</definedName>
    <definedName name="_4283A" localSheetId="3">#REF!</definedName>
    <definedName name="_4283A">#REF!</definedName>
    <definedName name="_4283B" localSheetId="3">#REF!</definedName>
    <definedName name="_4283B">#REF!</definedName>
    <definedName name="_4290A" localSheetId="3">#REF!</definedName>
    <definedName name="_4290A">#REF!</definedName>
    <definedName name="_4290B" localSheetId="3">#REF!</definedName>
    <definedName name="_4290B">#REF!</definedName>
    <definedName name="_4294A" localSheetId="3">#REF!</definedName>
    <definedName name="_4294A">#REF!</definedName>
    <definedName name="_4294B" localSheetId="3">#REF!</definedName>
    <definedName name="_4294B">#REF!</definedName>
    <definedName name="_4298A" localSheetId="3">#REF!</definedName>
    <definedName name="_4298A">#REF!</definedName>
    <definedName name="_4298B" localSheetId="3">#REF!</definedName>
    <definedName name="_4298B">#REF!</definedName>
    <definedName name="_911A" localSheetId="3">#REF!</definedName>
    <definedName name="_911A">#REF!</definedName>
    <definedName name="_912A" localSheetId="3">#REF!</definedName>
    <definedName name="_912A">#REF!</definedName>
    <definedName name="_921A" localSheetId="3">#REF!</definedName>
    <definedName name="_921A">#REF!</definedName>
    <definedName name="_922A" localSheetId="3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 localSheetId="3">#REF!</definedName>
    <definedName name="_ALM1" localSheetId="0">#REF!</definedName>
    <definedName name="_ALM1">#REF!</definedName>
    <definedName name="_AND1" localSheetId="3">#REF!</definedName>
    <definedName name="_AND1" localSheetId="0">#REF!</definedName>
    <definedName name="_AND1">#REF!</definedName>
    <definedName name="_ane7" localSheetId="3">[13]!_xlbgnm.ane7</definedName>
    <definedName name="_ane7" localSheetId="5">[13]!_xlbgnm.ane7</definedName>
    <definedName name="_ane7" localSheetId="1">[13]!_xlbgnm.ane7</definedName>
    <definedName name="_ane7">[13]!_xlbgnm.ane7</definedName>
    <definedName name="_ane8" localSheetId="3">[13]!_xlbgnm.ane8</definedName>
    <definedName name="_ane8" localSheetId="5">[13]!_xlbgnm.ane8</definedName>
    <definedName name="_ane8" localSheetId="1">[13]!_xlbgnm.ane8</definedName>
    <definedName name="_ane8">[13]!_xlbgnm.ane8</definedName>
    <definedName name="_APU221" localSheetId="3">#REF!</definedName>
    <definedName name="_APU221" localSheetId="0">#REF!</definedName>
    <definedName name="_APU221">#REF!</definedName>
    <definedName name="_APU465" localSheetId="3">[21]!absc</definedName>
    <definedName name="_APU465" localSheetId="5">[21]!absc</definedName>
    <definedName name="_APU465" localSheetId="1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 localSheetId="3">#REF!</definedName>
    <definedName name="_Cod1" localSheetId="0">#REF!</definedName>
    <definedName name="_Cod1">#REF!</definedName>
    <definedName name="_COM1" localSheetId="3">#REF!</definedName>
    <definedName name="_COM1" localSheetId="0">#REF!</definedName>
    <definedName name="_COM1">#REF!</definedName>
    <definedName name="_COM10" localSheetId="3">#REF!</definedName>
    <definedName name="_COM10" localSheetId="0">#REF!</definedName>
    <definedName name="_COM10">#REF!</definedName>
    <definedName name="_COM11" localSheetId="3">#REF!</definedName>
    <definedName name="_COM11">#REF!</definedName>
    <definedName name="_COM12" localSheetId="3">#REF!</definedName>
    <definedName name="_COM12">#REF!</definedName>
    <definedName name="_COM13" localSheetId="3">#REF!</definedName>
    <definedName name="_COM13">#REF!</definedName>
    <definedName name="_COM14" localSheetId="3">#REF!</definedName>
    <definedName name="_COM14">#REF!</definedName>
    <definedName name="_COM15" localSheetId="3">#REF!</definedName>
    <definedName name="_COM15">#REF!</definedName>
    <definedName name="_COM16" localSheetId="3">#REF!</definedName>
    <definedName name="_COM16">#REF!</definedName>
    <definedName name="_COM17" localSheetId="3">#REF!</definedName>
    <definedName name="_COM17">#REF!</definedName>
    <definedName name="_COM18" localSheetId="3">#REF!</definedName>
    <definedName name="_COM18">#REF!</definedName>
    <definedName name="_COM19" localSheetId="3">#REF!</definedName>
    <definedName name="_COM19">#REF!</definedName>
    <definedName name="_COM2" localSheetId="3">#REF!</definedName>
    <definedName name="_COM2">#REF!</definedName>
    <definedName name="_COM20" localSheetId="3">#REF!</definedName>
    <definedName name="_COM20">#REF!</definedName>
    <definedName name="_COM21" localSheetId="3">#REF!</definedName>
    <definedName name="_COM21">#REF!</definedName>
    <definedName name="_COM3" localSheetId="3">#REF!</definedName>
    <definedName name="_COM3">#REF!</definedName>
    <definedName name="_COM4" localSheetId="3">#REF!</definedName>
    <definedName name="_COM4">#REF!</definedName>
    <definedName name="_COM5" localSheetId="3">#REF!</definedName>
    <definedName name="_COM5">#REF!</definedName>
    <definedName name="_COM6" localSheetId="3">#REF!</definedName>
    <definedName name="_COM6">#REF!</definedName>
    <definedName name="_COM7" localSheetId="3">#REF!</definedName>
    <definedName name="_COM7">#REF!</definedName>
    <definedName name="_COM8" localSheetId="3">#REF!</definedName>
    <definedName name="_COM8">#REF!</definedName>
    <definedName name="_COM9" localSheetId="3">#REF!</definedName>
    <definedName name="_COM9">#REF!</definedName>
    <definedName name="_DCI1" localSheetId="3">[11]Tablas!#REF!</definedName>
    <definedName name="_DCI1">[11]Tablas!#REF!</definedName>
    <definedName name="_DDS1" localSheetId="3">[11]Tablas!#REF!</definedName>
    <definedName name="_DDS1">[11]Tablas!#REF!</definedName>
    <definedName name="_DGO1" localSheetId="3">[11]Tablas!#REF!</definedName>
    <definedName name="_DGO1">[11]Tablas!#REF!</definedName>
    <definedName name="_DGP1" localSheetId="3">[11]Tablas!#REF!</definedName>
    <definedName name="_DGP1">[11]Tablas!#REF!</definedName>
    <definedName name="_DIJ1" localSheetId="3">[11]Tablas!#REF!</definedName>
    <definedName name="_DIJ1">[11]Tablas!#REF!</definedName>
    <definedName name="_DPI1" localSheetId="3">[11]Tablas!#REF!</definedName>
    <definedName name="_DPI1">[11]Tablas!#REF!</definedName>
    <definedName name="_DPY1" localSheetId="3">[11]Tablas!#REF!</definedName>
    <definedName name="_DPY1">[11]Tablas!#REF!</definedName>
    <definedName name="_DRI1" localSheetId="3">[11]Tablas!#REF!</definedName>
    <definedName name="_DRI1">[11]Tablas!#REF!</definedName>
    <definedName name="_DRL1" localSheetId="3">[11]Tablas!#REF!</definedName>
    <definedName name="_DRL1">[11]Tablas!#REF!</definedName>
    <definedName name="_DSP1" localSheetId="3">[11]Tablas!#REF!</definedName>
    <definedName name="_DSP1">[11]Tablas!#REF!</definedName>
    <definedName name="_ECP1" localSheetId="3">[11]Tablas!#REF!</definedName>
    <definedName name="_ECP1">[11]Tablas!#REF!</definedName>
    <definedName name="_EST1" localSheetId="3">#REF!</definedName>
    <definedName name="_EST1" localSheetId="0">#REF!</definedName>
    <definedName name="_EST1">#REF!</definedName>
    <definedName name="_EST10" localSheetId="3">#REF!</definedName>
    <definedName name="_EST10" localSheetId="0">#REF!</definedName>
    <definedName name="_EST10">#REF!</definedName>
    <definedName name="_EST11" localSheetId="3">#REF!</definedName>
    <definedName name="_EST11" localSheetId="0">#REF!</definedName>
    <definedName name="_EST11">#REF!</definedName>
    <definedName name="_EST12" localSheetId="3">#REF!</definedName>
    <definedName name="_EST12">#REF!</definedName>
    <definedName name="_EST13" localSheetId="3">#REF!</definedName>
    <definedName name="_EST13">#REF!</definedName>
    <definedName name="_EST14" localSheetId="3">#REF!</definedName>
    <definedName name="_EST14">#REF!</definedName>
    <definedName name="_EST15" localSheetId="3">#REF!</definedName>
    <definedName name="_EST15">#REF!</definedName>
    <definedName name="_EST16" localSheetId="3">#REF!</definedName>
    <definedName name="_EST16">#REF!</definedName>
    <definedName name="_EST17" localSheetId="3">#REF!</definedName>
    <definedName name="_EST17">#REF!</definedName>
    <definedName name="_EST18" localSheetId="3">#REF!</definedName>
    <definedName name="_EST18">#REF!</definedName>
    <definedName name="_EST19" localSheetId="3">#REF!</definedName>
    <definedName name="_EST19">#REF!</definedName>
    <definedName name="_EST2" localSheetId="3">#REF!</definedName>
    <definedName name="_EST2">#REF!</definedName>
    <definedName name="_EST3" localSheetId="3">#REF!</definedName>
    <definedName name="_EST3">#REF!</definedName>
    <definedName name="_EST4" localSheetId="3">#REF!</definedName>
    <definedName name="_EST4">#REF!</definedName>
    <definedName name="_EST5" localSheetId="3">#REF!</definedName>
    <definedName name="_EST5">#REF!</definedName>
    <definedName name="_EST6" localSheetId="3">#REF!</definedName>
    <definedName name="_EST6">#REF!</definedName>
    <definedName name="_EST7" localSheetId="3">#REF!</definedName>
    <definedName name="_EST7">#REF!</definedName>
    <definedName name="_EST8" localSheetId="3">#REF!</definedName>
    <definedName name="_EST8">#REF!</definedName>
    <definedName name="_EST9" localSheetId="3">#REF!</definedName>
    <definedName name="_EST9">#REF!</definedName>
    <definedName name="_EXC1" localSheetId="3">#REF!</definedName>
    <definedName name="_EXC1">#REF!</definedName>
    <definedName name="_EXC10" localSheetId="3">#REF!</definedName>
    <definedName name="_EXC10">#REF!</definedName>
    <definedName name="_EXC11" localSheetId="3">#REF!</definedName>
    <definedName name="_EXC11">#REF!</definedName>
    <definedName name="_EXC12" localSheetId="3">#REF!</definedName>
    <definedName name="_EXC12">#REF!</definedName>
    <definedName name="_EXC2" localSheetId="3">#REF!</definedName>
    <definedName name="_EXC2">#REF!</definedName>
    <definedName name="_EXC3" localSheetId="3">#REF!</definedName>
    <definedName name="_EXC3">#REF!</definedName>
    <definedName name="_EXC4" localSheetId="3">#REF!</definedName>
    <definedName name="_EXC4">#REF!</definedName>
    <definedName name="_EXC5" localSheetId="3">#REF!</definedName>
    <definedName name="_EXC5">#REF!</definedName>
    <definedName name="_EXC6" localSheetId="3">#REF!</definedName>
    <definedName name="_EXC6">#REF!</definedName>
    <definedName name="_EXC7" localSheetId="3">#REF!</definedName>
    <definedName name="_EXC7">#REF!</definedName>
    <definedName name="_EXC8" localSheetId="3">#REF!</definedName>
    <definedName name="_EXC8">#REF!</definedName>
    <definedName name="_EXC9" localSheetId="3">#REF!</definedName>
    <definedName name="_EXC9">#REF!</definedName>
    <definedName name="_F" localSheetId="0">'PRESUPUESTO OFICIAL (Entidad)'!ERR</definedName>
    <definedName name="_F">[0]!ERR</definedName>
    <definedName name="_F10" localSheetId="3">#REF!</definedName>
    <definedName name="_F10" localSheetId="0">#REF!</definedName>
    <definedName name="_F10">#REF!</definedName>
    <definedName name="_FC" localSheetId="3">#REF!</definedName>
    <definedName name="_FC" localSheetId="0">#REF!</definedName>
    <definedName name="_FC">#REF!</definedName>
    <definedName name="_Fill" localSheetId="3" hidden="1">#REF!</definedName>
    <definedName name="_Fill" localSheetId="0" hidden="1">#REF!</definedName>
    <definedName name="_Fill" hidden="1">#REF!</definedName>
    <definedName name="_xlnm._FilterDatabase" localSheetId="0" hidden="1">'PRESUPUESTO OFICIAL (Entidad)'!$G$11:$G$40</definedName>
    <definedName name="_xlnm._FilterDatabase" localSheetId="1" hidden="1">'PROPUESTA ECONOMICA(Proponente)'!$G$12:$G$41</definedName>
    <definedName name="_FS01" localSheetId="0">'PRESUPUESTO OFICIAL (Entidad)'!ERR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3">#REF!</definedName>
    <definedName name="_GoBack" localSheetId="0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3">[11]Tablas!#REF!</definedName>
    <definedName name="_ICP1">[11]Tablas!#REF!</definedName>
    <definedName name="_IMP1" localSheetId="3">#REF!</definedName>
    <definedName name="_IMP1" localSheetId="0">#REF!</definedName>
    <definedName name="_IMP1">#REF!</definedName>
    <definedName name="_IPC2002" localSheetId="3">#REF!</definedName>
    <definedName name="_IPC2002" localSheetId="0">#REF!</definedName>
    <definedName name="_IPC2002">#REF!</definedName>
    <definedName name="_IVA1" localSheetId="3">#REF!</definedName>
    <definedName name="_IVA1" localSheetId="0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3" hidden="1">#REF!</definedName>
    <definedName name="_Key1" localSheetId="0" hidden="1">#REF!</definedName>
    <definedName name="_Key1" hidden="1">#REF!</definedName>
    <definedName name="_Key11" localSheetId="3" hidden="1">[22]INST!#REF!</definedName>
    <definedName name="_Key11" localSheetId="0" hidden="1">[22]INST!#REF!</definedName>
    <definedName name="_Key11" hidden="1">[22]INST!#REF!</definedName>
    <definedName name="_Key2" localSheetId="3" hidden="1">#REF!</definedName>
    <definedName name="_Key2" localSheetId="0" hidden="1">#REF!</definedName>
    <definedName name="_Key2" hidden="1">#REF!</definedName>
    <definedName name="_Key21" localSheetId="3" hidden="1">#REF!</definedName>
    <definedName name="_Key21" localSheetId="0" hidden="1">#REF!</definedName>
    <definedName name="_Key21" hidden="1">#REF!</definedName>
    <definedName name="_key3" localSheetId="3" hidden="1">#REF!</definedName>
    <definedName name="_key3" localSheetId="0" hidden="1">#REF!</definedName>
    <definedName name="_key3" hidden="1">#REF!</definedName>
    <definedName name="_key31" localSheetId="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3">#REF!</definedName>
    <definedName name="_lar03" localSheetId="0">#REF!</definedName>
    <definedName name="_lar03">#REF!</definedName>
    <definedName name="_LEY80" localSheetId="3">#REF!</definedName>
    <definedName name="_LEY80" localSheetId="0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3">#REF!</definedName>
    <definedName name="_MA2" localSheetId="0">#REF!</definedName>
    <definedName name="_MA2">#REF!</definedName>
    <definedName name="_MAT1" localSheetId="3">#REF!</definedName>
    <definedName name="_MAT1" localSheetId="0">#REF!</definedName>
    <definedName name="_MAT1">#REF!</definedName>
    <definedName name="_MOD1" localSheetId="3">#REF!</definedName>
    <definedName name="_MOD1" localSheetId="0">#REF!</definedName>
    <definedName name="_MOD1">#REF!</definedName>
    <definedName name="_mun2" localSheetId="3">[19]PESOS!#REF!</definedName>
    <definedName name="_mun2" localSheetId="0">[19]PESOS!#REF!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3">#REF!</definedName>
    <definedName name="_nrf10" localSheetId="0">#REF!</definedName>
    <definedName name="_nrf10">#REF!</definedName>
    <definedName name="_num10" localSheetId="3">#REF!</definedName>
    <definedName name="_num10" localSheetId="0">#REF!</definedName>
    <definedName name="_num10">#REF!</definedName>
    <definedName name="_num2" localSheetId="3">#REF!</definedName>
    <definedName name="_num2" localSheetId="0">#REF!</definedName>
    <definedName name="_num2">#REF!</definedName>
    <definedName name="_num3" localSheetId="3">#REF!</definedName>
    <definedName name="_num3">#REF!</definedName>
    <definedName name="_num4" localSheetId="3">#REF!</definedName>
    <definedName name="_num4">#REF!</definedName>
    <definedName name="_num5" localSheetId="3">#REF!</definedName>
    <definedName name="_num5">#REF!</definedName>
    <definedName name="_num6" localSheetId="3">#REF!</definedName>
    <definedName name="_num6">#REF!</definedName>
    <definedName name="_num7" localSheetId="3">#REF!</definedName>
    <definedName name="_num7">#REF!</definedName>
    <definedName name="_num8" localSheetId="3">#REF!</definedName>
    <definedName name="_num8">#REF!</definedName>
    <definedName name="_num9" localSheetId="3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3">[11]Tablas!#REF!</definedName>
    <definedName name="_OCD1">[11]Tablas!#REF!</definedName>
    <definedName name="_OCI1" localSheetId="3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3" hidden="1">'[3]7422CW00'!#REF!</definedName>
    <definedName name="_Parse_Out" localSheetId="0" hidden="1">'[3]7422CW00'!#REF!</definedName>
    <definedName name="_Parse_Out" hidden="1">'[3]7422CW00'!#REF!</definedName>
    <definedName name="_PJ50" localSheetId="3">#REF!</definedName>
    <definedName name="_PJ50" localSheetId="0">#REF!</definedName>
    <definedName name="_PJ50">#REF!</definedName>
    <definedName name="_pj51" localSheetId="3">#REF!</definedName>
    <definedName name="_pj51" localSheetId="0">#REF!</definedName>
    <definedName name="_pj51">#REF!</definedName>
    <definedName name="_pr01" localSheetId="3">#REF!</definedName>
    <definedName name="_pr01" localSheetId="0">#REF!</definedName>
    <definedName name="_pr01">#REF!</definedName>
    <definedName name="_pr02" localSheetId="3">#REF!</definedName>
    <definedName name="_pr02">#REF!</definedName>
    <definedName name="_pr03" localSheetId="3">#REF!</definedName>
    <definedName name="_pr03">#REF!</definedName>
    <definedName name="_pr04" localSheetId="3">#REF!</definedName>
    <definedName name="_pr04">#REF!</definedName>
    <definedName name="_pr05" localSheetId="3">#REF!</definedName>
    <definedName name="_pr05">#REF!</definedName>
    <definedName name="_pr06" localSheetId="3">#REF!</definedName>
    <definedName name="_pr06">#REF!</definedName>
    <definedName name="_pr07" localSheetId="3">#REF!</definedName>
    <definedName name="_pr07">#REF!</definedName>
    <definedName name="_pr08" localSheetId="3">#REF!</definedName>
    <definedName name="_pr08">#REF!</definedName>
    <definedName name="_pr09" localSheetId="3">#REF!</definedName>
    <definedName name="_pr09">#REF!</definedName>
    <definedName name="_pr10" localSheetId="3">#REF!</definedName>
    <definedName name="_pr10">#REF!</definedName>
    <definedName name="_pr11" localSheetId="3">#REF!</definedName>
    <definedName name="_pr11">#REF!</definedName>
    <definedName name="_pr12" localSheetId="3">#REF!</definedName>
    <definedName name="_pr12">#REF!</definedName>
    <definedName name="_pr13" localSheetId="3">#REF!</definedName>
    <definedName name="_pr13">#REF!</definedName>
    <definedName name="_pr14" localSheetId="3">#REF!</definedName>
    <definedName name="_pr14">#REF!</definedName>
    <definedName name="_pr15" localSheetId="3">#REF!</definedName>
    <definedName name="_pr15">#REF!</definedName>
    <definedName name="_pr16" localSheetId="3">#REF!</definedName>
    <definedName name="_pr16">#REF!</definedName>
    <definedName name="_pr17" localSheetId="3">#REF!</definedName>
    <definedName name="_pr17">#REF!</definedName>
    <definedName name="_pr18" localSheetId="3">#REF!</definedName>
    <definedName name="_pr18">#REF!</definedName>
    <definedName name="_pr19" localSheetId="3">#REF!</definedName>
    <definedName name="_pr19">#REF!</definedName>
    <definedName name="_pr20" localSheetId="3">#REF!</definedName>
    <definedName name="_pr20">#REF!</definedName>
    <definedName name="_pr21" localSheetId="3">#REF!</definedName>
    <definedName name="_pr21">#REF!</definedName>
    <definedName name="_pr22" localSheetId="3">#REF!</definedName>
    <definedName name="_pr22">#REF!</definedName>
    <definedName name="_pr23" localSheetId="3">#REF!</definedName>
    <definedName name="_pr23">#REF!</definedName>
    <definedName name="_pr24" localSheetId="3">#REF!</definedName>
    <definedName name="_pr24">#REF!</definedName>
    <definedName name="_pr25" localSheetId="3">#REF!</definedName>
    <definedName name="_pr25">#REF!</definedName>
    <definedName name="_pr26" localSheetId="3">#REF!</definedName>
    <definedName name="_pr26">#REF!</definedName>
    <definedName name="_pr27" localSheetId="3">#REF!</definedName>
    <definedName name="_pr27">#REF!</definedName>
    <definedName name="_pr28" localSheetId="3">#REF!</definedName>
    <definedName name="_pr28">#REF!</definedName>
    <definedName name="_pr29" localSheetId="3">#REF!</definedName>
    <definedName name="_pr29">#REF!</definedName>
    <definedName name="_pr30" localSheetId="3">#REF!</definedName>
    <definedName name="_pr30">#REF!</definedName>
    <definedName name="_pr31" localSheetId="3">#REF!</definedName>
    <definedName name="_pr31">#REF!</definedName>
    <definedName name="_pr32" localSheetId="3">#REF!</definedName>
    <definedName name="_pr32">#REF!</definedName>
    <definedName name="_pr33" localSheetId="3">#REF!</definedName>
    <definedName name="_pr33">#REF!</definedName>
    <definedName name="_pr34" localSheetId="3">#REF!</definedName>
    <definedName name="_pr34">#REF!</definedName>
    <definedName name="_pr35" localSheetId="3">#REF!</definedName>
    <definedName name="_pr35">#REF!</definedName>
    <definedName name="_pr36" localSheetId="3">#REF!</definedName>
    <definedName name="_pr36">#REF!</definedName>
    <definedName name="_pr37" localSheetId="3">#REF!</definedName>
    <definedName name="_pr37">#REF!</definedName>
    <definedName name="_pr38" localSheetId="3">#REF!</definedName>
    <definedName name="_pr38">#REF!</definedName>
    <definedName name="_pr39" localSheetId="3">#REF!</definedName>
    <definedName name="_pr39">#REF!</definedName>
    <definedName name="_pr40" localSheetId="3">#REF!</definedName>
    <definedName name="_pr40">#REF!</definedName>
    <definedName name="_pr41" localSheetId="3">#REF!</definedName>
    <definedName name="_pr41">#REF!</definedName>
    <definedName name="_pr42" localSheetId="3">#REF!</definedName>
    <definedName name="_pr42">#REF!</definedName>
    <definedName name="_pr43" localSheetId="3">#REF!</definedName>
    <definedName name="_pr43">#REF!</definedName>
    <definedName name="_pr44" localSheetId="3">#REF!</definedName>
    <definedName name="_pr44">#REF!</definedName>
    <definedName name="_pr45" localSheetId="3">#REF!</definedName>
    <definedName name="_pr45">#REF!</definedName>
    <definedName name="_pr46" localSheetId="3">#REF!</definedName>
    <definedName name="_pr46">#REF!</definedName>
    <definedName name="_pr47" localSheetId="3">#REF!</definedName>
    <definedName name="_pr47">#REF!</definedName>
    <definedName name="_pr48" localSheetId="3">#REF!</definedName>
    <definedName name="_pr48">#REF!</definedName>
    <definedName name="_pr49" localSheetId="3">#REF!</definedName>
    <definedName name="_pr49">#REF!</definedName>
    <definedName name="_pr50" localSheetId="3">#REF!</definedName>
    <definedName name="_pr50">#REF!</definedName>
    <definedName name="_pr51" localSheetId="3">#REF!</definedName>
    <definedName name="_pr51">#REF!</definedName>
    <definedName name="_pr52" localSheetId="3">#REF!</definedName>
    <definedName name="_pr52">#REF!</definedName>
    <definedName name="_pr53" localSheetId="3">#REF!</definedName>
    <definedName name="_pr53">#REF!</definedName>
    <definedName name="_pr54" localSheetId="3">#REF!</definedName>
    <definedName name="_pr54">#REF!</definedName>
    <definedName name="_pr55" localSheetId="3">#REF!</definedName>
    <definedName name="_pr55">#REF!</definedName>
    <definedName name="_pr56" localSheetId="3">#REF!</definedName>
    <definedName name="_pr56">#REF!</definedName>
    <definedName name="_pr57" localSheetId="3">#REF!</definedName>
    <definedName name="_pr57">#REF!</definedName>
    <definedName name="_pr58" localSheetId="3">#REF!</definedName>
    <definedName name="_pr58">#REF!</definedName>
    <definedName name="_pr59" localSheetId="3">#REF!</definedName>
    <definedName name="_pr59">#REF!</definedName>
    <definedName name="_pr60" localSheetId="3">#REF!</definedName>
    <definedName name="_pr60">#REF!</definedName>
    <definedName name="_pr61" localSheetId="3">#REF!</definedName>
    <definedName name="_pr61">#REF!</definedName>
    <definedName name="_pr62" localSheetId="3">#REF!</definedName>
    <definedName name="_pr62">#REF!</definedName>
    <definedName name="_pr63" localSheetId="3">#REF!</definedName>
    <definedName name="_pr63">#REF!</definedName>
    <definedName name="_pr64" localSheetId="3">#REF!</definedName>
    <definedName name="_pr64">#REF!</definedName>
    <definedName name="_pr65" localSheetId="3">#REF!</definedName>
    <definedName name="_pr65">#REF!</definedName>
    <definedName name="_pr66" localSheetId="3">#REF!</definedName>
    <definedName name="_pr66">#REF!</definedName>
    <definedName name="_pr67" localSheetId="3">#REF!</definedName>
    <definedName name="_pr67">#REF!</definedName>
    <definedName name="_pr68" localSheetId="3">#REF!</definedName>
    <definedName name="_pr68">#REF!</definedName>
    <definedName name="_pr69" localSheetId="3">#REF!</definedName>
    <definedName name="_pr69">#REF!</definedName>
    <definedName name="_pr70" localSheetId="3">#REF!</definedName>
    <definedName name="_pr70">#REF!</definedName>
    <definedName name="_pr71" localSheetId="3">#REF!</definedName>
    <definedName name="_pr71">#REF!</definedName>
    <definedName name="_pr72" localSheetId="3">#REF!</definedName>
    <definedName name="_pr72">#REF!</definedName>
    <definedName name="_PRE1" localSheetId="3">#REF!</definedName>
    <definedName name="_PRE1">#REF!</definedName>
    <definedName name="_PTO97" localSheetId="3">#REF!</definedName>
    <definedName name="_PTO97">#REF!</definedName>
    <definedName name="_PW2" localSheetId="3">#REF!</definedName>
    <definedName name="_PW2">#REF!</definedName>
    <definedName name="_QTY1" localSheetId="3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3">#REF!</definedName>
    <definedName name="_ref4" localSheetId="0">#REF!</definedName>
    <definedName name="_ref4">#REF!</definedName>
    <definedName name="_RET1" localSheetId="3">'[3]7422CW00'!#REF!</definedName>
    <definedName name="_RET1" localSheetId="0">'[3]7422CW00'!#REF!</definedName>
    <definedName name="_RET1">'[3]7422CW00'!#REF!</definedName>
    <definedName name="_RET2" localSheetId="3">'[3]7422CW00'!#REF!</definedName>
    <definedName name="_RET2" localSheetId="0">'[3]7422CW00'!#REF!</definedName>
    <definedName name="_RET2">'[3]7422CW00'!#REF!</definedName>
    <definedName name="_RET3" localSheetId="3">'[3]7422CW00'!#REF!</definedName>
    <definedName name="_RET3" localSheetId="0">'[3]7422CW00'!#REF!</definedName>
    <definedName name="_RET3">'[3]7422CW00'!#REF!</definedName>
    <definedName name="_RET4" localSheetId="3">'[3]7422CW00'!#REF!</definedName>
    <definedName name="_RET4" localSheetId="0">'[3]7422CW00'!#REF!</definedName>
    <definedName name="_RET4">'[3]7422CW00'!#REF!</definedName>
    <definedName name="_RET5" localSheetId="3">'[3]7422CW00'!#REF!</definedName>
    <definedName name="_RET5" localSheetId="0">'[3]7422CW00'!#REF!</definedName>
    <definedName name="_RET5">'[3]7422CW00'!#REF!</definedName>
    <definedName name="_RET6" localSheetId="3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3" hidden="1">#REF!</definedName>
    <definedName name="_Sort" localSheetId="0" hidden="1">#REF!</definedName>
    <definedName name="_Sort" hidden="1">#REF!</definedName>
    <definedName name="_srn001" localSheetId="3">#REF!</definedName>
    <definedName name="_srn001" localSheetId="0">#REF!</definedName>
    <definedName name="_srn001">#REF!</definedName>
    <definedName name="_SUM1" localSheetId="3">#REF!</definedName>
    <definedName name="_SUM1" localSheetId="0">#REF!</definedName>
    <definedName name="_SUM1">#REF!</definedName>
    <definedName name="_SUM2" localSheetId="3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3">#REF!</definedName>
    <definedName name="_tax1" localSheetId="0">#REF!</definedName>
    <definedName name="_tax1">#REF!</definedName>
    <definedName name="_tax2" localSheetId="3">#REF!</definedName>
    <definedName name="_tax2" localSheetId="0">#REF!</definedName>
    <definedName name="_tax2">#REF!</definedName>
    <definedName name="_tax3" localSheetId="3">#REF!</definedName>
    <definedName name="_tax3" localSheetId="0">#REF!</definedName>
    <definedName name="_tax3">#REF!</definedName>
    <definedName name="_tax4" localSheetId="3">#REF!</definedName>
    <definedName name="_tax4">#REF!</definedName>
    <definedName name="_tc1" localSheetId="3">#REF!</definedName>
    <definedName name="_tc1">#REF!</definedName>
    <definedName name="_tc2" localSheetId="3">#REF!</definedName>
    <definedName name="_tc2">#REF!</definedName>
    <definedName name="_tc3" localSheetId="3">#REF!</definedName>
    <definedName name="_tc3">#REF!</definedName>
    <definedName name="_TOP1" localSheetId="3">#REF!</definedName>
    <definedName name="_TOP1">#REF!</definedName>
    <definedName name="_TOP10" localSheetId="3">#REF!</definedName>
    <definedName name="_TOP10">#REF!</definedName>
    <definedName name="_TOP2" localSheetId="3">#REF!</definedName>
    <definedName name="_TOP2">#REF!</definedName>
    <definedName name="_TOP3" localSheetId="3">#REF!</definedName>
    <definedName name="_TOP3">#REF!</definedName>
    <definedName name="_TOP4" localSheetId="3">#REF!</definedName>
    <definedName name="_TOP4">#REF!</definedName>
    <definedName name="_TOP5" localSheetId="3">#REF!</definedName>
    <definedName name="_TOP5">#REF!</definedName>
    <definedName name="_TOP6" localSheetId="3">#REF!</definedName>
    <definedName name="_TOP6">#REF!</definedName>
    <definedName name="_TOP7" localSheetId="3">#REF!</definedName>
    <definedName name="_TOP7">#REF!</definedName>
    <definedName name="_TOP8" localSheetId="3">#REF!</definedName>
    <definedName name="_TOP8">#REF!</definedName>
    <definedName name="_TOP9" localSheetId="3">#REF!</definedName>
    <definedName name="_TOP9">#REF!</definedName>
    <definedName name="_TOT1" localSheetId="3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3" hidden="1">[8]INST!#REF!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3">[11]Tablas!#REF!</definedName>
    <definedName name="_VEX1">[11]Tablas!#REF!</definedName>
    <definedName name="_VFA1" localSheetId="3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3">[11]Tablas!#REF!</definedName>
    <definedName name="_VIT1">[11]Tablas!#REF!</definedName>
    <definedName name="_VPR1" localSheetId="3">[11]Tablas!#REF!</definedName>
    <definedName name="_VPR1">[11]Tablas!#REF!</definedName>
    <definedName name="_VPR2" localSheetId="3">[12]Tablas!#REF!</definedName>
    <definedName name="_VPR2">[12]Tablas!#REF!</definedName>
    <definedName name="_VRP1" localSheetId="3">[11]Tablas!#REF!</definedName>
    <definedName name="_VRP1">[11]Tablas!#REF!</definedName>
    <definedName name="_VSM1" localSheetId="3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 localSheetId="3">#REF!</definedName>
    <definedName name="\0" localSheetId="0">#REF!</definedName>
    <definedName name="\0">#REF!</definedName>
    <definedName name="\00" localSheetId="3">#REF!</definedName>
    <definedName name="\00" localSheetId="0">#REF!</definedName>
    <definedName name="\00">#REF!</definedName>
    <definedName name="\a" localSheetId="3">#REF!</definedName>
    <definedName name="\a" localSheetId="0">#REF!</definedName>
    <definedName name="\a">#REF!</definedName>
    <definedName name="\AA" localSheetId="3">[1]LIQUIDACION!#REF!</definedName>
    <definedName name="\AA" localSheetId="0">[1]LIQUIDACION!#REF!</definedName>
    <definedName name="\AA">[1]LIQUIDACION!#REF!</definedName>
    <definedName name="\b" localSheetId="3">[2]STRSUMM0!#REF!</definedName>
    <definedName name="\b" localSheetId="0">[2]STRSUMM0!#REF!</definedName>
    <definedName name="\b">[2]STRSUMM0!#REF!</definedName>
    <definedName name="\bb" localSheetId="3">[2]STRSUMM0!#REF!</definedName>
    <definedName name="\bb" localSheetId="0">[2]STRSUMM0!#REF!</definedName>
    <definedName name="\bb">[2]STRSUMM0!#REF!</definedName>
    <definedName name="\E" localSheetId="3">#REF!</definedName>
    <definedName name="\E" localSheetId="0">#REF!</definedName>
    <definedName name="\E">#REF!</definedName>
    <definedName name="\EE" localSheetId="3">#REF!</definedName>
    <definedName name="\EE" localSheetId="0">#REF!</definedName>
    <definedName name="\EE">#REF!</definedName>
    <definedName name="\G" localSheetId="3">#REF!</definedName>
    <definedName name="\G" localSheetId="0">#REF!</definedName>
    <definedName name="\G">#REF!</definedName>
    <definedName name="\k" localSheetId="3">'[3]7422CW00'!#REF!</definedName>
    <definedName name="\k" localSheetId="0">'[3]7422CW00'!#REF!</definedName>
    <definedName name="\k">'[3]7422CW00'!#REF!</definedName>
    <definedName name="\l" localSheetId="3">[4]STRSUMM0!#REF!</definedName>
    <definedName name="\l" localSheetId="0">[4]STRSUMM0!#REF!</definedName>
    <definedName name="\l">[4]STRSUMM0!#REF!</definedName>
    <definedName name="\M" localSheetId="3">#REF!</definedName>
    <definedName name="\M" localSheetId="0">#REF!</definedName>
    <definedName name="\M">#REF!</definedName>
    <definedName name="\ñ" localSheetId="3">'[5]7422CW00'!#REF!</definedName>
    <definedName name="\ñ" localSheetId="0">'[5]7422CW00'!#REF!</definedName>
    <definedName name="\ñ">'[5]7422CW00'!#REF!</definedName>
    <definedName name="\P" localSheetId="3">#REF!</definedName>
    <definedName name="\P" localSheetId="0">#REF!</definedName>
    <definedName name="\P">#REF!</definedName>
    <definedName name="\R" localSheetId="3">#REF!</definedName>
    <definedName name="\R" localSheetId="0">#REF!</definedName>
    <definedName name="\R">#REF!</definedName>
    <definedName name="\s" localSheetId="3">#REF!</definedName>
    <definedName name="\s" localSheetId="0">#REF!</definedName>
    <definedName name="\s">#REF!</definedName>
    <definedName name="\V" localSheetId="3">#REF!</definedName>
    <definedName name="\V">#REF!</definedName>
    <definedName name="\X" localSheetId="0">'PRESUPUESTO OFICIAL (Entidad)'!ERR</definedName>
    <definedName name="\X">[0]!ERR</definedName>
    <definedName name="\Z" localSheetId="0">'PRESUPUESTO OFICIAL (Entidad)'!ERR</definedName>
    <definedName name="\Z">[0]!ERR</definedName>
    <definedName name="a" localSheetId="3">'[23]DUB-823'!#REF!</definedName>
    <definedName name="a">'[23]DUB-823'!#REF!</definedName>
    <definedName name="A_1" localSheetId="3">#REF!</definedName>
    <definedName name="A_1" localSheetId="0">#REF!</definedName>
    <definedName name="A_1">#REF!</definedName>
    <definedName name="A_impresión_IM" localSheetId="3">#REF!</definedName>
    <definedName name="A_impresión_IM" localSheetId="0">#REF!</definedName>
    <definedName name="A_impresión_IM">#REF!</definedName>
    <definedName name="A18A200" localSheetId="3">[24]ESPEC!#REF!</definedName>
    <definedName name="A18A200" localSheetId="0">[24]ESPEC!#REF!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>[0]!ERR</definedName>
    <definedName name="AAA" localSheetId="0">'PRESUPUESTO OFICIAL (Entidad)'!ERR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3">#REF!</definedName>
    <definedName name="AB" localSheetId="0">#REF!</definedName>
    <definedName name="AB">#REF!</definedName>
    <definedName name="aba_1" localSheetId="3">#REF!</definedName>
    <definedName name="aba_1" localSheetId="0">#REF!</definedName>
    <definedName name="aba_1">#REF!</definedName>
    <definedName name="aba_2" localSheetId="3">#REF!</definedName>
    <definedName name="aba_2" localSheetId="0">#REF!</definedName>
    <definedName name="aba_2">#REF!</definedName>
    <definedName name="abc" localSheetId="3">#REF!</definedName>
    <definedName name="abc">#REF!</definedName>
    <definedName name="ABCD" localSheetId="3" hidden="1">#REF!</definedName>
    <definedName name="ABCD" hidden="1">#REF!</definedName>
    <definedName name="ABCDE" localSheetId="3" hidden="1">#REF!</definedName>
    <definedName name="ABCDE" hidden="1">#REF!</definedName>
    <definedName name="ABG">[6]AASHTO!$A$2:$F$5</definedName>
    <definedName name="absc1" localSheetId="3">[26]!absc</definedName>
    <definedName name="absc1" localSheetId="5">[26]!absc</definedName>
    <definedName name="absc1" localSheetId="1">[26]!absc</definedName>
    <definedName name="absc1">[26]!absc</definedName>
    <definedName name="ac" localSheetId="3">#REF!</definedName>
    <definedName name="ac" localSheetId="0">#REF!</definedName>
    <definedName name="ac">#REF!</definedName>
    <definedName name="AccessDatabase" hidden="1">"C:\C-314\VOLUMENES\volfin4.mdb"</definedName>
    <definedName name="acpm">5000</definedName>
    <definedName name="ACT" localSheetId="3">#REF!</definedName>
    <definedName name="ACT" localSheetId="0">#REF!</definedName>
    <definedName name="ACT">#REF!</definedName>
    <definedName name="ACT_COMP" localSheetId="3">#REF!</definedName>
    <definedName name="ACT_COMP" localSheetId="0">#REF!</definedName>
    <definedName name="ACT_COMP">#REF!</definedName>
    <definedName name="ACT_COMP2" localSheetId="3">#REF!</definedName>
    <definedName name="ACT_COMP2" localSheetId="0">#REF!</definedName>
    <definedName name="ACT_COMP2">#REF!</definedName>
    <definedName name="ACT_CONT" localSheetId="3">#REF!</definedName>
    <definedName name="ACT_CONT">#REF!</definedName>
    <definedName name="ACT_CONT2" localSheetId="3">#REF!</definedName>
    <definedName name="ACT_CONT2">#REF!</definedName>
    <definedName name="Actividades" localSheetId="3">#REF!</definedName>
    <definedName name="Actividades">#REF!</definedName>
    <definedName name="ACTV" localSheetId="3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3">#REF!</definedName>
    <definedName name="ad" localSheetId="0">#REF!</definedName>
    <definedName name="ad">#REF!</definedName>
    <definedName name="adasd" localSheetId="3">#REF!</definedName>
    <definedName name="adasd" localSheetId="0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 localSheetId="3">#REF!</definedName>
    <definedName name="ADMON" localSheetId="0">#REF!</definedName>
    <definedName name="ADMON">#REF!</definedName>
    <definedName name="ADMON1" localSheetId="3">#REF!</definedName>
    <definedName name="ADMON1" localSheetId="0">#REF!</definedName>
    <definedName name="ADMON1">#REF!</definedName>
    <definedName name="adoc1" localSheetId="3">[26]!absc</definedName>
    <definedName name="adoc1" localSheetId="5">[26]!absc</definedName>
    <definedName name="adoc1" localSheetId="1">[26]!absc</definedName>
    <definedName name="adoc1">[26]!absc</definedName>
    <definedName name="ADOC125" localSheetId="3">[29]!absc</definedName>
    <definedName name="ADOC125" localSheetId="5">[29]!absc</definedName>
    <definedName name="ADOC125" localSheetId="1">[29]!absc</definedName>
    <definedName name="ADOC125">[29]!absc</definedName>
    <definedName name="adoq" localSheetId="3">[30]!absc</definedName>
    <definedName name="adoq" localSheetId="5">[30]!absc</definedName>
    <definedName name="adoq" localSheetId="1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3">#REF!</definedName>
    <definedName name="aida" localSheetId="0">#REF!</definedName>
    <definedName name="aida">#REF!</definedName>
    <definedName name="aida1" localSheetId="3">#REF!</definedName>
    <definedName name="aida1" localSheetId="0">#REF!</definedName>
    <definedName name="aida1">#REF!</definedName>
    <definedName name="AIU" localSheetId="3">#REF!</definedName>
    <definedName name="AIU" localSheetId="0">#REF!</definedName>
    <definedName name="AIU">#REF!</definedName>
    <definedName name="AIU_01" localSheetId="3">#REF!</definedName>
    <definedName name="AIU_01">#REF!</definedName>
    <definedName name="AIU_1" localSheetId="3">#REF!</definedName>
    <definedName name="AIU_1">#REF!</definedName>
    <definedName name="AIU_2" localSheetId="3">#REF!</definedName>
    <definedName name="AIU_2">#REF!</definedName>
    <definedName name="AjustDelAIU" localSheetId="3">#REF!</definedName>
    <definedName name="AjustDelAIU">#REF!</definedName>
    <definedName name="alam" localSheetId="3">#REF!</definedName>
    <definedName name="alam">#REF!</definedName>
    <definedName name="alc" localSheetId="3">[31]!absc</definedName>
    <definedName name="alc" localSheetId="5">[31]!absc</definedName>
    <definedName name="alc" localSheetId="1">[31]!absc</definedName>
    <definedName name="alc">[31]!absc</definedName>
    <definedName name="AlcanceProyecto" localSheetId="3">#REF!</definedName>
    <definedName name="AlcanceProyecto" localSheetId="0">#REF!</definedName>
    <definedName name="AlcanceProyecto">#REF!</definedName>
    <definedName name="ALM" localSheetId="3">#REF!</definedName>
    <definedName name="ALM" localSheetId="0">#REF!</definedName>
    <definedName name="ALM">#REF!</definedName>
    <definedName name="ALTO">[32]Tabla!$A$1:$A$5</definedName>
    <definedName name="Amount" localSheetId="3">#REF!</definedName>
    <definedName name="Amount" localSheetId="0">#REF!</definedName>
    <definedName name="Amount">#REF!</definedName>
    <definedName name="ANCLAJE" localSheetId="3">'[33]MC SF GAVIONES'!#REF!</definedName>
    <definedName name="ANCLAJE" localSheetId="0">'[33]MC SF GAVIONES'!#REF!</definedName>
    <definedName name="ANCLAJE">'[33]MC SF GAVIONES'!#REF!</definedName>
    <definedName name="AND" localSheetId="3">#REF!</definedName>
    <definedName name="AND" localSheetId="0">#REF!</definedName>
    <definedName name="AND">#REF!</definedName>
    <definedName name="anex7" localSheetId="3">#REF!</definedName>
    <definedName name="anex7" localSheetId="0">#REF!</definedName>
    <definedName name="anex7">#REF!</definedName>
    <definedName name="anex8" localSheetId="3">#REF!</definedName>
    <definedName name="anex8" localSheetId="0">#REF!</definedName>
    <definedName name="anex8">#REF!</definedName>
    <definedName name="anexo1" localSheetId="3">#REF!</definedName>
    <definedName name="anexo1">#REF!</definedName>
    <definedName name="anexo10" localSheetId="3">#REF!</definedName>
    <definedName name="anexo10">#REF!</definedName>
    <definedName name="anexo11" localSheetId="3">#REF!</definedName>
    <definedName name="anexo11">#REF!</definedName>
    <definedName name="anexo12" localSheetId="3">#REF!</definedName>
    <definedName name="anexo12">#REF!</definedName>
    <definedName name="anexo13" localSheetId="3">#REF!</definedName>
    <definedName name="anexo13">#REF!</definedName>
    <definedName name="anexo14" localSheetId="3">#REF!</definedName>
    <definedName name="anexo14">#REF!</definedName>
    <definedName name="anexo15" localSheetId="3">#REF!</definedName>
    <definedName name="anexo15">#REF!</definedName>
    <definedName name="anexo2" localSheetId="3">#REF!</definedName>
    <definedName name="anexo2">#REF!</definedName>
    <definedName name="anexo3" localSheetId="3">#REF!</definedName>
    <definedName name="anexo3">#REF!</definedName>
    <definedName name="anexo4" localSheetId="3">#REF!</definedName>
    <definedName name="anexo4">#REF!</definedName>
    <definedName name="anexo5" localSheetId="3">#REF!</definedName>
    <definedName name="anexo5">#REF!</definedName>
    <definedName name="anexo6" localSheetId="3">#REF!</definedName>
    <definedName name="anexo6">#REF!</definedName>
    <definedName name="anexo7" localSheetId="3">[34]COMPARATIVO!#REF!</definedName>
    <definedName name="anexo7">[34]COMPARATIVO!#REF!</definedName>
    <definedName name="anexo8" localSheetId="3">#REF!</definedName>
    <definedName name="anexo8" localSheetId="0">#REF!</definedName>
    <definedName name="anexo8">#REF!</definedName>
    <definedName name="anexo9" localSheetId="3">#REF!</definedName>
    <definedName name="anexo9" localSheetId="0">#REF!</definedName>
    <definedName name="anexo9">#REF!</definedName>
    <definedName name="anexů7" localSheetId="3">#REF!</definedName>
    <definedName name="anexů7" localSheetId="0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 localSheetId="3">#REF!</definedName>
    <definedName name="apaiy" localSheetId="0">#REF!</definedName>
    <definedName name="apaiy">#REF!</definedName>
    <definedName name="APELLIDOS" localSheetId="3">#REF!</definedName>
    <definedName name="APELLIDOS" localSheetId="0">#REF!</definedName>
    <definedName name="APELLIDOS">#REF!</definedName>
    <definedName name="API" localSheetId="3">#REF!</definedName>
    <definedName name="API" localSheetId="0">#REF!</definedName>
    <definedName name="API">#REF!</definedName>
    <definedName name="APU" localSheetId="3">[38]!absc</definedName>
    <definedName name="APU" localSheetId="5">[38]!absc</definedName>
    <definedName name="APU" localSheetId="1">[38]!absc</definedName>
    <definedName name="APU">[38]!absc</definedName>
    <definedName name="APU_directos" localSheetId="3">#REF!</definedName>
    <definedName name="APU_directos" localSheetId="0">#REF!</definedName>
    <definedName name="APU_directos">#REF!</definedName>
    <definedName name="APU221.1" localSheetId="3">#REF!</definedName>
    <definedName name="APU221.1" localSheetId="0">#REF!</definedName>
    <definedName name="APU221.1">#REF!</definedName>
    <definedName name="APU221.2" localSheetId="3">#REF!</definedName>
    <definedName name="APU221.2" localSheetId="0">#REF!</definedName>
    <definedName name="APU221.2">#REF!</definedName>
    <definedName name="aq" localSheetId="0">'PRESUPUESTO OFICIAL (Entidad)'!ERR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3">#REF!</definedName>
    <definedName name="AQW" localSheetId="0">#REF!</definedName>
    <definedName name="AQW">#REF!</definedName>
    <definedName name="ARANCEL" localSheetId="3">#REF!</definedName>
    <definedName name="ARANCEL" localSheetId="0">#REF!</definedName>
    <definedName name="ARANCEL">#REF!</definedName>
    <definedName name="AREA" localSheetId="3">#REF!</definedName>
    <definedName name="AREA" localSheetId="0">#REF!</definedName>
    <definedName name="AREA">#REF!</definedName>
    <definedName name="_xlnm.Extract" localSheetId="3">#REF!</definedName>
    <definedName name="_xlnm.Extract">#REF!</definedName>
    <definedName name="_xlnm.Print_Area" localSheetId="2">'AMBIENTAL (Entidad)'!$A$1:$I$54</definedName>
    <definedName name="_xlnm.Print_Area" localSheetId="3">'AMBIENTAL (Proponente)'!$A$1:$I$54</definedName>
    <definedName name="_xlnm.Print_Area" localSheetId="0">'PRESUPUESTO OFICIAL (Entidad)'!$A$1:$K$241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3">#REF!</definedName>
    <definedName name="Areatotal" localSheetId="0">#REF!</definedName>
    <definedName name="Areatotal">#REF!</definedName>
    <definedName name="Aref" localSheetId="3">#REF!</definedName>
    <definedName name="Aref" localSheetId="0">#REF!</definedName>
    <definedName name="Aref">#REF!</definedName>
    <definedName name="armuve" localSheetId="0">'PRESUPUESTO OFICIAL (Entidad)'!ERR</definedName>
    <definedName name="armuve">[0]!ERR</definedName>
    <definedName name="ARP" localSheetId="3">#REF!</definedName>
    <definedName name="ARP" localSheetId="0">#REF!</definedName>
    <definedName name="ARP">#REF!</definedName>
    <definedName name="ARS" localSheetId="3">#REF!</definedName>
    <definedName name="ARS" localSheetId="0">#REF!</definedName>
    <definedName name="ARS">#REF!</definedName>
    <definedName name="as" localSheetId="0">'PRESUPUESTO OFICIAL (Entidad)'!ERR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>[0]!ERR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3">MODULO10.auto_abrir</definedName>
    <definedName name="_xlnm.Auto_Open" localSheetId="5">MODULO10.auto_abrir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3">#REF!</definedName>
    <definedName name="auto1" localSheetId="0">#REF!</definedName>
    <definedName name="auto1">#REF!</definedName>
    <definedName name="auto123" localSheetId="3">#REF!</definedName>
    <definedName name="auto123" localSheetId="0">#REF!</definedName>
    <definedName name="auto123">#REF!</definedName>
    <definedName name="auto2" localSheetId="3">#REF!</definedName>
    <definedName name="auto2" localSheetId="0">#REF!</definedName>
    <definedName name="auto2">#REF!</definedName>
    <definedName name="AUTOMOTOR" localSheetId="3">#REF!</definedName>
    <definedName name="AUTOMOTOR">#REF!</definedName>
    <definedName name="AUTOMOTOR1" localSheetId="3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 localSheetId="3">#REF!,#REF!,#REF!,#REF!,#REF!,#REF!,#REF!,#REF!,#REF!,#REF!,#REF!,#REF!,#REF!,#REF!,#REF!,#REF!,#REF!,#REF!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3">#REF!</definedName>
    <definedName name="AW" localSheetId="0">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3">#REF!</definedName>
    <definedName name="Base" localSheetId="0">#REF!</definedName>
    <definedName name="Base">#REF!</definedName>
    <definedName name="Base_datos_IM" localSheetId="3">#REF!</definedName>
    <definedName name="Base_datos_IM" localSheetId="0">#REF!</definedName>
    <definedName name="Base_datos_IM">#REF!</definedName>
    <definedName name="base1" localSheetId="3">#REF!</definedName>
    <definedName name="base1" localSheetId="0">#REF!</definedName>
    <definedName name="base1">#REF!</definedName>
    <definedName name="base2" localSheetId="3">#REF!</definedName>
    <definedName name="base2">#REF!</definedName>
    <definedName name="basedatos">[42]Hoja1!$A$4:$BZ$55</definedName>
    <definedName name="_xlnm.Database" localSheetId="3">#REF!</definedName>
    <definedName name="_xlnm.Database" localSheetId="0">#REF!</definedName>
    <definedName name="_xlnm.Database">#REF!</definedName>
    <definedName name="BaseDeDatos1" localSheetId="3">#REF!</definedName>
    <definedName name="BaseDeDatos1" localSheetId="0">#REF!</definedName>
    <definedName name="BaseDeDatos1">#REF!</definedName>
    <definedName name="basep">[43]PRESUPUESTAL!$A$4:$P$190</definedName>
    <definedName name="Basica_Centro_costo_2001" localSheetId="3">#REF!</definedName>
    <definedName name="Basica_Centro_costo_2001" localSheetId="0">#REF!</definedName>
    <definedName name="Basica_Centro_costo_2001">#REF!</definedName>
    <definedName name="Basica_Facturacion_2001" localSheetId="3">#REF!</definedName>
    <definedName name="Basica_Facturacion_2001" localSheetId="0">#REF!</definedName>
    <definedName name="Basica_Facturacion_2001">#REF!</definedName>
    <definedName name="Basica_Reserva_2001" localSheetId="3">#REF!</definedName>
    <definedName name="Basica_Reserva_2001" localSheetId="0">#REF!</definedName>
    <definedName name="Basica_Reserva_2001">#REF!</definedName>
    <definedName name="Básico" localSheetId="3">#REF!</definedName>
    <definedName name="Básico">#REF!</definedName>
    <definedName name="BB" localSheetId="0">'PRESUPUESTO OFICIAL (Entidad)'!ERR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3">#REF!</definedName>
    <definedName name="BC" localSheetId="0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3">#REF!</definedName>
    <definedName name="BDD" localSheetId="0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3">#REF!</definedName>
    <definedName name="Beg_Bal" localSheetId="0">#REF!</definedName>
    <definedName name="Beg_Bal">#REF!</definedName>
    <definedName name="BENEF.UNIT." localSheetId="3">#REF!</definedName>
    <definedName name="BENEF.UNIT." localSheetId="0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3">#REF!</definedName>
    <definedName name="BGT" localSheetId="0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3">#REF!</definedName>
    <definedName name="BHT_F" localSheetId="0">#REF!</definedName>
    <definedName name="BHT_F">#REF!</definedName>
    <definedName name="bi" localSheetId="3">#REF!</definedName>
    <definedName name="bi" localSheetId="0">#REF!</definedName>
    <definedName name="bi">#REF!</definedName>
    <definedName name="blActividadesDiarias" localSheetId="3">#REF!</definedName>
    <definedName name="blActividadesDiarias" localSheetId="0">#REF!</definedName>
    <definedName name="blActividadesDiarias">#REF!</definedName>
    <definedName name="blCantidades" localSheetId="3">#REF!</definedName>
    <definedName name="blCantidades">#REF!</definedName>
    <definedName name="blCantidades1" localSheetId="3">#REF!</definedName>
    <definedName name="blCantidades1">#REF!</definedName>
    <definedName name="blCantidades2" localSheetId="3">#REF!</definedName>
    <definedName name="blCantidades2">#REF!</definedName>
    <definedName name="blComentarioInf1" localSheetId="3">#REF!</definedName>
    <definedName name="blComentarioInf1">#REF!</definedName>
    <definedName name="blComentarioInf2" localSheetId="3">#REF!</definedName>
    <definedName name="blComentarioInf2">#REF!</definedName>
    <definedName name="blEjecutado" localSheetId="3">'[44]Ejecutado%'!#REF!</definedName>
    <definedName name="blEjecutado">'[44]Ejecutado%'!#REF!</definedName>
    <definedName name="blEjecutadoPorcen">'[44]Ejecutado$'!$D$1:$CE$45</definedName>
    <definedName name="blEqCantiInf1" localSheetId="3">#REF!</definedName>
    <definedName name="blEqCantiInf1" localSheetId="0">#REF!</definedName>
    <definedName name="blEqCantiInf1">#REF!</definedName>
    <definedName name="blEqCantiInf2" localSheetId="3">#REF!</definedName>
    <definedName name="blEqCantiInf2" localSheetId="0">#REF!</definedName>
    <definedName name="blEqCantiInf2">#REF!</definedName>
    <definedName name="blEqClaseInf1" localSheetId="3">#REF!</definedName>
    <definedName name="blEqClaseInf1" localSheetId="0">#REF!</definedName>
    <definedName name="blEqClaseInf1">#REF!</definedName>
    <definedName name="blEqClaseInf2" localSheetId="3">#REF!</definedName>
    <definedName name="blEqClaseInf2">#REF!</definedName>
    <definedName name="blEqTiemiInf1" localSheetId="3">#REF!</definedName>
    <definedName name="blEqTiemiInf1">#REF!</definedName>
    <definedName name="blEqTiemiInf2" localSheetId="3">#REF!</definedName>
    <definedName name="blEqTiemiInf2">#REF!</definedName>
    <definedName name="blFechaInforme" localSheetId="3">#REF!</definedName>
    <definedName name="blFechaInforme">#REF!</definedName>
    <definedName name="blFechaInicio" localSheetId="3">#REF!</definedName>
    <definedName name="blFechaInicio">#REF!</definedName>
    <definedName name="blFisico" localSheetId="3">#REF!</definedName>
    <definedName name="blFisico">#REF!</definedName>
    <definedName name="blHoraEqInf1" localSheetId="3">#REF!</definedName>
    <definedName name="blHoraEqInf1">#REF!</definedName>
    <definedName name="blHoraEqInf2" localSheetId="3">#REF!</definedName>
    <definedName name="blHoraEqInf2">#REF!</definedName>
    <definedName name="blHoraPerIntInf" localSheetId="3">#REF!</definedName>
    <definedName name="blHoraPerIntInf">#REF!</definedName>
    <definedName name="blHoraPerObraInf" localSheetId="3">#REF!</definedName>
    <definedName name="blHoraPerObraInf">#REF!</definedName>
    <definedName name="blHorasLluviaInf" localSheetId="3">#REF!</definedName>
    <definedName name="blHorasLluviaInf">#REF!</definedName>
    <definedName name="blImagen1" localSheetId="3">#REF!</definedName>
    <definedName name="blImagen1">#REF!</definedName>
    <definedName name="blImagen2" localSheetId="3">#REF!</definedName>
    <definedName name="blImagen2">#REF!</definedName>
    <definedName name="blNombreArchivo" localSheetId="3">#REF!</definedName>
    <definedName name="blNombreArchivo">#REF!</definedName>
    <definedName name="blObservacionesInf" localSheetId="3">#REF!</definedName>
    <definedName name="blObservacionesInf">#REF!</definedName>
    <definedName name="blPDT" localSheetId="3">#REF!</definedName>
    <definedName name="blPDT">#REF!</definedName>
    <definedName name="blPerAdmiCantInf" localSheetId="3">#REF!</definedName>
    <definedName name="blPerAdmiCantInf">#REF!</definedName>
    <definedName name="blPerAdmiTiemInf" localSheetId="3">#REF!</definedName>
    <definedName name="blPerAdmiTiemInf">#REF!</definedName>
    <definedName name="blPerObraCantInf" localSheetId="3">#REF!</definedName>
    <definedName name="blPerObraCantInf">#REF!</definedName>
    <definedName name="blPerObraTiemInf" localSheetId="3">#REF!</definedName>
    <definedName name="blPerObraTiemInf">#REF!</definedName>
    <definedName name="blPersonalAdminInf" localSheetId="3">#REF!</definedName>
    <definedName name="blPersonalAdminInf">#REF!</definedName>
    <definedName name="blPersonalObraInf" localSheetId="3">#REF!</definedName>
    <definedName name="blPersonalObraInf">#REF!</definedName>
    <definedName name="BLPH1" localSheetId="3" hidden="1">#REF!</definedName>
    <definedName name="BLPH1" hidden="1">#REF!</definedName>
    <definedName name="blProgramadoPesos">'[44]Programado$'!$I$1:$CK$45</definedName>
    <definedName name="blReferenciaInforme" localSheetId="3">#REF!</definedName>
    <definedName name="blReferenciaInforme" localSheetId="0">#REF!</definedName>
    <definedName name="blReferenciaInforme">#REF!</definedName>
    <definedName name="bn" localSheetId="3">#REF!</definedName>
    <definedName name="bn" localSheetId="0">#REF!</definedName>
    <definedName name="bn">#REF!</definedName>
    <definedName name="Bombas" localSheetId="3">#REF!</definedName>
    <definedName name="Bombas" localSheetId="0">#REF!</definedName>
    <definedName name="Bombas">#REF!</definedName>
    <definedName name="BONO" localSheetId="3">#REF!</definedName>
    <definedName name="BONO">#REF!</definedName>
    <definedName name="BORDER1" localSheetId="3">[45]steel!#REF!</definedName>
    <definedName name="BORDER1">[45]steel!#REF!</definedName>
    <definedName name="BORDET" localSheetId="3">#REF!</definedName>
    <definedName name="BORDET" localSheetId="0">#REF!</definedName>
    <definedName name="BORDET">#REF!</definedName>
    <definedName name="BORSHE" localSheetId="3">'[3]7422CW00'!#REF!</definedName>
    <definedName name="BORSHE" localSheetId="0">'[3]7422CW00'!#REF!</definedName>
    <definedName name="BORSHE">'[3]7422CW00'!#REF!</definedName>
    <definedName name="BORSUM" localSheetId="3">'[3]7422CW00'!#REF!</definedName>
    <definedName name="BORSUM">'[3]7422CW00'!#REF!</definedName>
    <definedName name="boxes" localSheetId="3">#REF!</definedName>
    <definedName name="boxes" localSheetId="0">#REF!</definedName>
    <definedName name="boxes">#REF!</definedName>
    <definedName name="BQ" localSheetId="3">#REF!</definedName>
    <definedName name="BQ" localSheetId="0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3">#REF!</definedName>
    <definedName name="BREAKER" localSheetId="0">#REF!</definedName>
    <definedName name="BREAKER">#REF!</definedName>
    <definedName name="BREAKERS" localSheetId="3">#REF!</definedName>
    <definedName name="BREAKERS" localSheetId="0">#REF!</definedName>
    <definedName name="BREAKERS">#REF!</definedName>
    <definedName name="Breakers_Switches" localSheetId="3">#REF!</definedName>
    <definedName name="Breakers_Switches" localSheetId="0">#REF!</definedName>
    <definedName name="Breakers_Switches">#REF!</definedName>
    <definedName name="Breakers_y_Switches" localSheetId="3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3">'[47]Form5 _Pág_ 1'!#REF!</definedName>
    <definedName name="BuiltIn_Print_Area">'[47]Form5 _Pág_ 1'!#REF!</definedName>
    <definedName name="BuiltIn_Print_Area___0" localSheetId="3">'[47]Form5 _Pág_ 2'!#REF!</definedName>
    <definedName name="BuiltIn_Print_Area___0">'[47]Form5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3">#REF!</definedName>
    <definedName name="C_" localSheetId="0">#REF!</definedName>
    <definedName name="C_">#REF!</definedName>
    <definedName name="C._C." localSheetId="3">#REF!</definedName>
    <definedName name="C._C." localSheetId="0">#REF!</definedName>
    <definedName name="C._C.">#REF!</definedName>
    <definedName name="CA" localSheetId="3">#REF!</definedName>
    <definedName name="CA" localSheetId="0">#REF!</definedName>
    <definedName name="CA">#REF!</definedName>
    <definedName name="Cableado" localSheetId="3">#REF!</definedName>
    <definedName name="Cableado">#REF!</definedName>
    <definedName name="CajDol1" localSheetId="3">#REF!</definedName>
    <definedName name="CajDol1">#REF!</definedName>
    <definedName name="CajDol10" localSheetId="3">#REF!</definedName>
    <definedName name="CajDol10">#REF!</definedName>
    <definedName name="CajDol11" localSheetId="3">#REF!</definedName>
    <definedName name="CajDol11">#REF!</definedName>
    <definedName name="CajDol12" localSheetId="3">#REF!</definedName>
    <definedName name="CajDol12">#REF!</definedName>
    <definedName name="CajDol2" localSheetId="3">#REF!</definedName>
    <definedName name="CajDol2">#REF!</definedName>
    <definedName name="CajDol3" localSheetId="3">#REF!</definedName>
    <definedName name="CajDol3">#REF!</definedName>
    <definedName name="CajDol4" localSheetId="3">#REF!</definedName>
    <definedName name="CajDol4">#REF!</definedName>
    <definedName name="CajDol5" localSheetId="3">#REF!</definedName>
    <definedName name="CajDol5">#REF!</definedName>
    <definedName name="CajDol6" localSheetId="3">#REF!</definedName>
    <definedName name="CajDol6">#REF!</definedName>
    <definedName name="CajDol7" localSheetId="3">#REF!</definedName>
    <definedName name="CajDol7">#REF!</definedName>
    <definedName name="CajDol8" localSheetId="3">#REF!</definedName>
    <definedName name="CajDol8">#REF!</definedName>
    <definedName name="CajDol9" localSheetId="3">#REF!</definedName>
    <definedName name="CajDol9">#REF!</definedName>
    <definedName name="CAMPO" localSheetId="3">#REF!</definedName>
    <definedName name="CAMPO">#REF!</definedName>
    <definedName name="CANT" localSheetId="3">#REF!</definedName>
    <definedName name="CANT">#REF!</definedName>
    <definedName name="cantidad" localSheetId="3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 localSheetId="0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3">#REF!</definedName>
    <definedName name="CAP" localSheetId="0">#REF!</definedName>
    <definedName name="CAP">#REF!</definedName>
    <definedName name="CAPAC._HSE" localSheetId="3">#REF!</definedName>
    <definedName name="CAPAC._HSE" localSheetId="0">#REF!</definedName>
    <definedName name="CAPAC._HSE">#REF!</definedName>
    <definedName name="CARGA" localSheetId="3">#REF!</definedName>
    <definedName name="CARGA" localSheetId="0">#REF!</definedName>
    <definedName name="CARGA">#REF!</definedName>
    <definedName name="CARGOS" localSheetId="3">#REF!</definedName>
    <definedName name="CARGOS">#REF!</definedName>
    <definedName name="carlos" localSheetId="3">MODULO10.auto_abrir</definedName>
    <definedName name="carlos" localSheetId="5">MODULO10.auto_abrir</definedName>
    <definedName name="carlos" localSheetId="0">MODULO10.auto_abrir</definedName>
    <definedName name="carlos" localSheetId="1">MODULO10.auto_abrir</definedName>
    <definedName name="carlos">MODULO10.auto_abrir</definedName>
    <definedName name="CBLES" localSheetId="3">#REF!</definedName>
    <definedName name="CBLES" localSheetId="0">#REF!</definedName>
    <definedName name="CBLES">#REF!</definedName>
    <definedName name="CBLES1" localSheetId="3">#REF!</definedName>
    <definedName name="CBLES1" localSheetId="0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3">'[51]A. P. U.'!#REF!</definedName>
    <definedName name="CCCCCC">'[51]A. P. U.'!#REF!</definedName>
    <definedName name="CCT" localSheetId="3">#REF!</definedName>
    <definedName name="CCT" localSheetId="0">#REF!</definedName>
    <definedName name="CCT">#REF!</definedName>
    <definedName name="ccto210" localSheetId="3">#REF!</definedName>
    <definedName name="ccto210" localSheetId="0">#REF!</definedName>
    <definedName name="ccto210">#REF!</definedName>
    <definedName name="cd">[52]Hoja1!$C$81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 localSheetId="3">#REF!</definedName>
    <definedName name="CDE" localSheetId="0">#REF!</definedName>
    <definedName name="CDE">#REF!</definedName>
    <definedName name="cdfgrtfd" localSheetId="3" hidden="1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 localSheetId="3">[11]Tablas!#REF!</definedName>
    <definedName name="CGDI01" localSheetId="0">[11]Tablas!#REF!</definedName>
    <definedName name="CGDI01">[11]Tablas!#REF!</definedName>
    <definedName name="CGDI02" localSheetId="3">[11]Tablas!#REF!</definedName>
    <definedName name="CGDI02" localSheetId="0">[11]Tablas!#REF!</definedName>
    <definedName name="CGDI02">[11]Tablas!#REF!</definedName>
    <definedName name="CGDI03" localSheetId="3">[11]Tablas!#REF!</definedName>
    <definedName name="CGDI03" localSheetId="0">[11]Tablas!#REF!</definedName>
    <definedName name="CGDI03">[11]Tablas!#REF!</definedName>
    <definedName name="CGDI04" localSheetId="3">[11]Tablas!#REF!</definedName>
    <definedName name="CGDI04" localSheetId="0">[11]Tablas!#REF!</definedName>
    <definedName name="CGDI04">[11]Tablas!#REF!</definedName>
    <definedName name="CGDI05" localSheetId="3">[11]Tablas!#REF!</definedName>
    <definedName name="CGDI05">[11]Tablas!#REF!</definedName>
    <definedName name="CGDI06" localSheetId="3">[11]Tablas!#REF!</definedName>
    <definedName name="CGDI06">[11]Tablas!#REF!</definedName>
    <definedName name="CGDI07" localSheetId="3">[11]Tablas!#REF!</definedName>
    <definedName name="CGDI07">[11]Tablas!#REF!</definedName>
    <definedName name="CGDI08" localSheetId="3">[11]Tablas!#REF!</definedName>
    <definedName name="CGDI08">[11]Tablas!#REF!</definedName>
    <definedName name="CGEX01" localSheetId="3">[11]Tablas!#REF!</definedName>
    <definedName name="CGEX01">[11]Tablas!#REF!</definedName>
    <definedName name="CGEX02" localSheetId="3">[11]Tablas!#REF!</definedName>
    <definedName name="CGEX02">[11]Tablas!#REF!</definedName>
    <definedName name="CGEX031" localSheetId="3">[11]Tablas!#REF!</definedName>
    <definedName name="CGEX031">[11]Tablas!#REF!</definedName>
    <definedName name="CGEX04" localSheetId="3">[11]Tablas!#REF!</definedName>
    <definedName name="CGEX04">[11]Tablas!#REF!</definedName>
    <definedName name="CGFI011" localSheetId="3">[11]Tablas!#REF!</definedName>
    <definedName name="CGFI011">[11]Tablas!#REF!</definedName>
    <definedName name="CGFI012" localSheetId="3">[11]Tablas!#REF!</definedName>
    <definedName name="CGFI012">[11]Tablas!#REF!</definedName>
    <definedName name="CGFI021" localSheetId="3">[11]Tablas!#REF!</definedName>
    <definedName name="CGFI021">[11]Tablas!#REF!</definedName>
    <definedName name="CGFI022" localSheetId="3">[11]Tablas!#REF!</definedName>
    <definedName name="CGFI022">[11]Tablas!#REF!</definedName>
    <definedName name="CGFI023" localSheetId="3">[11]Tablas!#REF!</definedName>
    <definedName name="CGFI023">[11]Tablas!#REF!</definedName>
    <definedName name="CGFI024" localSheetId="3">[11]Tablas!#REF!</definedName>
    <definedName name="CGFI024">[11]Tablas!#REF!</definedName>
    <definedName name="CGFI031" localSheetId="3">[11]Tablas!#REF!</definedName>
    <definedName name="CGFI031">[11]Tablas!#REF!</definedName>
    <definedName name="CGFI032" localSheetId="3">[11]Tablas!#REF!</definedName>
    <definedName name="CGFI032">[11]Tablas!#REF!</definedName>
    <definedName name="CGFI0331" localSheetId="3">[11]Tablas!#REF!</definedName>
    <definedName name="CGFI0331">[11]Tablas!#REF!</definedName>
    <definedName name="CGFI0332" localSheetId="3">[11]Tablas!#REF!</definedName>
    <definedName name="CGFI0332">[11]Tablas!#REF!</definedName>
    <definedName name="CGFI0333" localSheetId="3">[11]Tablas!#REF!</definedName>
    <definedName name="CGFI0333">[11]Tablas!#REF!</definedName>
    <definedName name="CGFI0334" localSheetId="3">[11]Tablas!#REF!</definedName>
    <definedName name="CGFI0334">[11]Tablas!#REF!</definedName>
    <definedName name="CGFI0335" localSheetId="3">[11]Tablas!#REF!</definedName>
    <definedName name="CGFI0335">[11]Tablas!#REF!</definedName>
    <definedName name="CGFI0341" localSheetId="3">[11]Tablas!#REF!</definedName>
    <definedName name="CGFI0341">[11]Tablas!#REF!</definedName>
    <definedName name="CGFI0343" localSheetId="3">[11]Tablas!#REF!</definedName>
    <definedName name="CGFI0343">[11]Tablas!#REF!</definedName>
    <definedName name="CGFI0344" localSheetId="3">[11]Tablas!#REF!</definedName>
    <definedName name="CGFI0344">[11]Tablas!#REF!</definedName>
    <definedName name="CGPR01" localSheetId="3">[11]Tablas!#REF!</definedName>
    <definedName name="CGPR01">[11]Tablas!#REF!</definedName>
    <definedName name="CGPR021" localSheetId="3">[11]Tablas!#REF!</definedName>
    <definedName name="CGPR021">[11]Tablas!#REF!</definedName>
    <definedName name="CGPR022" localSheetId="3">[11]Tablas!#REF!</definedName>
    <definedName name="CGPR022">[11]Tablas!#REF!</definedName>
    <definedName name="CGPR023" localSheetId="3">[11]Tablas!#REF!</definedName>
    <definedName name="CGPR023">[11]Tablas!#REF!</definedName>
    <definedName name="CGPR024" localSheetId="3">[11]Tablas!#REF!</definedName>
    <definedName name="CGPR024">[11]Tablas!#REF!</definedName>
    <definedName name="CGPR031" localSheetId="3">[11]Tablas!#REF!</definedName>
    <definedName name="CGPR031">[11]Tablas!#REF!</definedName>
    <definedName name="CGPR032" localSheetId="3">[11]Tablas!#REF!</definedName>
    <definedName name="CGPR032">[11]Tablas!#REF!</definedName>
    <definedName name="CGPR0331" localSheetId="3">[11]Tablas!#REF!</definedName>
    <definedName name="CGPR0331">[11]Tablas!#REF!</definedName>
    <definedName name="CGPR0332" localSheetId="3">[11]Tablas!#REF!</definedName>
    <definedName name="CGPR0332">[11]Tablas!#REF!</definedName>
    <definedName name="CGPR0333" localSheetId="3">[11]Tablas!#REF!</definedName>
    <definedName name="CGPR0333">[11]Tablas!#REF!</definedName>
    <definedName name="CGPR041" localSheetId="3">[11]Tablas!#REF!</definedName>
    <definedName name="CGPR041">[11]Tablas!#REF!</definedName>
    <definedName name="CGPR042" localSheetId="3">[11]Tablas!#REF!</definedName>
    <definedName name="CGPR042">[11]Tablas!#REF!</definedName>
    <definedName name="CGPR043" localSheetId="3">[11]Tablas!#REF!</definedName>
    <definedName name="CGPR043">[11]Tablas!#REF!</definedName>
    <definedName name="CGPR051" localSheetId="3">[11]Tablas!#REF!</definedName>
    <definedName name="CGPR051">[11]Tablas!#REF!</definedName>
    <definedName name="CGPR052" localSheetId="3">[11]Tablas!#REF!</definedName>
    <definedName name="CGPR052">[11]Tablas!#REF!</definedName>
    <definedName name="CGPR0531" localSheetId="3">[11]Tablas!#REF!</definedName>
    <definedName name="CGPR0531">[11]Tablas!#REF!</definedName>
    <definedName name="CGPR0532" localSheetId="3">[11]Tablas!#REF!</definedName>
    <definedName name="CGPR0532">[11]Tablas!#REF!</definedName>
    <definedName name="CGPR0533" localSheetId="3">[11]Tablas!#REF!</definedName>
    <definedName name="CGPR0533">[11]Tablas!#REF!</definedName>
    <definedName name="CGPR0534" localSheetId="3">[11]Tablas!#REF!</definedName>
    <definedName name="CGPR0534">[11]Tablas!#REF!</definedName>
    <definedName name="CGPR0541" localSheetId="3">[11]Tablas!#REF!</definedName>
    <definedName name="CGPR0541">[11]Tablas!#REF!</definedName>
    <definedName name="CGPR0542" localSheetId="3">[11]Tablas!#REF!</definedName>
    <definedName name="CGPR0542">[11]Tablas!#REF!</definedName>
    <definedName name="CGPR0543" localSheetId="3">[11]Tablas!#REF!</definedName>
    <definedName name="CGPR0543">[11]Tablas!#REF!</definedName>
    <definedName name="CGPR061" localSheetId="3">[11]Tablas!#REF!</definedName>
    <definedName name="CGPR061">[11]Tablas!#REF!</definedName>
    <definedName name="CGPR062" localSheetId="3">[11]Tablas!#REF!</definedName>
    <definedName name="CGPR062">[11]Tablas!#REF!</definedName>
    <definedName name="CGPR0621" localSheetId="3">[11]Tablas!#REF!</definedName>
    <definedName name="CGPR0621">[11]Tablas!#REF!</definedName>
    <definedName name="CGPR0622" localSheetId="3">[11]Tablas!#REF!</definedName>
    <definedName name="CGPR0622">[11]Tablas!#REF!</definedName>
    <definedName name="CGPR0631" localSheetId="3">[11]Tablas!#REF!</definedName>
    <definedName name="CGPR0631">[11]Tablas!#REF!</definedName>
    <definedName name="CGPR0632" localSheetId="3">[11]Tablas!#REF!</definedName>
    <definedName name="CGPR0632">[11]Tablas!#REF!</definedName>
    <definedName name="CGPR0633" localSheetId="3">[11]Tablas!#REF!</definedName>
    <definedName name="CGPR0633">[11]Tablas!#REF!</definedName>
    <definedName name="CGPR0641" localSheetId="3">[11]Tablas!#REF!</definedName>
    <definedName name="CGPR0641">[11]Tablas!#REF!</definedName>
    <definedName name="CGPR0642" localSheetId="3">[11]Tablas!#REF!</definedName>
    <definedName name="CGPR0642">[11]Tablas!#REF!</definedName>
    <definedName name="CGPR0643" localSheetId="3">[11]Tablas!#REF!</definedName>
    <definedName name="CGPR0643">[11]Tablas!#REF!</definedName>
    <definedName name="CGRF01" localSheetId="3">[11]Tablas!#REF!</definedName>
    <definedName name="CGRF01">[11]Tablas!#REF!</definedName>
    <definedName name="CGRF02" localSheetId="3">[11]Tablas!#REF!</definedName>
    <definedName name="CGRF02">[11]Tablas!#REF!</definedName>
    <definedName name="CGRF031" localSheetId="3">[11]Tablas!#REF!</definedName>
    <definedName name="CGRF031">[11]Tablas!#REF!</definedName>
    <definedName name="CGRF032" localSheetId="3">[11]Tablas!#REF!</definedName>
    <definedName name="CGRF032">[11]Tablas!#REF!</definedName>
    <definedName name="CGRF0331" localSheetId="3">[11]Tablas!#REF!</definedName>
    <definedName name="CGRF0331">[11]Tablas!#REF!</definedName>
    <definedName name="CGRF0332" localSheetId="3">[11]Tablas!#REF!</definedName>
    <definedName name="CGRF0332">[11]Tablas!#REF!</definedName>
    <definedName name="CGRF0333" localSheetId="3">[11]Tablas!#REF!</definedName>
    <definedName name="CGRF0333">[11]Tablas!#REF!</definedName>
    <definedName name="CGRF0334" localSheetId="3">[11]Tablas!#REF!</definedName>
    <definedName name="CGRF0334">[11]Tablas!#REF!</definedName>
    <definedName name="CGRF0335" localSheetId="3">[11]Tablas!#REF!</definedName>
    <definedName name="CGRF0335">[11]Tablas!#REF!</definedName>
    <definedName name="CGRF0336" localSheetId="3">[11]Tablas!#REF!</definedName>
    <definedName name="CGRF0336">[11]Tablas!#REF!</definedName>
    <definedName name="CGRF0337" localSheetId="3">[11]Tablas!#REF!</definedName>
    <definedName name="CGRF0337">[11]Tablas!#REF!</definedName>
    <definedName name="CGRF0338" localSheetId="3">[11]Tablas!#REF!</definedName>
    <definedName name="CGRF0338">[11]Tablas!#REF!</definedName>
    <definedName name="CGRF0341" localSheetId="3">[11]Tablas!#REF!</definedName>
    <definedName name="CGRF0341">[11]Tablas!#REF!</definedName>
    <definedName name="CGRF0342" localSheetId="3">[11]Tablas!#REF!</definedName>
    <definedName name="CGRF0342">[11]Tablas!#REF!</definedName>
    <definedName name="CGRF0343" localSheetId="3">[11]Tablas!#REF!</definedName>
    <definedName name="CGRF0343">[11]Tablas!#REF!</definedName>
    <definedName name="CGRF041" localSheetId="3">[11]Tablas!#REF!</definedName>
    <definedName name="CGRF041">[11]Tablas!#REF!</definedName>
    <definedName name="CGRF042" localSheetId="3">[11]Tablas!#REF!</definedName>
    <definedName name="CGRF042">[11]Tablas!#REF!</definedName>
    <definedName name="CGRF0431" localSheetId="3">[11]Tablas!#REF!</definedName>
    <definedName name="CGRF0431">[11]Tablas!#REF!</definedName>
    <definedName name="CGRF0432" localSheetId="3">[11]Tablas!#REF!</definedName>
    <definedName name="CGRF0432">[11]Tablas!#REF!</definedName>
    <definedName name="CGRF0433" localSheetId="3">[11]Tablas!#REF!</definedName>
    <definedName name="CGRF0433">[11]Tablas!#REF!</definedName>
    <definedName name="CGRF0441" localSheetId="3">[11]Tablas!#REF!</definedName>
    <definedName name="CGRF0441">[11]Tablas!#REF!</definedName>
    <definedName name="CGRF0442" localSheetId="3">[11]Tablas!#REF!</definedName>
    <definedName name="CGRF0442">[11]Tablas!#REF!</definedName>
    <definedName name="CGRF0443" localSheetId="3">[11]Tablas!#REF!</definedName>
    <definedName name="CGRF0443">[11]Tablas!#REF!</definedName>
    <definedName name="CGSM01" localSheetId="3">[11]Tablas!#REF!</definedName>
    <definedName name="CGSM01">[11]Tablas!#REF!</definedName>
    <definedName name="CGSM02" localSheetId="3">[11]Tablas!#REF!</definedName>
    <definedName name="CGSM02">[11]Tablas!#REF!</definedName>
    <definedName name="CGSM03" localSheetId="3">[11]Tablas!#REF!</definedName>
    <definedName name="CGSM03">[11]Tablas!#REF!</definedName>
    <definedName name="CGSM04" localSheetId="3">[11]Tablas!#REF!</definedName>
    <definedName name="CGSM04">[11]Tablas!#REF!</definedName>
    <definedName name="CGSM05" localSheetId="3">[11]Tablas!#REF!</definedName>
    <definedName name="CGSM05">[11]Tablas!#REF!</definedName>
    <definedName name="CGSO011" localSheetId="3">[11]Tablas!#REF!</definedName>
    <definedName name="CGSO011">[11]Tablas!#REF!</definedName>
    <definedName name="CGSO012" localSheetId="3">[11]Tablas!#REF!</definedName>
    <definedName name="CGSO012">[11]Tablas!#REF!</definedName>
    <definedName name="CGSO013" localSheetId="3">[11]Tablas!#REF!</definedName>
    <definedName name="CGSO013">[11]Tablas!#REF!</definedName>
    <definedName name="CGSO014" localSheetId="3">[11]Tablas!#REF!</definedName>
    <definedName name="CGSO014">[11]Tablas!#REF!</definedName>
    <definedName name="CGSO02" localSheetId="3">[11]Tablas!#REF!</definedName>
    <definedName name="CGSO02">[11]Tablas!#REF!</definedName>
    <definedName name="CGSO031" localSheetId="3">[11]Tablas!#REF!</definedName>
    <definedName name="CGSO031">[11]Tablas!#REF!</definedName>
    <definedName name="CGSO032" localSheetId="3">[11]Tablas!#REF!</definedName>
    <definedName name="CGSO032">[11]Tablas!#REF!</definedName>
    <definedName name="CGSO033" localSheetId="3">[11]Tablas!#REF!</definedName>
    <definedName name="CGSO033">[11]Tablas!#REF!</definedName>
    <definedName name="CGSO034" localSheetId="3">[11]Tablas!#REF!</definedName>
    <definedName name="CGSO034">[11]Tablas!#REF!</definedName>
    <definedName name="CGSO041" localSheetId="3">[11]Tablas!#REF!</definedName>
    <definedName name="CGSO041">[11]Tablas!#REF!</definedName>
    <definedName name="CGSO042" localSheetId="3">[11]Tablas!#REF!</definedName>
    <definedName name="CGSO042">[11]Tablas!#REF!</definedName>
    <definedName name="CGSO043" localSheetId="3">[11]Tablas!#REF!</definedName>
    <definedName name="CGSO043">[11]Tablas!#REF!</definedName>
    <definedName name="CGSO044" localSheetId="3">[11]Tablas!#REF!</definedName>
    <definedName name="CGSO044">[11]Tablas!#REF!</definedName>
    <definedName name="CGSO051" localSheetId="3">[11]Tablas!#REF!</definedName>
    <definedName name="CGSO051">[11]Tablas!#REF!</definedName>
    <definedName name="CGSO052" localSheetId="3">[11]Tablas!#REF!</definedName>
    <definedName name="CGSO052">[11]Tablas!#REF!</definedName>
    <definedName name="CGSO053" localSheetId="3">[11]Tablas!#REF!</definedName>
    <definedName name="CGSO053">[11]Tablas!#REF!</definedName>
    <definedName name="CGSO054" localSheetId="3">[11]Tablas!#REF!</definedName>
    <definedName name="CGSO054">[11]Tablas!#REF!</definedName>
    <definedName name="CGSO055" localSheetId="3">[11]Tablas!#REF!</definedName>
    <definedName name="CGSO055">[11]Tablas!#REF!</definedName>
    <definedName name="CGSO061" localSheetId="3">[11]Tablas!#REF!</definedName>
    <definedName name="CGSO061">[11]Tablas!#REF!</definedName>
    <definedName name="CGSO062" localSheetId="3">[11]Tablas!#REF!</definedName>
    <definedName name="CGSO062">[11]Tablas!#REF!</definedName>
    <definedName name="CGSO063" localSheetId="3">[11]Tablas!#REF!</definedName>
    <definedName name="CGSO063">[11]Tablas!#REF!</definedName>
    <definedName name="CGSO064" localSheetId="3">[11]Tablas!#REF!</definedName>
    <definedName name="CGSO064">[11]Tablas!#REF!</definedName>
    <definedName name="CGTR011" localSheetId="3">[11]Tablas!#REF!</definedName>
    <definedName name="CGTR011">[11]Tablas!#REF!</definedName>
    <definedName name="CGTR012" localSheetId="3">[11]Tablas!#REF!</definedName>
    <definedName name="CGTR012">[11]Tablas!#REF!</definedName>
    <definedName name="CGTR021" localSheetId="3">[11]Tablas!#REF!</definedName>
    <definedName name="CGTR021">[11]Tablas!#REF!</definedName>
    <definedName name="CGTR022" localSheetId="3">[11]Tablas!#REF!</definedName>
    <definedName name="CGTR022">[11]Tablas!#REF!</definedName>
    <definedName name="CGTR023" localSheetId="3">[11]Tablas!#REF!</definedName>
    <definedName name="CGTR023">[11]Tablas!#REF!</definedName>
    <definedName name="CGTR031" localSheetId="3">[11]Tablas!#REF!</definedName>
    <definedName name="CGTR031">[11]Tablas!#REF!</definedName>
    <definedName name="CGTR032" localSheetId="3">[11]Tablas!#REF!</definedName>
    <definedName name="CGTR032">[11]Tablas!#REF!</definedName>
    <definedName name="CGTR033" localSheetId="3">[11]Tablas!#REF!</definedName>
    <definedName name="CGTR033">[11]Tablas!#REF!</definedName>
    <definedName name="CGTR034" localSheetId="3">[11]Tablas!#REF!</definedName>
    <definedName name="CGTR034">[11]Tablas!#REF!</definedName>
    <definedName name="CGTR035" localSheetId="3">[11]Tablas!#REF!</definedName>
    <definedName name="CGTR035">[11]Tablas!#REF!</definedName>
    <definedName name="CGTR036" localSheetId="3">[11]Tablas!#REF!</definedName>
    <definedName name="CGTR036">[11]Tablas!#REF!</definedName>
    <definedName name="CGTR037" localSheetId="3">[11]Tablas!#REF!</definedName>
    <definedName name="CGTR037">[11]Tablas!#REF!</definedName>
    <definedName name="CGTR038" localSheetId="3">[11]Tablas!#REF!</definedName>
    <definedName name="CGTR038">[11]Tablas!#REF!</definedName>
    <definedName name="CGTR039" localSheetId="3">[11]Tablas!#REF!</definedName>
    <definedName name="CGTR039">[11]Tablas!#REF!</definedName>
    <definedName name="CGTR041" localSheetId="3">[11]Tablas!#REF!</definedName>
    <definedName name="CGTR041">[11]Tablas!#REF!</definedName>
    <definedName name="CGTR042" localSheetId="3">[11]Tablas!#REF!</definedName>
    <definedName name="CGTR042">[11]Tablas!#REF!</definedName>
    <definedName name="CGTR043" localSheetId="3">[11]Tablas!#REF!</definedName>
    <definedName name="CGTR043">[11]Tablas!#REF!</definedName>
    <definedName name="CGTR044" localSheetId="3">[11]Tablas!#REF!</definedName>
    <definedName name="CGTR044">[11]Tablas!#REF!</definedName>
    <definedName name="CGTR051" localSheetId="3">[11]Tablas!#REF!</definedName>
    <definedName name="CGTR051">[11]Tablas!#REF!</definedName>
    <definedName name="Ch" localSheetId="3">#REF!</definedName>
    <definedName name="Ch" localSheetId="0">#REF!</definedName>
    <definedName name="Ch">#REF!</definedName>
    <definedName name="CHK_PU" localSheetId="3">'[3]7422CW00'!#REF!</definedName>
    <definedName name="CHK_PU" localSheetId="0">'[3]7422CW00'!#REF!</definedName>
    <definedName name="CHK_PU">'[3]7422CW00'!#REF!</definedName>
    <definedName name="CHP" localSheetId="3">#REF!</definedName>
    <definedName name="CHP" localSheetId="0">#REF!</definedName>
    <definedName name="CHP">#REF!</definedName>
    <definedName name="CISNEROS" localSheetId="3">#REF!</definedName>
    <definedName name="CISNEROS" localSheetId="0">#REF!</definedName>
    <definedName name="CISNEROS">#REF!</definedName>
    <definedName name="cjsa" localSheetId="3" hidden="1">#REF!</definedName>
    <definedName name="cjsa" localSheetId="0" hidden="1">#REF!</definedName>
    <definedName name="cjsa" hidden="1">#REF!</definedName>
    <definedName name="CL" localSheetId="3">#REF!</definedName>
    <definedName name="CL">#REF!</definedName>
    <definedName name="cmf">[54]Hoja1!$C$27</definedName>
    <definedName name="CMIBLE" localSheetId="3">#REF!</definedName>
    <definedName name="CMIBLE" localSheetId="0">#REF!</definedName>
    <definedName name="CMIBLE">#REF!</definedName>
    <definedName name="CMIBLE1" localSheetId="3">#REF!</definedName>
    <definedName name="CMIBLE1" localSheetId="0">#REF!</definedName>
    <definedName name="CMIBLE1">#REF!</definedName>
    <definedName name="Cod" localSheetId="3">#REF!</definedName>
    <definedName name="Cod" localSheetId="0">#REF!</definedName>
    <definedName name="Cod">#REF!</definedName>
    <definedName name="CodActEco">[10]EMPRESA!$F$10</definedName>
    <definedName name="codigo" localSheetId="3">#REF!,#REF!</definedName>
    <definedName name="codigo" localSheetId="0">#REF!,#REF!</definedName>
    <definedName name="codigo">#REF!,#REF!</definedName>
    <definedName name="CodigoInversion" localSheetId="3">#REF!</definedName>
    <definedName name="CodigoInversion" localSheetId="0">#REF!</definedName>
    <definedName name="CodigoInversion">#REF!</definedName>
    <definedName name="CodigoProyecto" localSheetId="3">#REF!</definedName>
    <definedName name="CodigoProyecto" localSheetId="0">#REF!</definedName>
    <definedName name="CodigoProyecto">#REF!</definedName>
    <definedName name="Codigos" localSheetId="3">#REF!</definedName>
    <definedName name="Codigos" localSheetId="0">#REF!</definedName>
    <definedName name="Codigos">#REF!</definedName>
    <definedName name="CODOS" localSheetId="3">#REF!</definedName>
    <definedName name="CODOS">#REF!</definedName>
    <definedName name="cogvsiruj" localSheetId="3">[34]COMPARATIVO!#REF!</definedName>
    <definedName name="cogvsiruj">[34]COMPARATIVO!#REF!</definedName>
    <definedName name="COLON" localSheetId="3">#REF!</definedName>
    <definedName name="COLON" localSheetId="0">#REF!</definedName>
    <definedName name="COLON">#REF!</definedName>
    <definedName name="ColTap">'[20]Coloc. e Interc. Tapones'!$E$1:$E$65536</definedName>
    <definedName name="Com">'[40]LIQUIDA-NOMINA'!$AL$4</definedName>
    <definedName name="COMIDA" localSheetId="3">#REF!</definedName>
    <definedName name="COMIDA" localSheetId="0">#REF!</definedName>
    <definedName name="COMIDA">#REF!</definedName>
    <definedName name="Compresores" localSheetId="3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 localSheetId="0">'PRESUPUESTO OFICIAL (Entidad)'!ERR</definedName>
    <definedName name="COPIA">[0]!ERR</definedName>
    <definedName name="COPIA1" localSheetId="3">#REF!</definedName>
    <definedName name="COPIA1" localSheetId="0">#REF!</definedName>
    <definedName name="COPIA1">#REF!</definedName>
    <definedName name="COPIA2" localSheetId="3">#REF!</definedName>
    <definedName name="COPIA2" localSheetId="0">#REF!</definedName>
    <definedName name="COPIA2">#REF!</definedName>
    <definedName name="copiao4" localSheetId="0">'PRESUPUESTO OFICIAL (Entidad)'!ERR</definedName>
    <definedName name="copiao4">[0]!ERR</definedName>
    <definedName name="corri" localSheetId="0">'PRESUPUESTO OFICIAL (Entidad)'!ERR</definedName>
    <definedName name="corri">[0]!ERR</definedName>
    <definedName name="COSTO_FRENTE">[56]BITACORA!$E$1:$E$65536</definedName>
    <definedName name="costo2" localSheetId="3" hidden="1">#REF!</definedName>
    <definedName name="costo2" localSheetId="0" hidden="1">#REF!</definedName>
    <definedName name="costo2" hidden="1">#REF!</definedName>
    <definedName name="COSTODIRECTO" localSheetId="3">#REF!</definedName>
    <definedName name="COSTODIRECTO" localSheetId="0">#REF!</definedName>
    <definedName name="COSTODIRECTO">#REF!</definedName>
    <definedName name="COSTOS">[57]TARIFAS!$A$1:$F$52</definedName>
    <definedName name="CRIT" localSheetId="3">#REF!</definedName>
    <definedName name="CRIT" localSheetId="0">#REF!</definedName>
    <definedName name="CRIT">#REF!</definedName>
    <definedName name="CRIT_APIAY" localSheetId="3">#REF!</definedName>
    <definedName name="CRIT_APIAY" localSheetId="0">#REF!</definedName>
    <definedName name="CRIT_APIAY">#REF!</definedName>
    <definedName name="CRIT_CHICHI" localSheetId="3">#REF!</definedName>
    <definedName name="CRIT_CHICHI" localSheetId="0">#REF!</definedName>
    <definedName name="CRIT_CHICHI">#REF!</definedName>
    <definedName name="CRIT_CHICHI1" localSheetId="3">#REF!</definedName>
    <definedName name="CRIT_CHICHI1">#REF!</definedName>
    <definedName name="CRIT_DOL" localSheetId="3">#REF!</definedName>
    <definedName name="CRIT_DOL">#REF!</definedName>
    <definedName name="CRIT_DOL1" localSheetId="3">#REF!</definedName>
    <definedName name="CRIT_DOL1">#REF!</definedName>
    <definedName name="CRIT1" localSheetId="3">#REF!</definedName>
    <definedName name="CRIT1">#REF!</definedName>
    <definedName name="Criteria_MI">[58]civ_roma!$C$803:$G$804</definedName>
    <definedName name="Criterios_IM" localSheetId="3">'[3]7422CW00'!#REF!</definedName>
    <definedName name="Criterios_IM" localSheetId="0">'[3]7422CW00'!#REF!</definedName>
    <definedName name="Criterios_IM">'[3]7422CW00'!#REF!</definedName>
    <definedName name="Criticidad">[59]Tabla!$A$1:$A$5</definedName>
    <definedName name="cs" localSheetId="3">#REF!</definedName>
    <definedName name="cs" localSheetId="0">#REF!</definedName>
    <definedName name="cs">#REF!</definedName>
    <definedName name="CS_AVG_SIZE" localSheetId="3">#REF!</definedName>
    <definedName name="CS_AVG_SIZE" localSheetId="0">#REF!</definedName>
    <definedName name="CS_AVG_SIZE">#REF!</definedName>
    <definedName name="CS_WELDING" localSheetId="3">#REF!</definedName>
    <definedName name="CS_WELDING" localSheetId="0">#REF!</definedName>
    <definedName name="CS_WELDING">#REF!</definedName>
    <definedName name="CTA" localSheetId="3">#REF!</definedName>
    <definedName name="CTA">#REF!</definedName>
    <definedName name="CTE" localSheetId="3">#REF!</definedName>
    <definedName name="CTE">#REF!</definedName>
    <definedName name="CTR" localSheetId="3">'[3]7422CW00'!#REF!</definedName>
    <definedName name="CTR">'[3]7422CW00'!#REF!</definedName>
    <definedName name="CTRPAG" localSheetId="3">'[3]7422CW00'!#REF!</definedName>
    <definedName name="CTRPAG">'[3]7422CW00'!#REF!</definedName>
    <definedName name="CUAL" localSheetId="0">'PRESUPUESTO OFICIAL (Entidad)'!ERR</definedName>
    <definedName name="CUAL">[0]!ERR</definedName>
    <definedName name="CUBS" localSheetId="3">#REF!</definedName>
    <definedName name="CUBS" localSheetId="0">#REF!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3">[50]!Customize</definedName>
    <definedName name="Customize" localSheetId="5">[50]!Customize</definedName>
    <definedName name="Customize" localSheetId="1">[50]!Customize</definedName>
    <definedName name="Customize">[50]!Customize</definedName>
    <definedName name="cv" localSheetId="3">#REF!</definedName>
    <definedName name="cv" localSheetId="0">#REF!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3">#REF!</definedName>
    <definedName name="D_1" localSheetId="0">#REF!</definedName>
    <definedName name="D_1">#REF!</definedName>
    <definedName name="DAFT" localSheetId="3">#REF!</definedName>
    <definedName name="DAFT" localSheetId="0">#REF!</definedName>
    <definedName name="DAFT">#REF!</definedName>
    <definedName name="DANODO" localSheetId="3">#REF!</definedName>
    <definedName name="DANODO" localSheetId="0">#REF!</definedName>
    <definedName name="DANODO">#REF!</definedName>
    <definedName name="DANODOF" localSheetId="3">#REF!</definedName>
    <definedName name="DANODOF">#REF!</definedName>
    <definedName name="DANODOFT" localSheetId="3">#REF!</definedName>
    <definedName name="DANODOFT">#REF!</definedName>
    <definedName name="dario" localSheetId="3">'[23]GPI 526'!#REF!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3">#REF!</definedName>
    <definedName name="Data" localSheetId="0">#REF!</definedName>
    <definedName name="Data">#REF!</definedName>
    <definedName name="data1" localSheetId="3">#REF!</definedName>
    <definedName name="data1" localSheetId="0">#REF!</definedName>
    <definedName name="data1">#REF!</definedName>
    <definedName name="data10" localSheetId="3">#REF!</definedName>
    <definedName name="data10" localSheetId="0">#REF!</definedName>
    <definedName name="data10">#REF!</definedName>
    <definedName name="data11" localSheetId="3">#REF!</definedName>
    <definedName name="data11">#REF!</definedName>
    <definedName name="data12" localSheetId="3">#REF!</definedName>
    <definedName name="data12">#REF!</definedName>
    <definedName name="data13" localSheetId="3">#REF!</definedName>
    <definedName name="data13">#REF!</definedName>
    <definedName name="data14" localSheetId="3">#REF!</definedName>
    <definedName name="data14">#REF!</definedName>
    <definedName name="data15" localSheetId="3">#REF!</definedName>
    <definedName name="data15">#REF!</definedName>
    <definedName name="data16" localSheetId="3">#REF!</definedName>
    <definedName name="data16">#REF!</definedName>
    <definedName name="data17" localSheetId="3">#REF!</definedName>
    <definedName name="data17">#REF!</definedName>
    <definedName name="data18" localSheetId="3">#REF!</definedName>
    <definedName name="data18">#REF!</definedName>
    <definedName name="data19" localSheetId="3">#REF!</definedName>
    <definedName name="data19">#REF!</definedName>
    <definedName name="data2" localSheetId="3">#REF!</definedName>
    <definedName name="data2">#REF!</definedName>
    <definedName name="data20" localSheetId="3">#REF!</definedName>
    <definedName name="data20">#REF!</definedName>
    <definedName name="data21" localSheetId="3">#REF!</definedName>
    <definedName name="data21">#REF!</definedName>
    <definedName name="data22" localSheetId="3">#REF!</definedName>
    <definedName name="data22">#REF!</definedName>
    <definedName name="data23" localSheetId="3">#REF!</definedName>
    <definedName name="data23">#REF!</definedName>
    <definedName name="data24" localSheetId="3">#REF!</definedName>
    <definedName name="data24">#REF!</definedName>
    <definedName name="data25" localSheetId="3">#REF!</definedName>
    <definedName name="data25">#REF!</definedName>
    <definedName name="data26" localSheetId="3">#REF!</definedName>
    <definedName name="data26">#REF!</definedName>
    <definedName name="data27" localSheetId="3">#REF!</definedName>
    <definedName name="data27">#REF!</definedName>
    <definedName name="data28" localSheetId="3">#REF!</definedName>
    <definedName name="data28">#REF!</definedName>
    <definedName name="data29" localSheetId="3">#REF!</definedName>
    <definedName name="data29">#REF!</definedName>
    <definedName name="data3" localSheetId="3">#REF!</definedName>
    <definedName name="data3">#REF!</definedName>
    <definedName name="data30" localSheetId="3">#REF!</definedName>
    <definedName name="data30">#REF!</definedName>
    <definedName name="data31" localSheetId="3">#REF!</definedName>
    <definedName name="data31">#REF!</definedName>
    <definedName name="data32" localSheetId="3">#REF!</definedName>
    <definedName name="data32">#REF!</definedName>
    <definedName name="data33" localSheetId="3">#REF!</definedName>
    <definedName name="data33">#REF!</definedName>
    <definedName name="data34" localSheetId="3">#REF!</definedName>
    <definedName name="data34">#REF!</definedName>
    <definedName name="data35" localSheetId="3">#REF!</definedName>
    <definedName name="data35">#REF!</definedName>
    <definedName name="data36" localSheetId="3">#REF!</definedName>
    <definedName name="data36">#REF!</definedName>
    <definedName name="data37" localSheetId="3">#REF!</definedName>
    <definedName name="data37">#REF!</definedName>
    <definedName name="data38" localSheetId="3">#REF!</definedName>
    <definedName name="data38">#REF!</definedName>
    <definedName name="data39" localSheetId="3">#REF!</definedName>
    <definedName name="data39">#REF!</definedName>
    <definedName name="data4" localSheetId="3">#REF!</definedName>
    <definedName name="data4">#REF!</definedName>
    <definedName name="data40" localSheetId="3">#REF!</definedName>
    <definedName name="data40">#REF!</definedName>
    <definedName name="data41" localSheetId="3">#REF!</definedName>
    <definedName name="data41">#REF!</definedName>
    <definedName name="data42" localSheetId="3">#REF!</definedName>
    <definedName name="data42">#REF!</definedName>
    <definedName name="data43" localSheetId="3">#REF!</definedName>
    <definedName name="data43">#REF!</definedName>
    <definedName name="data44" localSheetId="3">#REF!</definedName>
    <definedName name="data44">#REF!</definedName>
    <definedName name="data45" localSheetId="3">#REF!</definedName>
    <definedName name="data45">#REF!</definedName>
    <definedName name="data46" localSheetId="3">#REF!</definedName>
    <definedName name="data46">#REF!</definedName>
    <definedName name="data47" localSheetId="3">#REF!</definedName>
    <definedName name="data47">#REF!</definedName>
    <definedName name="data48" localSheetId="3">#REF!</definedName>
    <definedName name="data48">#REF!</definedName>
    <definedName name="data49" localSheetId="3">#REF!</definedName>
    <definedName name="data49">#REF!</definedName>
    <definedName name="data5" localSheetId="3">#REF!</definedName>
    <definedName name="data5">#REF!</definedName>
    <definedName name="data50" localSheetId="3">#REF!</definedName>
    <definedName name="data50">#REF!</definedName>
    <definedName name="data51" localSheetId="3">#REF!</definedName>
    <definedName name="data51">#REF!</definedName>
    <definedName name="data52" localSheetId="3">#REF!</definedName>
    <definedName name="data52">#REF!</definedName>
    <definedName name="data53" localSheetId="3">#REF!</definedName>
    <definedName name="data53">#REF!</definedName>
    <definedName name="data54" localSheetId="3">#REF!</definedName>
    <definedName name="data54">#REF!</definedName>
    <definedName name="data55" localSheetId="3">#REF!</definedName>
    <definedName name="data55">#REF!</definedName>
    <definedName name="data56" localSheetId="3">#REF!</definedName>
    <definedName name="data56">#REF!</definedName>
    <definedName name="data57" localSheetId="3">#REF!</definedName>
    <definedName name="data57">#REF!</definedName>
    <definedName name="data58" localSheetId="3">#REF!</definedName>
    <definedName name="data58">#REF!</definedName>
    <definedName name="data59" localSheetId="3">#REF!</definedName>
    <definedName name="data59">#REF!</definedName>
    <definedName name="data6" localSheetId="3">#REF!</definedName>
    <definedName name="data6">#REF!</definedName>
    <definedName name="data60" localSheetId="3">#REF!</definedName>
    <definedName name="data60">#REF!</definedName>
    <definedName name="data61" localSheetId="3">#REF!</definedName>
    <definedName name="data61">#REF!</definedName>
    <definedName name="data62" localSheetId="3">#REF!</definedName>
    <definedName name="data62">#REF!</definedName>
    <definedName name="data63" localSheetId="3">#REF!</definedName>
    <definedName name="data63">#REF!</definedName>
    <definedName name="data64" localSheetId="3">#REF!</definedName>
    <definedName name="data64">#REF!</definedName>
    <definedName name="data65" localSheetId="3">#REF!</definedName>
    <definedName name="data65">#REF!</definedName>
    <definedName name="data66" localSheetId="3">#REF!</definedName>
    <definedName name="data66">#REF!</definedName>
    <definedName name="data67" localSheetId="3">#REF!</definedName>
    <definedName name="data67">#REF!</definedName>
    <definedName name="data68" localSheetId="3">#REF!</definedName>
    <definedName name="data68">#REF!</definedName>
    <definedName name="data69" localSheetId="3">#REF!</definedName>
    <definedName name="data69">#REF!</definedName>
    <definedName name="data7" localSheetId="3">#REF!</definedName>
    <definedName name="data7">#REF!</definedName>
    <definedName name="data70" localSheetId="3">#REF!</definedName>
    <definedName name="data70">#REF!</definedName>
    <definedName name="data8" localSheetId="3">#REF!</definedName>
    <definedName name="data8">#REF!</definedName>
    <definedName name="data9" localSheetId="3">#REF!</definedName>
    <definedName name="data9">#REF!</definedName>
    <definedName name="Database" localSheetId="3">#REF!</definedName>
    <definedName name="Database">#REF!</definedName>
    <definedName name="Database_MI">[58]civ_roma!$C$9:$G$799</definedName>
    <definedName name="DATO1">'[60]46'!$D$3:$CK$429</definedName>
    <definedName name="datos" localSheetId="3">#REF!</definedName>
    <definedName name="datos" localSheetId="0">#REF!</definedName>
    <definedName name="datos">#REF!</definedName>
    <definedName name="DBASE1" localSheetId="3">#REF!</definedName>
    <definedName name="DBASE1" localSheetId="0">#REF!</definedName>
    <definedName name="DBASE1">#REF!</definedName>
    <definedName name="DBASE2" localSheetId="3">#REF!</definedName>
    <definedName name="DBASE2" localSheetId="0">#REF!</definedName>
    <definedName name="DBASE2">#REF!</definedName>
    <definedName name="DBASE3" localSheetId="3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3">#REF!</definedName>
    <definedName name="Dbgcm" localSheetId="0">#REF!</definedName>
    <definedName name="Dbgcm">#REF!</definedName>
    <definedName name="dc" localSheetId="3">#REF!</definedName>
    <definedName name="dc" localSheetId="0">#REF!</definedName>
    <definedName name="dc">#REF!</definedName>
    <definedName name="Dcacm" localSheetId="3">#REF!</definedName>
    <definedName name="Dcacm" localSheetId="0">#REF!</definedName>
    <definedName name="Dcacm">#REF!</definedName>
    <definedName name="DCI" localSheetId="3">[12]Tablas!#REF!</definedName>
    <definedName name="DCI" localSheetId="0">[12]Tablas!#REF!</definedName>
    <definedName name="DCI">[12]Tablas!#REF!</definedName>
    <definedName name="DCI1_1" localSheetId="3">[12]Tablas!#REF!</definedName>
    <definedName name="DCI1_1" localSheetId="0">[12]Tablas!#REF!</definedName>
    <definedName name="DCI1_1">[12]Tablas!#REF!</definedName>
    <definedName name="DCI1_1_1" localSheetId="3">[12]Tablas!#REF!</definedName>
    <definedName name="DCI1_1_1" localSheetId="0">[12]Tablas!#REF!</definedName>
    <definedName name="DCI1_1_1">[12]Tablas!#REF!</definedName>
    <definedName name="DCI1_1_2" localSheetId="3">[12]Tablas!#REF!</definedName>
    <definedName name="DCI1_1_2" localSheetId="0">[12]Tablas!#REF!</definedName>
    <definedName name="DCI1_1_2">[12]Tablas!#REF!</definedName>
    <definedName name="DCI1_1_3" localSheetId="3">[12]Tablas!#REF!</definedName>
    <definedName name="DCI1_1_3">[12]Tablas!#REF!</definedName>
    <definedName name="DCI1_1_4" localSheetId="3">[12]Tablas!#REF!</definedName>
    <definedName name="DCI1_1_4">[12]Tablas!#REF!</definedName>
    <definedName name="DCI1_2" localSheetId="3">[12]Tablas!#REF!</definedName>
    <definedName name="DCI1_2">[12]Tablas!#REF!</definedName>
    <definedName name="DCI1_3" localSheetId="3">[12]Tablas!#REF!</definedName>
    <definedName name="DCI1_3">[12]Tablas!#REF!</definedName>
    <definedName name="DCI1_4" localSheetId="3">[12]Tablas!#REF!</definedName>
    <definedName name="DCI1_4">[12]Tablas!#REF!</definedName>
    <definedName name="DCorriente" localSheetId="3">#REF!</definedName>
    <definedName name="DCorriente" localSheetId="0">#REF!</definedName>
    <definedName name="DCorriente">#REF!</definedName>
    <definedName name="Dcorriente1" localSheetId="3">'[61]Pta a tierra'!#REF!</definedName>
    <definedName name="Dcorriente1" localSheetId="0">'[61]Pta a tierra'!#REF!</definedName>
    <definedName name="Dcorriente1">'[61]Pta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3">#REF!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3">[12]Tablas!#REF!</definedName>
    <definedName name="DDS">[12]Tablas!#REF!</definedName>
    <definedName name="DDS1_1" localSheetId="3">[12]Tablas!#REF!</definedName>
    <definedName name="DDS1_1">[12]Tablas!#REF!</definedName>
    <definedName name="DDS1_1_1" localSheetId="3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3">#REF!</definedName>
    <definedName name="demanto" localSheetId="0">#REF!</definedName>
    <definedName name="demanto">#REF!</definedName>
    <definedName name="DEMOLICIÓN">'[62]BASE-LISTAS'!$B$24:$B$29</definedName>
    <definedName name="DEP_VPR_GRM" localSheetId="3">#REF!</definedName>
    <definedName name="DEP_VPR_GRM" localSheetId="0">#REF!</definedName>
    <definedName name="DEP_VPR_GRM">#REF!</definedName>
    <definedName name="DEP_VPR_GRN" localSheetId="3">#REF!</definedName>
    <definedName name="DEP_VPR_GRN" localSheetId="0">#REF!</definedName>
    <definedName name="DEP_VPR_GRN">#REF!</definedName>
    <definedName name="DEP_VPR_GRS" localSheetId="3">#REF!</definedName>
    <definedName name="DEP_VPR_GRS" localSheetId="0">#REF!</definedName>
    <definedName name="DEP_VPR_GRS">#REF!</definedName>
    <definedName name="DEP_VPR_GTP" localSheetId="3">#REF!</definedName>
    <definedName name="DEP_VPR_GTP">#REF!</definedName>
    <definedName name="DEP_VPR_NA" localSheetId="3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 localSheetId="3">#REF!</definedName>
    <definedName name="DERFE" localSheetId="0">#REF!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 localSheetId="3">#REF!</definedName>
    <definedName name="DESCUNMI" localSheetId="0">#REF!</definedName>
    <definedName name="DESCUNMI">#REF!</definedName>
    <definedName name="DEST_ART" localSheetId="3">[45]steel!#REF!</definedName>
    <definedName name="DEST_ART" localSheetId="0">[45]steel!#REF!</definedName>
    <definedName name="DEST_ART">[45]steel!#REF!</definedName>
    <definedName name="DESTCOD" localSheetId="3">'[3]7422CW00'!#REF!</definedName>
    <definedName name="DESTCOD" localSheetId="0">'[3]7422CW00'!#REF!</definedName>
    <definedName name="DESTCOD">'[3]7422CW00'!#REF!</definedName>
    <definedName name="DESTFG" localSheetId="3">'[3]7422CW00'!#REF!</definedName>
    <definedName name="DESTFG" localSheetId="0">'[3]7422CW00'!#REF!</definedName>
    <definedName name="DESTFG">'[3]7422CW00'!#REF!</definedName>
    <definedName name="DESTQTY" localSheetId="3">'[3]7422CW00'!#REF!</definedName>
    <definedName name="DESTQTY" localSheetId="0">'[3]7422CW00'!#REF!</definedName>
    <definedName name="DESTQTY">'[3]7422CW00'!#REF!</definedName>
    <definedName name="DETAIL" localSheetId="3">#REF!</definedName>
    <definedName name="DETAIL" localSheetId="0">#REF!</definedName>
    <definedName name="DETAIL">#REF!</definedName>
    <definedName name="Detalle_Reserva" localSheetId="3">#REF!</definedName>
    <definedName name="Detalle_Reserva" localSheetId="0">#REF!</definedName>
    <definedName name="Detalle_Reserva">#REF!</definedName>
    <definedName name="DEX" localSheetId="3">#REF!</definedName>
    <definedName name="DEX" localSheetId="0">#REF!</definedName>
    <definedName name="DEX">#REF!</definedName>
    <definedName name="DF" localSheetId="3">[63]Cronograma!#REF!</definedName>
    <definedName name="DF" localSheetId="0">[63]Cronograma!#REF!</definedName>
    <definedName name="DF">[63]Cronograma!#REF!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3">[12]Tablas!#REF!</definedName>
    <definedName name="DGO">[12]Tablas!#REF!</definedName>
    <definedName name="DGO1_1" localSheetId="3">[12]Tablas!#REF!</definedName>
    <definedName name="DGO1_1">[12]Tablas!#REF!</definedName>
    <definedName name="DGO1_1_1" localSheetId="3">[12]Tablas!#REF!</definedName>
    <definedName name="DGO1_1_1">[12]Tablas!#REF!</definedName>
    <definedName name="DGP" localSheetId="3">[12]Tablas!#REF!</definedName>
    <definedName name="DGP">[12]Tablas!#REF!</definedName>
    <definedName name="DGP1_1" localSheetId="3">[12]Tablas!#REF!</definedName>
    <definedName name="DGP1_1">[12]Tablas!#REF!</definedName>
    <definedName name="DGP1_1_1" localSheetId="3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 localSheetId="3">#REF!</definedName>
    <definedName name="Diámetro" localSheetId="0">#REF!</definedName>
    <definedName name="Diámetro">#REF!</definedName>
    <definedName name="diámetroft" localSheetId="3">#REF!</definedName>
    <definedName name="diámetroft" localSheetId="0">#REF!</definedName>
    <definedName name="diámetroft">#REF!</definedName>
    <definedName name="diametros" localSheetId="3">#REF!</definedName>
    <definedName name="diametros" localSheetId="0">#REF!</definedName>
    <definedName name="diametros">#REF!</definedName>
    <definedName name="diferencia" localSheetId="3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 localSheetId="0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 localSheetId="3">[12]Tablas!#REF!</definedName>
    <definedName name="DIJ" localSheetId="0">[12]Tablas!#REF!</definedName>
    <definedName name="DIJ">[12]Tablas!#REF!</definedName>
    <definedName name="DIJ1_1" localSheetId="3">[12]Tablas!#REF!</definedName>
    <definedName name="DIJ1_1" localSheetId="0">[12]Tablas!#REF!</definedName>
    <definedName name="DIJ1_1">[12]Tablas!#REF!</definedName>
    <definedName name="DIJ1_1_1" localSheetId="3">[12]Tablas!#REF!</definedName>
    <definedName name="DIJ1_1_1" localSheetId="0">[12]Tablas!#REF!</definedName>
    <definedName name="DIJ1_1_1">[12]Tablas!#REF!</definedName>
    <definedName name="DIJ1_1_2" localSheetId="3">[12]Tablas!#REF!</definedName>
    <definedName name="DIJ1_1_2">[12]Tablas!#REF!</definedName>
    <definedName name="DIJ1_1_3" localSheetId="3">[12]Tablas!#REF!</definedName>
    <definedName name="DIJ1_1_3">[12]Tablas!#REF!</definedName>
    <definedName name="DIJ1_1_4" localSheetId="3">[12]Tablas!#REF!</definedName>
    <definedName name="DIJ1_1_4">[12]Tablas!#REF!</definedName>
    <definedName name="DIJ1_1_5" localSheetId="3">[12]Tablas!#REF!</definedName>
    <definedName name="DIJ1_1_5">[12]Tablas!#REF!</definedName>
    <definedName name="DIJ1_2" localSheetId="3">[12]Tablas!#REF!</definedName>
    <definedName name="DIJ1_2">[12]Tablas!#REF!</definedName>
    <definedName name="DIJ1_3" localSheetId="3">[12]Tablas!#REF!</definedName>
    <definedName name="DIJ1_3">[12]Tablas!#REF!</definedName>
    <definedName name="DIJ1_4" localSheetId="3">[12]Tablas!#REF!</definedName>
    <definedName name="DIJ1_4">[12]Tablas!#REF!</definedName>
    <definedName name="DIJ1_5" localSheetId="3">[12]Tablas!#REF!</definedName>
    <definedName name="DIJ1_5">[12]Tablas!#REF!</definedName>
    <definedName name="Direccion">[40]EMPRESA!$F$14</definedName>
    <definedName name="display_area_2" localSheetId="3">#REF!</definedName>
    <definedName name="display_area_2" localSheetId="0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3">#REF!</definedName>
    <definedName name="DMxUS" localSheetId="0">#REF!</definedName>
    <definedName name="DMxUS">#REF!</definedName>
    <definedName name="do" localSheetId="3">#REF!</definedName>
    <definedName name="do" localSheetId="0">#REF!</definedName>
    <definedName name="do">#REF!</definedName>
    <definedName name="dolar" localSheetId="3">#REF!</definedName>
    <definedName name="dolar" localSheetId="0">#REF!</definedName>
    <definedName name="dolar">#REF!</definedName>
    <definedName name="DOLLAR">[65]CÁLCULOS!$H$34</definedName>
    <definedName name="DOTACIÓN" localSheetId="3">#REF!</definedName>
    <definedName name="DOTACIÓN" localSheetId="0">#REF!</definedName>
    <definedName name="DOTACIÓN">#REF!</definedName>
    <definedName name="DPI" localSheetId="3">[12]Tablas!#REF!</definedName>
    <definedName name="DPI" localSheetId="0">[12]Tablas!#REF!</definedName>
    <definedName name="DPI">[12]Tablas!#REF!</definedName>
    <definedName name="DPI1_1" localSheetId="3">[12]Tablas!#REF!</definedName>
    <definedName name="DPI1_1" localSheetId="0">[12]Tablas!#REF!</definedName>
    <definedName name="DPI1_1">[12]Tablas!#REF!</definedName>
    <definedName name="DPI1_1_1" localSheetId="3">[12]Tablas!#REF!</definedName>
    <definedName name="DPI1_1_1">[12]Tablas!#REF!</definedName>
    <definedName name="DPY" localSheetId="3">[12]Tablas!#REF!</definedName>
    <definedName name="DPY">[12]Tablas!#REF!</definedName>
    <definedName name="DPY1_1" localSheetId="3">[12]Tablas!#REF!</definedName>
    <definedName name="DPY1_1">[12]Tablas!#REF!</definedName>
    <definedName name="DPY1_1_1" localSheetId="3">[12]Tablas!#REF!</definedName>
    <definedName name="DPY1_1_1">[12]Tablas!#REF!</definedName>
    <definedName name="DRI" localSheetId="3">[12]Tablas!#REF!</definedName>
    <definedName name="DRI">[12]Tablas!#REF!</definedName>
    <definedName name="DRI1_1" localSheetId="3">[12]Tablas!#REF!</definedName>
    <definedName name="DRI1_1">[12]Tablas!#REF!</definedName>
    <definedName name="DRI1_1_1" localSheetId="3">[12]Tablas!#REF!</definedName>
    <definedName name="DRI1_1_1">[12]Tablas!#REF!</definedName>
    <definedName name="DRI1_1_2" localSheetId="3">[12]Tablas!#REF!</definedName>
    <definedName name="DRI1_1_2">[12]Tablas!#REF!</definedName>
    <definedName name="DRI1_1_3" localSheetId="3">[12]Tablas!#REF!</definedName>
    <definedName name="DRI1_1_3">[12]Tablas!#REF!</definedName>
    <definedName name="DRI1_1_4" localSheetId="3">[12]Tablas!#REF!</definedName>
    <definedName name="DRI1_1_4">[12]Tablas!#REF!</definedName>
    <definedName name="DRI1_2" localSheetId="3">[12]Tablas!#REF!</definedName>
    <definedName name="DRI1_2">[12]Tablas!#REF!</definedName>
    <definedName name="DRI1_3" localSheetId="3">[12]Tablas!#REF!</definedName>
    <definedName name="DRI1_3">[12]Tablas!#REF!</definedName>
    <definedName name="DRI1_4" localSheetId="3">[12]Tablas!#REF!</definedName>
    <definedName name="DRI1_4">[12]Tablas!#REF!</definedName>
    <definedName name="DRL" localSheetId="3">[12]Tablas!#REF!</definedName>
    <definedName name="DRL">[12]Tablas!#REF!</definedName>
    <definedName name="DRL1_1" localSheetId="3">[12]Tablas!#REF!</definedName>
    <definedName name="DRL1_1">[12]Tablas!#REF!</definedName>
    <definedName name="DRL1_1_1" localSheetId="3">[12]Tablas!#REF!</definedName>
    <definedName name="DRL1_1_1">[12]Tablas!#REF!</definedName>
    <definedName name="DRL1_1_2" localSheetId="3">[12]Tablas!#REF!</definedName>
    <definedName name="DRL1_1_2">[12]Tablas!#REF!</definedName>
    <definedName name="DRL1_1_3" localSheetId="3">[12]Tablas!#REF!</definedName>
    <definedName name="DRL1_1_3">[12]Tablas!#REF!</definedName>
    <definedName name="DRL1_1_4" localSheetId="3">[12]Tablas!#REF!</definedName>
    <definedName name="DRL1_1_4">[12]Tablas!#REF!</definedName>
    <definedName name="DRL1_2" localSheetId="3">[12]Tablas!#REF!</definedName>
    <definedName name="DRL1_2">[12]Tablas!#REF!</definedName>
    <definedName name="DRL1_3" localSheetId="3">[12]Tablas!#REF!</definedName>
    <definedName name="DRL1_3">[12]Tablas!#REF!</definedName>
    <definedName name="DRL1_4" localSheetId="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3">[63]Cronograma!#REF!</definedName>
    <definedName name="DS">[63]Cronograma!#REF!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3">#REF!</definedName>
    <definedName name="Dsbcm" localSheetId="0">#REF!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3">[12]Tablas!#REF!</definedName>
    <definedName name="DSP">[12]Tablas!#REF!</definedName>
    <definedName name="DSP1_1" localSheetId="3">[12]Tablas!#REF!</definedName>
    <definedName name="DSP1_1">[12]Tablas!#REF!</definedName>
    <definedName name="DSP1_1_1" localSheetId="3">[12]Tablas!#REF!</definedName>
    <definedName name="DSP1_1_1">[12]Tablas!#REF!</definedName>
    <definedName name="dt" localSheetId="3">#REF!</definedName>
    <definedName name="dt" localSheetId="0">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3">#REF!</definedName>
    <definedName name="E" localSheetId="0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3">[12]Tablas!#REF!</definedName>
    <definedName name="ECP">[12]Tablas!#REF!</definedName>
    <definedName name="ECP1_1" localSheetId="3">[12]Tablas!#REF!</definedName>
    <definedName name="ECP1_1">[12]Tablas!#REF!</definedName>
    <definedName name="ECP1_1_1" localSheetId="3">[12]Tablas!#REF!</definedName>
    <definedName name="ECP1_1_1">[12]Tablas!#REF!</definedName>
    <definedName name="EDC" localSheetId="3">#REF!</definedName>
    <definedName name="EDC" localSheetId="0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3">#REF!</definedName>
    <definedName name="EF" localSheetId="0">#REF!</definedName>
    <definedName name="EF">#REF!</definedName>
    <definedName name="EFA" localSheetId="3">#REF!</definedName>
    <definedName name="EFA" localSheetId="0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 localSheetId="3">#REF!</definedName>
    <definedName name="ELIMINACIONPROYC" localSheetId="0">#REF!</definedName>
    <definedName name="ELIMINACIONPROYC">#REF!</definedName>
    <definedName name="emanto" localSheetId="3">#REF!</definedName>
    <definedName name="emanto" localSheetId="0">#REF!</definedName>
    <definedName name="emanto">#REF!</definedName>
    <definedName name="eme" localSheetId="0">'PRESUPUESTO OFICIAL (Entidad)'!ERR</definedName>
    <definedName name="eme">[0]!ERR</definedName>
    <definedName name="EMPLEADO" localSheetId="3">#REF!</definedName>
    <definedName name="EMPLEADO" localSheetId="0">#REF!</definedName>
    <definedName name="EMPLEADO">#REF!</definedName>
    <definedName name="Empresa">[40]EMPRESA!$F$6</definedName>
    <definedName name="EMULSION" localSheetId="3">#REF!</definedName>
    <definedName name="EMULSION" localSheetId="0">#REF!</definedName>
    <definedName name="EMULSION">#REF!</definedName>
    <definedName name="End_Bal" localSheetId="3">#REF!</definedName>
    <definedName name="End_Bal" localSheetId="0">#REF!</definedName>
    <definedName name="End_Bal">#REF!</definedName>
    <definedName name="ene" localSheetId="3">#REF!</definedName>
    <definedName name="ene" localSheetId="0">#REF!</definedName>
    <definedName name="ene">#REF!</definedName>
    <definedName name="Ensayos" localSheetId="3">#REF!</definedName>
    <definedName name="Ensayos">#REF!</definedName>
    <definedName name="ENTRADASP" localSheetId="3">#REF!</definedName>
    <definedName name="ENTRADASP">#REF!</definedName>
    <definedName name="EPECIALIDAD_SIDOE" localSheetId="3">[12]Tablas!#REF!</definedName>
    <definedName name="EPECIALIDAD_SIDOE">[12]Tablas!#REF!</definedName>
    <definedName name="equipo">[68]Equipo!$A$7:$A$65536</definedName>
    <definedName name="EQUIPO1" localSheetId="3">#REF!</definedName>
    <definedName name="EQUIPO1" localSheetId="0">#REF!</definedName>
    <definedName name="EQUIPO1">#REF!</definedName>
    <definedName name="Equipos" localSheetId="3">#REF!</definedName>
    <definedName name="Equipos" localSheetId="0">#REF!</definedName>
    <definedName name="Equipos">#REF!</definedName>
    <definedName name="EQUIPOS1" localSheetId="3">#REF!</definedName>
    <definedName name="EQUIPOS1" localSheetId="0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3">#REF!</definedName>
    <definedName name="ERRORE" localSheetId="0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>[0]!ERR</definedName>
    <definedName name="ESA" localSheetId="3">#REF!</definedName>
    <definedName name="ESA" localSheetId="0">#REF!</definedName>
    <definedName name="ESA">#REF!</definedName>
    <definedName name="ESE" localSheetId="3">#REF!</definedName>
    <definedName name="ESE" localSheetId="0">#REF!</definedName>
    <definedName name="ESE">#REF!</definedName>
    <definedName name="ESPE" localSheetId="3">#REF!</definedName>
    <definedName name="ESPE" localSheetId="0">#REF!</definedName>
    <definedName name="ESPE">#REF!</definedName>
    <definedName name="ESPECIFICACION" localSheetId="3">#REF!</definedName>
    <definedName name="ESPECIFICACION">#REF!</definedName>
    <definedName name="Especificación" localSheetId="3">#REF!</definedName>
    <definedName name="Especificación">#REF!</definedName>
    <definedName name="ESTA" localSheetId="3">#REF!</definedName>
    <definedName name="ESTA">#REF!</definedName>
    <definedName name="Estados" localSheetId="3">#REF!</definedName>
    <definedName name="Estados">#REF!</definedName>
    <definedName name="Estimate_Factor">1</definedName>
    <definedName name="ESTRAE" localSheetId="3">'[3]7422CW00'!#REF!</definedName>
    <definedName name="ESTRAE">'[3]7422CW00'!#REF!</definedName>
    <definedName name="ESTRU">[69]Estructura!$C$7:$E$2570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 localSheetId="3">#REF!</definedName>
    <definedName name="ETAP" localSheetId="0">#REF!</definedName>
    <definedName name="ETAP">#REF!</definedName>
    <definedName name="ETAPA_PACC" localSheetId="3">#REF!</definedName>
    <definedName name="ETAPA_PACC" localSheetId="0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3">#REF!</definedName>
    <definedName name="EW" localSheetId="0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3" hidden="1">#REF!</definedName>
    <definedName name="EX" localSheetId="0" hidden="1">#REF!</definedName>
    <definedName name="EX" hidden="1">#REF!</definedName>
    <definedName name="EX_1" localSheetId="3" hidden="1">#REF!</definedName>
    <definedName name="EX_1" localSheetId="0" hidden="1">#REF!</definedName>
    <definedName name="EX_1" hidden="1">#REF!</definedName>
    <definedName name="EXC" localSheetId="3">#REF!</definedName>
    <definedName name="EXC" localSheetId="0">#REF!</definedName>
    <definedName name="EXC">#REF!</definedName>
    <definedName name="EXCAV_1" localSheetId="3">#REF!</definedName>
    <definedName name="EXCAV_1">#REF!</definedName>
    <definedName name="EXCAV_2" localSheetId="3">#REF!</definedName>
    <definedName name="EXCAV_2">#REF!</definedName>
    <definedName name="exCEL" localSheetId="3">#REF!</definedName>
    <definedName name="exCEL">#REF!</definedName>
    <definedName name="Excel_BuiltIn_Print_Area_3" localSheetId="3">#REF!</definedName>
    <definedName name="Excel_BuiltIn_Print_Area_3">#REF!</definedName>
    <definedName name="Excel_BuiltIn_Print_Area_3_X" localSheetId="3">#REF!</definedName>
    <definedName name="Excel_BuiltIn_Print_Area_3_X">#REF!</definedName>
    <definedName name="Excel_BuiltIn_Print_Titles_10" localSheetId="3">[23]SKJ452!#REF!</definedName>
    <definedName name="Excel_BuiltIn_Print_Titles_10">[23]SKJ452!#REF!</definedName>
    <definedName name="Excel_BuiltIn_Print_Titles_11" localSheetId="3">[23]ITA878!#REF!</definedName>
    <definedName name="Excel_BuiltIn_Print_Titles_11">[23]ITA878!#REF!</definedName>
    <definedName name="Excel_BuiltIn_Print_Titles_12" localSheetId="3">'[23]AEA-944'!#REF!</definedName>
    <definedName name="Excel_BuiltIn_Print_Titles_12">'[23]AEA-944'!#REF!</definedName>
    <definedName name="Excel_BuiltIn_Print_Titles_13" localSheetId="3">'[23]DUB-823'!#REF!</definedName>
    <definedName name="Excel_BuiltIn_Print_Titles_13">'[23]DUB-823'!#REF!</definedName>
    <definedName name="Excel_BuiltIn_Print_Titles_14" localSheetId="3">'[23]GPI 526'!#REF!</definedName>
    <definedName name="Excel_BuiltIn_Print_Titles_14">'[23]GPI 526'!#REF!</definedName>
    <definedName name="Excel_BuiltIn_Print_Titles_15" localSheetId="3">#REF!</definedName>
    <definedName name="Excel_BuiltIn_Print_Titles_15" localSheetId="0">#REF!</definedName>
    <definedName name="Excel_BuiltIn_Print_Titles_15">#REF!</definedName>
    <definedName name="Excel_BuiltIn_Print_Titles_16" localSheetId="3">#REF!</definedName>
    <definedName name="Excel_BuiltIn_Print_Titles_16" localSheetId="0">#REF!</definedName>
    <definedName name="Excel_BuiltIn_Print_Titles_16">#REF!</definedName>
    <definedName name="Excel_BuiltIn_Print_Titles_17" localSheetId="3">#REF!</definedName>
    <definedName name="Excel_BuiltIn_Print_Titles_17" localSheetId="0">#REF!</definedName>
    <definedName name="Excel_BuiltIn_Print_Titles_17">#REF!</definedName>
    <definedName name="Excel_BuiltIn_Print_Titles_18" localSheetId="3">#REF!</definedName>
    <definedName name="Excel_BuiltIn_Print_Titles_18">#REF!</definedName>
    <definedName name="Excel_BuiltIn_Print_Titles_19" localSheetId="3">[23]XXJ617!#REF!</definedName>
    <definedName name="Excel_BuiltIn_Print_Titles_19">[23]XXJ617!#REF!</definedName>
    <definedName name="Excel_BuiltIn_Print_Titles_20" localSheetId="3">#REF!</definedName>
    <definedName name="Excel_BuiltIn_Print_Titles_20" localSheetId="0">#REF!</definedName>
    <definedName name="Excel_BuiltIn_Print_Titles_20">#REF!</definedName>
    <definedName name="Excel_BuiltIn_Print_Titles_21" localSheetId="3">[23]SNG_855!#REF!</definedName>
    <definedName name="Excel_BuiltIn_Print_Titles_21" localSheetId="0">[23]SNG_855!#REF!</definedName>
    <definedName name="Excel_BuiltIn_Print_Titles_21">[23]SNG_855!#REF!</definedName>
    <definedName name="Excel_BuiltIn_Print_Titles_23" localSheetId="3">#REF!</definedName>
    <definedName name="Excel_BuiltIn_Print_Titles_23" localSheetId="0">#REF!</definedName>
    <definedName name="Excel_BuiltIn_Print_Titles_23">#REF!</definedName>
    <definedName name="Excel_BuiltIn_Print_Titles_3" localSheetId="3">#REF!</definedName>
    <definedName name="Excel_BuiltIn_Print_Titles_3" localSheetId="0">#REF!</definedName>
    <definedName name="Excel_BuiltIn_Print_Titles_3">#REF!</definedName>
    <definedName name="Excel_BuiltIn_Print_Titles_5" localSheetId="3">'[23]VEA 374'!#REF!</definedName>
    <definedName name="Excel_BuiltIn_Print_Titles_5" localSheetId="0">'[23]VEA 374'!#REF!</definedName>
    <definedName name="Excel_BuiltIn_Print_Titles_5">'[23]VEA 374'!#REF!</definedName>
    <definedName name="Excel_BuiltIn_Print_Titles_5_XX" localSheetId="3">'[23]VEA 374'!#REF!</definedName>
    <definedName name="Excel_BuiltIn_Print_Titles_5_XX" localSheetId="0">'[23]VEA 374'!#REF!</definedName>
    <definedName name="Excel_BuiltIn_Print_Titles_5_XX">'[23]VEA 374'!#REF!</definedName>
    <definedName name="Excel_BuiltIn_Print_Titles_6" localSheetId="3">#REF!</definedName>
    <definedName name="Excel_BuiltIn_Print_Titles_6" localSheetId="0">#REF!</definedName>
    <definedName name="Excel_BuiltIn_Print_Titles_6">#REF!</definedName>
    <definedName name="Excel_BuiltIn_Print_Titles_7" localSheetId="3">[23]HFB024!#REF!</definedName>
    <definedName name="Excel_BuiltIn_Print_Titles_7" localSheetId="0">[23]HFB024!#REF!</definedName>
    <definedName name="Excel_BuiltIn_Print_Titles_7">[23]HFB024!#REF!</definedName>
    <definedName name="Excel_BuiltIn_Print_Titles_8" localSheetId="3">#REF!</definedName>
    <definedName name="Excel_BuiltIn_Print_Titles_8" localSheetId="0">#REF!</definedName>
    <definedName name="Excel_BuiltIn_Print_Titles_8">#REF!</definedName>
    <definedName name="Excel_BuiltIn_Print_Titles_9" localSheetId="3">[23]PAJ825!#REF!</definedName>
    <definedName name="Excel_BuiltIn_Print_Titles_9" localSheetId="0">[23]PAJ825!#REF!</definedName>
    <definedName name="Excel_BuiltIn_Print_Titles_9">[23]PAJ825!#REF!</definedName>
    <definedName name="EXCROC">'[71]Análisis de precios'!$H$52</definedName>
    <definedName name="ExtensionCoordinador" localSheetId="3">#REF!</definedName>
    <definedName name="ExtensionCoordinador" localSheetId="0">#REF!</definedName>
    <definedName name="ExtensionCoordinador">#REF!</definedName>
    <definedName name="Extra_Pay" localSheetId="3">#REF!</definedName>
    <definedName name="Extra_Pay" localSheetId="0">#REF!</definedName>
    <definedName name="Extra_Pay">#REF!</definedName>
    <definedName name="Extracción_IM" localSheetId="3">#REF!</definedName>
    <definedName name="Extracción_IM" localSheetId="0">#REF!</definedName>
    <definedName name="Extracción_IM">#REF!</definedName>
    <definedName name="Extras">'[40]LIQUIDA-NOMINA'!$AH$4</definedName>
    <definedName name="F._INGRESO" localSheetId="3">#REF!</definedName>
    <definedName name="F._INGRESO" localSheetId="0">#REF!</definedName>
    <definedName name="F._INGRESO">#REF!</definedName>
    <definedName name="F._RETIRO" localSheetId="3">#REF!</definedName>
    <definedName name="F._RETIRO" localSheetId="0">#REF!</definedName>
    <definedName name="F._RETIRO">#REF!</definedName>
    <definedName name="F.L" localSheetId="3">#REF!</definedName>
    <definedName name="F.L" localSheetId="0">#REF!</definedName>
    <definedName name="F.L">#REF!</definedName>
    <definedName name="Facilidades" localSheetId="3">#REF!</definedName>
    <definedName name="Facilidades">#REF!</definedName>
    <definedName name="factor" localSheetId="3">#REF!</definedName>
    <definedName name="factor">#REF!</definedName>
    <definedName name="FACTURADO" localSheetId="3">'[72]Itemes Renovación'!#REF!</definedName>
    <definedName name="FACTURADO">'[72]Itemes Renovación'!#REF!</definedName>
    <definedName name="FareWellStmnt" localSheetId="3">[50]!FareWellStmnt</definedName>
    <definedName name="FareWellStmnt" localSheetId="5">[50]!FareWellStmnt</definedName>
    <definedName name="FareWellStmnt" localSheetId="1">[50]!FareWellStmnt</definedName>
    <definedName name="FareWellStmnt">[50]!FareWellStmnt</definedName>
    <definedName name="FaseProyecto" localSheetId="3">#REF!</definedName>
    <definedName name="FaseProyecto" localSheetId="0">#REF!</definedName>
    <definedName name="FaseProyecto">#REF!</definedName>
    <definedName name="FD" localSheetId="0">'PRESUPUESTO OFICIAL (Entidad)'!ERR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3">#REF!</definedName>
    <definedName name="fdwssf" localSheetId="0">#REF!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 localSheetId="3">#REF!</definedName>
    <definedName name="FechaTerminacion" localSheetId="0">#REF!</definedName>
    <definedName name="FechaTerminacion">#REF!</definedName>
    <definedName name="fer" localSheetId="3">'[37]Res-Accide-10'!#REF!</definedName>
    <definedName name="fer" localSheetId="0">'[37]Res-Accide-10'!#REF!</definedName>
    <definedName name="fer">'[37]Res-Accide-10'!#REF!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 (Entidad)'!ERR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3">'[74]7422CW00'!#REF!</definedName>
    <definedName name="fgh">'[74]7422CW00'!#REF!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3">#REF!</definedName>
    <definedName name="fi" localSheetId="0">#REF!</definedName>
    <definedName name="fi">#REF!</definedName>
    <definedName name="FIBER" localSheetId="3">#REF!</definedName>
    <definedName name="FIBER" localSheetId="0">#REF!</definedName>
    <definedName name="FIBER">#REF!</definedName>
    <definedName name="Fil_Fechas" localSheetId="3">#REF!</definedName>
    <definedName name="Fil_Fechas" localSheetId="0">#REF!</definedName>
    <definedName name="Fil_Fechas">#REF!</definedName>
    <definedName name="fill1" localSheetId="3" hidden="1">#REF!</definedName>
    <definedName name="fill1" hidden="1">#REF!</definedName>
    <definedName name="FILTROS" localSheetId="3">#REF!</definedName>
    <definedName name="FILTROS">#REF!</definedName>
    <definedName name="FINANCIACION" localSheetId="0">'PRESUPUESTO OFICIAL (Entidad)'!ERR</definedName>
    <definedName name="FINANCIACION">[0]!ERR</definedName>
    <definedName name="FinePrint" localSheetId="3">[50]!FinePrint</definedName>
    <definedName name="FinePrint" localSheetId="5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 localSheetId="3">'[3]7422CW00'!#REF!</definedName>
    <definedName name="FORDESCR" localSheetId="0">'[3]7422CW00'!#REF!</definedName>
    <definedName name="FORDESCR">'[3]7422CW00'!#REF!</definedName>
    <definedName name="FORM_C3">[75]Hoja1!$A$33:$N$51</definedName>
    <definedName name="FORMOLT" localSheetId="3">'[3]7422CW00'!#REF!</definedName>
    <definedName name="FORMOLT" localSheetId="0">'[3]7422CW00'!#REF!</definedName>
    <definedName name="FORMOLT">'[3]7422CW00'!#REF!</definedName>
    <definedName name="formularioCantidades" localSheetId="3">#REF!</definedName>
    <definedName name="formularioCantidades" localSheetId="0">#REF!</definedName>
    <definedName name="formularioCantidades">#REF!</definedName>
    <definedName name="FORSHE" localSheetId="3">'[3]7422CW00'!#REF!</definedName>
    <definedName name="FORSHE" localSheetId="0">'[3]7422CW00'!#REF!</definedName>
    <definedName name="FORSHE">'[3]7422CW00'!#REF!</definedName>
    <definedName name="FORUNMIS" localSheetId="3">'[3]7422CW00'!#REF!</definedName>
    <definedName name="FORUNMIS" localSheetId="0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 (Entidad)'!ERR</definedName>
    <definedName name="fu">[0]!ERR</definedName>
    <definedName name="Full_Print" localSheetId="3">#REF!</definedName>
    <definedName name="Full_Print" localSheetId="0">#REF!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3">#REF!</definedName>
    <definedName name="G" localSheetId="0">#REF!</definedName>
    <definedName name="G">#REF!</definedName>
    <definedName name="G_C1" localSheetId="3">[12]Tablas!#REF!</definedName>
    <definedName name="G_C1">[12]Tablas!#REF!</definedName>
    <definedName name="G_C10" localSheetId="3">[12]Tablas!#REF!</definedName>
    <definedName name="G_C10">[12]Tablas!#REF!</definedName>
    <definedName name="G_C11" localSheetId="3">[12]Tablas!#REF!</definedName>
    <definedName name="G_C11">[12]Tablas!#REF!</definedName>
    <definedName name="G_C12" localSheetId="3">[12]Tablas!#REF!</definedName>
    <definedName name="G_C12">[12]Tablas!#REF!</definedName>
    <definedName name="G_C13" localSheetId="3">[12]Tablas!#REF!</definedName>
    <definedName name="G_C13">[12]Tablas!#REF!</definedName>
    <definedName name="G_C14" localSheetId="3">[12]Tablas!#REF!</definedName>
    <definedName name="G_C14">[12]Tablas!#REF!</definedName>
    <definedName name="G_C15" localSheetId="3">[12]Tablas!#REF!</definedName>
    <definedName name="G_C15">[12]Tablas!#REF!</definedName>
    <definedName name="G_C16" localSheetId="3">[12]Tablas!#REF!</definedName>
    <definedName name="G_C16">[12]Tablas!#REF!</definedName>
    <definedName name="G_C17" localSheetId="3">[12]Tablas!#REF!</definedName>
    <definedName name="G_C17">[12]Tablas!#REF!</definedName>
    <definedName name="G_C18" localSheetId="3">[12]Tablas!#REF!</definedName>
    <definedName name="G_C18">[12]Tablas!#REF!</definedName>
    <definedName name="G_C19" localSheetId="3">[12]Tablas!#REF!</definedName>
    <definedName name="G_C19">[12]Tablas!#REF!</definedName>
    <definedName name="G_C2" localSheetId="3">[12]Tablas!#REF!</definedName>
    <definedName name="G_C2">[12]Tablas!#REF!</definedName>
    <definedName name="G_C20" localSheetId="3">[12]Tablas!#REF!</definedName>
    <definedName name="G_C20">[12]Tablas!#REF!</definedName>
    <definedName name="G_C21" localSheetId="3">[12]Tablas!#REF!</definedName>
    <definedName name="G_C21">[12]Tablas!#REF!</definedName>
    <definedName name="G_C22" localSheetId="3">[12]Tablas!#REF!</definedName>
    <definedName name="G_C22">[12]Tablas!#REF!</definedName>
    <definedName name="G_C3" localSheetId="3">[12]Tablas!#REF!</definedName>
    <definedName name="G_C3">[12]Tablas!#REF!</definedName>
    <definedName name="G_C4" localSheetId="3">[12]Tablas!#REF!</definedName>
    <definedName name="G_C4">[12]Tablas!#REF!</definedName>
    <definedName name="G_C5" localSheetId="3">[12]Tablas!#REF!</definedName>
    <definedName name="G_C5">[12]Tablas!#REF!</definedName>
    <definedName name="G_C6" localSheetId="3">[12]Tablas!#REF!</definedName>
    <definedName name="G_C6">[12]Tablas!#REF!</definedName>
    <definedName name="G_C7" localSheetId="3">[12]Tablas!#REF!</definedName>
    <definedName name="G_C7">[12]Tablas!#REF!</definedName>
    <definedName name="G_C8" localSheetId="3">[12]Tablas!#REF!</definedName>
    <definedName name="G_C8">[12]Tablas!#REF!</definedName>
    <definedName name="G_C9" localSheetId="3">[12]Tablas!#REF!</definedName>
    <definedName name="G_C9">[12]Tablas!#REF!</definedName>
    <definedName name="G.Eg" localSheetId="3">#REF!</definedName>
    <definedName name="G.Eg" localSheetId="0">#REF!</definedName>
    <definedName name="G.Eg">#REF!</definedName>
    <definedName name="G.Em" localSheetId="3">#REF!</definedName>
    <definedName name="G.Em" localSheetId="0">#REF!</definedName>
    <definedName name="G.Em">#REF!</definedName>
    <definedName name="G.Eo" localSheetId="3">#REF!</definedName>
    <definedName name="G.Eo">#REF!</definedName>
    <definedName name="G.Ew" localSheetId="3">#REF!</definedName>
    <definedName name="G.Ew">#REF!</definedName>
    <definedName name="G1_" localSheetId="3">#REF!</definedName>
    <definedName name="G1_" localSheetId="0">#REF!</definedName>
    <definedName name="G1_">#REF!</definedName>
    <definedName name="GAJ" localSheetId="3">#REF!</definedName>
    <definedName name="GAJ" localSheetId="0">#REF!</definedName>
    <definedName name="GAJ">#REF!</definedName>
    <definedName name="GAS" localSheetId="3">[12]Tablas!#REF!</definedName>
    <definedName name="GAS" localSheetId="0">[12]Tablas!#REF!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3">[11]Tablas!#REF!</definedName>
    <definedName name="GCB">[11]Tablas!#REF!</definedName>
    <definedName name="GCI" localSheetId="3">[12]Tablas!#REF!</definedName>
    <definedName name="GCI">[12]Tablas!#REF!</definedName>
    <definedName name="GCN" localSheetId="3">[12]Tablas!#REF!</definedName>
    <definedName name="GCN">[12]Tablas!#REF!</definedName>
    <definedName name="GCP" localSheetId="3">[12]Tablas!#REF!</definedName>
    <definedName name="GCP">[12]Tablas!#REF!</definedName>
    <definedName name="GDN" localSheetId="3">[12]Tablas!#REF!</definedName>
    <definedName name="GDN">[12]Tablas!#REF!</definedName>
    <definedName name="GDR" localSheetId="3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3">[12]Tablas!#REF!</definedName>
    <definedName name="GEA">[12]Tablas!#REF!</definedName>
    <definedName name="GEA1_1" localSheetId="3">[12]Tablas!#REF!</definedName>
    <definedName name="GEA1_1">[12]Tablas!#REF!</definedName>
    <definedName name="GEA1_1_1" localSheetId="3">[12]Tablas!#REF!</definedName>
    <definedName name="GEA1_1_1">[12]Tablas!#REF!</definedName>
    <definedName name="GEA1_1_10" localSheetId="3">[12]Tablas!#REF!</definedName>
    <definedName name="GEA1_1_10">[12]Tablas!#REF!</definedName>
    <definedName name="GEA1_1_2" localSheetId="3">[12]Tablas!#REF!</definedName>
    <definedName name="GEA1_1_2">[12]Tablas!#REF!</definedName>
    <definedName name="GEA1_1_3" localSheetId="3">[12]Tablas!#REF!</definedName>
    <definedName name="GEA1_1_3">[12]Tablas!#REF!</definedName>
    <definedName name="GEA1_1_4" localSheetId="3">[12]Tablas!#REF!</definedName>
    <definedName name="GEA1_1_4">[12]Tablas!#REF!</definedName>
    <definedName name="GEA1_1_5" localSheetId="3">[12]Tablas!#REF!</definedName>
    <definedName name="GEA1_1_5">[12]Tablas!#REF!</definedName>
    <definedName name="GEA1_1_6" localSheetId="3">[12]Tablas!#REF!</definedName>
    <definedName name="GEA1_1_6">[12]Tablas!#REF!</definedName>
    <definedName name="GEA1_1_7" localSheetId="3">[12]Tablas!#REF!</definedName>
    <definedName name="GEA1_1_7">[12]Tablas!#REF!</definedName>
    <definedName name="GEA1_1_8" localSheetId="3">[12]Tablas!#REF!</definedName>
    <definedName name="GEA1_1_8">[12]Tablas!#REF!</definedName>
    <definedName name="GEA1_1_9" localSheetId="3">[12]Tablas!#REF!</definedName>
    <definedName name="GEA1_1_9">[12]Tablas!#REF!</definedName>
    <definedName name="GEA1_2" localSheetId="3">[12]Tablas!#REF!</definedName>
    <definedName name="GEA1_2">[12]Tablas!#REF!</definedName>
    <definedName name="GEA1_3" localSheetId="3">[12]Tablas!#REF!</definedName>
    <definedName name="GEA1_3">[12]Tablas!#REF!</definedName>
    <definedName name="GEA1_4" localSheetId="3">[12]Tablas!#REF!</definedName>
    <definedName name="GEA1_4">[12]Tablas!#REF!</definedName>
    <definedName name="GEC" localSheetId="3">[12]Tablas!#REF!</definedName>
    <definedName name="GEC">[12]Tablas!#REF!</definedName>
    <definedName name="GEC_ON_DAPIAY" localSheetId="3">#REF!</definedName>
    <definedName name="GEC_ON_DAPIAY" localSheetId="0">#REF!</definedName>
    <definedName name="GEC_ON_DAPIAY">#REF!</definedName>
    <definedName name="GEC_ON_GER" localSheetId="3">#REF!</definedName>
    <definedName name="GEC_ON_GER" localSheetId="0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3">#REF!</definedName>
    <definedName name="GENERAL" localSheetId="0">#REF!</definedName>
    <definedName name="GENERAL">#REF!</definedName>
    <definedName name="GENERAL1" localSheetId="3">#REF!</definedName>
    <definedName name="GENERAL1" localSheetId="0">#REF!</definedName>
    <definedName name="GENERAL1">#REF!</definedName>
    <definedName name="Geotex" localSheetId="3">#REF!</definedName>
    <definedName name="Geotex" localSheetId="0">#REF!</definedName>
    <definedName name="Geotex">#REF!</definedName>
    <definedName name="GERENCIA" localSheetId="3">#REF!</definedName>
    <definedName name="GERENCIA">#REF!</definedName>
    <definedName name="GERENCIA1" localSheetId="3">#REF!</definedName>
    <definedName name="GERENCIA1">#REF!</definedName>
    <definedName name="GERENCIA2" localSheetId="3">#REF!</definedName>
    <definedName name="GERENCIA2">#REF!</definedName>
    <definedName name="Gerente">[40]EMPRESA!$F$12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3">[12]Tablas!#REF!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3">'[74]7422CW00'!#REF!</definedName>
    <definedName name="ghf">'[74]7422CW00'!#REF!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3">#REF!</definedName>
    <definedName name="ghghy" localSheetId="0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3">[12]Tablas!#REF!</definedName>
    <definedName name="GMM_ON_ASO" localSheetId="0">[12]Tablas!#REF!</definedName>
    <definedName name="GMM_ON_ASO">[12]Tablas!#REF!</definedName>
    <definedName name="GMM_ON_DMARES" localSheetId="3">#REF!</definedName>
    <definedName name="GMM_ON_DMARES" localSheetId="0">#REF!</definedName>
    <definedName name="GMM_ON_DMARES">#REF!</definedName>
    <definedName name="GMM_ON_DRIO" localSheetId="3">#REF!</definedName>
    <definedName name="GMM_ON_DRIO" localSheetId="0">#REF!</definedName>
    <definedName name="GMM_ON_DRIO">#REF!</definedName>
    <definedName name="GOR" localSheetId="3">#REF!</definedName>
    <definedName name="GOR" localSheetId="0">#REF!</definedName>
    <definedName name="GOR">#REF!</definedName>
    <definedName name="GOT" localSheetId="3">[12]Tablas!#REF!</definedName>
    <definedName name="GOT" localSheetId="0">[12]Tablas!#REF!</definedName>
    <definedName name="GOT">[12]Tablas!#REF!</definedName>
    <definedName name="GPO" localSheetId="3">[12]Tablas!#REF!</definedName>
    <definedName name="GPO" localSheetId="0">[12]Tablas!#REF!</definedName>
    <definedName name="GPO">[12]Tablas!#REF!</definedName>
    <definedName name="GPR" localSheetId="3">[12]Tablas!#REF!</definedName>
    <definedName name="GPR" localSheetId="0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3">#REF!</definedName>
    <definedName name="GRAF2" localSheetId="0">#REF!</definedName>
    <definedName name="GRAF2">#REF!</definedName>
    <definedName name="GRAF3" localSheetId="3">#REF!</definedName>
    <definedName name="GRAF3" localSheetId="0">#REF!</definedName>
    <definedName name="GRAF3">#REF!</definedName>
    <definedName name="GRC" localSheetId="3">[12]Tablas!#REF!</definedName>
    <definedName name="GRC" localSheetId="0">[12]Tablas!#REF!</definedName>
    <definedName name="GRC">[12]Tablas!#REF!</definedName>
    <definedName name="GRC_ON_ASO" localSheetId="3">[12]Tablas!#REF!</definedName>
    <definedName name="GRC_ON_ASO" localSheetId="0">[12]Tablas!#REF!</definedName>
    <definedName name="GRC_ON_ASO">[12]Tablas!#REF!</definedName>
    <definedName name="GRC_ON_DAPIAY" localSheetId="3">#REF!</definedName>
    <definedName name="GRC_ON_DAPIAY" localSheetId="0">#REF!</definedName>
    <definedName name="GRC_ON_DAPIAY">#REF!</definedName>
    <definedName name="GRC_ON_GER" localSheetId="3">#REF!</definedName>
    <definedName name="GRC_ON_GER" localSheetId="0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3">[12]Tablas!#REF!</definedName>
    <definedName name="GRM">[12]Tablas!#REF!</definedName>
    <definedName name="GRM_ON_DMARES" localSheetId="3">#REF!</definedName>
    <definedName name="GRM_ON_DMARES" localSheetId="0">#REF!</definedName>
    <definedName name="GRM_ON_DMARES">#REF!</definedName>
    <definedName name="GRM_ON_DRIO" localSheetId="3">#REF!</definedName>
    <definedName name="GRM_ON_DRIO" localSheetId="0">#REF!</definedName>
    <definedName name="GRM_ON_DRIO">#REF!</definedName>
    <definedName name="GRN" localSheetId="3">[12]Tablas!#REF!</definedName>
    <definedName name="GRN" localSheetId="0">[12]Tablas!#REF!</definedName>
    <definedName name="GRN">[12]Tablas!#REF!</definedName>
    <definedName name="GRN_ON_ASO" localSheetId="3">[12]Tablas!#REF!</definedName>
    <definedName name="GRN_ON_ASO" localSheetId="0">[12]Tablas!#REF!</definedName>
    <definedName name="GRN_ON_ASO">[12]Tablas!#REF!</definedName>
    <definedName name="GRN_ON_DIREC" localSheetId="3">#REF!</definedName>
    <definedName name="GRN_ON_DIREC" localSheetId="0">#REF!</definedName>
    <definedName name="GRN_ON_DIREC">#REF!</definedName>
    <definedName name="GRS" localSheetId="3">[12]Tablas!#REF!</definedName>
    <definedName name="GRS">[12]Tablas!#REF!</definedName>
    <definedName name="GRS_ON_ASO" localSheetId="3">[12]Tablas!#REF!</definedName>
    <definedName name="GRS_ON_ASO" localSheetId="0">[12]Tablas!#REF!</definedName>
    <definedName name="GRS_ON_ASO">[12]Tablas!#REF!</definedName>
    <definedName name="GRS_ON_DIREC" localSheetId="3">#REF!</definedName>
    <definedName name="GRS_ON_DIREC" localSheetId="0">#REF!</definedName>
    <definedName name="GRS_ON_DIREC">#REF!</definedName>
    <definedName name="GRS_ON_HUIL" localSheetId="3">#REF!</definedName>
    <definedName name="GRS_ON_HUIL" localSheetId="0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3">#REF!</definedName>
    <definedName name="GRUPO1" localSheetId="0">#REF!</definedName>
    <definedName name="GRUPO1">#REF!</definedName>
    <definedName name="GRUPO123" localSheetId="3">#REF!</definedName>
    <definedName name="GRUPO123" localSheetId="0">#REF!</definedName>
    <definedName name="GRUPO123">#REF!</definedName>
    <definedName name="GRUPO13" localSheetId="3">#REF!</definedName>
    <definedName name="GRUPO13" localSheetId="0">#REF!</definedName>
    <definedName name="GRUPO13">#REF!</definedName>
    <definedName name="GRUPO2" localSheetId="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 localSheetId="3">[12]Tablas!#REF!</definedName>
    <definedName name="GTC" localSheetId="0">[12]Tablas!#REF!</definedName>
    <definedName name="GTC">[12]Tablas!#REF!</definedName>
    <definedName name="GTE" localSheetId="3">[12]Tablas!#REF!</definedName>
    <definedName name="GTE" localSheetId="0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3">#REF!</definedName>
    <definedName name="GTO_ADMON" localSheetId="0">#REF!</definedName>
    <definedName name="GTO_ADMON">#REF!</definedName>
    <definedName name="GTO_INVEST" localSheetId="3">#REF!</definedName>
    <definedName name="GTO_INVEST" localSheetId="0">#REF!</definedName>
    <definedName name="GTO_INVEST">#REF!</definedName>
    <definedName name="GTO_OPERA" localSheetId="3">#REF!</definedName>
    <definedName name="GTO_OPERA" localSheetId="0">#REF!</definedName>
    <definedName name="GTO_OPERA">#REF!</definedName>
    <definedName name="GTP" localSheetId="3">[12]Tablas!#REF!</definedName>
    <definedName name="GTP" localSheetId="0">[12]Tablas!#REF!</definedName>
    <definedName name="GTP">[12]Tablas!#REF!</definedName>
    <definedName name="GTRE" localSheetId="3">#REF!</definedName>
    <definedName name="GTRE" localSheetId="0">#REF!</definedName>
    <definedName name="GTRE">#REF!</definedName>
    <definedName name="h" localSheetId="3">#REF!</definedName>
    <definedName name="h" localSheetId="0">#REF!</definedName>
    <definedName name="h">#REF!</definedName>
    <definedName name="H_pump" localSheetId="3">#REF!</definedName>
    <definedName name="H_pump" localSheetId="0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3">#REF!</definedName>
    <definedName name="Hazards" localSheetId="0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3">ROW(#REF!)</definedName>
    <definedName name="Header_Row">ROW(#REF!)</definedName>
    <definedName name="hed">[54]Datos!$D$8</definedName>
    <definedName name="hen">[54]Datos!$D$9</definedName>
    <definedName name="HERRERO" localSheetId="3">#REF!</definedName>
    <definedName name="HERRERO" localSheetId="0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>[0]!ERR</definedName>
    <definedName name="HM" localSheetId="3">#REF!</definedName>
    <definedName name="HM" localSheetId="0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3">#REF!</definedName>
    <definedName name="HOJA1" localSheetId="0">#REF!</definedName>
    <definedName name="HOJA1">#REF!</definedName>
    <definedName name="horat" localSheetId="3">'[20]Itemes Renovación'!#REF!</definedName>
    <definedName name="horat" localSheetId="0">'[20]Itemes Renovación'!#REF!</definedName>
    <definedName name="horat">'[20]Itemes Renovación'!#REF!</definedName>
    <definedName name="Hornos" localSheetId="3">#REF!</definedName>
    <definedName name="Hornos" localSheetId="0">#REF!</definedName>
    <definedName name="Hornos">#REF!</definedName>
    <definedName name="HP_stg_Hz" localSheetId="3">#REF!</definedName>
    <definedName name="HP_stg_Hz" localSheetId="0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3">#REF!</definedName>
    <definedName name="hs" localSheetId="0">#REF!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3">#REF!</definedName>
    <definedName name="HTAS" localSheetId="0">#REF!</definedName>
    <definedName name="HTAS">#REF!</definedName>
    <definedName name="HTAS1" localSheetId="3">#REF!</definedName>
    <definedName name="HTAS1" localSheetId="0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3">#REF!</definedName>
    <definedName name="hut" localSheetId="0">#REF!</definedName>
    <definedName name="hut">#REF!</definedName>
    <definedName name="hxdfk" localSheetId="3">#REF!</definedName>
    <definedName name="hxdfk" localSheetId="0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3">#REF!</definedName>
    <definedName name="I" localSheetId="0">#REF!</definedName>
    <definedName name="I">#REF!</definedName>
    <definedName name="i0" localSheetId="3">#REF!</definedName>
    <definedName name="i0" localSheetId="0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 localSheetId="3">#REF!</definedName>
    <definedName name="Icct" localSheetId="0">#REF!</definedName>
    <definedName name="Icct">#REF!</definedName>
    <definedName name="ICP" localSheetId="3">[12]Tablas!#REF!</definedName>
    <definedName name="ICP" localSheetId="0">[12]Tablas!#REF!</definedName>
    <definedName name="ICP">[12]Tablas!#REF!</definedName>
    <definedName name="ICP1_1" localSheetId="3">[12]Tablas!#REF!</definedName>
    <definedName name="ICP1_1" localSheetId="0">[12]Tablas!#REF!</definedName>
    <definedName name="ICP1_1">[12]Tablas!#REF!</definedName>
    <definedName name="ICP1_1_1" localSheetId="3">[12]Tablas!#REF!</definedName>
    <definedName name="ICP1_1_1">[12]Tablas!#REF!</definedName>
    <definedName name="ICP1_1_2" localSheetId="3">[12]Tablas!#REF!</definedName>
    <definedName name="ICP1_1_2">[12]Tablas!#REF!</definedName>
    <definedName name="ICP1_1_3" localSheetId="3">[12]Tablas!#REF!</definedName>
    <definedName name="ICP1_1_3">[12]Tablas!#REF!</definedName>
    <definedName name="ICP1_1_4" localSheetId="3">[12]Tablas!#REF!</definedName>
    <definedName name="ICP1_1_4">[12]Tablas!#REF!</definedName>
    <definedName name="ICP1_2" localSheetId="3">[12]Tablas!#REF!</definedName>
    <definedName name="ICP1_2">[12]Tablas!#REF!</definedName>
    <definedName name="ICP1_3" localSheetId="3">[12]Tablas!#REF!</definedName>
    <definedName name="ICP1_3">[12]Tablas!#REF!</definedName>
    <definedName name="ICP1_4" localSheetId="3">[12]Tablas!#REF!</definedName>
    <definedName name="ICP1_4">[12]Tablas!#REF!</definedName>
    <definedName name="ID" localSheetId="0">'PRESUPUESTO OFICIAL (Entidad)'!ERR</definedName>
    <definedName name="ID">[0]!ERR</definedName>
    <definedName name="IF" localSheetId="3">'[51]A. P. U.'!#REF!</definedName>
    <definedName name="IF" localSheetId="0">'[51]A. P. U.'!#REF!</definedName>
    <definedName name="IF">'[51]A. P. U.'!#REF!</definedName>
    <definedName name="Ig" localSheetId="3">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3">#REF!</definedName>
    <definedName name="IL" localSheetId="0">#REF!</definedName>
    <definedName name="IL">#REF!</definedName>
    <definedName name="im">'[77]1'!$N$41</definedName>
    <definedName name="IMP">[25]otros!$C$3</definedName>
    <definedName name="IMPRESSION" localSheetId="3">#REF!</definedName>
    <definedName name="IMPRESSION" localSheetId="0">#REF!</definedName>
    <definedName name="IMPRESSION">#REF!</definedName>
    <definedName name="imprimir" localSheetId="3">#REF!</definedName>
    <definedName name="imprimir" localSheetId="0">#REF!</definedName>
    <definedName name="imprimir">#REF!</definedName>
    <definedName name="IMPTOS" localSheetId="3">#REF!</definedName>
    <definedName name="IMPTOS" localSheetId="0">#REF!</definedName>
    <definedName name="IMPTOS">#REF!</definedName>
    <definedName name="IMPTOS1" localSheetId="3">#REF!</definedName>
    <definedName name="IMPTOS1">#REF!</definedName>
    <definedName name="INC" localSheetId="3">#REF!</definedName>
    <definedName name="INC">#REF!</definedName>
    <definedName name="INCR._PRODC." localSheetId="3">#REF!</definedName>
    <definedName name="INCR._PRODC.">#REF!</definedName>
    <definedName name="INDICE" localSheetId="3">#REF!</definedName>
    <definedName name="INDICE">#REF!</definedName>
    <definedName name="inf" localSheetId="3">#REF!</definedName>
    <definedName name="inf">#REF!</definedName>
    <definedName name="INFORME">[78]TABLAS!$A$1:$A$65536</definedName>
    <definedName name="Informe_semanal" localSheetId="3">#REF!</definedName>
    <definedName name="Informe_semanal" localSheetId="0">#REF!</definedName>
    <definedName name="Informe_semanal">#REF!</definedName>
    <definedName name="INGENIERIA1" localSheetId="3" hidden="1">#REF!</definedName>
    <definedName name="INGENIERIA1" localSheetId="0" hidden="1">#REF!</definedName>
    <definedName name="INGENIERIA1" hidden="1">#REF!</definedName>
    <definedName name="INGENIERIA11" localSheetId="3" hidden="1">#REF!</definedName>
    <definedName name="INGENIERIA11" localSheetId="0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 localSheetId="3">#REF!</definedName>
    <definedName name="INPU" localSheetId="0">#REF!</definedName>
    <definedName name="INPU">#REF!</definedName>
    <definedName name="INPUT" localSheetId="3">'[3]7422CW00'!#REF!</definedName>
    <definedName name="INPUT" localSheetId="0">'[3]7422CW00'!#REF!</definedName>
    <definedName name="INPUT">'[3]7422CW00'!#REF!</definedName>
    <definedName name="INSU">[79]INSUMOS!$A$1:$E$65536</definedName>
    <definedName name="Insumos_auxiliares" localSheetId="3">[80]Insumos!#REF!</definedName>
    <definedName name="Insumos_auxiliares" localSheetId="0">[80]Insumos!#REF!</definedName>
    <definedName name="Insumos_auxiliares">[80]Insumos!#REF!</definedName>
    <definedName name="Insumos_basicos" localSheetId="3">#REF!</definedName>
    <definedName name="Insumos_basicos" localSheetId="0">#REF!</definedName>
    <definedName name="Insumos_basicos">#REF!</definedName>
    <definedName name="Int" localSheetId="3">#REF!</definedName>
    <definedName name="Int" localSheetId="0">#REF!</definedName>
    <definedName name="Int">#REF!</definedName>
    <definedName name="InTap">[20]Interc.tapones!$E$1:$E$65536</definedName>
    <definedName name="INTER">[70]Hoja3!$F$7:$F$9</definedName>
    <definedName name="Intercambiadores" localSheetId="3">#REF!</definedName>
    <definedName name="Intercambiadores" localSheetId="0">#REF!</definedName>
    <definedName name="Intercambiadores">#REF!</definedName>
    <definedName name="Interest_Rate" localSheetId="3">#REF!</definedName>
    <definedName name="Interest_Rate" localSheetId="0">#REF!</definedName>
    <definedName name="Interest_Rate">#REF!</definedName>
    <definedName name="INTERMEDIA_I" localSheetId="3">#REF!</definedName>
    <definedName name="INTERMEDIA_I" localSheetId="0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3">[50]!INV_Payments</definedName>
    <definedName name="INV_Payments" localSheetId="5">[50]!INV_Payments</definedName>
    <definedName name="INV_Payments" localSheetId="1">[50]!INV_Payments</definedName>
    <definedName name="INV_Payments">[50]!INV_Payments</definedName>
    <definedName name="InvDol1" localSheetId="3">#REF!</definedName>
    <definedName name="InvDol1" localSheetId="0">#REF!</definedName>
    <definedName name="InvDol1">#REF!</definedName>
    <definedName name="InvDol2" localSheetId="3">#REF!</definedName>
    <definedName name="InvDol2" localSheetId="0">#REF!</definedName>
    <definedName name="InvDol2">#REF!</definedName>
    <definedName name="InvDol3" localSheetId="3">#REF!</definedName>
    <definedName name="InvDol3" localSheetId="0">#REF!</definedName>
    <definedName name="InvDol3">#REF!</definedName>
    <definedName name="InvDol4" localSheetId="3">#REF!</definedName>
    <definedName name="InvDol4">#REF!</definedName>
    <definedName name="InvDol5" localSheetId="3">#REF!</definedName>
    <definedName name="InvDol5">#REF!</definedName>
    <definedName name="InvDol6" localSheetId="3">#REF!</definedName>
    <definedName name="InvDol6">#REF!</definedName>
    <definedName name="InvDol7" localSheetId="3">#REF!</definedName>
    <definedName name="InvDol7">#REF!</definedName>
    <definedName name="InvDol8" localSheetId="3">#REF!</definedName>
    <definedName name="InvDol8">#REF!</definedName>
    <definedName name="IOU" localSheetId="3">#REF!</definedName>
    <definedName name="IOU">#REF!</definedName>
    <definedName name="IOUHH" localSheetId="0">'PRESUPUESTO OFICIAL (Entidad)'!ERR</definedName>
    <definedName name="IOUHH">[0]!ERR</definedName>
    <definedName name="IP" localSheetId="3">#REF!</definedName>
    <definedName name="IP" localSheetId="0">#REF!</definedName>
    <definedName name="IP">#REF!</definedName>
    <definedName name="irng" localSheetId="3" hidden="1">#REF!</definedName>
    <definedName name="irng" localSheetId="0" hidden="1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 localSheetId="3">#REF!</definedName>
    <definedName name="ITEM1" localSheetId="0">#REF!</definedName>
    <definedName name="ITEM1">#REF!</definedName>
    <definedName name="ITEM15" localSheetId="3">#REF!</definedName>
    <definedName name="ITEM15" localSheetId="0">#REF!</definedName>
    <definedName name="ITEM15">#REF!</definedName>
    <definedName name="ITEM2" localSheetId="3">#REF!</definedName>
    <definedName name="ITEM2" localSheetId="0">#REF!</definedName>
    <definedName name="ITEM2">#REF!</definedName>
    <definedName name="item210.3" localSheetId="3">#REF!</definedName>
    <definedName name="item210.3">#REF!</definedName>
    <definedName name="item230.1" localSheetId="3">#REF!</definedName>
    <definedName name="item230.1">#REF!</definedName>
    <definedName name="ITEM3" localSheetId="3">#REF!</definedName>
    <definedName name="ITEM3">#REF!</definedName>
    <definedName name="item310" localSheetId="3">#REF!</definedName>
    <definedName name="item310">#REF!</definedName>
    <definedName name="item320.2" localSheetId="3">#REF!</definedName>
    <definedName name="item320.2">#REF!</definedName>
    <definedName name="item330.1" localSheetId="3">#REF!</definedName>
    <definedName name="item330.1">#REF!</definedName>
    <definedName name="item420" localSheetId="3">#REF!</definedName>
    <definedName name="item420">#REF!</definedName>
    <definedName name="item450.2P" localSheetId="3">#REF!</definedName>
    <definedName name="item450.2P">#REF!</definedName>
    <definedName name="item600.1" localSheetId="3">#REF!</definedName>
    <definedName name="item600.1">#REF!</definedName>
    <definedName name="item610.1" localSheetId="3">#REF!</definedName>
    <definedName name="item610.1">#REF!</definedName>
    <definedName name="item610.2" localSheetId="3">#REF!</definedName>
    <definedName name="item610.2">#REF!</definedName>
    <definedName name="item630.4" localSheetId="3">#REF!</definedName>
    <definedName name="item630.4">#REF!</definedName>
    <definedName name="item630.6" localSheetId="3">#REF!</definedName>
    <definedName name="item630.6">#REF!</definedName>
    <definedName name="item630.7" localSheetId="3">#REF!</definedName>
    <definedName name="item630.7">#REF!</definedName>
    <definedName name="item640.3" localSheetId="3">#REF!</definedName>
    <definedName name="item640.3">#REF!</definedName>
    <definedName name="item661" localSheetId="3">#REF!</definedName>
    <definedName name="item661">#REF!</definedName>
    <definedName name="item671" localSheetId="3">#REF!</definedName>
    <definedName name="item671">#REF!</definedName>
    <definedName name="item673.1" localSheetId="3">#REF!</definedName>
    <definedName name="item673.1">#REF!</definedName>
    <definedName name="item673.3" localSheetId="3">#REF!</definedName>
    <definedName name="item673.3">#REF!</definedName>
    <definedName name="item681" localSheetId="3">#REF!</definedName>
    <definedName name="item681">#REF!</definedName>
    <definedName name="item700.1" localSheetId="3">#REF!</definedName>
    <definedName name="item700.1">#REF!</definedName>
    <definedName name="item710.1" localSheetId="3">#REF!</definedName>
    <definedName name="item710.1">#REF!</definedName>
    <definedName name="item710.2" localSheetId="3">#REF!</definedName>
    <definedName name="item710.2">#REF!</definedName>
    <definedName name="item730.1" localSheetId="3">#REF!</definedName>
    <definedName name="item730.1">#REF!</definedName>
    <definedName name="item730.2" localSheetId="3">#REF!</definedName>
    <definedName name="item730.2">#REF!</definedName>
    <definedName name="item730.2.4" localSheetId="3">#REF!</definedName>
    <definedName name="item730.2.4">#REF!</definedName>
    <definedName name="item900.2" localSheetId="3">#REF!</definedName>
    <definedName name="item900.2">#REF!</definedName>
    <definedName name="ItemCodos" localSheetId="3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3">#REF!</definedName>
    <definedName name="IVA" localSheetId="0">#REF!</definedName>
    <definedName name="IVA">#REF!</definedName>
    <definedName name="iwjer" localSheetId="3">#REF!</definedName>
    <definedName name="iwjer" localSheetId="0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3" hidden="1">#REF!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 (Entidad)'!ERR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3">#REF!</definedName>
    <definedName name="jkl" localSheetId="0">#REF!</definedName>
    <definedName name="jkl">#REF!</definedName>
    <definedName name="JOHNNY" localSheetId="0">'PRESUPUESTO OFICIAL (Entidad)'!ERR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3">#REF!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3">#REF!</definedName>
    <definedName name="K0F1" localSheetId="0">#REF!</definedName>
    <definedName name="K0F1">#REF!</definedName>
    <definedName name="K0F2" localSheetId="3">#REF!</definedName>
    <definedName name="K0F2" localSheetId="0">#REF!</definedName>
    <definedName name="K0F2">#REF!</definedName>
    <definedName name="K10ALO" localSheetId="3">#REF!</definedName>
    <definedName name="K10ALO" localSheetId="0">#REF!</definedName>
    <definedName name="K10ALO">#REF!</definedName>
    <definedName name="K11ALO" localSheetId="3">#REF!</definedName>
    <definedName name="K11ALO">#REF!</definedName>
    <definedName name="K1F1" localSheetId="3">#REF!</definedName>
    <definedName name="K1F1">#REF!</definedName>
    <definedName name="K1F2" localSheetId="3">#REF!</definedName>
    <definedName name="K1F2">#REF!</definedName>
    <definedName name="K2F1" localSheetId="3">#REF!</definedName>
    <definedName name="K2F1">#REF!</definedName>
    <definedName name="K2F2" localSheetId="3">#REF!</definedName>
    <definedName name="K2F2">#REF!</definedName>
    <definedName name="K3F1" localSheetId="3">#REF!</definedName>
    <definedName name="K3F1">#REF!</definedName>
    <definedName name="K3F2" localSheetId="3">#REF!</definedName>
    <definedName name="K3F2">#REF!</definedName>
    <definedName name="K4F1" localSheetId="3">#REF!</definedName>
    <definedName name="K4F1">#REF!</definedName>
    <definedName name="K4F2" localSheetId="3">#REF!</definedName>
    <definedName name="K4F2">#REF!</definedName>
    <definedName name="K5F1" localSheetId="3">#REF!</definedName>
    <definedName name="K5F1">#REF!</definedName>
    <definedName name="K5F2" localSheetId="3">#REF!</definedName>
    <definedName name="K5F2">#REF!</definedName>
    <definedName name="K6F1" localSheetId="3">#REF!</definedName>
    <definedName name="K6F1">#REF!</definedName>
    <definedName name="K6F2" localSheetId="3">#REF!</definedName>
    <definedName name="K6F2">#REF!</definedName>
    <definedName name="K7F1" localSheetId="3">#REF!</definedName>
    <definedName name="K7F1">#REF!</definedName>
    <definedName name="K7F2" localSheetId="3">#REF!</definedName>
    <definedName name="K7F2">#REF!</definedName>
    <definedName name="K8ALO" localSheetId="3">#REF!</definedName>
    <definedName name="K8ALO">#REF!</definedName>
    <definedName name="K8F1" localSheetId="3">#REF!</definedName>
    <definedName name="K8F1">#REF!</definedName>
    <definedName name="K8F2" localSheetId="3">#REF!</definedName>
    <definedName name="K8F2">#REF!</definedName>
    <definedName name="K9ALO" localSheetId="3">#REF!</definedName>
    <definedName name="K9ALO">#REF!</definedName>
    <definedName name="kdmfm" localSheetId="3" hidden="1">#REF!</definedName>
    <definedName name="kdmfm" hidden="1">#REF!</definedName>
    <definedName name="kf" localSheetId="3">#REF!</definedName>
    <definedName name="kf">#REF!</definedName>
    <definedName name="kh" localSheetId="3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3">#REF!</definedName>
    <definedName name="kj" localSheetId="0">#REF!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3">#REF!</definedName>
    <definedName name="kjj" localSheetId="0">#REF!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3">#REF!</definedName>
    <definedName name="kk" localSheetId="0">#REF!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(Entidad)'!ERR</definedName>
    <definedName name="kl">[0]!ERR</definedName>
    <definedName name="klklk" localSheetId="3">#REF!</definedName>
    <definedName name="klklk" localSheetId="0">#REF!</definedName>
    <definedName name="klklk">#REF!</definedName>
    <definedName name="km" localSheetId="3">#REF!</definedName>
    <definedName name="km" localSheetId="0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3">#REF!</definedName>
    <definedName name="ks" localSheetId="0">#REF!</definedName>
    <definedName name="ks">#REF!</definedName>
    <definedName name="ksogtk" localSheetId="3">#REF!</definedName>
    <definedName name="ksogtk" localSheetId="0">#REF!</definedName>
    <definedName name="ksogtk">#REF!</definedName>
    <definedName name="kuyhgbe" localSheetId="3">#REF!</definedName>
    <definedName name="kuyhgbe" localSheetId="0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3">#REF!</definedName>
    <definedName name="L" localSheetId="0">#REF!</definedName>
    <definedName name="L">#REF!</definedName>
    <definedName name="la" localSheetId="3">#REF!</definedName>
    <definedName name="la" localSheetId="0">#REF!</definedName>
    <definedName name="la">#REF!</definedName>
    <definedName name="LAF" localSheetId="3">#REF!</definedName>
    <definedName name="LAF" localSheetId="0">#REF!</definedName>
    <definedName name="LAF">#REF!</definedName>
    <definedName name="lame" localSheetId="3" hidden="1">#REF!</definedName>
    <definedName name="lame" hidden="1">#REF!</definedName>
    <definedName name="LANODO" localSheetId="3">#REF!</definedName>
    <definedName name="LANODO">#REF!</definedName>
    <definedName name="LANODOFT" localSheetId="3">#REF!</definedName>
    <definedName name="LANODOFT">#REF!</definedName>
    <definedName name="Last_Row">#N/A</definedName>
    <definedName name="lb" localSheetId="3">#REF!</definedName>
    <definedName name="lb" localSheetId="0">#REF!</definedName>
    <definedName name="lb">#REF!</definedName>
    <definedName name="ld" localSheetId="3">#REF!</definedName>
    <definedName name="ld" localSheetId="0">#REF!</definedName>
    <definedName name="ld">#REF!</definedName>
    <definedName name="Libro1_Hoja1_Lista" localSheetId="3">[82]LISTADO!#REF!</definedName>
    <definedName name="Libro1_Hoja1_Lista" localSheetId="0">[82]LISTADO!#REF!</definedName>
    <definedName name="Libro1_Hoja1_Lista">[82]LISTADO!#REF!</definedName>
    <definedName name="LICITACION" localSheetId="3">#REF!</definedName>
    <definedName name="LICITACION" localSheetId="0">#REF!</definedName>
    <definedName name="LICITACION">#REF!</definedName>
    <definedName name="LINEA" localSheetId="3">[83]CONT_ADI!#REF!</definedName>
    <definedName name="LINEA" localSheetId="0">[83]CONT_ADI!#REF!</definedName>
    <definedName name="LINEA">[83]CONT_ADI!#REF!</definedName>
    <definedName name="ListaCantidad" localSheetId="3">#REF!</definedName>
    <definedName name="ListaCantidad" localSheetId="0">#REF!</definedName>
    <definedName name="ListaCantidad">#REF!</definedName>
    <definedName name="Listado" localSheetId="3">#REF!</definedName>
    <definedName name="Listado" localSheetId="0">#REF!</definedName>
    <definedName name="Listado">#REF!</definedName>
    <definedName name="Listado1" localSheetId="3">#REF!</definedName>
    <definedName name="Listado1" localSheetId="0">#REF!</definedName>
    <definedName name="Listado1">#REF!</definedName>
    <definedName name="ListaItem" localSheetId="3">#REF!</definedName>
    <definedName name="ListaItem">#REF!</definedName>
    <definedName name="ListaUni">[84]TOTALES!$D$7:$D$654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3">#REF!</definedName>
    <definedName name="llam" localSheetId="0">#REF!</definedName>
    <definedName name="llam">#REF!</definedName>
    <definedName name="LLL">[85]tub!$C$1:$J$39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3">#REF!</definedName>
    <definedName name="Loan_Amount" localSheetId="0">#REF!</definedName>
    <definedName name="Loan_Amount">#REF!</definedName>
    <definedName name="Loan_Start" localSheetId="3">#REF!</definedName>
    <definedName name="Loan_Start" localSheetId="0">#REF!</definedName>
    <definedName name="Loan_Start">#REF!</definedName>
    <definedName name="Loan_Years" localSheetId="3">#REF!</definedName>
    <definedName name="Loan_Years" localSheetId="0">#REF!</definedName>
    <definedName name="Loan_Years">#REF!</definedName>
    <definedName name="LOCA" localSheetId="3">[26]!absc</definedName>
    <definedName name="LOCA" localSheetId="5">[26]!absc</definedName>
    <definedName name="LOCA" localSheetId="1">[26]!absc</definedName>
    <definedName name="LOCA">[26]!absc</definedName>
    <definedName name="LOCA1" localSheetId="3">[38]!absc</definedName>
    <definedName name="LOCA1" localSheetId="5">[38]!absc</definedName>
    <definedName name="LOCA1" localSheetId="1">[38]!absc</definedName>
    <definedName name="LOCA1">[38]!absc</definedName>
    <definedName name="LOCALIZACION_Y_REPLANTEO" localSheetId="3">#REF!</definedName>
    <definedName name="LOCALIZACION_Y_REPLANTEO" localSheetId="0">#REF!</definedName>
    <definedName name="LOCALIZACION_Y_REPLANTEO">#REF!</definedName>
    <definedName name="LOGO" localSheetId="0">'PRESUPUESTO OFICIAL (Entidad)'!ERR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3">#REF!</definedName>
    <definedName name="Longitud" localSheetId="0">#REF!</definedName>
    <definedName name="Longitud">#REF!</definedName>
    <definedName name="lp" localSheetId="3">#REF!</definedName>
    <definedName name="lp" localSheetId="0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3">#REF!</definedName>
    <definedName name="lt" localSheetId="0">#REF!</definedName>
    <definedName name="lt">#REF!</definedName>
    <definedName name="lun" localSheetId="3">'[37]Res-Accide-10'!#REF!</definedName>
    <definedName name="lun" localSheetId="0">'[37]Res-Accide-10'!#REF!</definedName>
    <definedName name="lun">'[37]Res-Accide-10'!#REF!</definedName>
    <definedName name="lv" localSheetId="3">#REF!</definedName>
    <definedName name="lv" localSheetId="0">#REF!</definedName>
    <definedName name="lv">#REF!</definedName>
    <definedName name="m" localSheetId="3">#REF!</definedName>
    <definedName name="m" localSheetId="0">#REF!</definedName>
    <definedName name="m">#REF!</definedName>
    <definedName name="MA" localSheetId="3">'[37]Res-Accide-10'!#REF!</definedName>
    <definedName name="MA" localSheetId="0">'[37]Res-Accide-10'!#REF!</definedName>
    <definedName name="MA">'[37]Res-Accide-10'!#REF!</definedName>
    <definedName name="MACR" localSheetId="3">#REF!</definedName>
    <definedName name="MACR" localSheetId="0">#REF!</definedName>
    <definedName name="MACR">#REF!</definedName>
    <definedName name="MACRDEL" localSheetId="3">'[3]7422CW00'!#REF!</definedName>
    <definedName name="MACRDEL" localSheetId="0">'[3]7422CW00'!#REF!</definedName>
    <definedName name="MACRDEL">'[3]7422CW00'!#REF!</definedName>
    <definedName name="Macroactividad" localSheetId="3">#REF!</definedName>
    <definedName name="Macroactividad" localSheetId="0">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3">#REF!</definedName>
    <definedName name="MANUAL" localSheetId="0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 localSheetId="3">'[37]Res-Accide-10'!#REF!</definedName>
    <definedName name="mar" localSheetId="0">'[37]Res-Accide-10'!#REF!</definedName>
    <definedName name="mar">'[37]Res-Accide-10'!#REF!</definedName>
    <definedName name="MARCO_H" localSheetId="3">#REF!</definedName>
    <definedName name="MARCO_H" localSheetId="0">#REF!</definedName>
    <definedName name="MARCO_H">#REF!</definedName>
    <definedName name="marina" localSheetId="3">'[86]Informe Semanal 1'!#REF!</definedName>
    <definedName name="marina" localSheetId="0">'[86]Informe Semanal 1'!#REF!</definedName>
    <definedName name="marina">'[86]Informe Semanal 1'!#REF!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3">#REF!</definedName>
    <definedName name="MAT" localSheetId="0">#REF!</definedName>
    <definedName name="MAT">#REF!</definedName>
    <definedName name="MATERIAL">'[87]TABLA MATERIALES'!$A$3:$D$654</definedName>
    <definedName name="materiales">[68]materiales!$A$7:$A$1317</definedName>
    <definedName name="materiales1" localSheetId="3">#REF!</definedName>
    <definedName name="materiales1" localSheetId="0">#REF!</definedName>
    <definedName name="materiales1">#REF!</definedName>
    <definedName name="MaterialTub" localSheetId="3">#REF!</definedName>
    <definedName name="MaterialTub" localSheetId="0">#REF!</definedName>
    <definedName name="MaterialTub">#REF!</definedName>
    <definedName name="MATRIZ" localSheetId="3">#REF!</definedName>
    <definedName name="MATRIZ" localSheetId="0">#REF!</definedName>
    <definedName name="MATRIZ">#REF!</definedName>
    <definedName name="MATRIZ_DE_DATOS" localSheetId="3">#REF!</definedName>
    <definedName name="MATRIZ_DE_DATOS">#REF!</definedName>
    <definedName name="MCCs" localSheetId="3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3">'[88]CCP,LEYES, Y DEC.'!#REF!</definedName>
    <definedName name="mediah_reposo_comida">'[88]CCP,LEYES,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3">'[3]7422CW00'!#REF!</definedName>
    <definedName name="MENU1">'[3]7422CW00'!#REF!</definedName>
    <definedName name="MENU2" localSheetId="3">'[3]7422CW00'!#REF!</definedName>
    <definedName name="MENU2">'[3]7422CW00'!#REF!</definedName>
    <definedName name="MENU3" localSheetId="3">'[3]7422CW00'!#REF!</definedName>
    <definedName name="MENU3">'[3]7422CW00'!#REF!</definedName>
    <definedName name="MENU4" localSheetId="3">'[3]7422CW00'!#REF!</definedName>
    <definedName name="MENU4">'[3]7422CW00'!#REF!</definedName>
    <definedName name="MENU5" localSheetId="3">'[3]7422CW00'!#REF!</definedName>
    <definedName name="MENU5">'[3]7422CW00'!#REF!</definedName>
    <definedName name="MENU6" localSheetId="3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3">#REF!</definedName>
    <definedName name="MESES" localSheetId="0">#REF!</definedName>
    <definedName name="MESES">#REF!</definedName>
    <definedName name="MesesMora">'[10]LIQ-NOM'!$I$3</definedName>
    <definedName name="Meta1" localSheetId="3">#REF!</definedName>
    <definedName name="Meta1" localSheetId="0">#REF!</definedName>
    <definedName name="Meta1">#REF!</definedName>
    <definedName name="Meta2" localSheetId="3">#REF!</definedName>
    <definedName name="Meta2" localSheetId="0">#REF!</definedName>
    <definedName name="Meta2">#REF!</definedName>
    <definedName name="Meta3" localSheetId="3">#REF!</definedName>
    <definedName name="Meta3" localSheetId="0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3">#REF!</definedName>
    <definedName name="Mi_Salida" localSheetId="0">#REF!</definedName>
    <definedName name="Mi_Salida">#REF!</definedName>
    <definedName name="Mi_Salida1" localSheetId="3">#REF!</definedName>
    <definedName name="Mi_Salida1" localSheetId="0">#REF!</definedName>
    <definedName name="Mi_Salida1">#REF!</definedName>
    <definedName name="MICR" localSheetId="3">#REF!</definedName>
    <definedName name="MICR" localSheetId="0">#REF!</definedName>
    <definedName name="MICR">#REF!</definedName>
    <definedName name="MIN_MAX_sma" localSheetId="3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3">#REF!</definedName>
    <definedName name="MJU" localSheetId="0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 localSheetId="3">#REF!</definedName>
    <definedName name="MOD" localSheetId="0">#REF!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3">[9]!Módulo3.anexo1</definedName>
    <definedName name="Módulo3.anexo1" localSheetId="5">[9]!Módulo3.anexo1</definedName>
    <definedName name="Módulo3.anexo1" localSheetId="1">[9]!Módulo3.anexo1</definedName>
    <definedName name="Módulo3.anexo1">[9]!Módulo3.anexo1</definedName>
    <definedName name="Módulo3.anexo10" localSheetId="3">[9]!Módulo3.anexo10</definedName>
    <definedName name="Módulo3.anexo10" localSheetId="5">[9]!Módulo3.anexo10</definedName>
    <definedName name="Módulo3.anexo10" localSheetId="1">[9]!Módulo3.anexo10</definedName>
    <definedName name="Módulo3.anexo10">[9]!Módulo3.anexo10</definedName>
    <definedName name="Módulo3.anexo11" localSheetId="3">[9]!Módulo3.anexo11</definedName>
    <definedName name="Módulo3.anexo11" localSheetId="5">[9]!Módulo3.anexo11</definedName>
    <definedName name="Módulo3.anexo11" localSheetId="1">[9]!Módulo3.anexo11</definedName>
    <definedName name="Módulo3.anexo11">[9]!Módulo3.anexo11</definedName>
    <definedName name="Módulo3.anexo12" localSheetId="3">[9]!Módulo3.anexo12</definedName>
    <definedName name="Módulo3.anexo12" localSheetId="5">[9]!Módulo3.anexo12</definedName>
    <definedName name="Módulo3.anexo12" localSheetId="1">[9]!Módulo3.anexo12</definedName>
    <definedName name="Módulo3.anexo12">[9]!Módulo3.anexo12</definedName>
    <definedName name="Módulo3.anexo3" localSheetId="3">[9]!Módulo3.anexo3</definedName>
    <definedName name="Módulo3.anexo3" localSheetId="5">[9]!Módulo3.anexo3</definedName>
    <definedName name="Módulo3.anexo3" localSheetId="1">[9]!Módulo3.anexo3</definedName>
    <definedName name="Módulo3.anexo3">[9]!Módulo3.anexo3</definedName>
    <definedName name="Módulo3.anexo4" localSheetId="3">[9]!Módulo3.anexo4</definedName>
    <definedName name="Módulo3.anexo4" localSheetId="5">[9]!Módulo3.anexo4</definedName>
    <definedName name="Módulo3.anexo4" localSheetId="1">[9]!Módulo3.anexo4</definedName>
    <definedName name="Módulo3.anexo4">[9]!Módulo3.anexo4</definedName>
    <definedName name="Módulo3.anexo5" localSheetId="3">[9]!Módulo3.anexo5</definedName>
    <definedName name="Módulo3.anexo5" localSheetId="5">[9]!Módulo3.anexo5</definedName>
    <definedName name="Módulo3.anexo5" localSheetId="1">[9]!Módulo3.anexo5</definedName>
    <definedName name="Módulo3.anexo5">[9]!Módulo3.anexo5</definedName>
    <definedName name="Módulo3.anexo6" localSheetId="3">[9]!Módulo3.anexo6</definedName>
    <definedName name="Módulo3.anexo6" localSheetId="5">[9]!Módulo3.anexo6</definedName>
    <definedName name="Módulo3.anexo6" localSheetId="1">[9]!Módulo3.anexo6</definedName>
    <definedName name="Módulo3.anexo6">[9]!Módulo3.anexo6</definedName>
    <definedName name="Módulo8.anexo16" localSheetId="3">[9]!Módulo8.anexo16</definedName>
    <definedName name="Módulo8.anexo16" localSheetId="5">[9]!Módulo8.anexo16</definedName>
    <definedName name="Módulo8.anexo16" localSheetId="1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[89]Tablas!$AO$6:$AO$7</definedName>
    <definedName name="mono" localSheetId="3">#REF!</definedName>
    <definedName name="mono" localSheetId="0">#REF!</definedName>
    <definedName name="mono">#REF!</definedName>
    <definedName name="MontoVigenciasA1" localSheetId="3">#REF!</definedName>
    <definedName name="MontoVigenciasA1" localSheetId="0">#REF!</definedName>
    <definedName name="MontoVigenciasA1">#REF!</definedName>
    <definedName name="MontoVigenciasA2" localSheetId="3">#REF!</definedName>
    <definedName name="MontoVigenciasA2" localSheetId="0">#REF!</definedName>
    <definedName name="MontoVigenciasA2">#REF!</definedName>
    <definedName name="MontoVigenciasA3" localSheetId="3">#REF!</definedName>
    <definedName name="MontoVigenciasA3">#REF!</definedName>
    <definedName name="MontoVigenciasA4" localSheetId="3">#REF!</definedName>
    <definedName name="MontoVigenciasA4">#REF!</definedName>
    <definedName name="MontoVigenciasA5" localSheetId="3">#REF!</definedName>
    <definedName name="MontoVigenciasA5">#REF!</definedName>
    <definedName name="Mora">[10]EMPRESA!$I$29</definedName>
    <definedName name="MORON" localSheetId="3">#REF!</definedName>
    <definedName name="MORON" localSheetId="0">#REF!</definedName>
    <definedName name="MORON">#REF!</definedName>
    <definedName name="MRLART" localSheetId="3">[2]STRSUMM0!#REF!</definedName>
    <definedName name="MRLART" localSheetId="0">[2]STRSUMM0!#REF!</definedName>
    <definedName name="MRLART">[2]STRSUMM0!#REF!</definedName>
    <definedName name="MRSUPDET" localSheetId="3">[45]steel!#REF!</definedName>
    <definedName name="MRSUPDET" localSheetId="0">[45]steel!#REF!</definedName>
    <definedName name="MRSUPDET">[45]steel!#REF!</definedName>
    <definedName name="Mtz_Avance" localSheetId="3">#REF!</definedName>
    <definedName name="Mtz_Avance" localSheetId="0">#REF!</definedName>
    <definedName name="Mtz_Avance">#REF!</definedName>
    <definedName name="Mv" localSheetId="3">#REF!</definedName>
    <definedName name="Mv" localSheetId="0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3">[50]!Nada</definedName>
    <definedName name="Nada" localSheetId="5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3">#REF!</definedName>
    <definedName name="ng" localSheetId="0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3">#REF!</definedName>
    <definedName name="NH" localSheetId="0">#REF!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 localSheetId="3">#REF!</definedName>
    <definedName name="Nmax" localSheetId="0">#REF!</definedName>
    <definedName name="Nmax">#REF!</definedName>
    <definedName name="nmdlf" localSheetId="3">#REF!</definedName>
    <definedName name="nmdlf" localSheetId="0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(Entidad)'!ERR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3">#REF!</definedName>
    <definedName name="NOMBRE" localSheetId="0">#REF!</definedName>
    <definedName name="NOMBRE">#REF!</definedName>
    <definedName name="NombreCoordinador" localSheetId="3">#REF!</definedName>
    <definedName name="NombreCoordinador" localSheetId="0">#REF!</definedName>
    <definedName name="NombreCoordinador">#REF!</definedName>
    <definedName name="NombreDependencia" localSheetId="3">#REF!</definedName>
    <definedName name="NombreDependencia" localSheetId="0">#REF!</definedName>
    <definedName name="NombreDependencia">#REF!</definedName>
    <definedName name="NombreProyecto" localSheetId="3">#REF!</definedName>
    <definedName name="NombreProyecto">#REF!</definedName>
    <definedName name="NombreVicepresidencia" localSheetId="3">#REF!</definedName>
    <definedName name="NombreVicepresidencia">#REF!</definedName>
    <definedName name="Norte" localSheetId="3">#REF!</definedName>
    <definedName name="Norte">#REF!</definedName>
    <definedName name="NPAGE" localSheetId="3">[2]STRSUMM0!#REF!</definedName>
    <definedName name="NPAGE">[2]STRSUMM0!#REF!</definedName>
    <definedName name="NUEVO" localSheetId="3">#REF!</definedName>
    <definedName name="NUEVO" localSheetId="0">#REF!</definedName>
    <definedName name="NUEVO">#REF!</definedName>
    <definedName name="Num_Pmt_Per_Year" localSheetId="3">#REF!</definedName>
    <definedName name="Num_Pmt_Per_Year" localSheetId="0">#REF!</definedName>
    <definedName name="Num_Pmt_Per_Year">#REF!</definedName>
    <definedName name="Number_of_Payments" localSheetId="3">MATCH(0.01,'AMBIENTAL (Proponente)'!End_Bal,-1)+1</definedName>
    <definedName name="Number_of_Payments" localSheetId="0">MATCH(0.01,'PRESUPUESTO OFICIAL (Entidad)'!End_Bal,-1)+1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3">#REF!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 localSheetId="3">#REF!</definedName>
    <definedName name="ObjetivoProyecto" localSheetId="0">#REF!</definedName>
    <definedName name="ObjetivoProyecto">#REF!</definedName>
    <definedName name="Obra" localSheetId="3">#REF!</definedName>
    <definedName name="Obra" localSheetId="0">#REF!</definedName>
    <definedName name="Obra">#REF!</definedName>
    <definedName name="obras" localSheetId="3" hidden="1">#REF!</definedName>
    <definedName name="obras" localSheetId="0" hidden="1">#REF!</definedName>
    <definedName name="obras" hidden="1">#REF!</definedName>
    <definedName name="obras1" localSheetId="3">DATE(YEAR([91]!Loan_Start),MONTH([91]!Loan_Start)+Payment_Number,DAY([91]!Loan_Start))</definedName>
    <definedName name="obras1" localSheetId="5">DATE(YEAR([91]!Loan_Start),MONTH([91]!Loan_Start)+Payment_Number,DAY([91]!Loan_Start))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localSheetId="3" hidden="1">#REF!</definedName>
    <definedName name="obras11" localSheetId="0" hidden="1">#REF!</definedName>
    <definedName name="obras11" hidden="1">#REF!</definedName>
    <definedName name="obras111" localSheetId="3">DATE(YEAR([92]!Loan_Start),MONTH([92]!Loan_Start)+Payment_Number,DAY([92]!Loan_Start))</definedName>
    <definedName name="obras111" localSheetId="5">DATE(YEAR([92]!Loan_Start),MONTH([92]!Loan_Start)+Payment_Number,DAY([92]!Loan_Start))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 localSheetId="3">[12]Tablas!#REF!</definedName>
    <definedName name="OCD" localSheetId="0">[12]Tablas!#REF!</definedName>
    <definedName name="OCD">[12]Tablas!#REF!</definedName>
    <definedName name="OCD1_1" localSheetId="3">[12]Tablas!#REF!</definedName>
    <definedName name="OCD1_1" localSheetId="0">[12]Tablas!#REF!</definedName>
    <definedName name="OCD1_1">[12]Tablas!#REF!</definedName>
    <definedName name="OCD1_1_1" localSheetId="3">[12]Tablas!#REF!</definedName>
    <definedName name="OCD1_1_1" localSheetId="0">[12]Tablas!#REF!</definedName>
    <definedName name="OCD1_1_1">[12]Tablas!#REF!</definedName>
    <definedName name="OCI" localSheetId="3">[12]Tablas!#REF!</definedName>
    <definedName name="OCI" localSheetId="0">[12]Tablas!#REF!</definedName>
    <definedName name="OCI">[12]Tablas!#REF!</definedName>
    <definedName name="OCI1_1" localSheetId="3">[12]Tablas!#REF!</definedName>
    <definedName name="OCI1_1" localSheetId="0">[12]Tablas!#REF!</definedName>
    <definedName name="OCI1_1">[12]Tablas!#REF!</definedName>
    <definedName name="OCI1_1_1" localSheetId="3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3">#REF!</definedName>
    <definedName name="OD" localSheetId="0">#REF!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3">#REF!</definedName>
    <definedName name="OÑ" localSheetId="0">#REF!</definedName>
    <definedName name="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3">#REF!</definedName>
    <definedName name="opcion" localSheetId="0">#REF!</definedName>
    <definedName name="opcion">#REF!</definedName>
    <definedName name="Operario" localSheetId="3">#REF!</definedName>
    <definedName name="Operario" localSheetId="0">#REF!</definedName>
    <definedName name="Operario">#REF!</definedName>
    <definedName name="OR" localSheetId="3">#REF!</definedName>
    <definedName name="OR" localSheetId="0">#REF!</definedName>
    <definedName name="OR">#REF!</definedName>
    <definedName name="ORIGEN" localSheetId="3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3" hidden="1">[7]INST!#REF!</definedName>
    <definedName name="OROZCO" hidden="1">[7]INST!#REF!</definedName>
    <definedName name="otros">[68]otros!$A$6:$A$1235</definedName>
    <definedName name="OTROS1" localSheetId="3">#REF!</definedName>
    <definedName name="OTROS1" localSheetId="0">#REF!</definedName>
    <definedName name="OTROS1">#REF!</definedName>
    <definedName name="OUT" localSheetId="3">#REF!</definedName>
    <definedName name="OUT" localSheetId="0">#REF!</definedName>
    <definedName name="OUT">#REF!</definedName>
    <definedName name="P" localSheetId="3">#REF!</definedName>
    <definedName name="P" localSheetId="0">#REF!</definedName>
    <definedName name="P">#REF!</definedName>
    <definedName name="P_Yacimiento" localSheetId="3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3">#REF!</definedName>
    <definedName name="Page____1____of____2" localSheetId="0">#REF!</definedName>
    <definedName name="Page____1____of____2">#REF!</definedName>
    <definedName name="Parametro_Peso">[56]Tablas!$A$1:$A$65536</definedName>
    <definedName name="Pay_Date" localSheetId="3">#REF!</definedName>
    <definedName name="Pay_Date" localSheetId="0">#REF!</definedName>
    <definedName name="Pay_Date">#REF!</definedName>
    <definedName name="Pay_Num" localSheetId="3">#REF!</definedName>
    <definedName name="Pay_Num" localSheetId="0">#REF!</definedName>
    <definedName name="Pay_Num">#REF!</definedName>
    <definedName name="Payment_Date" localSheetId="3">DATE(YEAR('AMBIENTAL (Proponente)'!Loan_Start),MONTH('AMBIENTAL (Proponente)'!Loan_Start)+Payment_Number,DAY('AMBIENTAL (Proponente)'!Loan_Start))</definedName>
    <definedName name="Payment_Date" localSheetId="5">DATE(YEAR([0]!Loan_Start),MONTH([0]!Loan_Start)+Payment_Number,DAY([0]!Loan_Start))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3">DATE(YEAR([92]!Loan_Start),MONTH([92]!Loan_Start)+Payment_Number,DAY([92]!Loan_Start))</definedName>
    <definedName name="Payment_Date1" localSheetId="5">DATE(YEAR([92]!Loan_Start),MONTH([92]!Loan_Start)+Payment_Number,DAY([92]!Loan_Start))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 localSheetId="3">#REF!</definedName>
    <definedName name="Pb" localSheetId="0">#REF!</definedName>
    <definedName name="Pb">#REF!</definedName>
    <definedName name="Pd" localSheetId="3">#REF!</definedName>
    <definedName name="Pd" localSheetId="0">#REF!</definedName>
    <definedName name="Pd">#REF!</definedName>
    <definedName name="PEPE" localSheetId="0">'PRESUPUESTO OFICIAL (Entidad)'!ERR</definedName>
    <definedName name="PEPE">[0]!ERR</definedName>
    <definedName name="Periodo">[42]Hoja1!$C$1</definedName>
    <definedName name="PeriodoPago">'[40]LIQUIDA-NOMINA'!$C$4</definedName>
    <definedName name="PeriodoRepago" localSheetId="3">#REF!</definedName>
    <definedName name="PeriodoRepago" localSheetId="0">#REF!</definedName>
    <definedName name="PeriodoRepago">#REF!</definedName>
    <definedName name="PeriodoRepagoCCP" localSheetId="3">#REF!</definedName>
    <definedName name="PeriodoRepagoCCP" localSheetId="0">#REF!</definedName>
    <definedName name="PeriodoRepagoCCP">#REF!</definedName>
    <definedName name="phed">[54]Hoja1!$C$4</definedName>
    <definedName name="phen">[54]Hoja1!$C$5</definedName>
    <definedName name="Pindis" localSheetId="3">#REF!</definedName>
    <definedName name="Pindis" localSheetId="0">#REF!</definedName>
    <definedName name="Pindis">#REF!</definedName>
    <definedName name="pint" localSheetId="3">'[74]7422CW00'!#REF!</definedName>
    <definedName name="pint" localSheetId="0">'[74]7422CW00'!#REF!</definedName>
    <definedName name="pint">'[74]7422CW00'!#REF!</definedName>
    <definedName name="pintura" localSheetId="3">'[74]7422CW00'!#REF!</definedName>
    <definedName name="pintura" localSheetId="0">'[74]7422CW00'!#REF!</definedName>
    <definedName name="pintura">'[74]7422CW00'!#REF!</definedName>
    <definedName name="pintyura" localSheetId="3">[93]STRSUMM0!#REF!</definedName>
    <definedName name="pintyura">[93]STRSUMM0!#REF!</definedName>
    <definedName name="PIP" localSheetId="3">#REF!</definedName>
    <definedName name="PIP" localSheetId="0">#REF!</definedName>
    <definedName name="PIP">#REF!</definedName>
    <definedName name="Piscinas" localSheetId="3">#REF!</definedName>
    <definedName name="Piscinas" localSheetId="0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3">#REF!</definedName>
    <definedName name="pkwsem" localSheetId="0">#REF!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3">#REF!</definedName>
    <definedName name="Platinas" localSheetId="0">#REF!</definedName>
    <definedName name="Platinas">#REF!</definedName>
    <definedName name="Plazo">[35]BASES!$E$27</definedName>
    <definedName name="PlazoAIU" localSheetId="3">#REF!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3">#REF!</definedName>
    <definedName name="PMP" localSheetId="0">#REF!</definedName>
    <definedName name="PMP">#REF!</definedName>
    <definedName name="POCETAS" localSheetId="3">#REF!</definedName>
    <definedName name="POCETAS" localSheetId="0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3">#REF!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3">#REF!</definedName>
    <definedName name="porc" localSheetId="0">#REF!</definedName>
    <definedName name="porc">#REF!</definedName>
    <definedName name="PORCE">[36]BASES!$E$26</definedName>
    <definedName name="Porcentaje" localSheetId="3">#REF!</definedName>
    <definedName name="Porcentaje" localSheetId="0">#REF!</definedName>
    <definedName name="Porcentaje">#REF!</definedName>
    <definedName name="PORCENTAJE1" localSheetId="3">#REF!</definedName>
    <definedName name="PORCENTAJE1" localSheetId="0">#REF!</definedName>
    <definedName name="PORCENTAJE1">#REF!</definedName>
    <definedName name="PORTADA2" localSheetId="3">'[94]Hoja 1 '!#REF!</definedName>
    <definedName name="PORTADA2" localSheetId="0">'[94]Hoja 1 '!#REF!</definedName>
    <definedName name="PORTADA2">'[94]Hoja 1 '!#REF!</definedName>
    <definedName name="POSICION_PRESUP" localSheetId="3">[11]Tablas!#REF!</definedName>
    <definedName name="POSICION_PRESUP" localSheetId="0">[11]Tablas!#REF!</definedName>
    <definedName name="POSICION_PRESUP">[11]Tablas!#REF!</definedName>
    <definedName name="POSICIONES" localSheetId="3">#REF!</definedName>
    <definedName name="POSICIONES" localSheetId="0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3">#REF!</definedName>
    <definedName name="PPtoNorte" localSheetId="0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3">#REF!</definedName>
    <definedName name="PRE" localSheetId="0">#REF!</definedName>
    <definedName name="PRE">#REF!</definedName>
    <definedName name="Precio" localSheetId="3">#REF!</definedName>
    <definedName name="Precio" localSheetId="0">#REF!</definedName>
    <definedName name="Precio">#REF!</definedName>
    <definedName name="precio2" localSheetId="3">#REF!</definedName>
    <definedName name="precio2" localSheetId="0">#REF!</definedName>
    <definedName name="precio2">#REF!</definedName>
    <definedName name="PrecioS" localSheetId="3">#REF!</definedName>
    <definedName name="PrecioS">#REF!</definedName>
    <definedName name="PREST" localSheetId="3">#REF!</definedName>
    <definedName name="PR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3">#REF!</definedName>
    <definedName name="Princ" localSheetId="0">#REF!</definedName>
    <definedName name="Princ">#REF!</definedName>
    <definedName name="PRINT_AREA">#N/A</definedName>
    <definedName name="Print_Area_MI" localSheetId="3">#REF!</definedName>
    <definedName name="Print_Area_MI" localSheetId="0">#REF!</definedName>
    <definedName name="Print_Area_MI">#REF!</definedName>
    <definedName name="Print_Area_Reset" localSheetId="3">OFFSET('AMBIENTAL (Proponente)'!Full_Print,0,0,[0]!Last_Row)</definedName>
    <definedName name="Print_Area_Reset" localSheetId="0">OFFSET('PRESUPUESTO OFICIAL (Entidad)'!Full_Print,0,0,Last_Row)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3">'[3]7422CW00'!#REF!</definedName>
    <definedName name="PRINT1" localSheetId="0">'[3]7422CW00'!#REF!</definedName>
    <definedName name="PRINT1">'[3]7422CW00'!#REF!</definedName>
    <definedName name="PRINT2" localSheetId="3">'[3]7422CW00'!#REF!</definedName>
    <definedName name="PRINT2" localSheetId="0">'[3]7422CW00'!#REF!</definedName>
    <definedName name="PRINT2">'[3]7422CW00'!#REF!</definedName>
    <definedName name="PRIVADO" localSheetId="3">#REF!</definedName>
    <definedName name="PRIVADO" localSheetId="0">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 localSheetId="3">#REF!</definedName>
    <definedName name="PROC" localSheetId="0">#REF!</definedName>
    <definedName name="PROC">#REF!</definedName>
    <definedName name="PROCEDIM_SELECC" localSheetId="3">#REF!</definedName>
    <definedName name="PROCEDIM_SELECC" localSheetId="0">#REF!</definedName>
    <definedName name="PROCEDIM_SELECC">#REF!</definedName>
    <definedName name="PROCESO" localSheetId="3">#REF!</definedName>
    <definedName name="PROCESO">#REF!</definedName>
    <definedName name="PRODUCTO" localSheetId="3">#REF!</definedName>
    <definedName name="PRODUCTO">#REF!</definedName>
    <definedName name="PrOfic">[35]BASES!$B$31</definedName>
    <definedName name="PROGDES" localSheetId="3">#REF!</definedName>
    <definedName name="PROGDES" localSheetId="0">#REF!</definedName>
    <definedName name="PROGDES">#REF!</definedName>
    <definedName name="Programa" localSheetId="3">#REF!</definedName>
    <definedName name="Programa" localSheetId="0">#REF!</definedName>
    <definedName name="Programa">#REF!</definedName>
    <definedName name="programainv" localSheetId="0">'PRESUPUESTO OFICIAL (Entidad)'!ERR</definedName>
    <definedName name="programainv">[0]!ERR</definedName>
    <definedName name="Proponente" localSheetId="3">#REF!</definedName>
    <definedName name="Proponente" localSheetId="0">#REF!</definedName>
    <definedName name="Proponente">#REF!</definedName>
    <definedName name="PRUEBA" localSheetId="3">[95]!absc</definedName>
    <definedName name="PRUEBA" localSheetId="5">[95]!absc</definedName>
    <definedName name="PRUEBA" localSheetId="1">[95]!absc</definedName>
    <definedName name="PRUEBA">[95]!absc</definedName>
    <definedName name="prueba1" localSheetId="3">[95]!absc</definedName>
    <definedName name="prueba1" localSheetId="5">[95]!absc</definedName>
    <definedName name="prueba1" localSheetId="1">[95]!absc</definedName>
    <definedName name="prueba1">[95]!absc</definedName>
    <definedName name="PRUEBA2" localSheetId="3">#REF!</definedName>
    <definedName name="PRUEBA2" localSheetId="0">#REF!</definedName>
    <definedName name="PRUEBA2">#REF!</definedName>
    <definedName name="ps" localSheetId="3">#REF!</definedName>
    <definedName name="ps" localSheetId="0">#REF!</definedName>
    <definedName name="ps">#REF!</definedName>
    <definedName name="PSTRESS_RELIEVI" localSheetId="3">#REF!</definedName>
    <definedName name="PSTRESS_RELIEVI" localSheetId="0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3">#REF!</definedName>
    <definedName name="PW" localSheetId="0">#REF!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 localSheetId="3">#REF!</definedName>
    <definedName name="Pwfd" localSheetId="0">#REF!</definedName>
    <definedName name="Pwfd">#REF!</definedName>
    <definedName name="Q" localSheetId="3">#REF!</definedName>
    <definedName name="Q" localSheetId="0">#REF!</definedName>
    <definedName name="Q">#REF!</definedName>
    <definedName name="Q_actual">'[96]ORITO 02 '!$E$7</definedName>
    <definedName name="Q_BRUTO" localSheetId="3">#REF!</definedName>
    <definedName name="Q_BRUTO" localSheetId="0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3">#REF!</definedName>
    <definedName name="qaz" localSheetId="0">#REF!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3">#REF!</definedName>
    <definedName name="QS" localSheetId="0">#REF!</definedName>
    <definedName name="QS">#REF!</definedName>
    <definedName name="Qt">'[96]ORITO 02 '!$E$9</definedName>
    <definedName name="QTIES" localSheetId="3">#REF!</definedName>
    <definedName name="QTIES" localSheetId="0">#REF!</definedName>
    <definedName name="QTIES">#REF!</definedName>
    <definedName name="QTY" localSheetId="3">#REF!</definedName>
    <definedName name="QTY" localSheetId="0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3">#REF!</definedName>
    <definedName name="QWE" localSheetId="0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2" localSheetId="3">#REF!</definedName>
    <definedName name="R_2" localSheetId="0">#REF!</definedName>
    <definedName name="R_2">#REF!</definedName>
    <definedName name="R_c" localSheetId="3">#REF!</definedName>
    <definedName name="R_c" localSheetId="0">#REF!</definedName>
    <definedName name="R_c">#REF!</definedName>
    <definedName name="R._SECO" localSheetId="3">#REF!</definedName>
    <definedName name="R._SECO" localSheetId="0">#REF!</definedName>
    <definedName name="R._SECO">#REF!</definedName>
    <definedName name="RANGO_FECHA" localSheetId="3">#REF!</definedName>
    <definedName name="RANGO_FECHA">#REF!</definedName>
    <definedName name="Rates" localSheetId="3">#REF!</definedName>
    <definedName name="Rates">#REF!</definedName>
    <definedName name="RD" localSheetId="3">#REF!</definedName>
    <definedName name="RD">#REF!</definedName>
    <definedName name="rdq" localSheetId="3">#REF!</definedName>
    <definedName name="rdq">#REF!</definedName>
    <definedName name="Reactores" localSheetId="3">#REF!</definedName>
    <definedName name="Reactores">#REF!</definedName>
    <definedName name="Recall_2">'[90] ASR+Nafta'!$E$9:$E$21</definedName>
    <definedName name="Recall_3">'[90]Todos+Nafta'!$E$9:$E$21</definedName>
    <definedName name="Recorder" localSheetId="3">#REF!</definedName>
    <definedName name="Recorder" localSheetId="0">#REF!</definedName>
    <definedName name="Recorder">#REF!</definedName>
    <definedName name="recursos">[97]RECURSOS!$A$8:$A$204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 localSheetId="3">#REF!</definedName>
    <definedName name="RegistroCoordinador" localSheetId="0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 (Entidad)'!ERR</definedName>
    <definedName name="REICIO">[0]!ERR</definedName>
    <definedName name="Reimbursement">"Reembolso"</definedName>
    <definedName name="reinicio" localSheetId="0">'PRESUPUESTO OFICIAL (Entidad)'!ERR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3">#REF!</definedName>
    <definedName name="rell" localSheetId="0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 localSheetId="3">#REF!</definedName>
    <definedName name="rendimiento" localSheetId="0">#REF!</definedName>
    <definedName name="rendimiento">#REF!</definedName>
    <definedName name="RENDIMIENTO____CARGA" localSheetId="3">#REF!</definedName>
    <definedName name="RENDIMIENTO____CARGA" localSheetId="0">#REF!</definedName>
    <definedName name="RENDIMIENTO____CARGA">#REF!</definedName>
    <definedName name="REPXXX" localSheetId="3">#REF!</definedName>
    <definedName name="REPXXX" localSheetId="0">#REF!</definedName>
    <definedName name="REPXXX">#REF!</definedName>
    <definedName name="Requerimiento" localSheetId="3">#REF!</definedName>
    <definedName name="Requerimiento">#REF!</definedName>
    <definedName name="Requerimientos" localSheetId="3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3">#REF!</definedName>
    <definedName name="RES" localSheetId="0">#REF!</definedName>
    <definedName name="RES">#REF!</definedName>
    <definedName name="Resistividad" localSheetId="3">#REF!</definedName>
    <definedName name="Resistividad" localSheetId="0">#REF!</definedName>
    <definedName name="Resistividad">#REF!</definedName>
    <definedName name="RESU" localSheetId="3">#REF!</definedName>
    <definedName name="RESU" localSheetId="0">#REF!</definedName>
    <definedName name="RESU">#REF!</definedName>
    <definedName name="resu8" localSheetId="3">[9]!resu8</definedName>
    <definedName name="resu8" localSheetId="5">[9]!resu8</definedName>
    <definedName name="resu8" localSheetId="1">[9]!resu8</definedName>
    <definedName name="resu8">[9]!resu8</definedName>
    <definedName name="resufi" localSheetId="3">#REF!</definedName>
    <definedName name="resufi" localSheetId="0">#REF!</definedName>
    <definedName name="resufi">#REF!</definedName>
    <definedName name="resufi1" localSheetId="3">#REF!</definedName>
    <definedName name="resufi1" localSheetId="0">#REF!</definedName>
    <definedName name="resufi1">#REF!</definedName>
    <definedName name="resumen" localSheetId="3">#REF!</definedName>
    <definedName name="resumen" localSheetId="0">#REF!</definedName>
    <definedName name="resumen">#REF!</definedName>
    <definedName name="resumen_final" localSheetId="3">#REF!</definedName>
    <definedName name="resumen_final">#REF!</definedName>
    <definedName name="resumen_final1" localSheetId="3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3">#REF!</definedName>
    <definedName name="RFV" localSheetId="0">#REF!</definedName>
    <definedName name="RFV">#REF!</definedName>
    <definedName name="RG" localSheetId="3">#REF!</definedName>
    <definedName name="RG" localSheetId="0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3">[98]Ingenieria!#REF!</definedName>
    <definedName name="RID">[98]Ingenieria!#REF!</definedName>
    <definedName name="RISP" localSheetId="3">'[3]7422CW00'!#REF!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 localSheetId="3">#REF!,#REF!,#REF!</definedName>
    <definedName name="Ro" localSheetId="0">#REF!,#REF!,#REF!</definedName>
    <definedName name="Ro">#REF!,#REF!,#REF!</definedName>
    <definedName name="rr" localSheetId="0">'PRESUPUESTO OFICIAL (Entidad)'!ERR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3">'[99]Form5 _Pág_ 1'!#REF!</definedName>
    <definedName name="rrrr">'[99]Form5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3">#REF!</definedName>
    <definedName name="Rs" localSheetId="0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3">#REF!</definedName>
    <definedName name="RSS" localSheetId="0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3">#REF!</definedName>
    <definedName name="RUT" localSheetId="0">#REF!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>[0]!ERR</definedName>
    <definedName name="SalConv">'[10]DATOS CONTRATO'!$G$14</definedName>
    <definedName name="SALID1" localSheetId="3">#REF!</definedName>
    <definedName name="SALID1" localSheetId="0">#REF!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3">#REF!</definedName>
    <definedName name="SBS" localSheetId="0">#REF!</definedName>
    <definedName name="SBS">#REF!</definedName>
    <definedName name="Sched_Pay" localSheetId="3">#REF!</definedName>
    <definedName name="Sched_Pay" localSheetId="0">#REF!</definedName>
    <definedName name="Sched_Pay">#REF!</definedName>
    <definedName name="Scheduled_Extra_Payments" localSheetId="3">#REF!</definedName>
    <definedName name="Scheduled_Extra_Payments" localSheetId="0">#REF!</definedName>
    <definedName name="Scheduled_Extra_Payments">#REF!</definedName>
    <definedName name="Scheduled_Interest_Rate" localSheetId="3">#REF!</definedName>
    <definedName name="Scheduled_Interest_Rate">#REF!</definedName>
    <definedName name="Scheduled_Monthly_Payment" localSheetId="3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3">#REF!</definedName>
    <definedName name="sdfsd" localSheetId="0">#REF!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 localSheetId="3">#REF!</definedName>
    <definedName name="SECTOR" localSheetId="0">#REF!</definedName>
    <definedName name="SECTOR">#REF!</definedName>
    <definedName name="SEMANA_C3" localSheetId="3">#REF!</definedName>
    <definedName name="SEMANA_C3" localSheetId="0">#REF!</definedName>
    <definedName name="SEMANA_C3">#REF!</definedName>
    <definedName name="sena">[54]Hoja1!$C$14</definedName>
    <definedName name="SERO" localSheetId="0">'PRESUPUESTO OFICIAL (Entidad)'!ERR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3">[45]steel!#REF!</definedName>
    <definedName name="SHEE_INT">[45]steel!#REF!</definedName>
    <definedName name="SHEET" localSheetId="3">'[3]7422CW00'!#REF!</definedName>
    <definedName name="SHEET">'[3]7422CW00'!#REF!</definedName>
    <definedName name="SHEET_KP">[45]steel!$C$7:$L$47</definedName>
    <definedName name="SHEET_MR">[45]steel!$C$7:$J$47</definedName>
    <definedName name="SHEET1" localSheetId="3">#REF!</definedName>
    <definedName name="SHEET1" localSheetId="0">#REF!</definedName>
    <definedName name="SHEET1">#REF!</definedName>
    <definedName name="SHEET10" localSheetId="3">#REF!</definedName>
    <definedName name="SHEET10" localSheetId="0">#REF!</definedName>
    <definedName name="SHEET10">#REF!</definedName>
    <definedName name="SHEET11" localSheetId="3">#REF!</definedName>
    <definedName name="SHEET11" localSheetId="0">#REF!</definedName>
    <definedName name="SHEET11">#REF!</definedName>
    <definedName name="SHEET12" localSheetId="3">#REF!</definedName>
    <definedName name="SHEET12">#REF!</definedName>
    <definedName name="SHEET13" localSheetId="3">#REF!</definedName>
    <definedName name="SHEET13">#REF!</definedName>
    <definedName name="SHEET14" localSheetId="3">#REF!</definedName>
    <definedName name="SHEET14">#REF!</definedName>
    <definedName name="SHEET15" localSheetId="3">#REF!</definedName>
    <definedName name="SHEET15">#REF!</definedName>
    <definedName name="SHEET16" localSheetId="3">#REF!</definedName>
    <definedName name="SHEET16">#REF!</definedName>
    <definedName name="SHEET17" localSheetId="3">#REF!</definedName>
    <definedName name="SHEET17">#REF!</definedName>
    <definedName name="SHEET18" localSheetId="3">#REF!</definedName>
    <definedName name="SHEET18">#REF!</definedName>
    <definedName name="SHEET19" localSheetId="3">#REF!</definedName>
    <definedName name="SHEET19">#REF!</definedName>
    <definedName name="SHEET2" localSheetId="3">#REF!</definedName>
    <definedName name="SHEET2">#REF!</definedName>
    <definedName name="SHEET20" localSheetId="3">#REF!</definedName>
    <definedName name="SHEET20">#REF!</definedName>
    <definedName name="SHEET21" localSheetId="3">#REF!</definedName>
    <definedName name="SHEET21">#REF!</definedName>
    <definedName name="SHEET22" localSheetId="3">#REF!</definedName>
    <definedName name="SHEET22">#REF!</definedName>
    <definedName name="SHEET23" localSheetId="3">#REF!</definedName>
    <definedName name="SHEET23">#REF!</definedName>
    <definedName name="SHEET24" localSheetId="3">#REF!</definedName>
    <definedName name="SHEET24">#REF!</definedName>
    <definedName name="SHEET25" localSheetId="3">#REF!</definedName>
    <definedName name="SHEET25">#REF!</definedName>
    <definedName name="SHEET26" localSheetId="3">#REF!</definedName>
    <definedName name="SHEET26">#REF!</definedName>
    <definedName name="SHEET3" localSheetId="3">#REF!</definedName>
    <definedName name="SHEET3">#REF!</definedName>
    <definedName name="SHEET4" localSheetId="3">#REF!</definedName>
    <definedName name="SHEET4">#REF!</definedName>
    <definedName name="SHEET5" localSheetId="3">#REF!</definedName>
    <definedName name="SHEET5">#REF!</definedName>
    <definedName name="SHEET6" localSheetId="3">#REF!</definedName>
    <definedName name="SHEET6">#REF!</definedName>
    <definedName name="SHEET7" localSheetId="3">#REF!</definedName>
    <definedName name="SHEET7">#REF!</definedName>
    <definedName name="SHEET8" localSheetId="3">#REF!</definedName>
    <definedName name="SHEET8">#REF!</definedName>
    <definedName name="SHEET9" localSheetId="3">#REF!</definedName>
    <definedName name="SHEET9">#REF!</definedName>
    <definedName name="SI" localSheetId="0">'PRESUPUESTO OFICIAL (Entidad)'!ERR</definedName>
    <definedName name="SI">[0]!ERR</definedName>
    <definedName name="SINGOLO" localSheetId="3">'[3]7422CW00'!#REF!</definedName>
    <definedName name="SINGOLO" localSheetId="0">'[3]7422CW00'!#REF!</definedName>
    <definedName name="SINGOLO">'[3]7422CW00'!#REF!</definedName>
    <definedName name="SISISIS" localSheetId="0">'PRESUPUESTO OFICIAL (Entidad)'!ERR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 localSheetId="3">#REF!</definedName>
    <definedName name="SOLD._4_" localSheetId="0">#REF!</definedName>
    <definedName name="SOLD._4_">#REF!</definedName>
    <definedName name="SOLD._6_" localSheetId="3">#REF!</definedName>
    <definedName name="SOLD._6_" localSheetId="0">#REF!</definedName>
    <definedName name="SOLD._6_">#REF!</definedName>
    <definedName name="SOLD._8_" localSheetId="3">#REF!</definedName>
    <definedName name="SOLD._8_" localSheetId="0">#REF!</definedName>
    <definedName name="SOLD._8_">#REF!</definedName>
    <definedName name="solver_adj" localSheetId="0" hidden="1">'PRESUPUESTO OFICIAL (Entidad)'!$I$42</definedName>
    <definedName name="solver_adj" localSheetId="1" hidden="1">'PROPUESTA ECONOMICA(Proponente)'!$I$43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(Entidad)'!$I$54</definedName>
    <definedName name="solver_lhs1" localSheetId="1" hidden="1">'PROPUESTA ECONOMICA(Proponente)'!$I$55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(Entidad)'!$I$54</definedName>
    <definedName name="solver_opt" localSheetId="1" hidden="1">'PROPUESTA ECONOMICA(Proponente)'!$I$55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(Entidad)'!$I$55</definedName>
    <definedName name="solver_rhs1" localSheetId="1" hidden="1">'PROPUESTA ECONOMICA(Proponente)'!$I$56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3">#REF!</definedName>
    <definedName name="SS" localSheetId="0">#REF!</definedName>
    <definedName name="SS">#REF!</definedName>
    <definedName name="SS_AVG_SIZE" localSheetId="3">#REF!</definedName>
    <definedName name="SS_AVG_SIZE" localSheetId="0">#REF!</definedName>
    <definedName name="SS_AVG_SIZE">#REF!</definedName>
    <definedName name="SS_WELDING" localSheetId="3">#REF!</definedName>
    <definedName name="SS_WELDING" localSheetId="0">#REF!</definedName>
    <definedName name="SS_WELDING">#REF!</definedName>
    <definedName name="ssa">[54]Hoja1!$C$25</definedName>
    <definedName name="ssh">[54]Hoja1!$C$24</definedName>
    <definedName name="sss" localSheetId="3">MODULO10.auto_abrir</definedName>
    <definedName name="sss" localSheetId="5">MODULO10.auto_abrir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3">#REF!</definedName>
    <definedName name="St" localSheetId="0">#REF!</definedName>
    <definedName name="St">#REF!</definedName>
    <definedName name="ST_BLDG" localSheetId="3">'[3]7422CW00'!#REF!</definedName>
    <definedName name="ST_BLDG" localSheetId="0">'[3]7422CW00'!#REF!</definedName>
    <definedName name="ST_BLDG">'[3]7422CW00'!#REF!</definedName>
    <definedName name="ST_CW" localSheetId="3">'[3]7422CW00'!#REF!</definedName>
    <definedName name="ST_CW" localSheetId="0">'[3]7422CW00'!#REF!</definedName>
    <definedName name="ST_CW">'[3]7422CW00'!#REF!</definedName>
    <definedName name="STALO1" localSheetId="3">'[3]7422CW00'!#REF!</definedName>
    <definedName name="STALO1">'[3]7422CW00'!#REF!</definedName>
    <definedName name="STAMPA" localSheetId="3">#REF!</definedName>
    <definedName name="STAMPA" localSheetId="0">#REF!</definedName>
    <definedName name="STAMPA">#REF!</definedName>
    <definedName name="STANU" localSheetId="3">'[3]7422CW00'!#REF!</definedName>
    <definedName name="STANU" localSheetId="0">'[3]7422CW00'!#REF!</definedName>
    <definedName name="STANU">'[3]7422CW00'!#REF!</definedName>
    <definedName name="START" localSheetId="3">#REF!</definedName>
    <definedName name="START" localSheetId="0">#REF!</definedName>
    <definedName name="START">#REF!</definedName>
    <definedName name="START1" localSheetId="3">'[3]7422CW00'!#REF!</definedName>
    <definedName name="START1" localSheetId="0">'[3]7422CW00'!#REF!</definedName>
    <definedName name="START1">'[3]7422CW00'!#REF!</definedName>
    <definedName name="STENU" localSheetId="3">'[3]7422CW00'!#REF!</definedName>
    <definedName name="STENU">'[3]7422CW00'!#REF!</definedName>
    <definedName name="Stock" localSheetId="3">'[100]PxQ Cantidades'!#REF!</definedName>
    <definedName name="Stock">'[100]PxQ Cantidades'!#REF!</definedName>
    <definedName name="STONU" localSheetId="3">'[3]7422CW00'!#REF!</definedName>
    <definedName name="STONU">'[3]7422CW00'!#REF!</definedName>
    <definedName name="STRESS_RELIEVIN" localSheetId="3">#REF!</definedName>
    <definedName name="STRESS_RELIEVIN" localSheetId="0">#REF!</definedName>
    <definedName name="STRESS_RELIEVIN">#REF!</definedName>
    <definedName name="STSUMM" localSheetId="3">'[3]7422CW00'!#REF!</definedName>
    <definedName name="STSUMM" localSheetId="0">'[3]7422CW00'!#REF!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3">#REF!</definedName>
    <definedName name="SUBSUELO" localSheetId="0">#REF!</definedName>
    <definedName name="SUBSUELO">#REF!</definedName>
    <definedName name="Subtotal" localSheetId="3">#REF!</definedName>
    <definedName name="Subtotal" localSheetId="0">#REF!</definedName>
    <definedName name="Subtotal">#REF!</definedName>
    <definedName name="SUELDO" localSheetId="3">#REF!</definedName>
    <definedName name="SUELDO" localSheetId="0">#REF!</definedName>
    <definedName name="SUELDO">#REF!</definedName>
    <definedName name="suma">[52]Hoja1!$F$60</definedName>
    <definedName name="Summary" localSheetId="3">#REF!</definedName>
    <definedName name="Summary" localSheetId="0">#REF!</definedName>
    <definedName name="Summary">#REF!</definedName>
    <definedName name="SUP_ART" localSheetId="3">[45]steel!#REF!</definedName>
    <definedName name="SUP_ART" localSheetId="0">[45]steel!#REF!</definedName>
    <definedName name="SUP_ART">[45]steel!#REF!</definedName>
    <definedName name="SUP_VEX" localSheetId="3">#REF!</definedName>
    <definedName name="SUP_VEX" localSheetId="0">#REF!</definedName>
    <definedName name="SUP_VEX">#REF!</definedName>
    <definedName name="SUP_VPR" localSheetId="3">#REF!</definedName>
    <definedName name="SUP_VPR" localSheetId="0">#REF!</definedName>
    <definedName name="SUP_VPR">#REF!</definedName>
    <definedName name="SUP_VPR_GEC" localSheetId="3">#REF!</definedName>
    <definedName name="SUP_VPR_GEC" localSheetId="0">#REF!</definedName>
    <definedName name="SUP_VPR_GEC">#REF!</definedName>
    <definedName name="SUP_VPR_GMM" localSheetId="3">#REF!</definedName>
    <definedName name="SUP_VPR_GMM">#REF!</definedName>
    <definedName name="SUP_VPR_GRC" localSheetId="3">#REF!</definedName>
    <definedName name="SUP_VPR_GRC">#REF!</definedName>
    <definedName name="SUP_VPR_GRM" localSheetId="3">#REF!</definedName>
    <definedName name="SUP_VPR_GRM">#REF!</definedName>
    <definedName name="SUP_VPR_GRN" localSheetId="3">#REF!</definedName>
    <definedName name="SUP_VPR_GRN">#REF!</definedName>
    <definedName name="SUP_VPR_GRS" localSheetId="3">#REF!</definedName>
    <definedName name="SUP_VPR_GRS">#REF!</definedName>
    <definedName name="SUP_VPR_GTP" localSheetId="3">[12]Tablas!#REF!</definedName>
    <definedName name="SUP_VPR_GTP">[12]Tablas!#REF!</definedName>
    <definedName name="SUP_VPR_NA" localSheetId="3">#REF!</definedName>
    <definedName name="SUP_VPR_NA" localSheetId="0">#REF!</definedName>
    <definedName name="SUP_VPR_NA">#REF!</definedName>
    <definedName name="SUPER">[56]Tablas!$H$1:$H$65536</definedName>
    <definedName name="SUPERFICIE" localSheetId="3">#REF!</definedName>
    <definedName name="SUPERFICIE" localSheetId="0">#REF!</definedName>
    <definedName name="SUPERFICIE">#REF!</definedName>
    <definedName name="sw" localSheetId="0">'PRESUPUESTO OFICIAL (Entidad)'!ERR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3">[21]!absc</definedName>
    <definedName name="t" localSheetId="5">[21]!absc</definedName>
    <definedName name="t" localSheetId="1">[21]!absc</definedName>
    <definedName name="t">[21]!absc</definedName>
    <definedName name="t_1" localSheetId="3">Scheduled_Payment+Extra_Payment</definedName>
    <definedName name="t_1" localSheetId="5">Scheduled_Payment+Extra_Payment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 localSheetId="3">#REF!</definedName>
    <definedName name="TABLA" localSheetId="0">#REF!</definedName>
    <definedName name="TABLA">#REF!</definedName>
    <definedName name="tabla1">[101]Hoja3!$B$4:$F$28</definedName>
    <definedName name="TABLEKP" localSheetId="3">'[3]7422CW00'!#REF!</definedName>
    <definedName name="TABLEKP" localSheetId="0">'[3]7422CW00'!#REF!</definedName>
    <definedName name="TABLEKP">'[3]7422CW00'!#REF!</definedName>
    <definedName name="TABLEPRI" localSheetId="3">#REF!</definedName>
    <definedName name="TABLEPRI" localSheetId="0">#REF!</definedName>
    <definedName name="TABLEPRI">#REF!</definedName>
    <definedName name="Tambores" localSheetId="3">#REF!</definedName>
    <definedName name="Tambores" localSheetId="0">#REF!</definedName>
    <definedName name="Tambores">#REF!</definedName>
    <definedName name="Tanques" localSheetId="3">#REF!</definedName>
    <definedName name="Tanques" localSheetId="0">#REF!</definedName>
    <definedName name="Tanques">#REF!</definedName>
    <definedName name="TAREAS_INICIALES" localSheetId="3">#REF!</definedName>
    <definedName name="TAREAS_INICIALES">#REF!</definedName>
    <definedName name="TARIFA" localSheetId="3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 localSheetId="3">#REF!</definedName>
    <definedName name="Tasa" localSheetId="0">#REF!</definedName>
    <definedName name="Tasa">#REF!</definedName>
    <definedName name="TASA_DE_CAMBIO" localSheetId="3">#REF!</definedName>
    <definedName name="TASA_DE_CAMBIO" localSheetId="0">#REF!</definedName>
    <definedName name="TASA_DE_CAMBIO">#REF!</definedName>
    <definedName name="Tasa1">'[103]Bases 2A'!$C$20</definedName>
    <definedName name="TasaCCP" localSheetId="3">#REF!</definedName>
    <definedName name="TasaCCP" localSheetId="0">#REF!</definedName>
    <definedName name="TasaCCP">#REF!</definedName>
    <definedName name="Tax" localSheetId="3">#REF!</definedName>
    <definedName name="Tax" localSheetId="0">#REF!</definedName>
    <definedName name="Tax">#REF!</definedName>
    <definedName name="TB_EVENTOS_OTS_ANUAL" localSheetId="3">#REF!</definedName>
    <definedName name="TB_EVENTOS_OTS_ANUAL" localSheetId="0">#REF!</definedName>
    <definedName name="TB_EVENTOS_OTS_ANUAL">#REF!</definedName>
    <definedName name="tc" localSheetId="3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 localSheetId="3">#REF!</definedName>
    <definedName name="TEMA1" localSheetId="0">#REF!</definedName>
    <definedName name="TEMA1">#REF!</definedName>
    <definedName name="TEMA10" localSheetId="3">#REF!</definedName>
    <definedName name="TEMA10" localSheetId="0">#REF!</definedName>
    <definedName name="TEMA10">#REF!</definedName>
    <definedName name="TEMA2" localSheetId="3">#REF!</definedName>
    <definedName name="TEMA2" localSheetId="0">#REF!</definedName>
    <definedName name="TEMA2">#REF!</definedName>
    <definedName name="TEMA3" localSheetId="3">#REF!</definedName>
    <definedName name="TEMA3">#REF!</definedName>
    <definedName name="TEMA4" localSheetId="3">#REF!</definedName>
    <definedName name="TEMA4">#REF!</definedName>
    <definedName name="TEMA5" localSheetId="3">#REF!</definedName>
    <definedName name="TEMA5">#REF!</definedName>
    <definedName name="TEMA6" localSheetId="3">#REF!</definedName>
    <definedName name="TEMA6">#REF!</definedName>
    <definedName name="TEMA7" localSheetId="3">#REF!</definedName>
    <definedName name="TEMA7">#REF!</definedName>
    <definedName name="TEMA8" localSheetId="3">#REF!</definedName>
    <definedName name="TEMA8">#REF!</definedName>
    <definedName name="TEMA9" localSheetId="3">#REF!</definedName>
    <definedName name="TEMA9">#REF!</definedName>
    <definedName name="TEMAS_PACC" localSheetId="3">#REF!</definedName>
    <definedName name="TEMAS_PACC">#REF!</definedName>
    <definedName name="TER" localSheetId="0">'PRESUPUESTO OFICIAL (Entidad)'!ERR</definedName>
    <definedName name="TER">[0]!ERR</definedName>
    <definedName name="TERM" localSheetId="0">'PRESUPUESTO OFICIAL (Entidad)'!ERR</definedName>
    <definedName name="TERM">[0]!ERR</definedName>
    <definedName name="TÉRMINOS" localSheetId="0">'PRESUPUESTO OFICIAL (Entidad)'!ERR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3">#REF!</definedName>
    <definedName name="TGB" localSheetId="0">#REF!</definedName>
    <definedName name="TGB">#REF!</definedName>
    <definedName name="TH" localSheetId="3">#REF!</definedName>
    <definedName name="TH" localSheetId="0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3">#REF!</definedName>
    <definedName name="THP" localSheetId="0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 localSheetId="3">#REF!</definedName>
    <definedName name="TIPO" localSheetId="0">#REF!</definedName>
    <definedName name="TIPO">#REF!</definedName>
    <definedName name="TIPO_GRUPO" localSheetId="3">#REF!</definedName>
    <definedName name="TIPO_GRUPO" localSheetId="0">#REF!</definedName>
    <definedName name="TIPO_GRUPO">#REF!</definedName>
    <definedName name="TipoGC">[89]Tablas!$U$6:$U$15</definedName>
    <definedName name="TipoNeces">[89]Tablas!$Q$6:$Q$8</definedName>
    <definedName name="TipoPro" localSheetId="3">#REF!</definedName>
    <definedName name="TipoPro" localSheetId="0">#REF!</definedName>
    <definedName name="TipoPro">#REF!</definedName>
    <definedName name="Tipoproceso" localSheetId="3">#REF!</definedName>
    <definedName name="Tipoproceso" localSheetId="0">#REF!</definedName>
    <definedName name="Tipoproceso">#REF!</definedName>
    <definedName name="TIR" localSheetId="3">#REF!</definedName>
    <definedName name="TIR" localSheetId="0">#REF!</definedName>
    <definedName name="TIR">#REF!</definedName>
    <definedName name="TITLE" localSheetId="3">#REF!</definedName>
    <definedName name="TITLE">#REF!</definedName>
    <definedName name="titu" localSheetId="3">#REF!</definedName>
    <definedName name="titu">#REF!</definedName>
    <definedName name="titu2" localSheetId="3">#REF!</definedName>
    <definedName name="titu2">#REF!</definedName>
    <definedName name="TITULO" localSheetId="3">#REF!</definedName>
    <definedName name="TITULO">#REF!</definedName>
    <definedName name="_xlnm.Print_Titles">#N/A</definedName>
    <definedName name="Títulos_a_imprimir_IM" localSheetId="3">#REF!</definedName>
    <definedName name="Títulos_a_imprimir_IM" localSheetId="0">#REF!</definedName>
    <definedName name="Títulos_a_imprimir_IM">#REF!</definedName>
    <definedName name="tk">'[10]DATOS CONTRATO'!$E$18</definedName>
    <definedName name="TK_1" localSheetId="3" hidden="1">[22]INST!#REF!</definedName>
    <definedName name="TK_1" localSheetId="0" hidden="1">[22]INST!#REF!</definedName>
    <definedName name="TK_1" hidden="1">[22]INST!#REF!</definedName>
    <definedName name="TKSLCI07">[10]EMPRESA!$F$22</definedName>
    <definedName name="tld">[54]Datos!$D$14</definedName>
    <definedName name="TOPGENER" localSheetId="3">#REF!</definedName>
    <definedName name="TOPGENER" localSheetId="0">#REF!</definedName>
    <definedName name="TOPGENER">#REF!</definedName>
    <definedName name="TOPGENER1" localSheetId="3">#REF!</definedName>
    <definedName name="TOPGENER1" localSheetId="0">#REF!</definedName>
    <definedName name="TOPGENER1">#REF!</definedName>
    <definedName name="TOPMENU" localSheetId="3">#REF!</definedName>
    <definedName name="TOPMENU" localSheetId="0">#REF!</definedName>
    <definedName name="TOPMENU">#REF!</definedName>
    <definedName name="Torres" localSheetId="3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3">#REF!</definedName>
    <definedName name="TOT" localSheetId="0">#REF!</definedName>
    <definedName name="TOT">#REF!</definedName>
    <definedName name="TOTAL" localSheetId="3">#REF!</definedName>
    <definedName name="TOTAL" localSheetId="0">#REF!</definedName>
    <definedName name="TOTAL">#REF!</definedName>
    <definedName name="Total_Interest" localSheetId="3">#REF!</definedName>
    <definedName name="Total_Interest" localSheetId="0">#REF!</definedName>
    <definedName name="Total_Interest">#REF!</definedName>
    <definedName name="Total_Pay" localSheetId="3">#REF!</definedName>
    <definedName name="Total_Pay">#REF!</definedName>
    <definedName name="Total_Payment" localSheetId="3">Scheduled_Payment+Extra_Payment</definedName>
    <definedName name="Total_Payment" localSheetId="5">Scheduled_Payment+Extra_Payment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3">Scheduled_Payment+Extra_Payment</definedName>
    <definedName name="Total_Payment1" localSheetId="5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3">#REF!</definedName>
    <definedName name="total1" localSheetId="0">#REF!</definedName>
    <definedName name="total1">#REF!</definedName>
    <definedName name="TotalCesantias">'[40]NOMINA 1'!$N$38</definedName>
    <definedName name="TOTALHH" localSheetId="3">#REF!</definedName>
    <definedName name="TOTALHH" localSheetId="0">#REF!</definedName>
    <definedName name="TOTALHH">#REF!</definedName>
    <definedName name="TOTALHH1" localSheetId="3">#REF!</definedName>
    <definedName name="TOTALHH1" localSheetId="0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 localSheetId="3">#REF!</definedName>
    <definedName name="TOTSHE1" localSheetId="0">#REF!</definedName>
    <definedName name="TOTSHE1">#REF!</definedName>
    <definedName name="TOTSHE10" localSheetId="3">#REF!</definedName>
    <definedName name="TOTSHE10" localSheetId="0">#REF!</definedName>
    <definedName name="TOTSHE10">#REF!</definedName>
    <definedName name="TOTSHE11" localSheetId="3">#REF!</definedName>
    <definedName name="TOTSHE11" localSheetId="0">#REF!</definedName>
    <definedName name="TOTSHE11">#REF!</definedName>
    <definedName name="TOTSHE12" localSheetId="3">#REF!</definedName>
    <definedName name="TOTSHE12">#REF!</definedName>
    <definedName name="TOTSHE13" localSheetId="3">#REF!</definedName>
    <definedName name="TOTSHE13">#REF!</definedName>
    <definedName name="TOTSHE14" localSheetId="3">#REF!</definedName>
    <definedName name="TOTSHE14">#REF!</definedName>
    <definedName name="TOTSHE15" localSheetId="3">#REF!</definedName>
    <definedName name="TOTSHE15">#REF!</definedName>
    <definedName name="TOTSHE16" localSheetId="3">#REF!</definedName>
    <definedName name="TOTSHE16">#REF!</definedName>
    <definedName name="TOTSHE17" localSheetId="3">#REF!</definedName>
    <definedName name="TOTSHE17">#REF!</definedName>
    <definedName name="TOTSHE18" localSheetId="3">#REF!</definedName>
    <definedName name="TOTSHE18">#REF!</definedName>
    <definedName name="TOTSHE19" localSheetId="3">#REF!</definedName>
    <definedName name="TOTSHE19">#REF!</definedName>
    <definedName name="TOTSHE2" localSheetId="3">#REF!</definedName>
    <definedName name="TOTSHE2">#REF!</definedName>
    <definedName name="TOTSHE20" localSheetId="3">#REF!</definedName>
    <definedName name="TOTSHE20">#REF!</definedName>
    <definedName name="TOTSHE21" localSheetId="3">#REF!</definedName>
    <definedName name="TOTSHE21">#REF!</definedName>
    <definedName name="TOTSHE22" localSheetId="3">#REF!</definedName>
    <definedName name="TOTSHE22">#REF!</definedName>
    <definedName name="TOTSHE23" localSheetId="3">#REF!</definedName>
    <definedName name="TOTSHE23">#REF!</definedName>
    <definedName name="TOTSHE24" localSheetId="3">#REF!</definedName>
    <definedName name="TOTSHE24">#REF!</definedName>
    <definedName name="TOTSHE25" localSheetId="3">#REF!</definedName>
    <definedName name="TOTSHE25">#REF!</definedName>
    <definedName name="TOTSHE26" localSheetId="3">#REF!</definedName>
    <definedName name="TOTSHE26">#REF!</definedName>
    <definedName name="TOTSHE3" localSheetId="3">#REF!</definedName>
    <definedName name="TOTSHE3">#REF!</definedName>
    <definedName name="TOTSHE4" localSheetId="3">#REF!</definedName>
    <definedName name="TOTSHE4">#REF!</definedName>
    <definedName name="TOTSHE5" localSheetId="3">#REF!</definedName>
    <definedName name="TOTSHE5">#REF!</definedName>
    <definedName name="TOTSHE6" localSheetId="3">#REF!</definedName>
    <definedName name="TOTSHE6">#REF!</definedName>
    <definedName name="TOTSHE7" localSheetId="3">#REF!</definedName>
    <definedName name="TOTSHE7">#REF!</definedName>
    <definedName name="TOTSHE8" localSheetId="3">#REF!</definedName>
    <definedName name="TOTSHE8">#REF!</definedName>
    <definedName name="TOTSHE9" localSheetId="3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3">#REF!</definedName>
    <definedName name="TrainSpec" localSheetId="0">#REF!</definedName>
    <definedName name="TrainSpec">#REF!</definedName>
    <definedName name="Transmisores" localSheetId="3">#REF!</definedName>
    <definedName name="Transmisores" localSheetId="0">#REF!</definedName>
    <definedName name="Transmisores">#REF!</definedName>
    <definedName name="Transporte">'[10]DATOS CONTRATO'!$E$16</definedName>
    <definedName name="TRAT">[104]desmonte!$E$48</definedName>
    <definedName name="TREM" localSheetId="3">#REF!</definedName>
    <definedName name="TREM" localSheetId="0">#REF!</definedName>
    <definedName name="TREM">#REF!</definedName>
    <definedName name="Trenes" localSheetId="3">#REF!</definedName>
    <definedName name="Trenes" localSheetId="0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3">#REF!</definedName>
    <definedName name="tri" localSheetId="0">#REF!</definedName>
    <definedName name="tri">#REF!</definedName>
    <definedName name="Trimestre1" localSheetId="3">#REF!</definedName>
    <definedName name="Trimestre1" localSheetId="0">#REF!</definedName>
    <definedName name="Trimestre1">#REF!</definedName>
    <definedName name="Trimestre2" localSheetId="3">#REF!</definedName>
    <definedName name="Trimestre2" localSheetId="0">#REF!</definedName>
    <definedName name="Trimestre2">#REF!</definedName>
    <definedName name="Trimestre3" localSheetId="3">#REF!</definedName>
    <definedName name="Trimestre3">#REF!</definedName>
    <definedName name="Trimestre4" localSheetId="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[105]Tablas!$B$2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3">#REF!</definedName>
    <definedName name="TtCD" localSheetId="0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3" hidden="1">#REF!</definedName>
    <definedName name="TUBERIA" localSheetId="0" hidden="1">#REF!</definedName>
    <definedName name="TUBERIA" hidden="1">#REF!</definedName>
    <definedName name="Tubería" localSheetId="3">#REF!</definedName>
    <definedName name="Tubería" localSheetId="0">#REF!</definedName>
    <definedName name="Tubería">#REF!</definedName>
    <definedName name="TUBERIA1" localSheetId="3" hidden="1">#REF!</definedName>
    <definedName name="TUBERIA1" localSheetId="0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3">'[88]CCP,LEYES, Y DEC.'!#REF!</definedName>
    <definedName name="tvmenor90min">'[88]CCP,LEYES,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3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3">#REF!</definedName>
    <definedName name="Ubicación" localSheetId="0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3">[12]Tablas!#REF!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3">#REF!</definedName>
    <definedName name="UK" localSheetId="0">#REF!</definedName>
    <definedName name="UK">#REF!</definedName>
    <definedName name="UN_PRI" localSheetId="3">#REF!</definedName>
    <definedName name="UN_PRI" localSheetId="0">#REF!</definedName>
    <definedName name="UN_PRI">#REF!</definedName>
    <definedName name="UNIT">'[106]Lista APU'!$A$3:$D$479</definedName>
    <definedName name="UNITARIO">[107]Unitarios!$A$3:$D$13</definedName>
    <definedName name="Unitarios" localSheetId="3">#REF!</definedName>
    <definedName name="Unitarios" localSheetId="0">#REF!</definedName>
    <definedName name="Unitarios">#REF!</definedName>
    <definedName name="unj" localSheetId="3" hidden="1">[18]INST!#REF!</definedName>
    <definedName name="unj" localSheetId="0" hidden="1">[18]INST!#REF!</definedName>
    <definedName name="unj" hidden="1">[18]INST!#REF!</definedName>
    <definedName name="uno" localSheetId="0">'PRESUPUESTO OFICIAL (Entidad)'!ERR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3">#REF!</definedName>
    <definedName name="USxCOL" localSheetId="0">#REF!</definedName>
    <definedName name="USxCOL">#REF!</definedName>
    <definedName name="ut">'[77]1'!$N$42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3">#REF!</definedName>
    <definedName name="VALDES" localSheetId="0">#REF!</definedName>
    <definedName name="VALDES">#REF!</definedName>
    <definedName name="valor1" localSheetId="3">#REF!</definedName>
    <definedName name="valor1" localSheetId="0">#REF!</definedName>
    <definedName name="valor1">#REF!</definedName>
    <definedName name="valor2" localSheetId="3">#REF!</definedName>
    <definedName name="valor2" localSheetId="0">#REF!</definedName>
    <definedName name="valor2">#REF!</definedName>
    <definedName name="VALOR3" localSheetId="3">#REF!</definedName>
    <definedName name="VALOR3">#REF!</definedName>
    <definedName name="ValorCto">[108]CONTRATO!$E$9</definedName>
    <definedName name="ValorEjecutado" localSheetId="3">#REF!</definedName>
    <definedName name="ValorEjecutado" localSheetId="0">#REF!</definedName>
    <definedName name="ValorEjecutado">#REF!</definedName>
    <definedName name="ValorProyecto" localSheetId="3">#REF!</definedName>
    <definedName name="ValorProyecto" localSheetId="0">#REF!</definedName>
    <definedName name="ValorProyecto">#REF!</definedName>
    <definedName name="ValorRecursosComprometidos" localSheetId="3">#REF!</definedName>
    <definedName name="ValorRecursosComprometidos" localSheetId="0">#REF!</definedName>
    <definedName name="ValorRecursosComprometidos">#REF!</definedName>
    <definedName name="Values_Entered" localSheetId="3">IF('AMBIENTAL (Proponente)'!Loan_Amount*'AMBIENTAL (Proponente)'!Interest_Rate*'AMBIENTAL (Proponente)'!Loan_Years*'AMBIENTAL (Proponente)'!Loan_Start&gt;0,1,0)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>IF(Loan_Amount*Interest_Rate*Loan_Years*Loan_Start&gt;0,1,0)</definedName>
    <definedName name="Válvulas" localSheetId="3">#REF!</definedName>
    <definedName name="Válvulas" localSheetId="0">#REF!</definedName>
    <definedName name="Válvulas">#REF!</definedName>
    <definedName name="Var">[20]Varios.!$E$1:$E$65536</definedName>
    <definedName name="VARIACION1" localSheetId="3">#REF!</definedName>
    <definedName name="VARIACION1" localSheetId="0">#REF!</definedName>
    <definedName name="VARIACION1">#REF!</definedName>
    <definedName name="Varios" localSheetId="3">#REF!</definedName>
    <definedName name="Varios" localSheetId="0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3">#REF!</definedName>
    <definedName name="vc" localSheetId="0">#REF!</definedName>
    <definedName name="vc">#REF!</definedName>
    <definedName name="vct" localSheetId="3">#REF!</definedName>
    <definedName name="vct" localSheetId="0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3">#REF!</definedName>
    <definedName name="VentaAiu" localSheetId="0">#REF!</definedName>
    <definedName name="VentaAiu">#REF!</definedName>
    <definedName name="VEX" localSheetId="3">[12]Tablas!#REF!</definedName>
    <definedName name="VEX" localSheetId="0">[12]Tablas!#REF!</definedName>
    <definedName name="VEX">[12]Tablas!#REF!</definedName>
    <definedName name="VEX_ON" localSheetId="3">#REF!</definedName>
    <definedName name="VEX_ON" localSheetId="0">#REF!</definedName>
    <definedName name="VEX_ON">#REF!</definedName>
    <definedName name="VEX1_1" localSheetId="3">[12]Tablas!#REF!</definedName>
    <definedName name="VEX1_1" localSheetId="0">[12]Tablas!#REF!</definedName>
    <definedName name="VEX1_1">[12]Tablas!#REF!</definedName>
    <definedName name="VEX1_1_1" localSheetId="3">[12]Tablas!#REF!</definedName>
    <definedName name="VEX1_1_1" localSheetId="0">[12]Tablas!#REF!</definedName>
    <definedName name="VEX1_1_1">[12]Tablas!#REF!</definedName>
    <definedName name="VEX1_1_2" localSheetId="3">[12]Tablas!#REF!</definedName>
    <definedName name="VEX1_1_2" localSheetId="0">[12]Tablas!#REF!</definedName>
    <definedName name="VEX1_1_2">[12]Tablas!#REF!</definedName>
    <definedName name="VEX1_1_3" localSheetId="3">[12]Tablas!#REF!</definedName>
    <definedName name="VEX1_1_3">[12]Tablas!#REF!</definedName>
    <definedName name="VEX1_1_4" localSheetId="3">[12]Tablas!#REF!</definedName>
    <definedName name="VEX1_1_4">[12]Tablas!#REF!</definedName>
    <definedName name="VEX1_2" localSheetId="3">[12]Tablas!#REF!</definedName>
    <definedName name="VEX1_2">[12]Tablas!#REF!</definedName>
    <definedName name="VEX1_3" localSheetId="3">[12]Tablas!#REF!</definedName>
    <definedName name="VEX1_3">[12]Tablas!#REF!</definedName>
    <definedName name="VFA" localSheetId="3">[12]Tablas!#REF!</definedName>
    <definedName name="VFA">[12]Tablas!#REF!</definedName>
    <definedName name="VFA1_1" localSheetId="3">[12]Tablas!#REF!</definedName>
    <definedName name="VFA1_1">[12]Tablas!#REF!</definedName>
    <definedName name="VFA1_1_1" localSheetId="3">[12]Tablas!#REF!</definedName>
    <definedName name="VFA1_1_1">[12]Tablas!#REF!</definedName>
    <definedName name="VFA1_1_2" localSheetId="3">[12]Tablas!#REF!</definedName>
    <definedName name="VFA1_1_2">[12]Tablas!#REF!</definedName>
    <definedName name="VFA1_1_3" localSheetId="3">[12]Tablas!#REF!</definedName>
    <definedName name="VFA1_1_3">[12]Tablas!#REF!</definedName>
    <definedName name="VFA1_1_4" localSheetId="3">[12]Tablas!#REF!</definedName>
    <definedName name="VFA1_1_4">[12]Tablas!#REF!</definedName>
    <definedName name="VFA1_1_5" localSheetId="3">[12]Tablas!#REF!</definedName>
    <definedName name="VFA1_1_5">[12]Tablas!#REF!</definedName>
    <definedName name="VFA1_1_6" localSheetId="3">[12]Tablas!#REF!</definedName>
    <definedName name="VFA1_1_6">[12]Tablas!#REF!</definedName>
    <definedName name="VFA1_2" localSheetId="3">[12]Tablas!#REF!</definedName>
    <definedName name="VFA1_2">[12]Tablas!#REF!</definedName>
    <definedName name="VFA1_3" localSheetId="3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3">'[74]7422CW00'!#REF!</definedName>
    <definedName name="vfh">'[74]7422CW00'!#REF!</definedName>
    <definedName name="VFR" localSheetId="3">#REF!</definedName>
    <definedName name="VFR" localSheetId="0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3">#REF!</definedName>
    <definedName name="VIA" localSheetId="0">#REF!</definedName>
    <definedName name="VIA">#REF!</definedName>
    <definedName name="VICEP_DIRECC">[89]Tablas!$A$6:$A$26</definedName>
    <definedName name="VigenciaDolares" localSheetId="3">#REF!</definedName>
    <definedName name="VigenciaDolares" localSheetId="0">#REF!</definedName>
    <definedName name="VigenciaDolares">#REF!</definedName>
    <definedName name="VigenciaPesos" localSheetId="3">#REF!</definedName>
    <definedName name="VigenciaPesos" localSheetId="0">#REF!</definedName>
    <definedName name="VigenciaPesos">#REF!</definedName>
    <definedName name="VIGFUTURA">[89]Tablas!$J$6:$J$8</definedName>
    <definedName name="VIT" localSheetId="3">[12]Tablas!#REF!</definedName>
    <definedName name="VIT" localSheetId="0">[12]Tablas!#REF!</definedName>
    <definedName name="VIT">[12]Tablas!#REF!</definedName>
    <definedName name="VIT1_1" localSheetId="3">[12]Tablas!#REF!</definedName>
    <definedName name="VIT1_1" localSheetId="0">[12]Tablas!#REF!</definedName>
    <definedName name="VIT1_1">[12]Tablas!#REF!</definedName>
    <definedName name="VIT1_1_1" localSheetId="3">[12]Tablas!#REF!</definedName>
    <definedName name="VIT1_1_1" localSheetId="0">[12]Tablas!#REF!</definedName>
    <definedName name="VIT1_1_1">[12]Tablas!#REF!</definedName>
    <definedName name="VIT1_1_10" localSheetId="3">[12]Tablas!#REF!</definedName>
    <definedName name="VIT1_1_10" localSheetId="0">[12]Tablas!#REF!</definedName>
    <definedName name="VIT1_1_10">[12]Tablas!#REF!</definedName>
    <definedName name="VIT1_1_11" localSheetId="3">[12]Tablas!#REF!</definedName>
    <definedName name="VIT1_1_11">[12]Tablas!#REF!</definedName>
    <definedName name="VIT1_1_12" localSheetId="3">[12]Tablas!#REF!</definedName>
    <definedName name="VIT1_1_12">[12]Tablas!#REF!</definedName>
    <definedName name="VIT1_1_13" localSheetId="3">[12]Tablas!#REF!</definedName>
    <definedName name="VIT1_1_13">[12]Tablas!#REF!</definedName>
    <definedName name="VIT1_1_14" localSheetId="3">[12]Tablas!#REF!</definedName>
    <definedName name="VIT1_1_14">[12]Tablas!#REF!</definedName>
    <definedName name="VIT1_1_15" localSheetId="3">[12]Tablas!#REF!</definedName>
    <definedName name="VIT1_1_15">[12]Tablas!#REF!</definedName>
    <definedName name="VIT1_1_16" localSheetId="3">[12]Tablas!#REF!</definedName>
    <definedName name="VIT1_1_16">[12]Tablas!#REF!</definedName>
    <definedName name="VIt1_1_17" localSheetId="3">[12]Tablas!#REF!</definedName>
    <definedName name="VIt1_1_17">[12]Tablas!#REF!</definedName>
    <definedName name="VIT1_1_18" localSheetId="3">[12]Tablas!#REF!</definedName>
    <definedName name="VIT1_1_18">[12]Tablas!#REF!</definedName>
    <definedName name="VIt1_1_19" localSheetId="3">[12]Tablas!#REF!</definedName>
    <definedName name="VIt1_1_19">[12]Tablas!#REF!</definedName>
    <definedName name="VIT1_1_2" localSheetId="3">[12]Tablas!#REF!</definedName>
    <definedName name="VIT1_1_2">[12]Tablas!#REF!</definedName>
    <definedName name="VIT1_1_20" localSheetId="3">[12]Tablas!#REF!</definedName>
    <definedName name="VIT1_1_20">[12]Tablas!#REF!</definedName>
    <definedName name="VIT1_1_3" localSheetId="3">[12]Tablas!#REF!</definedName>
    <definedName name="VIT1_1_3">[12]Tablas!#REF!</definedName>
    <definedName name="VIT1_1_4" localSheetId="3">[12]Tablas!#REF!</definedName>
    <definedName name="VIT1_1_4">[12]Tablas!#REF!</definedName>
    <definedName name="VIT1_1_5" localSheetId="3">[12]Tablas!#REF!</definedName>
    <definedName name="VIT1_1_5">[12]Tablas!#REF!</definedName>
    <definedName name="VIT1_1_6" localSheetId="3">[12]Tablas!#REF!</definedName>
    <definedName name="VIT1_1_6">[12]Tablas!#REF!</definedName>
    <definedName name="VIT1_1_7" localSheetId="3">[12]Tablas!#REF!</definedName>
    <definedName name="VIT1_1_7">[12]Tablas!#REF!</definedName>
    <definedName name="VIT1_1_8" localSheetId="3">[12]Tablas!#REF!</definedName>
    <definedName name="VIT1_1_8">[12]Tablas!#REF!</definedName>
    <definedName name="VIT1_1_9" localSheetId="3">[12]Tablas!#REF!</definedName>
    <definedName name="VIT1_1_9">[12]Tablas!#REF!</definedName>
    <definedName name="VIT1_2" localSheetId="3">[12]Tablas!#REF!</definedName>
    <definedName name="VIT1_2">[12]Tablas!#REF!</definedName>
    <definedName name="VIT1_3" localSheetId="3">[12]Tablas!#REF!</definedName>
    <definedName name="VIT1_3">[12]Tablas!#REF!</definedName>
    <definedName name="VIT1_4" localSheetId="3">[12]Tablas!#REF!</definedName>
    <definedName name="VIT1_4">[12]Tablas!#REF!</definedName>
    <definedName name="VIT1_5" localSheetId="3">[12]Tablas!#REF!</definedName>
    <definedName name="VIT1_5">[12]Tablas!#REF!</definedName>
    <definedName name="VIT1_6" localSheetId="3">[12]Tablas!#REF!</definedName>
    <definedName name="VIT1_6">[12]Tablas!#REF!</definedName>
    <definedName name="vital5">[50]Personalizar!$E$15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3">#REF!</definedName>
    <definedName name="vp" localSheetId="0">#REF!</definedName>
    <definedName name="vp">#REF!</definedName>
    <definedName name="VPN" localSheetId="3">#REF!</definedName>
    <definedName name="VPN" localSheetId="0">#REF!</definedName>
    <definedName name="VPN">#REF!</definedName>
    <definedName name="VPNCCP" localSheetId="3">#REF!</definedName>
    <definedName name="VPNCCP" localSheetId="0">#REF!</definedName>
    <definedName name="VPNCCP">#REF!</definedName>
    <definedName name="VPNInversion" localSheetId="3">#REF!</definedName>
    <definedName name="VPNInversion">#REF!</definedName>
    <definedName name="VPNInversionCCP" localSheetId="3">#REF!</definedName>
    <definedName name="VPNInversionCCP">#REF!</definedName>
    <definedName name="VPR" localSheetId="3">#REF!</definedName>
    <definedName name="VPR">#REF!</definedName>
    <definedName name="VPR_COMBUS" localSheetId="3">#REF!</definedName>
    <definedName name="VPR_COMBUS">#REF!</definedName>
    <definedName name="VPR_CRUDO" localSheetId="3">#REF!</definedName>
    <definedName name="VPR_CRUDO">#REF!</definedName>
    <definedName name="VPR_GAS" localSheetId="3">#REF!</definedName>
    <definedName name="VPR_GAS">#REF!</definedName>
    <definedName name="VPR_ON" localSheetId="3">#REF!</definedName>
    <definedName name="VPR_ON">#REF!</definedName>
    <definedName name="VPR1_1" localSheetId="3">[12]Tablas!#REF!</definedName>
    <definedName name="VPR1_1">[12]Tablas!#REF!</definedName>
    <definedName name="VPR1_1_1" localSheetId="3">[12]Tablas!#REF!</definedName>
    <definedName name="VPR1_1_1">[12]Tablas!#REF!</definedName>
    <definedName name="VPR1_1_10" localSheetId="3">[12]Tablas!#REF!</definedName>
    <definedName name="VPR1_1_10">[12]Tablas!#REF!</definedName>
    <definedName name="VPR1_1_11" localSheetId="3">[12]Tablas!#REF!</definedName>
    <definedName name="VPR1_1_11">[12]Tablas!#REF!</definedName>
    <definedName name="VPR1_1_12" localSheetId="3">[12]Tablas!#REF!</definedName>
    <definedName name="VPR1_1_12">[12]Tablas!#REF!</definedName>
    <definedName name="VPR1_1_13" localSheetId="3">[12]Tablas!#REF!</definedName>
    <definedName name="VPR1_1_13">[12]Tablas!#REF!</definedName>
    <definedName name="VPR1_1_14" localSheetId="3">[12]Tablas!#REF!</definedName>
    <definedName name="VPR1_1_14">[12]Tablas!#REF!</definedName>
    <definedName name="VPR1_1_15" localSheetId="3">[12]Tablas!#REF!</definedName>
    <definedName name="VPR1_1_15">[12]Tablas!#REF!</definedName>
    <definedName name="VPR1_1_16" localSheetId="3">[12]Tablas!#REF!</definedName>
    <definedName name="VPR1_1_16">[12]Tablas!#REF!</definedName>
    <definedName name="VPR1_1_17" localSheetId="3">[12]Tablas!#REF!</definedName>
    <definedName name="VPR1_1_17">[12]Tablas!#REF!</definedName>
    <definedName name="VPR1_1_18" localSheetId="3">[12]Tablas!#REF!</definedName>
    <definedName name="VPR1_1_18">[12]Tablas!#REF!</definedName>
    <definedName name="VPR1_1_19" localSheetId="3">[12]Tablas!#REF!</definedName>
    <definedName name="VPR1_1_19">[12]Tablas!#REF!</definedName>
    <definedName name="VPR1_1_2" localSheetId="3">[12]Tablas!#REF!</definedName>
    <definedName name="VPR1_1_2">[12]Tablas!#REF!</definedName>
    <definedName name="VPR1_1_20" localSheetId="3">[12]Tablas!#REF!</definedName>
    <definedName name="VPR1_1_20">[12]Tablas!#REF!</definedName>
    <definedName name="VPR1_1_21" localSheetId="3">[12]Tablas!#REF!</definedName>
    <definedName name="VPR1_1_21">[12]Tablas!#REF!</definedName>
    <definedName name="VPR1_1_22" localSheetId="3">[12]Tablas!#REF!</definedName>
    <definedName name="VPR1_1_22">[12]Tablas!#REF!</definedName>
    <definedName name="VPR1_1_23" localSheetId="3">[12]Tablas!#REF!</definedName>
    <definedName name="VPR1_1_23">[12]Tablas!#REF!</definedName>
    <definedName name="VPR1_1_24" localSheetId="3">[12]Tablas!#REF!</definedName>
    <definedName name="VPR1_1_24">[12]Tablas!#REF!</definedName>
    <definedName name="VPR1_1_25" localSheetId="3">[12]Tablas!#REF!</definedName>
    <definedName name="VPR1_1_25">[12]Tablas!#REF!</definedName>
    <definedName name="VPR1_1_26" localSheetId="3">[12]Tablas!#REF!</definedName>
    <definedName name="VPR1_1_26">[12]Tablas!#REF!</definedName>
    <definedName name="VPR1_1_27" localSheetId="3">[12]Tablas!#REF!</definedName>
    <definedName name="VPR1_1_27">[12]Tablas!#REF!</definedName>
    <definedName name="VPR1_1_28" localSheetId="3">[12]Tablas!#REF!</definedName>
    <definedName name="VPR1_1_28">[12]Tablas!#REF!</definedName>
    <definedName name="VPR1_1_29" localSheetId="3">[12]Tablas!#REF!</definedName>
    <definedName name="VPR1_1_29">[12]Tablas!#REF!</definedName>
    <definedName name="VPR1_1_3" localSheetId="3">[12]Tablas!#REF!</definedName>
    <definedName name="VPR1_1_3">[12]Tablas!#REF!</definedName>
    <definedName name="VPR1_1_30" localSheetId="3">[12]Tablas!#REF!</definedName>
    <definedName name="VPR1_1_30">[12]Tablas!#REF!</definedName>
    <definedName name="VPR1_1_31" localSheetId="3">[12]Tablas!#REF!</definedName>
    <definedName name="VPR1_1_31">[12]Tablas!#REF!</definedName>
    <definedName name="VPR1_1_32" localSheetId="3">[12]Tablas!#REF!</definedName>
    <definedName name="VPR1_1_32">[12]Tablas!#REF!</definedName>
    <definedName name="VPR1_1_4" localSheetId="3">[12]Tablas!#REF!</definedName>
    <definedName name="VPR1_1_4">[12]Tablas!#REF!</definedName>
    <definedName name="VPR1_1_5" localSheetId="3">[12]Tablas!#REF!</definedName>
    <definedName name="VPR1_1_5">[12]Tablas!#REF!</definedName>
    <definedName name="VPR1_1_6" localSheetId="3">[12]Tablas!#REF!</definedName>
    <definedName name="VPR1_1_6">[12]Tablas!#REF!</definedName>
    <definedName name="VPR1_1_7" localSheetId="3">[12]Tablas!#REF!</definedName>
    <definedName name="VPR1_1_7">[12]Tablas!#REF!</definedName>
    <definedName name="VPR1_1_8" localSheetId="3">[12]Tablas!#REF!</definedName>
    <definedName name="VPR1_1_8">[12]Tablas!#REF!</definedName>
    <definedName name="VPR1_1_9" localSheetId="3">[12]Tablas!#REF!</definedName>
    <definedName name="VPR1_1_9">[12]Tablas!#REF!</definedName>
    <definedName name="VPR1_2" localSheetId="3">[12]Tablas!#REF!</definedName>
    <definedName name="VPR1_2">[12]Tablas!#REF!</definedName>
    <definedName name="VPR1_3" localSheetId="3">[12]Tablas!#REF!</definedName>
    <definedName name="VPR1_3">[12]Tablas!#REF!</definedName>
    <definedName name="VPR1_4" localSheetId="3">[12]Tablas!#REF!</definedName>
    <definedName name="VPR1_4">[12]Tablas!#REF!</definedName>
    <definedName name="VPR1_5" localSheetId="3">[12]Tablas!#REF!</definedName>
    <definedName name="VPR1_5">[12]Tablas!#REF!</definedName>
    <definedName name="VPR1_6" localSheetId="3">[12]Tablas!#REF!</definedName>
    <definedName name="VPR1_6">[12]Tablas!#REF!</definedName>
    <definedName name="vpt" localSheetId="3">#REF!</definedName>
    <definedName name="vpt" localSheetId="0">#REF!</definedName>
    <definedName name="vpt">#REF!</definedName>
    <definedName name="VRP" localSheetId="3">[12]Tablas!#REF!</definedName>
    <definedName name="VRP" localSheetId="0">[12]Tablas!#REF!</definedName>
    <definedName name="VRP">[12]Tablas!#REF!</definedName>
    <definedName name="VRP_PETROQ" localSheetId="3">#REF!</definedName>
    <definedName name="VRP_PETROQ" localSheetId="0">#REF!</definedName>
    <definedName name="VRP_PETROQ">#REF!</definedName>
    <definedName name="VRP1_1" localSheetId="3">[12]Tablas!#REF!</definedName>
    <definedName name="VRP1_1" localSheetId="0">[12]Tablas!#REF!</definedName>
    <definedName name="VRP1_1">[12]Tablas!#REF!</definedName>
    <definedName name="VRP1_1_1" localSheetId="3">[12]Tablas!#REF!</definedName>
    <definedName name="VRP1_1_1">[12]Tablas!#REF!</definedName>
    <definedName name="VRP1_1_10" localSheetId="3">[12]Tablas!#REF!</definedName>
    <definedName name="VRP1_1_10">[12]Tablas!#REF!</definedName>
    <definedName name="VRP1_1_11" localSheetId="3">[12]Tablas!#REF!</definedName>
    <definedName name="VRP1_1_11">[12]Tablas!#REF!</definedName>
    <definedName name="VRP1_1_12" localSheetId="3">[12]Tablas!#REF!</definedName>
    <definedName name="VRP1_1_12">[12]Tablas!#REF!</definedName>
    <definedName name="VRP1_1_13" localSheetId="3">[12]Tablas!#REF!</definedName>
    <definedName name="VRP1_1_13">[12]Tablas!#REF!</definedName>
    <definedName name="VRP1_1_14" localSheetId="3">[12]Tablas!#REF!</definedName>
    <definedName name="VRP1_1_14">[12]Tablas!#REF!</definedName>
    <definedName name="VRP1_1_15" localSheetId="3">[12]Tablas!#REF!</definedName>
    <definedName name="VRP1_1_15">[12]Tablas!#REF!</definedName>
    <definedName name="VRP1_1_16" localSheetId="3">[12]Tablas!#REF!</definedName>
    <definedName name="VRP1_1_16">[12]Tablas!#REF!</definedName>
    <definedName name="VRP1_1_17" localSheetId="3">[12]Tablas!#REF!</definedName>
    <definedName name="VRP1_1_17">[12]Tablas!#REF!</definedName>
    <definedName name="VRP1_1_18" localSheetId="3">[12]Tablas!#REF!</definedName>
    <definedName name="VRP1_1_18">[12]Tablas!#REF!</definedName>
    <definedName name="VRP1_1_19" localSheetId="3">[12]Tablas!#REF!</definedName>
    <definedName name="VRP1_1_19">[12]Tablas!#REF!</definedName>
    <definedName name="VRP1_1_2" localSheetId="3">[12]Tablas!#REF!</definedName>
    <definedName name="VRP1_1_2">[12]Tablas!#REF!</definedName>
    <definedName name="VRP1_1_20" localSheetId="3">[12]Tablas!#REF!</definedName>
    <definedName name="VRP1_1_20">[12]Tablas!#REF!</definedName>
    <definedName name="VRP1_1_21" localSheetId="3">[12]Tablas!#REF!</definedName>
    <definedName name="VRP1_1_21">[12]Tablas!#REF!</definedName>
    <definedName name="VRP1_1_22" localSheetId="3">[12]Tablas!#REF!</definedName>
    <definedName name="VRP1_1_22">[12]Tablas!#REF!</definedName>
    <definedName name="VRP1_1_23" localSheetId="3">[12]Tablas!#REF!</definedName>
    <definedName name="VRP1_1_23">[12]Tablas!#REF!</definedName>
    <definedName name="VRP1_1_3" localSheetId="3">[12]Tablas!#REF!</definedName>
    <definedName name="VRP1_1_3">[12]Tablas!#REF!</definedName>
    <definedName name="VRP1_1_4" localSheetId="3">[12]Tablas!#REF!</definedName>
    <definedName name="VRP1_1_4">[12]Tablas!#REF!</definedName>
    <definedName name="VRP1_1_5" localSheetId="3">[12]Tablas!#REF!</definedName>
    <definedName name="VRP1_1_5">[12]Tablas!#REF!</definedName>
    <definedName name="VRP1_1_6" localSheetId="3">[12]Tablas!#REF!</definedName>
    <definedName name="VRP1_1_6">[12]Tablas!#REF!</definedName>
    <definedName name="VRP1_1_7" localSheetId="3">[12]Tablas!#REF!</definedName>
    <definedName name="VRP1_1_7">[12]Tablas!#REF!</definedName>
    <definedName name="VRP1_1_8" localSheetId="3">[12]Tablas!#REF!</definedName>
    <definedName name="VRP1_1_8">[12]Tablas!#REF!</definedName>
    <definedName name="VRP1_1_9" localSheetId="3">[12]Tablas!#REF!</definedName>
    <definedName name="VRP1_1_9">[12]Tablas!#REF!</definedName>
    <definedName name="VRP1_2" localSheetId="3">[12]Tablas!#REF!</definedName>
    <definedName name="VRP1_2">[12]Tablas!#REF!</definedName>
    <definedName name="VRP1_3" localSheetId="3">[12]Tablas!#REF!</definedName>
    <definedName name="VRP1_3">[12]Tablas!#REF!</definedName>
    <definedName name="VRP1_4" localSheetId="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3">[12]Tablas!#REF!</definedName>
    <definedName name="VSM">[12]Tablas!#REF!</definedName>
    <definedName name="VSM1_1" localSheetId="3">[12]Tablas!#REF!</definedName>
    <definedName name="VSM1_1">[12]Tablas!#REF!</definedName>
    <definedName name="VSM1_1_1" localSheetId="3">[12]Tablas!#REF!</definedName>
    <definedName name="VSM1_1_1">[12]Tablas!#REF!</definedName>
    <definedName name="VSM1_1_2" localSheetId="3">[12]Tablas!#REF!</definedName>
    <definedName name="VSM1_1_2">[12]Tablas!#REF!</definedName>
    <definedName name="VSM1_1_3" localSheetId="3">[12]Tablas!#REF!</definedName>
    <definedName name="VSM1_1_3">[12]Tablas!#REF!</definedName>
    <definedName name="VSM1_1_4" localSheetId="3">[12]Tablas!#REF!</definedName>
    <definedName name="VSM1_1_4">[12]Tablas!#REF!</definedName>
    <definedName name="VSM1_1_5" localSheetId="3">[12]Tablas!#REF!</definedName>
    <definedName name="VSM1_1_5">[12]Tablas!#REF!</definedName>
    <definedName name="VSM1_2" localSheetId="3">[12]Tablas!#REF!</definedName>
    <definedName name="VSM1_2">[12]Tablas!#REF!</definedName>
    <definedName name="VSM1_3" localSheetId="3">[12]Tablas!#REF!</definedName>
    <definedName name="VSM1_3">[12]Tablas!#REF!</definedName>
    <definedName name="VSM1_4" localSheetId="3">[12]Tablas!#REF!</definedName>
    <definedName name="VSM1_4">[12]Tablas!#REF!</definedName>
    <definedName name="VSM1_5" localSheetId="3">[12]Tablas!#REF!</definedName>
    <definedName name="VSM1_5">[12]Tablas!#REF!</definedName>
    <definedName name="vsp" localSheetId="3">#REF!</definedName>
    <definedName name="vsp" localSheetId="0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3">#REF!</definedName>
    <definedName name="vutil" localSheetId="0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3">#REF!</definedName>
    <definedName name="Vvkmh" localSheetId="0">#REF!</definedName>
    <definedName name="Vvkmh">#REF!</definedName>
    <definedName name="Vvmph" localSheetId="3">#REF!</definedName>
    <definedName name="Vvmph" localSheetId="0">#REF!</definedName>
    <definedName name="Vvmph">#REF!</definedName>
    <definedName name="VVV" localSheetId="3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3">#REF!</definedName>
    <definedName name="WAGE_RATE" localSheetId="0">#REF!</definedName>
    <definedName name="WAGE_RATE">#REF!</definedName>
    <definedName name="Wage0100" localSheetId="3">#REF!</definedName>
    <definedName name="Wage0100" localSheetId="0">#REF!</definedName>
    <definedName name="Wage0100">#REF!</definedName>
    <definedName name="Wage0200" localSheetId="3">#REF!</definedName>
    <definedName name="Wage0200" localSheetId="0">#REF!</definedName>
    <definedName name="Wage0200">#REF!</definedName>
    <definedName name="WBS" localSheetId="3">'[109]2004'!#REF!</definedName>
    <definedName name="WBS" localSheetId="0">'[109]2004'!#REF!</definedName>
    <definedName name="WBS">'[109]2004'!#REF!</definedName>
    <definedName name="Wcut" localSheetId="3">#REF!</definedName>
    <definedName name="Wcut" localSheetId="0">#REF!</definedName>
    <definedName name="Wcut">#REF!</definedName>
    <definedName name="WD" localSheetId="3">#REF!</definedName>
    <definedName name="WD" localSheetId="0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3">'[37]Res-Accide-10'!#REF!</definedName>
    <definedName name="WDFSDF">'[37]Res-Accide-10'!#REF!</definedName>
    <definedName name="wedw" localSheetId="3">#REF!</definedName>
    <definedName name="wedw" localSheetId="0">#REF!</definedName>
    <definedName name="wedw">#REF!</definedName>
    <definedName name="WEFWE" localSheetId="3">'[37]Res-Accide-10'!#REF!</definedName>
    <definedName name="WEFWE" localSheetId="0">'[37]Res-Accide-10'!#REF!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3">'[37]Res-Accide-10'!#REF!</definedName>
    <definedName name="WILSON">'[37]Res-Accide-10'!#REF!</definedName>
    <definedName name="WQ" localSheetId="3">#REF!</definedName>
    <definedName name="WQ" localSheetId="0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3">#REF!</definedName>
    <definedName name="WSX" localSheetId="0">#REF!</definedName>
    <definedName name="WSX">#REF!</definedName>
    <definedName name="Wtot" localSheetId="3">#REF!</definedName>
    <definedName name="Wtot" localSheetId="0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3">[1]LIQUIDACION!#REF!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3">#REF!</definedName>
    <definedName name="x" localSheetId="0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3">#REF!</definedName>
    <definedName name="XD" localSheetId="0">#REF!</definedName>
    <definedName name="XD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3">#REF!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3" hidden="1">#REF!</definedName>
    <definedName name="XXXX" localSheetId="0" hidden="1">#REF!</definedName>
    <definedName name="XXXX" hidden="1">#REF!</definedName>
    <definedName name="xxxxx" localSheetId="3">[110]!absc</definedName>
    <definedName name="xxxxx" localSheetId="5">[110]!absc</definedName>
    <definedName name="xxxxx" localSheetId="1">[110]!absc</definedName>
    <definedName name="xxxxx">[110]!absc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3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3">#REF!</definedName>
    <definedName name="XXXXXXXXXXXX" localSheetId="0">#REF!</definedName>
    <definedName name="XXXXXXXXXXXX">#REF!</definedName>
    <definedName name="XZS" localSheetId="3" hidden="1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3">[26]!absc</definedName>
    <definedName name="Y" localSheetId="5">[26]!absc</definedName>
    <definedName name="Y" localSheetId="1">[26]!absc</definedName>
    <definedName name="Y">[26]!absc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3">#REF!</definedName>
    <definedName name="YA" localSheetId="0">#REF!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3">#REF!</definedName>
    <definedName name="YHN" localSheetId="0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3">#REF!</definedName>
    <definedName name="YJ" localSheetId="0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3">#REF!</definedName>
    <definedName name="YT" localSheetId="0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3">#REF!</definedName>
    <definedName name="ZDF" localSheetId="0">#REF!</definedName>
    <definedName name="ZDF">#REF!</definedName>
    <definedName name="ZONA1" localSheetId="3">#REF!</definedName>
    <definedName name="ZONA1" localSheetId="0">#REF!</definedName>
    <definedName name="ZONA1">#REF!</definedName>
    <definedName name="ZONA3" localSheetId="3">#REF!</definedName>
    <definedName name="ZONA3" localSheetId="0">#REF!</definedName>
    <definedName name="ZONA3">#REF!</definedName>
    <definedName name="ZONA4" localSheetId="3">#REF!</definedName>
    <definedName name="ZONA4">#REF!</definedName>
    <definedName name="zx" localSheetId="0">'PRESUPUESTO OFICIAL (Entidad)'!ERR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3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0" i="276" l="1"/>
  <c r="N224" i="276"/>
  <c r="I222" i="276"/>
  <c r="I223" i="276" s="1"/>
  <c r="I210" i="276"/>
  <c r="I204" i="276"/>
  <c r="I196" i="276"/>
  <c r="I197" i="276" s="1"/>
  <c r="I188" i="276"/>
  <c r="I184" i="276"/>
  <c r="I180" i="276"/>
  <c r="I176" i="276"/>
  <c r="I171" i="276"/>
  <c r="I166" i="276"/>
  <c r="I140" i="276"/>
  <c r="I141" i="276" s="1"/>
  <c r="I167" i="276" s="1"/>
  <c r="I127" i="276"/>
  <c r="I95" i="276"/>
  <c r="I96" i="276" s="1"/>
  <c r="I128" i="276" s="1"/>
  <c r="I64" i="276"/>
  <c r="I32" i="276"/>
  <c r="I33" i="276" s="1"/>
  <c r="G47" i="275"/>
  <c r="G48" i="275" s="1"/>
  <c r="G41" i="275"/>
  <c r="G40" i="275"/>
  <c r="G39" i="275"/>
  <c r="G33" i="275"/>
  <c r="G34" i="275" s="1"/>
  <c r="G26" i="275"/>
  <c r="G25" i="275"/>
  <c r="G24" i="275"/>
  <c r="G23" i="275"/>
  <c r="Q14" i="275"/>
  <c r="Q13" i="275"/>
  <c r="Q12" i="275"/>
  <c r="Q11" i="275"/>
  <c r="Q16" i="275" s="1"/>
  <c r="Q10" i="275"/>
  <c r="I6" i="275"/>
  <c r="E38" i="271"/>
  <c r="G23" i="271"/>
  <c r="C21" i="271"/>
  <c r="G21" i="271" s="1"/>
  <c r="C20" i="271"/>
  <c r="G20" i="271" s="1"/>
  <c r="C18" i="271"/>
  <c r="G18" i="271" s="1"/>
  <c r="C13" i="271"/>
  <c r="C14" i="271" s="1"/>
  <c r="C8" i="271"/>
  <c r="C9" i="271" s="1"/>
  <c r="G42" i="275" l="1"/>
  <c r="I211" i="276"/>
  <c r="I189" i="276"/>
  <c r="I224" i="276" s="1"/>
  <c r="G27" i="275"/>
  <c r="G51" i="275"/>
  <c r="G52" i="275" s="1"/>
  <c r="C10" i="271"/>
  <c r="G9" i="271"/>
  <c r="C15" i="271"/>
  <c r="G14" i="271"/>
  <c r="G13" i="271"/>
  <c r="G8" i="271"/>
  <c r="G53" i="275" l="1"/>
  <c r="C11" i="271"/>
  <c r="G10" i="271"/>
  <c r="C16" i="271"/>
  <c r="G16" i="271" s="1"/>
  <c r="G15" i="271"/>
  <c r="G11" i="271" l="1"/>
  <c r="C12" i="271"/>
  <c r="G12" i="271" s="1"/>
  <c r="G22" i="271" l="1"/>
  <c r="G24" i="271" s="1"/>
  <c r="G25" i="271" l="1"/>
  <c r="G26" i="271"/>
  <c r="G38" i="273" l="1"/>
  <c r="E38" i="273"/>
  <c r="G22" i="273"/>
  <c r="G21" i="273"/>
  <c r="G20" i="273"/>
  <c r="G18" i="273"/>
  <c r="G16" i="273"/>
  <c r="G15" i="273"/>
  <c r="G14" i="273"/>
  <c r="G13" i="273"/>
  <c r="G12" i="273"/>
  <c r="G11" i="273"/>
  <c r="G10" i="273"/>
  <c r="G9" i="273"/>
  <c r="G23" i="273" l="1"/>
  <c r="G25" i="273" s="1"/>
  <c r="G26" i="273"/>
  <c r="G27" i="273" s="1"/>
  <c r="G47" i="270"/>
  <c r="G48" i="270" s="1"/>
  <c r="G41" i="270"/>
  <c r="G40" i="270"/>
  <c r="G39" i="270"/>
  <c r="G33" i="270"/>
  <c r="G34" i="270" s="1"/>
  <c r="G26" i="270"/>
  <c r="G25" i="270"/>
  <c r="G24" i="270"/>
  <c r="G23" i="270"/>
  <c r="Q14" i="270"/>
  <c r="Q13" i="270"/>
  <c r="Q12" i="270"/>
  <c r="Q11" i="270"/>
  <c r="Q10" i="270"/>
  <c r="I5" i="270"/>
  <c r="I6" i="270" s="1"/>
  <c r="G27" i="270" l="1"/>
  <c r="Q16" i="270"/>
  <c r="G42" i="270"/>
  <c r="G51" i="270" s="1"/>
  <c r="G52" i="270" s="1"/>
  <c r="G53" i="270" s="1"/>
  <c r="E38" i="269" l="1"/>
</calcChain>
</file>

<file path=xl/sharedStrings.xml><?xml version="1.0" encoding="utf-8"?>
<sst xmlns="http://schemas.openxmlformats.org/spreadsheetml/2006/main" count="1715" uniqueCount="333">
  <si>
    <t>Código</t>
  </si>
  <si>
    <t>Versión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</si>
  <si>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</si>
  <si>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</si>
  <si>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</si>
  <si>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</si>
  <si>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</si>
  <si>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</si>
  <si>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</si>
  <si>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</si>
  <si>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</si>
  <si>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</si>
  <si>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</si>
  <si>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</si>
  <si>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</si>
  <si>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</si>
  <si>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</si>
  <si>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</si>
  <si>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</si>
  <si>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</si>
  <si>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</si>
  <si>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</si>
  <si>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</si>
  <si>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</t>
  </si>
  <si>
    <t>PROPUESTA ECONÓMICA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</si>
  <si>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</si>
  <si>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</si>
  <si>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</si>
  <si>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</si>
  <si>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 xml:space="preserve">Formulario 1 - Propuesta económica  -  Licitación de obra pública de infraestructura social </t>
  </si>
  <si>
    <t>CCE-EICP-FM-116</t>
  </si>
  <si>
    <t xml:space="preserve"> ESTUDIOS, DISEÑOS Y CONSTRUCCIÓN  DE INFRAESTRUCTURA PRODUCTIVA PARA EL FORTALECIMIENTO DE LAS CADENAS DE VALOR DE LA PESCA ARTESANAL Y LA PIANGUA EN LOS MUNICIPIOS DE MOSQUERA, OLAYA HERRERA, EL CHARCO Y FRANCISCO PIZARRO EN EL DEPARTAMENTO DE NARIÑO.</t>
  </si>
  <si>
    <t>VIVERO DE PIANGUA</t>
  </si>
  <si>
    <t>A</t>
  </si>
  <si>
    <t>CIMENTACION Y ESTRUCTURA</t>
  </si>
  <si>
    <t>D-371</t>
  </si>
  <si>
    <t xml:space="preserve">ESTRUCTURA DE PISO CON VIGA EN MADERA 4X6" </t>
  </si>
  <si>
    <t>M2</t>
  </si>
  <si>
    <t>D371-2</t>
  </si>
  <si>
    <t>CIMENTACION EN PILOTES DE MADERA 15X15cm  EMBEBIDO EN DADO EN CONCRETO de 3000 psi 0.35X0.35X0.5 EN BASE, INCLUYE ACERO DE REFUERZO</t>
  </si>
  <si>
    <t>ML</t>
  </si>
  <si>
    <t>D-370</t>
  </si>
  <si>
    <t>ESTRUCTURA GALVANIZADA GRADO C PARA MUROS EN TUBO CUADRADO 100X100 X 2 mm, INCLUYE SOLDADURA, ANTICORROSIVO, PINTURA EN ESMALTE Y ACCESORIOS Y DEMAS ELEMENTOS REQUERIDOS PARA SU INSTALACION.</t>
  </si>
  <si>
    <t>F-525</t>
  </si>
  <si>
    <t>PISO EN TABLA PLASTICA DE  12 cm x 3 cm, INCLUYE ESTRUCTURA EN MADERA, VIGA 4*3, ACCESORIOS Y DEMAS ELEMENTOS REQUERIDOS PARA SU INSTALACION.</t>
  </si>
  <si>
    <t>C-109</t>
  </si>
  <si>
    <t>MURO EN PANEL TIPO SANDWISH DE 40 MM, INCLUYE PERFILERIA EN ALUMINIO, ACCESORIOS Y DEMAS ELEMENTOS REQUERIDOS PARA SU INSTALACION.</t>
  </si>
  <si>
    <t>J-10</t>
  </si>
  <si>
    <t>ESTRUCTURA GALVANIZADA PARA CUBIERTA,  PERFIL EN C GR 50  SECCION 150X50 X 2 mm, INCLUYE SOLDADURA, ANTICORROSIVO, PINTURA EN ESMALTE Y ACCESORIOS Y DEMAS ELEMENTOS</t>
  </si>
  <si>
    <t>J-11</t>
  </si>
  <si>
    <t>CUBIERTA TEJA UPVC FORTE, 2MM, INCLUYE ACCESORIOS Y DEMAS ELEMENTOS REQUERIDOS PARA SU INSTALACION.</t>
  </si>
  <si>
    <t>C</t>
  </si>
  <si>
    <t>ELECTRICOS</t>
  </si>
  <si>
    <t>I-1405</t>
  </si>
  <si>
    <t xml:space="preserve">SUMINISTRO E INSTALACION DE LAMPARA SOLAR LED 4W LUZ BLANCA </t>
  </si>
  <si>
    <t>UN</t>
  </si>
  <si>
    <t>D</t>
  </si>
  <si>
    <t>ACABADO</t>
  </si>
  <si>
    <t>D-202</t>
  </si>
  <si>
    <t>TABLA PLASTICA DE PROTECCION CON MURAL, 12 cm x 3 cm, INCLUYE CUARTON PLASTICO 2"x 2", INCLUYE ACCESORIOS Y DEMAS ELEMENTOS REQUERIDOS PARA SU INSTALACION.</t>
  </si>
  <si>
    <t>F-527</t>
  </si>
  <si>
    <t>PUERTAS BATIENTE EN ALUMINIO CRUDO CAL. 16, INCLUYE MARCO  CHAPA DE SEGURIDAD, ACCESORIOS Y DEMAS ELEMENTOS REQUERIDOS PARA SU INSTALACION.</t>
  </si>
  <si>
    <t>F-529</t>
  </si>
  <si>
    <t>PERSIANA EN ALUMINIO CRUDO CAL 16., INCLUYE ANGEO PLASTICO ANTIMOSQUITOS</t>
  </si>
  <si>
    <t>F-530</t>
  </si>
  <si>
    <t>PERSIANA EN ALUMINIO CRUDO CAL. 16 CON POLICARBONATO</t>
  </si>
  <si>
    <t>E</t>
  </si>
  <si>
    <t>TRANSPORTE</t>
  </si>
  <si>
    <t>TRANSPORTE MATERIALES PARA CONSTRUCCION DE VIVERO DE PIANGUA</t>
  </si>
  <si>
    <t>TON</t>
  </si>
  <si>
    <t>SUBTOTAL  * VIVERO</t>
  </si>
  <si>
    <t>SUBTOTAL - 4 VIVEROS 
FRANCISCO PIZARRO -  VEREDA BAJO SAN IGNACIO
MOSQUERA - VEREDA PLAYA NUEVA
OLAYA HERRERA - VEREDA EL CARMEN
EL CHARCO - VEREDA BAZAN</t>
  </si>
  <si>
    <t>SATELITE DE ACOPIO DE HIELO TIPO L</t>
  </si>
  <si>
    <t>D-371-2</t>
  </si>
  <si>
    <t>F-528</t>
  </si>
  <si>
    <t>PISO EN SUPERBOARD DE 20 mm, INCLUYE VIGA EN MADERA DE 4X3" Y ACCESORIOS Y DEMAS ELEMENTOS REQUERIDOS PARA SU INSTALACION.</t>
  </si>
  <si>
    <t>C-108</t>
  </si>
  <si>
    <t>MURO EN PANEL TIPO SANDWISH DE 50 MM, INCLUYE PERFILERIA EN ALUMINIO, ACCESORIOS Y DEMAS ELEMENTOS REQUERIDOS PARA SU INSTALACION.</t>
  </si>
  <si>
    <t>B</t>
  </si>
  <si>
    <t>HIDRAULICOS Y SANITARIOS</t>
  </si>
  <si>
    <t>E-400</t>
  </si>
  <si>
    <t>PUNTO SANITARIO PVC 4", INCLUYE 2 MTS TUB, ACCESORIOS Y DEMAS ELEMENTOS REQUERIDOS PARA SU INSTALACION.</t>
  </si>
  <si>
    <t>PTO</t>
  </si>
  <si>
    <t>E-401</t>
  </si>
  <si>
    <t>PUNTO SANITARIO PVC 2", INCLUYE 2 MTS TUB, ACCESORIOS Y DEMAS ELEMENTOS REQUERIDOS PARA SU INSTALACION.</t>
  </si>
  <si>
    <t>E-403</t>
  </si>
  <si>
    <t>TUBO SANITARIO PVC 4",  INCLUYE ACCESORIOS Y DEMAS ELEMENTOS REQUERIDOS PARA SU INSTALACION.</t>
  </si>
  <si>
    <t>E-404</t>
  </si>
  <si>
    <t>TUBO SANITARIO PVC 3",  INCLUYE ACCESORIOS Y DEMAS ELEMENTOS REQUERIDOS PARA SU INSTALACION.</t>
  </si>
  <si>
    <t>E-410</t>
  </si>
  <si>
    <t>PUNTO HIDRAULICO PVC 1/2", INCLUYE 3 M DE TUBERIA Y ACCESORIOS Y DEMAS ELEMENTOS REQUERIDOS PARA SU INSTALACION.</t>
  </si>
  <si>
    <t>E-411</t>
  </si>
  <si>
    <t>SUMINISTRO E INSTALACION SANITARIO LINEA ECONOMICA, INCLUYE ACCESORIOS Y DEMAS ELEMENTOS REQUERIDOS PARA SU INSTALACION.</t>
  </si>
  <si>
    <t>UNIDAD</t>
  </si>
  <si>
    <t>E-412</t>
  </si>
  <si>
    <t>SUMINISTRO E INSTALACION LAVAMANOS COLGANTE LINEA ECONOMICA, INCLUYE GRIFERIA, ACCESORIOS Y DEMAS ELEMENTOS REQUERIDOS PARA SU INSTALACION.</t>
  </si>
  <si>
    <t>I-1402</t>
  </si>
  <si>
    <t>PUNTO ELECTRICO, INCLUYE TUBERIA CONDUIT SCH40, CABLE 3#12, TOMA O INTERRUPTOR Y ACCESORIOS Y DEMAS ELEMENTOS REQUERIDOS PARA SU INSTALACION.</t>
  </si>
  <si>
    <t>I-1403</t>
  </si>
  <si>
    <t>PUNTO ELECTRICO, INCLUYE TUBERIA CONDUIT SCH40, CABLE 3#12, LAMPARA HERMETICA 36 WATS Y ACCESORIOS Y DEMAS ELEMENTOS REQUERIDOS PARA SU INSTALACION.</t>
  </si>
  <si>
    <t>I-1404</t>
  </si>
  <si>
    <t>TABLERO Y ELECTRICA GENERAL BASICA, INCLUYE TUBERIA CONDUIT SCH40 1/2", CABLE 3#12, ACCESORIOS Y TABLERO BIFASICO 18 CIRCUITOS 100 AMP. CON PUERTA</t>
  </si>
  <si>
    <t>UND</t>
  </si>
  <si>
    <t>F-519</t>
  </si>
  <si>
    <t>VENTANA EN ALUMINIO CRUDO CAL 16, INCLUYE VIDRIO 5MM, ACCESORIOS Y DEMAS ELEMENTOS REQUERIDOS PARA SU INSTALACION.</t>
  </si>
  <si>
    <t>F-520</t>
  </si>
  <si>
    <t>PINTURA EPOXICA 3 MANOS</t>
  </si>
  <si>
    <t>PERSIANA EN ALUMINIO CRUDO CAL. 16, INCLUYE ANGEO PLASTICO ANTIMOSQUITOS</t>
  </si>
  <si>
    <t>TRANSPORTE MATERIALES PARA LA CONSTRUCCION DEL SATELITE DE ACOPIO DE HIELO L</t>
  </si>
  <si>
    <t>SUBTOTAL SATELITE DE ACOPIO DE HIELO TIPO L 
MOSQUERA -  VEREDA EL CANTIL</t>
  </si>
  <si>
    <t>NUCLEO DE PRODUCCION DE HIELO TIPO M</t>
  </si>
  <si>
    <t>PUNTO HIDRAULICO PVC 1/2", INCLUYE 3 M DE TUB Y ACCESORIOS Y DEMAS ELEMENTOS REQUERIDOS PARA SU INSTALACION.</t>
  </si>
  <si>
    <t>VENTANA EN ALUMINIO CAL 16, INCLUYE VIDRIO 5MM, ACCESORIOS Y DEMAS ELEMENTOS REQUERIDOS PARA SU INSTALACION.</t>
  </si>
  <si>
    <t>PERSIANA EN ALUMINIO CAL.16, INCLUYE ANGEO PLASTICO ANTIMOSQUITOS</t>
  </si>
  <si>
    <t>TRANSPORTE MATERIALES PARA LA CONSTRUCCION DEL NUCLEO DE PRODUCCION DE HIELO TIPO M</t>
  </si>
  <si>
    <t>SUBTOTAL</t>
  </si>
  <si>
    <t>SUBTOTAL NUCLEO DE PRODUCCION DE HIELO TIPO M
FRANCISCO PIZARRO - VEREDA LA PLAYA
OLAYA HERRERA - VEREDA EL CALABAZAL
EL CHARCO - VEREDA BAZAN</t>
  </si>
  <si>
    <t>NUCLEO DE PRODUCCION DE HIELO TIPO L</t>
  </si>
  <si>
    <t>PUNTO HIDRAULICO PVC 1/2", INCLUYE 23 M DE TUB Y ACCESORIOS Y DEMAS ELEMENTOS REQUERIDOS PARA SU INSTALACION.</t>
  </si>
  <si>
    <t>PERSIANA EN ALUMINIO CAL.16 , INCLUYE ANGEO PLASTICO ANTIMOSQUITOS</t>
  </si>
  <si>
    <t>TRANSPORTE MATERIALES PARA LA CONSTRUCCION DEL NUCLEO DE PRODUCCION DE HIELO TIPO L</t>
  </si>
  <si>
    <t>SUBTOTAL NUCLEO DE PRODUCCION DE HIELO TIPO L
MOSQUERA EN ZONA URBANA</t>
  </si>
  <si>
    <t>SUBTOTAL NUCLEOS DE PRODUCCION DE HIELO TIPO M Y L</t>
  </si>
  <si>
    <t>SISTEMA DE CAPTACION DE AGUA Y POTABILIZACION</t>
  </si>
  <si>
    <t>FRANCISCO PIZARRO - VEREDA LA PLAYA
OLAYA HERRERA - VEREDA CALABAZAL
EL CHARCO - VEREDA BAZAN</t>
  </si>
  <si>
    <t>E-418</t>
  </si>
  <si>
    <t>SISTEMA DE CAPTACION DE AGUAS LLUVIAS, INCLUYE CANAL AMAZONAS, BAJANTE TUBERIA PVC 2", 8 TANQUES DE ALMACENAMIENTO 2000 LTS Y DEMAS ACCESORIOS PARA SU CORRECTA INSTALACION</t>
  </si>
  <si>
    <t>GLB</t>
  </si>
  <si>
    <t>E-419</t>
  </si>
  <si>
    <t xml:space="preserve">SISTEMA DE POTABILIZACION DE AGUA, SEGÚN FICHA TECNICA </t>
  </si>
  <si>
    <t>TRANSPORTE MATERIALES PARA LA CONSTRUCCION DEL  SISTEMA DE CAPTACION DE AGUA Y POTABILIZACION</t>
  </si>
  <si>
    <t>SUBTOTAL SISTEMA DE CAPTACION DE AGUA Y POTABILIZACION
FRANCISCO PIZARRO - VEREDA LA PLAYA
EL CHARCO - VEREDA BAZAN
OLAYA HERRERA - VEREDA CALABAZAL</t>
  </si>
  <si>
    <t>MOSQUERA - ZONA URBANA</t>
  </si>
  <si>
    <t>E-418-2</t>
  </si>
  <si>
    <t>SISTEMA DE CAPTACION DE AGUAS LLUVIAS, INCLUYE CANAL AMAZONAS, ACCESORIOS, BAJANTE, 20 TANQUES DE ALMACENAMIENTO 2000 LTS Y DEMAS ACCESORIOS PARA SU CORRECTA INSTALACION</t>
  </si>
  <si>
    <t>F-517</t>
  </si>
  <si>
    <t>SUMINISTRO E INSTALACION DE PISO VINILICO, LQ CONDUC BLUE ESPESOR 2mm, INCLUYE ACCESORIOS Y DEMAS ELEMENTOS PARA SU CORRECTA INSTALACION</t>
  </si>
  <si>
    <t>PERSIANA EN ALUMINIO CAL 16., INCLUYE ANGEO PLASTICO ANTIMOSQUITOS</t>
  </si>
  <si>
    <t>PERSIANA EN ALUMINIO CAL 16. CON POLICARBONATO</t>
  </si>
  <si>
    <t>TRANSPORTE CONSTRUCCION SISTEMA DE CAPTACION DE AGUA Y POTABILIZACION</t>
  </si>
  <si>
    <t>SUBTOTAL SISTEMA DE CAPTACION DE AGUA Y POTABILIZACION
MOSQUERA - EN ZONA URBANA</t>
  </si>
  <si>
    <t>SUBTOTAL SISTEMA DE CAPTACION DE AGUA Y POTABILIZACION</t>
  </si>
  <si>
    <t xml:space="preserve">CONECTIVIDAD </t>
  </si>
  <si>
    <t>EQUIPO</t>
  </si>
  <si>
    <t>L-11</t>
  </si>
  <si>
    <t xml:space="preserve">CONECTIVIDAD INTERNET, INCLUYE SUMINISTRO E INSTALACION DE KIT STARLINK </t>
  </si>
  <si>
    <t>SUBTOTAL CONECTIVIDAD
FRANCISCO PIZARRO - VEREDA LA PLAYA
MOSQUERA - CASCO URBANO  - VEREDA EL CANTIL
OLAYA HERRERA  - VEREDA CALABAZAL
EL CHARCO - VEREDA BAZAN.</t>
  </si>
  <si>
    <t>ENERGIA SOLAR</t>
  </si>
  <si>
    <t>FRANCISCO PIZARRO - VEREDA LA PLAYA
OLAYA HERRERA - VEREDA CALABAZAL</t>
  </si>
  <si>
    <t>L-12</t>
  </si>
  <si>
    <t>SISTEMA DE PANELES SOLARES 11 horas/ 27.740 W/ACUM 189 KWh/d</t>
  </si>
  <si>
    <t>SUBTOTAL ENERGIA SOLAR 
FRANCISCO PIZARRO - VEREDA LA PLAYA
OLAYA HERRERA - CALABAZAL</t>
  </si>
  <si>
    <t>MOSQUERA EL CANTIL</t>
  </si>
  <si>
    <t>SISTEMA DE PANELES SOLARES 24 HORAS / 2.040W/ ACUM 46,1KWh/d</t>
  </si>
  <si>
    <t>SUBTOTAL ENERGIA SOLAR
MOSQUERA - VEREDA EL CANTIL</t>
  </si>
  <si>
    <t xml:space="preserve"> MOSQUERA ZONA URBANA</t>
  </si>
  <si>
    <t>SISTEMA DE PANELES SOLARES 2,5 HORAS/ 47.196w/ ACUM 101 KWh/d</t>
  </si>
  <si>
    <t>SUBTOTAL ENERGIA SOLAR
MOSQUERA EN ZONA URBANA</t>
  </si>
  <si>
    <t>EL CHARCO BAZAN</t>
  </si>
  <si>
    <t>SISTEMA DE PANELES SOLARES  8 HORAS 32.280 W/219 KWh/d</t>
  </si>
  <si>
    <t>SUBTOTAL ENERGIA SOLAR
EL CHARCO- VEREDA BAZAN</t>
  </si>
  <si>
    <t xml:space="preserve">SUBTOTAL ENERGIA SOLAR </t>
  </si>
  <si>
    <t>EQUIPO RED DE FRIO</t>
  </si>
  <si>
    <t>L-01</t>
  </si>
  <si>
    <t>ESCARCHADORA DE 1 TONELADA CON SOPORTE SOBRE CUARTO FRIO</t>
  </si>
  <si>
    <t>L-10</t>
  </si>
  <si>
    <t>PLANTA DIESEL  HASTA 75 KVA</t>
  </si>
  <si>
    <t>L-09</t>
  </si>
  <si>
    <t>CUARTO FRIO 2,4 TONELADAS CON ESTRUCTURA DE SOPORTE PARA EQUIPO CODENSADOR AEREO</t>
  </si>
  <si>
    <t>SUBTOTAL EQUIPO RED DE FRIO</t>
  </si>
  <si>
    <t xml:space="preserve"> MOSQUERA - ZONA URBANA</t>
  </si>
  <si>
    <t>ESCARCHADORA  DE 1 TON</t>
  </si>
  <si>
    <t>L-03</t>
  </si>
  <si>
    <t>PLANTA DIESEL HASTA 75 KVA</t>
  </si>
  <si>
    <t>L-02</t>
  </si>
  <si>
    <t xml:space="preserve">SALMUERA  DE 3 TON 60 BLOQUES 40-50 KG  EN ACERO INOX CON MALACATE </t>
  </si>
  <si>
    <t>L-08</t>
  </si>
  <si>
    <t>CUARTO FRIO 5 TONELADAS CON ESTRUCTURA DE SOPORTE PARA EQUIPO CODENSADOR AEREO</t>
  </si>
  <si>
    <t>SUBTOTAL EQUIPO RED DE FRIO
MOSQUERA EN ZONA URBANA</t>
  </si>
  <si>
    <t>EL CHARCO - VEREDA BAZAN</t>
  </si>
  <si>
    <t>L-05</t>
  </si>
  <si>
    <t>ESCARCHADORA 2T CON SOSPORTE SOBRE CUARTO FRIO</t>
  </si>
  <si>
    <t>PLANTA DIESEL SUPERIOR 75 KVA</t>
  </si>
  <si>
    <t>L-06</t>
  </si>
  <si>
    <t>CUARTO FRIO 3 TONELADAS CON ESTRUCTURA DE SOPORTE PARA EQUIPO CODENSADOR AEREO</t>
  </si>
  <si>
    <t xml:space="preserve">SUBTOTAL EQUIPO RED DE FRIO
EL CHARCO VEREDA BAZAN </t>
  </si>
  <si>
    <t>COMPLEMENTARIOS TIPO 1</t>
  </si>
  <si>
    <t>E-417</t>
  </si>
  <si>
    <t>SISTEMA DE SANEAMIENTO BASICO. TANQUE SEPTICO 500 LTS, FILTRO ANAEROBIO 500 LTS, TRAMPA DE GRASAS 250 LTS, ZANJA DE INFILTRACION, CON GEOTEXTIL, TUBERI PVC 4" Y DEMAS MATERIALES Y ACCESORIOS NECESARIOS PARA SU BUEN FUNCIONAMIENTO.</t>
  </si>
  <si>
    <t>E-420</t>
  </si>
  <si>
    <t>CARCAMO PARA RECOLECCION DE ACEITE Y COMBUSTIBLES DERRAMADOS CONSTRUIDA EN PROPILENO PREFABRICADO, INCLUYE CANAL HEXALINE  CON REJA MICROGRIP A15, UNIONES, KIT INSTALACION, TANQUE 250 LTS Y ACCESORIOS PARA SU CORRECTO FUNCIONAMIENTO</t>
  </si>
  <si>
    <t>E-421</t>
  </si>
  <si>
    <t>LINEA DOTACIONAL INTERNA</t>
  </si>
  <si>
    <t>OTROS</t>
  </si>
  <si>
    <t>D-372</t>
  </si>
  <si>
    <t>ESTRUCTURA MUELLES FLOTANTES, MODULOS DE POLIETILENO DE ALTA DENSIDAD (soluciones flotantes READY DOCK) Ancho 2 mts</t>
  </si>
  <si>
    <t>VIAJE</t>
  </si>
  <si>
    <t>SUBTOTAL COMPLEMENTARIOS</t>
  </si>
  <si>
    <t>SUBTOTAL COMPLEMENTARIOS
MOSQUERA - CASCO URBANO Y V. EL CANTIL
FRANCISCO PIZARRO - VEREDA LA PLAYA
OLAYA HERRERA - VEREDA CALABAZAL
EL CHARCO . VEREDA BAZAN</t>
  </si>
  <si>
    <t>COSTO ESTUDIOS Y DISEÑOS</t>
  </si>
  <si>
    <t>COMPONENTE AMBIENTAL</t>
  </si>
  <si>
    <t xml:space="preserve">MUELLE FLOTANTE MODULAR </t>
  </si>
  <si>
    <t>SISTEMA SÉPTICO INTEGRADO</t>
  </si>
  <si>
    <t>[Ofrecimiento del Proponente]</t>
  </si>
  <si>
    <t>UNIDAD A- ASISTENCIA TÉCNICA</t>
  </si>
  <si>
    <t>6. Componente Plan de Manejo Ambiental</t>
  </si>
  <si>
    <t xml:space="preserve">DESCRIPCIÓN PERFIL </t>
  </si>
  <si>
    <t xml:space="preserve">ACTIVIDADES 
A DESARROLLAR </t>
  </si>
  <si>
    <t xml:space="preserve">UNIDAD </t>
  </si>
  <si>
    <t xml:space="preserve">CANT.
MESES  </t>
  </si>
  <si>
    <t>CANT.
PERSONAS</t>
  </si>
  <si>
    <t>%
OCUPACIÓN</t>
  </si>
  <si>
    <t xml:space="preserve">VALOR
 MENSUAL </t>
  </si>
  <si>
    <t xml:space="preserve">
TOTAL</t>
  </si>
  <si>
    <t xml:space="preserve">Profesional Ambiental: 
Profesional con formación en Ingeniería Ambiental y/o Ingeniería Ambiental y Sanitaria  o areas a fines , con especialización  en  Gestión Ambiental y/o Especialización en Evaluación de Impacto Ambiental y/o Especialización en Ingeniería Sanitaria y/o Saneamiento Ambiental, con tarjeta profesional vigente y sin sanciones o inhabilidades legales que afecten su ejercicio profesional, con experiencia general mínima de dos (2) años en actividades relacionadas con la gestión ambiental y/o seguimiento e implementación de Planes de Manejo Ambiental (PMA),y/o  control de impactos en obras de infraestructura o proyectos productivos, manejo de residuos y aplicación de la normatividad ambiental vigente
</t>
  </si>
  <si>
    <t>1-Formular el Plan de Manejo Ambiental (PMA) para las obras de infraestructura, garantizando el cumplimiento de la normatividad ambiental vigente y la incorporación de medidas de prevención, mitigación, corrección y compensación de impactos.
2-Coordinar y supervisar el componente ambiental del proyecto, asegurando la correcta implementación del PMA general y de obra, así como el cumplimiento de los lineamientos técnicos definidos por la Agencia de Renovación del Territorio – ART.
3-Realizar seguimiento y control ambiental permanente a las actividades constructivas y operativas, verificando el manejo adecuado de residuos sólidos, vertimientos, emisiones y materiales de construcción.
4-Coordinar y verificar la correcta disposición final de residuos de construcción en los rellenos sanitarios o puntos de acopio de escombros autorizados más cercano al punto de intervención. Así como también se alentará a la reutilización de aquellos elementos que puedan tener un ciclo de vida más prolongado, ejemplo: láminas de zinc sin corrosión, piezas de madera aserradas y rejas y ventanas, entre otros.
5-Elaborar informes técnicos ambientales mensuales y finales, que incluyan avances, hallazgos, registros fotográficos, medidas correctivas y recomendaciones para mejorar la gestión ambiental del proyecto.
6-Articular acciones con el Comité Ambiental Institucional y Comunitario (CAIC), promoviendo la participación de las comunidades en la vigilancia y control ambiental, y fortaleciendo la educación y sensibilización ambiental en el territorio.
7-Garantizar el cumplimiento de licencias, permisos y requerimientos ambientales, gestionando ante las entidades competentes los trámites necesarios para la ejecución de obras e intervenciones en los ecosistemas.
8-Implementar el Plan de Manejo Ambiental (PMA) en todas las fases del proyecto, garantizando la aplicación efectiva de las medidas establecidas, la actualización de los instrumentos de seguimiento y la integración de buenas prácticas ambientales en las actividades ejecutadas por el equipo técnico y las comunidades beneficiarias.
9-Entregar los documentos técnicos y administrativos derivados de la elaboración e implementación del Plan de Manejo Ambiental (PMA), incluyendo su respectiva actualización, anexos, registros de seguimiento y demás soportes requeridos por la entidad contratante y las autoridades ambientales competentes.
10-Coordinar y realizar las Escules de Campo Abiertas (ECAs) para la capacitación del personal de obra sobre las actividades de mitigación de impacto ambiental asociado a Manejo de Infraestructura, RCD, RAEE, Vertimientos, y proteccion del PNN en los cuatro municipios con intervención de obra.</t>
  </si>
  <si>
    <t>MES</t>
  </si>
  <si>
    <t>SUBTOTAL UNIDAD A- ASISTENCIA TÉCANICA - COMPONENTE 6</t>
  </si>
  <si>
    <r>
      <rPr>
        <b/>
        <sz val="8"/>
        <color theme="1"/>
        <rFont val="Arial"/>
        <family val="2"/>
      </rPr>
      <t>Nota 1:</t>
    </r>
    <r>
      <rPr>
        <sz val="8"/>
        <color theme="1"/>
        <rFont val="Arial"/>
        <family val="2"/>
      </rPr>
      <t xml:space="preserve"> El profesional deberan desempeñarse de acuerdo a su contrato en los municipios y veredas conforme se describe a continuación :  
Francisco Pizarro, Seis  (6) Veredas :Pasacaballos, Hojas Blancas, Salahondita, La Playa, Bajo San Ignacio e Isla de Gallo.
Mosquera,   Diecisiete (17) Veredas : Tasquita, Miel de Abejas, Tierra Firme, Alto Guandipa, Firme Cifuente, Pampa Quiñones, Playa Nueva, El Bajito, Piñal Relleno, Pampa Chapila, Cocal Payán, Naranjo, Playa Guascama, Capilla, El Cantil, Garcero y Tortugo.
Olaya Herrera , Séis (6 Veredas ):Zapotal, Calabazal, El Carmen, Tolita, Limones y Miel de Abeja
El Charco, Diez (10) Veredas :Bazán, Vizcaína, Barranco, Villa Carabajal, Yansal, Limoncillo, Guayabal, Corea, Santa María y Estero Martínez
</t>
    </r>
    <r>
      <rPr>
        <b/>
        <sz val="8"/>
        <color theme="1"/>
        <rFont val="Arial"/>
        <family val="2"/>
      </rPr>
      <t xml:space="preserve">Nota 2: </t>
    </r>
    <r>
      <rPr>
        <sz val="8"/>
        <color theme="1"/>
        <rFont val="Arial"/>
        <family val="2"/>
      </rPr>
      <t xml:space="preserve">El profesional deberá desarrollar sus actividades en la cabecera municipal de los municipios asignados y asumir los gastos asociados a su desplazamiento, el valor establecido en sus honorarios contempla una compensación adicional que cubre los costos de movilidad y logística requeridos para el cumplimiento de sus funciones.
</t>
    </r>
    <r>
      <rPr>
        <b/>
        <sz val="8"/>
        <color theme="1"/>
        <rFont val="Arial"/>
        <family val="2"/>
      </rPr>
      <t>Nota 3:</t>
    </r>
    <r>
      <rPr>
        <sz val="8"/>
        <color theme="1"/>
        <rFont val="Arial"/>
        <family val="2"/>
      </rPr>
      <t xml:space="preserve"> El costo aosciado a la sistencia técnica del profesional ambiental se encuentra contemplado en la pestaña AIU de la obra, por tanto no se suma en los costos dirrectos del componente ambiental.</t>
    </r>
  </si>
  <si>
    <t xml:space="preserve">UNIDAD B- APOYO OPERATIVO </t>
  </si>
  <si>
    <t>6. COMPONENTE PLAN DE MANEJO AMBIENTAL</t>
  </si>
  <si>
    <t>ACTIVIDAD</t>
  </si>
  <si>
    <t xml:space="preserve">DESCRIPCIÓN </t>
  </si>
  <si>
    <t>MEDIDA</t>
  </si>
  <si>
    <t>CANT</t>
  </si>
  <si>
    <t xml:space="preserve">VALOR 
UNITARIO </t>
  </si>
  <si>
    <t>VALOR 
TOTAL</t>
  </si>
  <si>
    <t>El servicio de transporte fluvial:
Se realizará mediante lancha rápida equipada con motor fuera de borda de75 HP, destinada al desplazamiento de Residuos de Construcción y Demolición (RDC) no aprovechables desde los lugares que se estan adelantando las contrucciones hasta el Municipio de Tumaco</t>
  </si>
  <si>
    <r>
      <rPr>
        <b/>
        <sz val="8"/>
        <rFont val="Arial"/>
        <family val="2"/>
      </rPr>
      <t xml:space="preserve">Trayectos que incluye el servicio : 
Desde el Municipio Francisco Pizarro  </t>
    </r>
    <r>
      <rPr>
        <sz val="8"/>
        <rFont val="Arial"/>
        <family val="2"/>
      </rPr>
      <t xml:space="preserve">(CONTRUCCIÓN 1 : NUCLEO DE PRODUCCIÓN DE FRIO) , hasta el Municipio de Tumaco 
</t>
    </r>
    <r>
      <rPr>
        <b/>
        <sz val="8"/>
        <rFont val="Arial"/>
        <family val="2"/>
      </rPr>
      <t xml:space="preserve">Desde el Municipio de Mosquera </t>
    </r>
    <r>
      <rPr>
        <sz val="8"/>
        <rFont val="Arial"/>
        <family val="2"/>
      </rPr>
      <t xml:space="preserve">(CONSTRUCCIÓN 1: NUCLEO DE PRODUCCIÓN DE FRIO ) y ( CONTRUCCIÓN  2: SATELITE DE ACOPIO DE HIELO) , hasta el Municipio de Tumaco
</t>
    </r>
    <r>
      <rPr>
        <b/>
        <sz val="8"/>
        <rFont val="Arial"/>
        <family val="2"/>
      </rPr>
      <t xml:space="preserve">Desde el Municipio de OLAYA HERRERA </t>
    </r>
    <r>
      <rPr>
        <sz val="8"/>
        <rFont val="Arial"/>
        <family val="2"/>
      </rPr>
      <t xml:space="preserve">(CONTRUCCIÓN 1 : NUCLEO DE CONSTRUCCIÓN DE HIELO), hasta el Municipio de Tumaco  </t>
    </r>
    <r>
      <rPr>
        <b/>
        <sz val="8"/>
        <rFont val="Arial"/>
        <family val="2"/>
      </rPr>
      <t xml:space="preserve">
Desde el Municipio del EL CHARCO </t>
    </r>
    <r>
      <rPr>
        <sz val="8"/>
        <rFont val="Arial"/>
        <family val="2"/>
      </rPr>
      <t xml:space="preserve">(CONTRUCCIÓN 1 : NUCLEO DE CONSTRUCCIÓN DE HIELO), hasta el Municipio de Tumaco </t>
    </r>
  </si>
  <si>
    <t>Ton</t>
  </si>
  <si>
    <t xml:space="preserve">Transporte terrestre: </t>
  </si>
  <si>
    <r>
      <rPr>
        <b/>
        <sz val="8"/>
        <rFont val="Arial"/>
        <family val="2"/>
      </rPr>
      <t>Vehiculo con capacidad de carga minima de una tonela</t>
    </r>
    <r>
      <rPr>
        <sz val="8"/>
        <rFont val="Arial"/>
        <family val="2"/>
      </rPr>
      <t xml:space="preserve">
El servicio comprende el transporte terrestre de Residuos de Construcción y Demolición (RDC) no aprovechables, desde el municipio de Tumaco hasta el centro de disposición final autorizado, garantizando el cumplimiento de los lineamientos técnicos y ambientales establecidos por la normatividad vigente.</t>
    </r>
  </si>
  <si>
    <t xml:space="preserve">Pago por servicios de dosposición adecuada de Residuos de Construcción y Demolición (RDC) No Aprovechables </t>
  </si>
  <si>
    <t>Valor que cobra el sitio de disposición final por emplear el servicio de manejo adecuado y dispsición final de residuos de demolición (RCD) y/o no aprovechables.</t>
  </si>
  <si>
    <t>SUBTOTAL UNIDAD B- APOYO OPERATIVO - Componente 6</t>
  </si>
  <si>
    <r>
      <t xml:space="preserve">Nota 1 : </t>
    </r>
    <r>
      <rPr>
        <sz val="8"/>
        <color theme="1"/>
        <rFont val="Arial"/>
        <family val="2"/>
      </rPr>
      <t>La prestación del servicio incluye las actividades de recolección, cargue, transporte, descargue y disposición final</t>
    </r>
  </si>
  <si>
    <t xml:space="preserve">UNIDAD C- DOTACIÓN </t>
  </si>
  <si>
    <t xml:space="preserve">ITEM </t>
  </si>
  <si>
    <t>Punto Ecológico 3 Puestos 53 Litros Blanco/ Negro/Verde,con el código de colores de acuerdo con su clasificación</t>
  </si>
  <si>
    <t xml:space="preserve">unidad </t>
  </si>
  <si>
    <t>Costales de lona multiusos de fibra de alta resistencia (119cm x 79cm - resistencia de 40 kg)</t>
  </si>
  <si>
    <t>Docenas</t>
  </si>
  <si>
    <t>Canecas 30 Gal. para almacenamiento temporal de RCD</t>
  </si>
  <si>
    <t>Unidad</t>
  </si>
  <si>
    <t>Mugs de peltre,en acero de bajo carbono recubierto con esmalte,entre 300 y 400 ml, con dimensiones aproximadas de 8–10 cm de alto y 8–9 cm de diámetro</t>
  </si>
  <si>
    <t xml:space="preserve">Unidad </t>
  </si>
  <si>
    <t>SUBTOTAL UNIDAD C- DOTACIÓN - Componente 6</t>
  </si>
  <si>
    <t>UNIDAD D - ESTUDIOS Y ANÁLISIS TÉCNICOS ESPECIALIZADOS</t>
  </si>
  <si>
    <t>Análisis de laboratorio de aguas residuales</t>
  </si>
  <si>
    <t>UNIDAD D - ESTUDIOS Y ANÁLISIS TÉCNICOS ESPECIALIZADOS - Componente 6</t>
  </si>
  <si>
    <t>UNIDAD E - GESTIÓN DE PERMISOS Y LICENCIAS</t>
  </si>
  <si>
    <t>Solicitud de certificado de vertimiento de efluentes líquidos</t>
  </si>
  <si>
    <t>GLOBAL</t>
  </si>
  <si>
    <t>Permiso de ocupación de cauce núcleos de producción (3 núcleos de producción)</t>
  </si>
  <si>
    <t>Solicitud</t>
  </si>
  <si>
    <t>Permiso de concesión de uso de playas ante DIMAR</t>
  </si>
  <si>
    <t>Concesiones</t>
  </si>
  <si>
    <t>SUBTOTAL UNIDAD E - GESTIÓN DE PERMISOS Y LICENCIAS - Componente 6</t>
  </si>
  <si>
    <t>UNIDAD F - FORTALECIMIENTO DE CAPACIDADES</t>
  </si>
  <si>
    <t>Esculeas de campo abiertas (ECAs) para la capacitación del personal de obra en Manejo de Infraestructura, RCD, RAEE, Vertimientos y protección del PNN en los cuatro municipios con intervención de obra.</t>
  </si>
  <si>
    <t>SUBTOTAL UNIDAD F - FORTALECIMIENTO DE CAPACIDADES - Componente 6</t>
  </si>
  <si>
    <r>
      <t xml:space="preserve">Nota 1 : </t>
    </r>
    <r>
      <rPr>
        <sz val="8"/>
        <color theme="1"/>
        <rFont val="Arial"/>
        <family val="2"/>
      </rPr>
      <t>El monto por capacitación en cada municipio se destinrá en el transporte del profesional ambiental que realizará las capacitaciones y el material didactico necesario para este.</t>
    </r>
  </si>
  <si>
    <t>Total costo directo compoente de manejo ambiental y licencias ambientales</t>
  </si>
  <si>
    <t>Costo de administración (9,5%)</t>
  </si>
  <si>
    <t>Total costos del componente ambiental</t>
  </si>
  <si>
    <r>
      <rPr>
        <b/>
        <sz val="7.65"/>
        <color theme="1"/>
        <rFont val="Calibri"/>
        <family val="2"/>
      </rPr>
      <t>Nota 1:</t>
    </r>
    <r>
      <rPr>
        <sz val="9"/>
        <color theme="1"/>
        <rFont val="Calibri"/>
        <family val="2"/>
        <scheme val="minor"/>
      </rPr>
      <t xml:space="preserve"> El costo asociado a la asistencia técnica del profesional ambiental se encuentra contemplado en la pestaña AIU de la obra, por tanto no se suma en los costos directos del componente ambiental. 
</t>
    </r>
    <r>
      <rPr>
        <b/>
        <sz val="9"/>
        <color theme="1"/>
        <rFont val="Calibri"/>
        <family val="2"/>
        <scheme val="minor"/>
      </rPr>
      <t>Nota 2:</t>
    </r>
    <r>
      <rPr>
        <sz val="9"/>
        <color theme="1"/>
        <rFont val="Calibri"/>
        <family val="2"/>
        <scheme val="minor"/>
      </rPr>
      <t xml:space="preserve"> Los costos unitarios de los componentes de bienes y servicios ya inlcuyen IVA cuando aplica.</t>
    </r>
  </si>
  <si>
    <t xml:space="preserve">PRESUPUESTO </t>
  </si>
  <si>
    <t xml:space="preserve"> REALIZAR ESTUDIOS TECNICOS Y DISEÑOS DE INFRAESTRUCTURA PARA FORTALECER LAS CADENAS DE VALOR DE LA PESCA ARTESANAL Y PIANGUA EN LOS MUNICIPIOS DE MOSQUERA, OLAYA HERRERA, EL CHARCO Y FRANCISCO PIZARRO EN EL DEPARTAMENTO DE NARIÑO</t>
  </si>
  <si>
    <t>CARGO / OFICIO</t>
  </si>
  <si>
    <t>VOLUMEN</t>
  </si>
  <si>
    <t>SUELDO Y/O</t>
  </si>
  <si>
    <t>TIEMPO</t>
  </si>
  <si>
    <t>PARTICIPACIÓN</t>
  </si>
  <si>
    <t>VALOR</t>
  </si>
  <si>
    <t>JORNAL MENSUAL</t>
  </si>
  <si>
    <t>(Personas)</t>
  </si>
  <si>
    <t>(Meses)</t>
  </si>
  <si>
    <t>TOTAL (% Mes)</t>
  </si>
  <si>
    <t xml:space="preserve">PARCIAL </t>
  </si>
  <si>
    <t>(1)</t>
  </si>
  <si>
    <t>(2)</t>
  </si>
  <si>
    <t>(3)</t>
  </si>
  <si>
    <t>(4)</t>
  </si>
  <si>
    <t>(1)*(2)*(3)*(4) = (5)</t>
  </si>
  <si>
    <t>1. COSTOS DIRECTOS DE PERSONAL</t>
  </si>
  <si>
    <t>1.1 PERSONAL PROFESIONAL CONSULTORIA</t>
  </si>
  <si>
    <t>Director de Consultoria</t>
  </si>
  <si>
    <t>I al VII</t>
  </si>
  <si>
    <t>Especialista en Geotecnia</t>
  </si>
  <si>
    <t>I</t>
  </si>
  <si>
    <t>Especialista en Estructuras</t>
  </si>
  <si>
    <t>II</t>
  </si>
  <si>
    <t>Especialista Recursos hidricos o hidrologia</t>
  </si>
  <si>
    <t>III</t>
  </si>
  <si>
    <t>Pofesional en arquitectura</t>
  </si>
  <si>
    <t>IV</t>
  </si>
  <si>
    <t>Profesional Ingeniero Electrico</t>
  </si>
  <si>
    <t>V</t>
  </si>
  <si>
    <t>Profesional Ingeniero Mecanico</t>
  </si>
  <si>
    <t>VI</t>
  </si>
  <si>
    <t>Profesional Estimacion de costos</t>
  </si>
  <si>
    <t>VII</t>
  </si>
  <si>
    <t xml:space="preserve">1.2 PERSONAL AUXILIAR PROFESIONAL </t>
  </si>
  <si>
    <t>Topógrafo</t>
  </si>
  <si>
    <t>1.3 PERSONAL AUXILIAR TÉCNICO</t>
  </si>
  <si>
    <t>Secretaria</t>
  </si>
  <si>
    <t>Cadenero</t>
  </si>
  <si>
    <t>Obrero</t>
  </si>
  <si>
    <t>I al II</t>
  </si>
  <si>
    <t>SUBTOTAL COSTOS DE PERSONAL = SUMATORIA DE (5) = (6)</t>
  </si>
  <si>
    <t>FACTOR MULTIPLICADOR (7):</t>
  </si>
  <si>
    <t xml:space="preserve">COSTO DIRECTO PERSONAL CONSULTORIA = (6) * (7) = (A) </t>
  </si>
  <si>
    <t>IVA = (%) * (A) = (B)</t>
  </si>
  <si>
    <t xml:space="preserve">COSTOS TOTAL CONSULTORIA = (A) + (B) = (C) </t>
  </si>
  <si>
    <t>TITULO DEL VOLÚMEN</t>
  </si>
  <si>
    <t>VOLÚMEN</t>
  </si>
  <si>
    <t>COSTO</t>
  </si>
  <si>
    <t>Estudio Geotécnico para el Diseño de Fundaciones.</t>
  </si>
  <si>
    <t>Estudio  y diseño estructural</t>
  </si>
  <si>
    <t>Estudio hidrologico e hidrosanitario</t>
  </si>
  <si>
    <t>Estudio y diseño electrico</t>
  </si>
  <si>
    <t xml:space="preserve">Estudio y diseño red de frio </t>
  </si>
  <si>
    <t>Ajuste a diseño arquitectonico</t>
  </si>
  <si>
    <t>Estudio de Mercado, Cantidades de Obra, Análisis de Precios Unitarios, Presupuesto y Especificaciones Técnicas.</t>
  </si>
  <si>
    <t>TOTAL:</t>
  </si>
  <si>
    <t>LP005-2026</t>
  </si>
  <si>
    <t>Arquitectura / Especialista</t>
  </si>
  <si>
    <t>Profesional Ingeniero Electricista</t>
  </si>
  <si>
    <t>Ingeniero Ambiental</t>
  </si>
  <si>
    <t>VIII</t>
  </si>
  <si>
    <t>Estudio ambiental</t>
  </si>
  <si>
    <t>Muelle Flotante Modular</t>
  </si>
  <si>
    <t>Sistema Séptico Integrado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</si>
</sst>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&quot;$&quot;* #,##0.00_-;\-&quot;$&quot;* #,##0.00_-;_-&quot;$&quot;* &quot;-&quot;??_-;_-@_-"/>
    <numFmt numFmtId="168" formatCode="&quot;$&quot;\ #,##0.00_);\(&quot;$&quot;\ #,##0.00\)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&quot;$&quot;\ #,##0.00;[Red]&quot;$&quot;\ \-#,##0.00"/>
    <numFmt numFmtId="172" formatCode="_ &quot;$&quot;\ * #,##0_ ;_ &quot;$&quot;\ * \-#,##0_ ;_ &quot;$&quot;\ * &quot;-&quot;_ ;_ @_ "/>
    <numFmt numFmtId="173" formatCode="_ &quot;$&quot;\ * #,##0.00_ ;_ &quot;$&quot;\ * \-#,##0.00_ ;_ &quot;$&quot;\ * &quot;-&quot;??_ ;_ @_ "/>
    <numFmt numFmtId="174" formatCode="_ * #,##0.00_ ;_ * \-#,##0.00_ ;_ * &quot;-&quot;??_ ;_ @_ "/>
    <numFmt numFmtId="175" formatCode="#,##0.000"/>
    <numFmt numFmtId="176" formatCode="#,##0.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_-[$$-240A]\ * #,##0.00_-;\-[$$-240A]\ * #,##0.00_-;_-[$$-240A]\ * &quot;-&quot;??_-;_-@_-"/>
    <numFmt numFmtId="203" formatCode="&quot;$&quot;\ #,##0.00"/>
    <numFmt numFmtId="204" formatCode="&quot;$&quot;\ #,##0"/>
    <numFmt numFmtId="205" formatCode="_-&quot;$&quot;\ * #,##0_-;\-&quot;$&quot;\ * #,##0_-;_-&quot;$&quot;\ * &quot;-&quot;??_-;_-@_-"/>
    <numFmt numFmtId="206" formatCode="_(* #,##0_);_(* \(#,##0\);_(* &quot;-&quot;??_);_(@_)"/>
    <numFmt numFmtId="207" formatCode="_-&quot;$&quot;\ * #,##0.00_-;\-&quot;$&quot;\ * #,##0.00_-;_-&quot;$&quot;\ * &quot;-&quot;??_-;_-@"/>
    <numFmt numFmtId="208" formatCode="_(&quot;$&quot;\ * #,##0_);_(&quot;$&quot;\ * \(#,##0\);_(&quot;$&quot;\ * &quot;-&quot;_);_(@_)"/>
  </numFmts>
  <fonts count="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  <charset val="1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7.65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12"/>
      <name val="Century Gothic"/>
      <family val="2"/>
    </font>
    <font>
      <sz val="10"/>
      <name val="Century Gothic"/>
      <family val="2"/>
    </font>
    <font>
      <sz val="11"/>
      <name val="Calibri"/>
      <family val="2"/>
      <scheme val="minor"/>
    </font>
    <font>
      <b/>
      <sz val="10"/>
      <name val="Century Gothic"/>
      <family val="2"/>
    </font>
    <font>
      <sz val="11"/>
      <name val="Calibri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9"/>
      <name val="Century Gothic"/>
      <family val="2"/>
    </font>
    <font>
      <sz val="11"/>
      <name val="Arial Black"/>
      <family val="2"/>
    </font>
    <font>
      <b/>
      <sz val="14"/>
      <name val="Arial Black"/>
      <family val="2"/>
    </font>
    <font>
      <sz val="9"/>
      <color theme="1"/>
      <name val="Century Gothic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D8D8D8"/>
        <bgColor rgb="FFD8D8D8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6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2" fontId="7" fillId="0" borderId="0" applyFont="0" applyFill="0" applyBorder="0" applyAlignment="0" applyProtection="0"/>
    <xf numFmtId="0" fontId="18" fillId="3" borderId="0" applyNumberFormat="0" applyBorder="0" applyAlignment="0" applyProtection="0"/>
    <xf numFmtId="174" fontId="6" fillId="0" borderId="0" applyFont="0" applyFill="0" applyBorder="0" applyAlignment="0" applyProtection="0"/>
    <xf numFmtId="2" fontId="8" fillId="0" borderId="4" applyFont="0" applyBorder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0" fontId="10" fillId="0" borderId="0" applyFont="0" applyFill="0" applyBorder="0" applyAlignment="0" applyProtection="0"/>
    <xf numFmtId="175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28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69" fontId="10" fillId="0" borderId="0" applyFont="0" applyFill="0" applyBorder="0" applyAlignment="0" applyProtection="0"/>
    <xf numFmtId="171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4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7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6" fontId="8" fillId="0" borderId="42">
      <alignment horizontal="right"/>
    </xf>
    <xf numFmtId="186" fontId="8" fillId="0" borderId="42">
      <alignment horizontal="right"/>
    </xf>
    <xf numFmtId="2" fontId="8" fillId="0" borderId="0"/>
    <xf numFmtId="2" fontId="8" fillId="0" borderId="0"/>
    <xf numFmtId="2" fontId="8" fillId="0" borderId="0"/>
    <xf numFmtId="187" fontId="8" fillId="0" borderId="0"/>
    <xf numFmtId="187" fontId="8" fillId="0" borderId="0"/>
    <xf numFmtId="187" fontId="8" fillId="0" borderId="0"/>
    <xf numFmtId="188" fontId="9" fillId="0" borderId="0"/>
    <xf numFmtId="188" fontId="9" fillId="0" borderId="0"/>
    <xf numFmtId="188" fontId="9" fillId="0" borderId="0"/>
    <xf numFmtId="186" fontId="8" fillId="0" borderId="42">
      <alignment horizontal="right"/>
    </xf>
    <xf numFmtId="189" fontId="6" fillId="0" borderId="0">
      <protection locked="0"/>
    </xf>
    <xf numFmtId="3" fontId="35" fillId="0" borderId="0" applyFont="0" applyFill="0" applyBorder="0" applyAlignment="0" applyProtection="0"/>
    <xf numFmtId="190" fontId="6" fillId="0" borderId="0">
      <protection locked="0"/>
    </xf>
    <xf numFmtId="191" fontId="35" fillId="0" borderId="0" applyFont="0" applyFill="0" applyBorder="0" applyAlignment="0" applyProtection="0"/>
    <xf numFmtId="192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3" fontId="36" fillId="0" borderId="0">
      <protection locked="0"/>
    </xf>
    <xf numFmtId="194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5" fontId="6" fillId="0" borderId="0">
      <protection locked="0"/>
    </xf>
    <xf numFmtId="195" fontId="6" fillId="0" borderId="0">
      <protection locked="0"/>
    </xf>
    <xf numFmtId="0" fontId="18" fillId="3" borderId="0" applyNumberFormat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8" fillId="0" borderId="0" applyFont="0" applyFill="0" applyBorder="0" applyAlignment="0">
      <alignment horizontal="center"/>
    </xf>
    <xf numFmtId="197" fontId="8" fillId="0" borderId="0" applyFont="0" applyFill="0" applyBorder="0" applyAlignment="0">
      <alignment horizontal="center"/>
    </xf>
    <xf numFmtId="2" fontId="8" fillId="0" borderId="4" applyFont="0" applyBorder="0"/>
    <xf numFmtId="170" fontId="10" fillId="0" borderId="0" applyFont="0" applyFill="0" applyBorder="0" applyAlignment="0" applyProtection="0"/>
    <xf numFmtId="17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98" fontId="8" fillId="0" borderId="0">
      <alignment horizontal="right"/>
    </xf>
    <xf numFmtId="198" fontId="8" fillId="0" borderId="0">
      <alignment horizontal="right"/>
    </xf>
    <xf numFmtId="198" fontId="8" fillId="0" borderId="0">
      <alignment horizontal="right"/>
    </xf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10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19" fillId="22" borderId="0" applyNumberFormat="0" applyBorder="0" applyAlignment="0" applyProtection="0"/>
    <xf numFmtId="200" fontId="8" fillId="0" borderId="0" applyFont="0" applyFill="0" applyBorder="0" applyAlignment="0">
      <alignment horizontal="center"/>
    </xf>
    <xf numFmtId="200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201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5" fontId="6" fillId="0" borderId="44">
      <protection locked="0"/>
    </xf>
    <xf numFmtId="0" fontId="2" fillId="0" borderId="0"/>
    <xf numFmtId="0" fontId="48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172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9" fontId="6" fillId="0" borderId="0" applyFont="0" applyFill="0" applyBorder="0" applyAlignment="0" applyProtection="0"/>
  </cellStyleXfs>
  <cellXfs count="390">
    <xf numFmtId="0" fontId="0" fillId="0" borderId="0" xfId="0"/>
    <xf numFmtId="0" fontId="31" fillId="0" borderId="0" xfId="89" applyFont="1"/>
    <xf numFmtId="0" fontId="34" fillId="0" borderId="0" xfId="89" applyFont="1"/>
    <xf numFmtId="0" fontId="34" fillId="0" borderId="34" xfId="89" applyFont="1" applyBorder="1"/>
    <xf numFmtId="0" fontId="34" fillId="0" borderId="35" xfId="89" applyFont="1" applyBorder="1"/>
    <xf numFmtId="0" fontId="34" fillId="0" borderId="32" xfId="89" applyFont="1" applyBorder="1"/>
    <xf numFmtId="0" fontId="34" fillId="0" borderId="33" xfId="89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33" xfId="89" applyFont="1" applyFill="1" applyBorder="1"/>
    <xf numFmtId="0" fontId="43" fillId="0" borderId="0" xfId="89" applyFont="1"/>
    <xf numFmtId="4" fontId="44" fillId="0" borderId="15" xfId="39" applyNumberFormat="1" applyFont="1" applyBorder="1" applyAlignment="1">
      <alignment vertical="center" wrapText="1"/>
    </xf>
    <xf numFmtId="168" fontId="44" fillId="0" borderId="15" xfId="62" applyNumberFormat="1" applyFont="1" applyBorder="1" applyAlignment="1">
      <alignment horizontal="right" vertical="center" wrapText="1"/>
    </xf>
    <xf numFmtId="0" fontId="44" fillId="0" borderId="15" xfId="135" applyFont="1" applyBorder="1" applyAlignment="1">
      <alignment horizontal="center" vertical="center"/>
    </xf>
    <xf numFmtId="49" fontId="45" fillId="0" borderId="0" xfId="131" applyNumberFormat="1" applyFont="1" applyAlignment="1">
      <alignment horizontal="right" vertical="center"/>
    </xf>
    <xf numFmtId="185" fontId="45" fillId="0" borderId="0" xfId="131" applyNumberFormat="1" applyFont="1" applyAlignment="1">
      <alignment vertical="center"/>
    </xf>
    <xf numFmtId="0" fontId="44" fillId="0" borderId="0" xfId="128" applyFont="1"/>
    <xf numFmtId="0" fontId="44" fillId="0" borderId="0" xfId="128" applyFont="1" applyAlignment="1">
      <alignment horizontal="center"/>
    </xf>
    <xf numFmtId="0" fontId="44" fillId="0" borderId="0" xfId="126" applyFont="1" applyAlignment="1">
      <alignment horizontal="center" vertical="center"/>
    </xf>
    <xf numFmtId="9" fontId="44" fillId="0" borderId="18" xfId="129" applyNumberFormat="1" applyFont="1" applyBorder="1" applyAlignment="1">
      <alignment horizontal="center" vertical="center"/>
    </xf>
    <xf numFmtId="180" fontId="44" fillId="0" borderId="18" xfId="129" applyNumberFormat="1" applyFont="1" applyBorder="1" applyAlignment="1">
      <alignment vertical="center"/>
    </xf>
    <xf numFmtId="0" fontId="44" fillId="0" borderId="19" xfId="128" applyFont="1" applyBorder="1" applyAlignment="1">
      <alignment vertical="center"/>
    </xf>
    <xf numFmtId="0" fontId="45" fillId="0" borderId="17" xfId="128" applyFont="1" applyBorder="1" applyAlignment="1">
      <alignment horizontal="left" vertical="center"/>
    </xf>
    <xf numFmtId="180" fontId="45" fillId="0" borderId="26" xfId="129" applyNumberFormat="1" applyFont="1" applyBorder="1" applyAlignment="1">
      <alignment vertical="center"/>
    </xf>
    <xf numFmtId="0" fontId="44" fillId="0" borderId="19" xfId="128" applyFont="1" applyBorder="1" applyAlignment="1">
      <alignment horizontal="right" vertical="center"/>
    </xf>
    <xf numFmtId="0" fontId="45" fillId="0" borderId="23" xfId="128" applyFont="1" applyBorder="1" applyAlignment="1">
      <alignment horizontal="left" vertical="center"/>
    </xf>
    <xf numFmtId="9" fontId="44" fillId="0" borderId="27" xfId="129" applyNumberFormat="1" applyFont="1" applyBorder="1" applyAlignment="1">
      <alignment horizontal="center" vertical="center"/>
    </xf>
    <xf numFmtId="180" fontId="45" fillId="0" borderId="27" xfId="129" applyNumberFormat="1" applyFont="1" applyBorder="1" applyAlignment="1">
      <alignment vertical="center"/>
    </xf>
    <xf numFmtId="0" fontId="44" fillId="0" borderId="24" xfId="128" applyFont="1" applyBorder="1" applyAlignment="1">
      <alignment vertical="center"/>
    </xf>
    <xf numFmtId="2" fontId="44" fillId="0" borderId="0" xfId="128" applyNumberFormat="1" applyFont="1"/>
    <xf numFmtId="180" fontId="44" fillId="0" borderId="0" xfId="129" applyNumberFormat="1" applyFont="1"/>
    <xf numFmtId="39" fontId="45" fillId="0" borderId="0" xfId="129" applyNumberFormat="1" applyFont="1" applyAlignment="1">
      <alignment vertical="center"/>
    </xf>
    <xf numFmtId="185" fontId="45" fillId="26" borderId="40" xfId="60" applyNumberFormat="1" applyFont="1" applyFill="1" applyBorder="1" applyAlignment="1">
      <alignment horizontal="center" vertical="center"/>
    </xf>
    <xf numFmtId="185" fontId="45" fillId="26" borderId="15" xfId="60" applyNumberFormat="1" applyFont="1" applyFill="1" applyBorder="1" applyAlignment="1">
      <alignment horizontal="center" vertical="center"/>
    </xf>
    <xf numFmtId="9" fontId="44" fillId="27" borderId="26" xfId="95" applyFont="1" applyFill="1" applyBorder="1" applyAlignment="1">
      <alignment horizontal="center" vertical="center"/>
    </xf>
    <xf numFmtId="0" fontId="45" fillId="0" borderId="17" xfId="128" applyFont="1" applyBorder="1" applyAlignment="1">
      <alignment horizontal="left" vertical="center" wrapText="1"/>
    </xf>
    <xf numFmtId="0" fontId="44" fillId="25" borderId="0" xfId="130" applyFont="1" applyFill="1" applyAlignment="1">
      <alignment horizontal="center" vertical="center" wrapText="1"/>
    </xf>
    <xf numFmtId="0" fontId="45" fillId="25" borderId="45" xfId="130" applyFont="1" applyFill="1" applyBorder="1" applyAlignment="1">
      <alignment horizontal="center" vertical="center" wrapText="1"/>
    </xf>
    <xf numFmtId="0" fontId="9" fillId="0" borderId="5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44" fillId="0" borderId="48" xfId="0" applyFont="1" applyBorder="1" applyAlignment="1">
      <alignment vertical="center" wrapText="1"/>
    </xf>
    <xf numFmtId="0" fontId="44" fillId="0" borderId="45" xfId="0" applyFont="1" applyBorder="1" applyAlignment="1">
      <alignment vertical="center" wrapText="1"/>
    </xf>
    <xf numFmtId="0" fontId="44" fillId="0" borderId="49" xfId="0" applyFont="1" applyBorder="1" applyAlignment="1">
      <alignment vertical="center" wrapText="1"/>
    </xf>
    <xf numFmtId="0" fontId="44" fillId="0" borderId="11" xfId="0" applyFont="1" applyBorder="1" applyAlignment="1">
      <alignment vertical="center" wrapText="1"/>
    </xf>
    <xf numFmtId="0" fontId="44" fillId="0" borderId="0" xfId="0" applyFont="1" applyAlignment="1">
      <alignment vertical="center" wrapText="1"/>
    </xf>
    <xf numFmtId="0" fontId="44" fillId="0" borderId="39" xfId="0" applyFont="1" applyBorder="1" applyAlignment="1">
      <alignment vertical="center" wrapText="1"/>
    </xf>
    <xf numFmtId="0" fontId="44" fillId="25" borderId="47" xfId="130" applyFont="1" applyFill="1" applyBorder="1" applyAlignment="1">
      <alignment horizontal="center" vertical="center" wrapText="1"/>
    </xf>
    <xf numFmtId="0" fontId="44" fillId="0" borderId="12" xfId="0" applyFont="1" applyBorder="1" applyAlignment="1">
      <alignment vertical="center" wrapText="1"/>
    </xf>
    <xf numFmtId="0" fontId="44" fillId="0" borderId="20" xfId="0" applyFont="1" applyBorder="1" applyAlignment="1">
      <alignment vertical="center" wrapText="1"/>
    </xf>
    <xf numFmtId="0" fontId="34" fillId="25" borderId="60" xfId="89" applyFont="1" applyFill="1" applyBorder="1"/>
    <xf numFmtId="0" fontId="34" fillId="0" borderId="60" xfId="89" applyFont="1" applyBorder="1"/>
    <xf numFmtId="0" fontId="34" fillId="0" borderId="54" xfId="89" applyFont="1" applyBorder="1"/>
    <xf numFmtId="0" fontId="34" fillId="0" borderId="56" xfId="89" applyFont="1" applyBorder="1"/>
    <xf numFmtId="184" fontId="34" fillId="0" borderId="56" xfId="34" applyNumberFormat="1" applyFont="1" applyBorder="1"/>
    <xf numFmtId="0" fontId="34" fillId="0" borderId="57" xfId="89" applyFont="1" applyBorder="1"/>
    <xf numFmtId="0" fontId="44" fillId="26" borderId="15" xfId="135" applyFont="1" applyFill="1" applyBorder="1" applyAlignment="1">
      <alignment horizontal="center" vertical="center"/>
    </xf>
    <xf numFmtId="0" fontId="44" fillId="26" borderId="15" xfId="135" applyFont="1" applyFill="1" applyBorder="1" applyAlignment="1">
      <alignment horizontal="left" vertical="center" wrapText="1"/>
    </xf>
    <xf numFmtId="0" fontId="6" fillId="26" borderId="15" xfId="0" applyFont="1" applyFill="1" applyBorder="1" applyAlignment="1">
      <alignment horizontal="center" vertical="center" wrapText="1"/>
    </xf>
    <xf numFmtId="4" fontId="44" fillId="26" borderId="15" xfId="39" applyNumberFormat="1" applyFont="1" applyFill="1" applyBorder="1" applyAlignment="1">
      <alignment vertical="center" wrapText="1"/>
    </xf>
    <xf numFmtId="168" fontId="44" fillId="26" borderId="15" xfId="62" applyNumberFormat="1" applyFont="1" applyFill="1" applyBorder="1" applyAlignment="1">
      <alignment horizontal="right" vertical="center" wrapText="1"/>
    </xf>
    <xf numFmtId="0" fontId="47" fillId="29" borderId="15" xfId="0" applyFont="1" applyFill="1" applyBorder="1" applyAlignment="1">
      <alignment horizontal="center" vertical="center" wrapText="1"/>
    </xf>
    <xf numFmtId="0" fontId="47" fillId="29" borderId="15" xfId="0" applyFont="1" applyFill="1" applyBorder="1" applyAlignment="1">
      <alignment vertical="center" wrapText="1"/>
    </xf>
    <xf numFmtId="0" fontId="6" fillId="29" borderId="15" xfId="0" applyFont="1" applyFill="1" applyBorder="1" applyAlignment="1">
      <alignment horizontal="center" vertical="center" wrapText="1"/>
    </xf>
    <xf numFmtId="4" fontId="44" fillId="29" borderId="15" xfId="39" applyNumberFormat="1" applyFont="1" applyFill="1" applyBorder="1" applyAlignment="1">
      <alignment vertical="center" wrapText="1"/>
    </xf>
    <xf numFmtId="168" fontId="44" fillId="29" borderId="15" xfId="62" applyNumberFormat="1" applyFont="1" applyFill="1" applyBorder="1" applyAlignment="1">
      <alignment horizontal="right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164" fontId="6" fillId="0" borderId="15" xfId="0" applyNumberFormat="1" applyFont="1" applyBorder="1" applyAlignment="1">
      <alignment horizontal="right" vertical="center" wrapText="1"/>
    </xf>
    <xf numFmtId="164" fontId="6" fillId="29" borderId="15" xfId="0" applyNumberFormat="1" applyFont="1" applyFill="1" applyBorder="1" applyAlignment="1">
      <alignment horizontal="right" vertical="center" wrapText="1"/>
    </xf>
    <xf numFmtId="0" fontId="44" fillId="29" borderId="15" xfId="135" applyFont="1" applyFill="1" applyBorder="1" applyAlignment="1">
      <alignment horizontal="center" vertical="center"/>
    </xf>
    <xf numFmtId="0" fontId="47" fillId="29" borderId="15" xfId="0" applyFont="1" applyFill="1" applyBorder="1" applyAlignment="1">
      <alignment horizontal="left" vertical="center" wrapText="1"/>
    </xf>
    <xf numFmtId="164" fontId="47" fillId="27" borderId="15" xfId="0" applyNumberFormat="1" applyFont="1" applyFill="1" applyBorder="1" applyAlignment="1">
      <alignment horizontal="right" vertical="center" wrapText="1"/>
    </xf>
    <xf numFmtId="164" fontId="47" fillId="30" borderId="15" xfId="0" applyNumberFormat="1" applyFont="1" applyFill="1" applyBorder="1" applyAlignment="1">
      <alignment horizontal="right" vertical="center" wrapText="1"/>
    </xf>
    <xf numFmtId="0" fontId="47" fillId="26" borderId="15" xfId="0" applyFont="1" applyFill="1" applyBorder="1" applyAlignment="1">
      <alignment horizontal="center" vertical="center"/>
    </xf>
    <xf numFmtId="0" fontId="47" fillId="26" borderId="15" xfId="0" applyFont="1" applyFill="1" applyBorder="1" applyAlignment="1">
      <alignment vertical="center"/>
    </xf>
    <xf numFmtId="164" fontId="6" fillId="26" borderId="15" xfId="0" applyNumberFormat="1" applyFont="1" applyFill="1" applyBorder="1" applyAlignment="1">
      <alignment horizontal="right" vertical="center" wrapText="1"/>
    </xf>
    <xf numFmtId="0" fontId="47" fillId="29" borderId="15" xfId="0" applyFont="1" applyFill="1" applyBorder="1" applyAlignment="1">
      <alignment horizontal="center" vertical="center"/>
    </xf>
    <xf numFmtId="0" fontId="47" fillId="29" borderId="15" xfId="0" applyFont="1" applyFill="1" applyBorder="1" applyAlignment="1">
      <alignment vertical="center"/>
    </xf>
    <xf numFmtId="0" fontId="6" fillId="29" borderId="15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25" borderId="15" xfId="0" applyFont="1" applyFill="1" applyBorder="1" applyAlignment="1">
      <alignment horizontal="center" vertical="center" wrapText="1"/>
    </xf>
    <xf numFmtId="0" fontId="6" fillId="29" borderId="15" xfId="0" applyFont="1" applyFill="1" applyBorder="1" applyAlignment="1">
      <alignment vertical="center" wrapText="1"/>
    </xf>
    <xf numFmtId="164" fontId="45" fillId="30" borderId="15" xfId="0" applyNumberFormat="1" applyFont="1" applyFill="1" applyBorder="1" applyAlignment="1">
      <alignment horizontal="right" vertical="center" wrapText="1"/>
    </xf>
    <xf numFmtId="0" fontId="45" fillId="26" borderId="15" xfId="135" applyFont="1" applyFill="1" applyBorder="1" applyAlignment="1">
      <alignment horizontal="center" vertical="center"/>
    </xf>
    <xf numFmtId="0" fontId="47" fillId="26" borderId="15" xfId="0" applyFont="1" applyFill="1" applyBorder="1" applyAlignment="1">
      <alignment horizontal="center" vertical="center" wrapText="1"/>
    </xf>
    <xf numFmtId="0" fontId="47" fillId="26" borderId="15" xfId="0" applyFont="1" applyFill="1" applyBorder="1" applyAlignment="1">
      <alignment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left" vertical="center" wrapText="1"/>
    </xf>
    <xf numFmtId="0" fontId="47" fillId="26" borderId="21" xfId="0" applyFont="1" applyFill="1" applyBorder="1" applyAlignment="1">
      <alignment horizontal="center" vertical="center"/>
    </xf>
    <xf numFmtId="0" fontId="47" fillId="26" borderId="21" xfId="0" applyFont="1" applyFill="1" applyBorder="1" applyAlignment="1">
      <alignment vertical="center"/>
    </xf>
    <xf numFmtId="164" fontId="47" fillId="27" borderId="15" xfId="0" applyNumberFormat="1" applyFont="1" applyFill="1" applyBorder="1" applyAlignment="1">
      <alignment horizontal="right" vertical="center"/>
    </xf>
    <xf numFmtId="0" fontId="47" fillId="31" borderId="15" xfId="0" applyFont="1" applyFill="1" applyBorder="1" applyAlignment="1">
      <alignment horizontal="center" vertical="center"/>
    </xf>
    <xf numFmtId="0" fontId="47" fillId="31" borderId="63" xfId="0" applyFont="1" applyFill="1" applyBorder="1" applyAlignment="1">
      <alignment vertical="center" wrapText="1"/>
    </xf>
    <xf numFmtId="0" fontId="6" fillId="31" borderId="15" xfId="0" applyFont="1" applyFill="1" applyBorder="1" applyAlignment="1">
      <alignment horizontal="center" vertical="center" wrapText="1"/>
    </xf>
    <xf numFmtId="4" fontId="44" fillId="31" borderId="15" xfId="39" applyNumberFormat="1" applyFont="1" applyFill="1" applyBorder="1" applyAlignment="1">
      <alignment vertical="center" wrapText="1"/>
    </xf>
    <xf numFmtId="168" fontId="44" fillId="31" borderId="15" xfId="62" applyNumberFormat="1" applyFont="1" applyFill="1" applyBorder="1" applyAlignment="1">
      <alignment horizontal="right" vertical="center" wrapText="1"/>
    </xf>
    <xf numFmtId="164" fontId="6" fillId="31" borderId="15" xfId="0" applyNumberFormat="1" applyFont="1" applyFill="1" applyBorder="1" applyAlignment="1">
      <alignment horizontal="right" vertical="center" wrapText="1"/>
    </xf>
    <xf numFmtId="0" fontId="6" fillId="25" borderId="15" xfId="0" applyFont="1" applyFill="1" applyBorder="1" applyAlignment="1">
      <alignment horizontal="center" vertical="center"/>
    </xf>
    <xf numFmtId="164" fontId="6" fillId="27" borderId="15" xfId="0" applyNumberFormat="1" applyFont="1" applyFill="1" applyBorder="1" applyAlignment="1">
      <alignment horizontal="right" vertical="center"/>
    </xf>
    <xf numFmtId="0" fontId="44" fillId="31" borderId="15" xfId="135" applyFont="1" applyFill="1" applyBorder="1" applyAlignment="1">
      <alignment horizontal="center" vertical="center"/>
    </xf>
    <xf numFmtId="0" fontId="47" fillId="31" borderId="15" xfId="0" applyFont="1" applyFill="1" applyBorder="1" applyAlignment="1">
      <alignment vertical="center"/>
    </xf>
    <xf numFmtId="0" fontId="47" fillId="26" borderId="15" xfId="0" applyFont="1" applyFill="1" applyBorder="1" applyAlignment="1">
      <alignment horizontal="left" vertical="center"/>
    </xf>
    <xf numFmtId="0" fontId="47" fillId="31" borderId="15" xfId="0" applyFont="1" applyFill="1" applyBorder="1" applyAlignment="1">
      <alignment horizontal="center" vertical="center" wrapText="1"/>
    </xf>
    <xf numFmtId="0" fontId="6" fillId="31" borderId="63" xfId="0" applyFont="1" applyFill="1" applyBorder="1" applyAlignment="1">
      <alignment vertical="center" wrapText="1"/>
    </xf>
    <xf numFmtId="168" fontId="45" fillId="27" borderId="15" xfId="62" applyNumberFormat="1" applyFont="1" applyFill="1" applyBorder="1" applyAlignment="1">
      <alignment horizontal="right" vertical="center" wrapText="1"/>
    </xf>
    <xf numFmtId="0" fontId="47" fillId="31" borderId="64" xfId="0" applyFont="1" applyFill="1" applyBorder="1" applyAlignment="1">
      <alignment horizontal="center" vertical="center"/>
    </xf>
    <xf numFmtId="0" fontId="6" fillId="31" borderId="15" xfId="0" applyFont="1" applyFill="1" applyBorder="1" applyAlignment="1">
      <alignment vertical="center"/>
    </xf>
    <xf numFmtId="168" fontId="45" fillId="30" borderId="15" xfId="62" applyNumberFormat="1" applyFont="1" applyFill="1" applyBorder="1" applyAlignment="1">
      <alignment horizontal="right" vertical="center" wrapText="1"/>
    </xf>
    <xf numFmtId="0" fontId="6" fillId="31" borderId="15" xfId="0" applyFont="1" applyFill="1" applyBorder="1" applyAlignment="1">
      <alignment vertical="center" wrapText="1"/>
    </xf>
    <xf numFmtId="164" fontId="6" fillId="27" borderId="15" xfId="0" applyNumberFormat="1" applyFont="1" applyFill="1" applyBorder="1" applyAlignment="1">
      <alignment horizontal="right" vertical="center" wrapText="1"/>
    </xf>
    <xf numFmtId="0" fontId="6" fillId="31" borderId="15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34" fillId="0" borderId="0" xfId="128" applyFont="1"/>
    <xf numFmtId="0" fontId="34" fillId="0" borderId="32" xfId="128" applyFont="1" applyBorder="1"/>
    <xf numFmtId="0" fontId="34" fillId="0" borderId="33" xfId="128" applyFont="1" applyBorder="1"/>
    <xf numFmtId="0" fontId="33" fillId="0" borderId="0" xfId="128" applyFont="1"/>
    <xf numFmtId="0" fontId="45" fillId="0" borderId="30" xfId="228" applyFont="1" applyBorder="1" applyAlignment="1">
      <alignment vertical="center"/>
    </xf>
    <xf numFmtId="181" fontId="34" fillId="0" borderId="33" xfId="128" applyNumberFormat="1" applyFont="1" applyBorder="1"/>
    <xf numFmtId="183" fontId="34" fillId="0" borderId="33" xfId="128" applyNumberFormat="1" applyFont="1" applyBorder="1"/>
    <xf numFmtId="10" fontId="44" fillId="27" borderId="26" xfId="95" applyNumberFormat="1" applyFont="1" applyFill="1" applyBorder="1" applyAlignment="1">
      <alignment horizontal="center" vertical="center"/>
    </xf>
    <xf numFmtId="183" fontId="34" fillId="0" borderId="59" xfId="128" applyNumberFormat="1" applyFont="1" applyBorder="1"/>
    <xf numFmtId="0" fontId="32" fillId="0" borderId="0" xfId="128" applyFont="1"/>
    <xf numFmtId="0" fontId="34" fillId="0" borderId="55" xfId="128" applyFont="1" applyBorder="1"/>
    <xf numFmtId="180" fontId="45" fillId="32" borderId="26" xfId="129" applyNumberFormat="1" applyFont="1" applyFill="1" applyBorder="1" applyAlignment="1">
      <alignment vertical="center"/>
    </xf>
    <xf numFmtId="202" fontId="33" fillId="0" borderId="0" xfId="128" applyNumberFormat="1" applyFont="1"/>
    <xf numFmtId="164" fontId="47" fillId="33" borderId="15" xfId="0" applyNumberFormat="1" applyFont="1" applyFill="1" applyBorder="1" applyAlignment="1">
      <alignment horizontal="right" vertical="center"/>
    </xf>
    <xf numFmtId="164" fontId="47" fillId="34" borderId="15" xfId="0" applyNumberFormat="1" applyFont="1" applyFill="1" applyBorder="1" applyAlignment="1">
      <alignment horizontal="right" vertical="center" wrapText="1"/>
    </xf>
    <xf numFmtId="0" fontId="2" fillId="0" borderId="0" xfId="255"/>
    <xf numFmtId="0" fontId="49" fillId="0" borderId="0" xfId="256" applyFont="1" applyAlignment="1" applyProtection="1">
      <alignment vertical="center"/>
      <protection locked="0"/>
    </xf>
    <xf numFmtId="0" fontId="49" fillId="36" borderId="0" xfId="256" applyFont="1" applyFill="1" applyAlignment="1" applyProtection="1">
      <alignment vertical="center"/>
      <protection locked="0"/>
    </xf>
    <xf numFmtId="0" fontId="9" fillId="0" borderId="15" xfId="128" applyFont="1" applyBorder="1" applyAlignment="1">
      <alignment horizontal="center" vertical="center" wrapText="1"/>
    </xf>
    <xf numFmtId="2" fontId="9" fillId="0" borderId="15" xfId="128" applyNumberFormat="1" applyFont="1" applyBorder="1" applyAlignment="1">
      <alignment horizontal="center" vertical="center" wrapText="1"/>
    </xf>
    <xf numFmtId="0" fontId="50" fillId="0" borderId="0" xfId="257" applyFont="1" applyAlignment="1">
      <alignment vertical="center"/>
    </xf>
    <xf numFmtId="0" fontId="8" fillId="0" borderId="15" xfId="255" applyFont="1" applyBorder="1" applyAlignment="1">
      <alignment horizontal="center" vertical="top" wrapText="1"/>
    </xf>
    <xf numFmtId="4" fontId="9" fillId="0" borderId="15" xfId="238" applyNumberFormat="1" applyFont="1" applyBorder="1" applyAlignment="1" applyProtection="1">
      <alignment horizontal="left" vertical="center" wrapText="1"/>
      <protection locked="0"/>
    </xf>
    <xf numFmtId="203" fontId="8" fillId="0" borderId="63" xfId="255" applyNumberFormat="1" applyFont="1" applyBorder="1" applyAlignment="1">
      <alignment horizontal="center" vertical="center"/>
    </xf>
    <xf numFmtId="0" fontId="50" fillId="0" borderId="15" xfId="257" applyFont="1" applyBorder="1" applyAlignment="1">
      <alignment horizontal="center" vertical="center"/>
    </xf>
    <xf numFmtId="9" fontId="50" fillId="0" borderId="15" xfId="257" applyNumberFormat="1" applyFont="1" applyBorder="1" applyAlignment="1">
      <alignment horizontal="center" vertical="center"/>
    </xf>
    <xf numFmtId="204" fontId="50" fillId="0" borderId="15" xfId="258" applyNumberFormat="1" applyFont="1" applyFill="1" applyBorder="1" applyAlignment="1">
      <alignment vertical="center"/>
    </xf>
    <xf numFmtId="0" fontId="50" fillId="0" borderId="0" xfId="255" applyFont="1"/>
    <xf numFmtId="204" fontId="9" fillId="0" borderId="15" xfId="258" applyNumberFormat="1" applyFont="1" applyFill="1" applyBorder="1" applyAlignment="1">
      <alignment vertical="center"/>
    </xf>
    <xf numFmtId="43" fontId="50" fillId="0" borderId="0" xfId="255" applyNumberFormat="1" applyFont="1"/>
    <xf numFmtId="0" fontId="52" fillId="0" borderId="0" xfId="255" applyFont="1" applyAlignment="1">
      <alignment horizontal="center" vertical="center" wrapText="1"/>
    </xf>
    <xf numFmtId="2" fontId="52" fillId="0" borderId="0" xfId="255" applyNumberFormat="1" applyFont="1" applyAlignment="1">
      <alignment horizontal="center" vertical="center" wrapText="1"/>
    </xf>
    <xf numFmtId="0" fontId="52" fillId="0" borderId="0" xfId="255" applyFont="1" applyAlignment="1">
      <alignment horizontal="center" vertical="center"/>
    </xf>
    <xf numFmtId="0" fontId="52" fillId="0" borderId="0" xfId="255" applyFont="1" applyAlignment="1">
      <alignment vertical="center" wrapText="1"/>
    </xf>
    <xf numFmtId="0" fontId="50" fillId="0" borderId="0" xfId="255" applyFont="1" applyAlignment="1">
      <alignment horizontal="center" wrapText="1"/>
    </xf>
    <xf numFmtId="0" fontId="50" fillId="0" borderId="0" xfId="255" applyFont="1" applyAlignment="1">
      <alignment vertical="center"/>
    </xf>
    <xf numFmtId="0" fontId="52" fillId="37" borderId="15" xfId="255" applyFont="1" applyFill="1" applyBorder="1" applyAlignment="1">
      <alignment horizontal="center" vertical="center" wrapText="1"/>
    </xf>
    <xf numFmtId="0" fontId="50" fillId="37" borderId="15" xfId="255" applyFont="1" applyFill="1" applyBorder="1" applyAlignment="1">
      <alignment horizontal="center" vertical="center" wrapText="1"/>
    </xf>
    <xf numFmtId="0" fontId="8" fillId="37" borderId="15" xfId="255" applyFont="1" applyFill="1" applyBorder="1" applyAlignment="1">
      <alignment horizontal="left" vertical="center" wrapText="1"/>
    </xf>
    <xf numFmtId="176" fontId="8" fillId="37" borderId="15" xfId="238" applyNumberFormat="1" applyFont="1" applyFill="1" applyBorder="1" applyAlignment="1" applyProtection="1">
      <alignment horizontal="center" vertical="center" wrapText="1"/>
      <protection locked="0"/>
    </xf>
    <xf numFmtId="205" fontId="8" fillId="37" borderId="15" xfId="259" applyNumberFormat="1" applyFont="1" applyFill="1" applyBorder="1" applyAlignment="1" applyProtection="1">
      <alignment horizontal="center" vertical="center" wrapText="1"/>
    </xf>
    <xf numFmtId="205" fontId="50" fillId="0" borderId="0" xfId="255" applyNumberFormat="1" applyFont="1" applyAlignment="1">
      <alignment vertical="center"/>
    </xf>
    <xf numFmtId="0" fontId="50" fillId="37" borderId="15" xfId="255" applyFont="1" applyFill="1" applyBorder="1" applyAlignment="1">
      <alignment horizontal="center" vertical="center"/>
    </xf>
    <xf numFmtId="0" fontId="8" fillId="37" borderId="15" xfId="255" applyFont="1" applyFill="1" applyBorder="1" applyAlignment="1">
      <alignment vertical="center" wrapText="1"/>
    </xf>
    <xf numFmtId="0" fontId="8" fillId="37" borderId="15" xfId="255" applyFont="1" applyFill="1" applyBorder="1" applyAlignment="1">
      <alignment horizontal="center" vertical="center" wrapText="1"/>
    </xf>
    <xf numFmtId="205" fontId="52" fillId="37" borderId="15" xfId="255" applyNumberFormat="1" applyFont="1" applyFill="1" applyBorder="1" applyAlignment="1">
      <alignment horizontal="center" vertical="center" wrapText="1"/>
    </xf>
    <xf numFmtId="2" fontId="50" fillId="0" borderId="0" xfId="255" applyNumberFormat="1" applyFont="1"/>
    <xf numFmtId="0" fontId="50" fillId="0" borderId="0" xfId="255" applyFont="1" applyAlignment="1">
      <alignment horizontal="center" vertical="center"/>
    </xf>
    <xf numFmtId="0" fontId="50" fillId="0" borderId="63" xfId="255" applyFont="1" applyBorder="1" applyAlignment="1">
      <alignment horizontal="left" vertical="top" wrapText="1"/>
    </xf>
    <xf numFmtId="0" fontId="50" fillId="0" borderId="18" xfId="255" applyFont="1" applyBorder="1" applyAlignment="1">
      <alignment horizontal="left" vertical="top" wrapText="1"/>
    </xf>
    <xf numFmtId="0" fontId="50" fillId="0" borderId="45" xfId="255" applyFont="1" applyBorder="1" applyAlignment="1">
      <alignment horizontal="left" vertical="top" wrapText="1"/>
    </xf>
    <xf numFmtId="0" fontId="50" fillId="0" borderId="49" xfId="255" applyFont="1" applyBorder="1" applyAlignment="1">
      <alignment horizontal="left" vertical="top" wrapText="1"/>
    </xf>
    <xf numFmtId="0" fontId="52" fillId="25" borderId="15" xfId="255" applyFont="1" applyFill="1" applyBorder="1" applyAlignment="1">
      <alignment horizontal="center" vertical="center" wrapText="1"/>
    </xf>
    <xf numFmtId="0" fontId="50" fillId="25" borderId="15" xfId="255" applyFont="1" applyFill="1" applyBorder="1" applyAlignment="1">
      <alignment horizontal="center" vertical="center"/>
    </xf>
    <xf numFmtId="2" fontId="50" fillId="25" borderId="15" xfId="255" applyNumberFormat="1" applyFont="1" applyFill="1" applyBorder="1" applyAlignment="1">
      <alignment vertical="center" wrapText="1"/>
    </xf>
    <xf numFmtId="0" fontId="50" fillId="25" borderId="15" xfId="255" applyFont="1" applyFill="1" applyBorder="1" applyAlignment="1">
      <alignment horizontal="center" vertical="center" wrapText="1"/>
    </xf>
    <xf numFmtId="205" fontId="50" fillId="25" borderId="15" xfId="255" applyNumberFormat="1" applyFont="1" applyFill="1" applyBorder="1" applyAlignment="1">
      <alignment horizontal="center" vertical="center"/>
    </xf>
    <xf numFmtId="0" fontId="50" fillId="25" borderId="15" xfId="255" applyFont="1" applyFill="1" applyBorder="1" applyAlignment="1">
      <alignment horizontal="left" vertical="center" wrapText="1"/>
    </xf>
    <xf numFmtId="0" fontId="51" fillId="37" borderId="15" xfId="255" applyFont="1" applyFill="1" applyBorder="1" applyAlignment="1">
      <alignment horizontal="left" vertical="center"/>
    </xf>
    <xf numFmtId="0" fontId="50" fillId="25" borderId="0" xfId="255" applyFont="1" applyFill="1" applyAlignment="1">
      <alignment horizontal="center" vertical="center"/>
    </xf>
    <xf numFmtId="2" fontId="50" fillId="25" borderId="0" xfId="255" applyNumberFormat="1" applyFont="1" applyFill="1" applyAlignment="1">
      <alignment vertical="center" wrapText="1"/>
    </xf>
    <xf numFmtId="0" fontId="50" fillId="25" borderId="0" xfId="255" applyFont="1" applyFill="1" applyAlignment="1">
      <alignment horizontal="center" vertical="center" wrapText="1"/>
    </xf>
    <xf numFmtId="205" fontId="50" fillId="25" borderId="0" xfId="255" applyNumberFormat="1" applyFont="1" applyFill="1" applyAlignment="1">
      <alignment horizontal="center" vertical="center"/>
    </xf>
    <xf numFmtId="205" fontId="53" fillId="0" borderId="15" xfId="255" applyNumberFormat="1" applyFont="1" applyBorder="1"/>
    <xf numFmtId="0" fontId="58" fillId="0" borderId="0" xfId="255" applyFont="1" applyAlignment="1">
      <alignment horizontal="center" vertical="center"/>
    </xf>
    <xf numFmtId="0" fontId="58" fillId="0" borderId="0" xfId="255" applyFont="1" applyAlignment="1">
      <alignment vertical="center"/>
    </xf>
    <xf numFmtId="0" fontId="59" fillId="0" borderId="0" xfId="255" applyFont="1" applyAlignment="1">
      <alignment vertical="center"/>
    </xf>
    <xf numFmtId="0" fontId="62" fillId="38" borderId="68" xfId="260" applyFont="1" applyFill="1" applyBorder="1" applyAlignment="1">
      <alignment horizontal="center" vertical="center"/>
    </xf>
    <xf numFmtId="0" fontId="63" fillId="0" borderId="0" xfId="255" applyFont="1" applyAlignment="1">
      <alignment horizontal="center" vertical="center"/>
    </xf>
    <xf numFmtId="0" fontId="62" fillId="38" borderId="69" xfId="260" applyFont="1" applyFill="1" applyBorder="1" applyAlignment="1">
      <alignment horizontal="center" vertical="center"/>
    </xf>
    <xf numFmtId="0" fontId="62" fillId="38" borderId="70" xfId="260" applyFont="1" applyFill="1" applyBorder="1" applyAlignment="1">
      <alignment horizontal="center" vertical="center"/>
    </xf>
    <xf numFmtId="0" fontId="62" fillId="0" borderId="71" xfId="260" applyFont="1" applyBorder="1" applyAlignment="1">
      <alignment vertical="center"/>
    </xf>
    <xf numFmtId="0" fontId="62" fillId="0" borderId="72" xfId="260" applyFont="1" applyBorder="1" applyAlignment="1">
      <alignment vertical="center"/>
    </xf>
    <xf numFmtId="206" fontId="63" fillId="0" borderId="72" xfId="260" applyNumberFormat="1" applyFont="1" applyBorder="1" applyAlignment="1">
      <alignment vertical="center"/>
    </xf>
    <xf numFmtId="206" fontId="63" fillId="0" borderId="73" xfId="260" applyNumberFormat="1" applyFont="1" applyBorder="1" applyAlignment="1">
      <alignment vertical="center"/>
    </xf>
    <xf numFmtId="0" fontId="62" fillId="38" borderId="74" xfId="260" applyFont="1" applyFill="1" applyBorder="1" applyAlignment="1">
      <alignment vertical="center"/>
    </xf>
    <xf numFmtId="206" fontId="58" fillId="38" borderId="74" xfId="260" applyNumberFormat="1" applyFont="1" applyFill="1" applyBorder="1" applyAlignment="1">
      <alignment vertical="center"/>
    </xf>
    <xf numFmtId="43" fontId="58" fillId="38" borderId="74" xfId="260" applyNumberFormat="1" applyFont="1" applyFill="1" applyBorder="1" applyAlignment="1">
      <alignment vertical="center"/>
    </xf>
    <xf numFmtId="0" fontId="64" fillId="0" borderId="74" xfId="260" applyFont="1" applyBorder="1" applyAlignment="1">
      <alignment horizontal="left" vertical="center" wrapText="1"/>
    </xf>
    <xf numFmtId="0" fontId="62" fillId="0" borderId="74" xfId="260" applyFont="1" applyBorder="1" applyAlignment="1">
      <alignment horizontal="center" vertical="center" wrapText="1"/>
    </xf>
    <xf numFmtId="169" fontId="64" fillId="0" borderId="74" xfId="260" applyNumberFormat="1" applyFont="1" applyBorder="1" applyAlignment="1">
      <alignment horizontal="right" vertical="center"/>
    </xf>
    <xf numFmtId="4" fontId="64" fillId="0" borderId="74" xfId="260" applyNumberFormat="1" applyFont="1" applyBorder="1" applyAlignment="1">
      <alignment horizontal="center" vertical="center"/>
    </xf>
    <xf numFmtId="9" fontId="64" fillId="0" borderId="74" xfId="261" applyFont="1" applyFill="1" applyBorder="1" applyAlignment="1">
      <alignment horizontal="center" vertical="center"/>
    </xf>
    <xf numFmtId="169" fontId="64" fillId="0" borderId="74" xfId="260" applyNumberFormat="1" applyFont="1" applyBorder="1" applyAlignment="1">
      <alignment vertical="center"/>
    </xf>
    <xf numFmtId="169" fontId="58" fillId="0" borderId="0" xfId="255" applyNumberFormat="1" applyFont="1" applyAlignment="1">
      <alignment horizontal="center" vertical="center"/>
    </xf>
    <xf numFmtId="0" fontId="64" fillId="0" borderId="74" xfId="260" applyFont="1" applyBorder="1" applyAlignment="1">
      <alignment vertical="center" wrapText="1"/>
    </xf>
    <xf numFmtId="207" fontId="58" fillId="0" borderId="0" xfId="255" applyNumberFormat="1" applyFont="1" applyAlignment="1">
      <alignment horizontal="center" vertical="center"/>
    </xf>
    <xf numFmtId="206" fontId="64" fillId="38" borderId="74" xfId="260" applyNumberFormat="1" applyFont="1" applyFill="1" applyBorder="1" applyAlignment="1">
      <alignment vertical="center"/>
    </xf>
    <xf numFmtId="43" fontId="64" fillId="38" borderId="74" xfId="260" applyNumberFormat="1" applyFont="1" applyFill="1" applyBorder="1" applyAlignment="1">
      <alignment vertical="center"/>
    </xf>
    <xf numFmtId="169" fontId="64" fillId="38" borderId="74" xfId="260" applyNumberFormat="1" applyFont="1" applyFill="1" applyBorder="1" applyAlignment="1">
      <alignment vertical="center"/>
    </xf>
    <xf numFmtId="0" fontId="64" fillId="0" borderId="74" xfId="260" applyFont="1" applyBorder="1" applyAlignment="1">
      <alignment vertical="center"/>
    </xf>
    <xf numFmtId="169" fontId="62" fillId="38" borderId="74" xfId="260" applyNumberFormat="1" applyFont="1" applyFill="1" applyBorder="1" applyAlignment="1">
      <alignment horizontal="center" vertical="center"/>
    </xf>
    <xf numFmtId="4" fontId="62" fillId="38" borderId="74" xfId="260" applyNumberFormat="1" applyFont="1" applyFill="1" applyBorder="1" applyAlignment="1">
      <alignment horizontal="center" vertical="center"/>
    </xf>
    <xf numFmtId="169" fontId="62" fillId="38" borderId="73" xfId="260" applyNumberFormat="1" applyFont="1" applyFill="1" applyBorder="1" applyAlignment="1">
      <alignment horizontal="center" vertical="center"/>
    </xf>
    <xf numFmtId="169" fontId="62" fillId="38" borderId="70" xfId="260" applyNumberFormat="1" applyFont="1" applyFill="1" applyBorder="1" applyAlignment="1">
      <alignment horizontal="center" vertical="center"/>
    </xf>
    <xf numFmtId="208" fontId="58" fillId="0" borderId="0" xfId="255" applyNumberFormat="1" applyFont="1" applyAlignment="1">
      <alignment horizontal="center" vertical="center"/>
    </xf>
    <xf numFmtId="0" fontId="62" fillId="0" borderId="0" xfId="260" applyFont="1" applyAlignment="1">
      <alignment horizontal="left" vertical="center"/>
    </xf>
    <xf numFmtId="169" fontId="62" fillId="0" borderId="0" xfId="260" applyNumberFormat="1" applyFont="1" applyAlignment="1">
      <alignment vertical="center"/>
    </xf>
    <xf numFmtId="0" fontId="62" fillId="0" borderId="68" xfId="260" applyFont="1" applyBorder="1" applyAlignment="1">
      <alignment horizontal="center" vertical="center"/>
    </xf>
    <xf numFmtId="10" fontId="62" fillId="0" borderId="68" xfId="260" applyNumberFormat="1" applyFont="1" applyBorder="1" applyAlignment="1">
      <alignment horizontal="center" vertical="center"/>
    </xf>
    <xf numFmtId="9" fontId="62" fillId="0" borderId="74" xfId="260" applyNumberFormat="1" applyFont="1" applyBorder="1" applyAlignment="1">
      <alignment horizontal="center" vertical="center"/>
    </xf>
    <xf numFmtId="9" fontId="64" fillId="0" borderId="0" xfId="255" applyNumberFormat="1" applyFont="1" applyAlignment="1">
      <alignment vertical="center"/>
    </xf>
    <xf numFmtId="0" fontId="62" fillId="0" borderId="0" xfId="255" applyFont="1" applyAlignment="1">
      <alignment horizontal="left" vertical="center"/>
    </xf>
    <xf numFmtId="0" fontId="64" fillId="0" borderId="0" xfId="255" applyFont="1" applyAlignment="1">
      <alignment vertical="center"/>
    </xf>
    <xf numFmtId="169" fontId="62" fillId="0" borderId="0" xfId="255" applyNumberFormat="1" applyFont="1" applyAlignment="1">
      <alignment vertical="center"/>
    </xf>
    <xf numFmtId="0" fontId="60" fillId="0" borderId="0" xfId="255" applyFont="1" applyAlignment="1">
      <alignment vertical="center"/>
    </xf>
    <xf numFmtId="0" fontId="62" fillId="0" borderId="0" xfId="255" applyFont="1" applyAlignment="1">
      <alignment horizontal="center" vertical="center"/>
    </xf>
    <xf numFmtId="166" fontId="62" fillId="0" borderId="0" xfId="255" applyNumberFormat="1" applyFont="1" applyAlignment="1">
      <alignment horizontal="left" vertical="center"/>
    </xf>
    <xf numFmtId="175" fontId="58" fillId="0" borderId="0" xfId="255" applyNumberFormat="1" applyFont="1" applyAlignment="1">
      <alignment vertical="center"/>
    </xf>
    <xf numFmtId="0" fontId="60" fillId="38" borderId="68" xfId="260" applyFont="1" applyFill="1" applyBorder="1" applyAlignment="1">
      <alignment horizontal="center" vertical="center"/>
    </xf>
    <xf numFmtId="0" fontId="60" fillId="38" borderId="69" xfId="260" applyFont="1" applyFill="1" applyBorder="1" applyAlignment="1">
      <alignment horizontal="center" vertical="center"/>
    </xf>
    <xf numFmtId="9" fontId="64" fillId="0" borderId="71" xfId="260" applyNumberFormat="1" applyFont="1" applyBorder="1" applyAlignment="1">
      <alignment horizontal="left" vertical="center" wrapText="1"/>
    </xf>
    <xf numFmtId="9" fontId="64" fillId="0" borderId="72" xfId="260" applyNumberFormat="1" applyFont="1" applyBorder="1" applyAlignment="1">
      <alignment horizontal="left" vertical="center" wrapText="1"/>
    </xf>
    <xf numFmtId="9" fontId="64" fillId="0" borderId="73" xfId="260" applyNumberFormat="1" applyFont="1" applyBorder="1" applyAlignment="1">
      <alignment horizontal="left" vertical="center" wrapText="1"/>
    </xf>
    <xf numFmtId="166" fontId="58" fillId="0" borderId="0" xfId="255" applyNumberFormat="1" applyFont="1" applyAlignment="1">
      <alignment horizontal="center" vertical="center"/>
    </xf>
    <xf numFmtId="207" fontId="62" fillId="0" borderId="0" xfId="255" applyNumberFormat="1" applyFont="1" applyAlignment="1">
      <alignment horizontal="left" vertical="center"/>
    </xf>
    <xf numFmtId="175" fontId="44" fillId="0" borderId="15" xfId="39" applyNumberFormat="1" applyFont="1" applyBorder="1" applyAlignment="1">
      <alignment vertical="center" wrapText="1"/>
    </xf>
    <xf numFmtId="0" fontId="67" fillId="0" borderId="74" xfId="260" applyFont="1" applyBorder="1" applyAlignment="1">
      <alignment horizontal="left" vertical="center" wrapText="1"/>
    </xf>
    <xf numFmtId="9" fontId="64" fillId="0" borderId="74" xfId="95" applyFont="1" applyFill="1" applyBorder="1" applyAlignment="1">
      <alignment horizontal="center" vertical="center"/>
    </xf>
    <xf numFmtId="0" fontId="67" fillId="0" borderId="74" xfId="260" applyFont="1" applyBorder="1" applyAlignment="1">
      <alignment vertical="center" wrapText="1"/>
    </xf>
    <xf numFmtId="0" fontId="34" fillId="0" borderId="0" xfId="262" applyFont="1"/>
    <xf numFmtId="0" fontId="31" fillId="0" borderId="0" xfId="262" applyFont="1"/>
    <xf numFmtId="0" fontId="34" fillId="0" borderId="34" xfId="262" applyFont="1" applyBorder="1"/>
    <xf numFmtId="0" fontId="34" fillId="0" borderId="54" xfId="262" applyFont="1" applyBorder="1"/>
    <xf numFmtId="0" fontId="34" fillId="0" borderId="35" xfId="262" applyFont="1" applyBorder="1"/>
    <xf numFmtId="0" fontId="34" fillId="0" borderId="32" xfId="262" applyFont="1" applyBorder="1"/>
    <xf numFmtId="0" fontId="34" fillId="0" borderId="33" xfId="262" applyFont="1" applyBorder="1"/>
    <xf numFmtId="0" fontId="34" fillId="25" borderId="0" xfId="262" applyFont="1" applyFill="1"/>
    <xf numFmtId="0" fontId="34" fillId="25" borderId="60" xfId="262" applyFont="1" applyFill="1" applyBorder="1"/>
    <xf numFmtId="0" fontId="34" fillId="25" borderId="33" xfId="262" applyFont="1" applyFill="1" applyBorder="1"/>
    <xf numFmtId="0" fontId="31" fillId="25" borderId="0" xfId="262" applyFont="1" applyFill="1"/>
    <xf numFmtId="0" fontId="34" fillId="0" borderId="60" xfId="262" applyFont="1" applyBorder="1"/>
    <xf numFmtId="4" fontId="44" fillId="26" borderId="15" xfId="264" applyNumberFormat="1" applyFont="1" applyFill="1" applyBorder="1" applyAlignment="1">
      <alignment vertical="center" wrapText="1"/>
    </xf>
    <xf numFmtId="168" fontId="44" fillId="26" borderId="15" xfId="265" applyNumberFormat="1" applyFont="1" applyFill="1" applyBorder="1" applyAlignment="1">
      <alignment horizontal="right" vertical="center" wrapText="1"/>
    </xf>
    <xf numFmtId="4" fontId="44" fillId="29" borderId="15" xfId="264" applyNumberFormat="1" applyFont="1" applyFill="1" applyBorder="1" applyAlignment="1">
      <alignment vertical="center" wrapText="1"/>
    </xf>
    <xf numFmtId="168" fontId="44" fillId="29" borderId="15" xfId="265" applyNumberFormat="1" applyFont="1" applyFill="1" applyBorder="1" applyAlignment="1">
      <alignment horizontal="right" vertical="center" wrapText="1"/>
    </xf>
    <xf numFmtId="4" fontId="44" fillId="0" borderId="15" xfId="264" applyNumberFormat="1" applyFont="1" applyBorder="1" applyAlignment="1">
      <alignment vertical="center" wrapText="1"/>
    </xf>
    <xf numFmtId="168" fontId="44" fillId="0" borderId="15" xfId="265" applyNumberFormat="1" applyFont="1" applyBorder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4" fontId="44" fillId="31" borderId="15" xfId="264" applyNumberFormat="1" applyFont="1" applyFill="1" applyBorder="1" applyAlignment="1">
      <alignment vertical="center" wrapText="1"/>
    </xf>
    <xf numFmtId="168" fontId="44" fillId="31" borderId="15" xfId="265" applyNumberFormat="1" applyFont="1" applyFill="1" applyBorder="1" applyAlignment="1">
      <alignment horizontal="right" vertical="center" wrapText="1"/>
    </xf>
    <xf numFmtId="168" fontId="45" fillId="27" borderId="15" xfId="265" applyNumberFormat="1" applyFont="1" applyFill="1" applyBorder="1" applyAlignment="1">
      <alignment horizontal="right" vertical="center" wrapText="1"/>
    </xf>
    <xf numFmtId="168" fontId="45" fillId="30" borderId="15" xfId="265" applyNumberFormat="1" applyFont="1" applyFill="1" applyBorder="1" applyAlignment="1">
      <alignment horizontal="right" vertical="center" wrapText="1"/>
    </xf>
    <xf numFmtId="185" fontId="45" fillId="26" borderId="40" xfId="266" applyNumberFormat="1" applyFont="1" applyFill="1" applyBorder="1" applyAlignment="1">
      <alignment horizontal="center" vertical="center"/>
    </xf>
    <xf numFmtId="185" fontId="45" fillId="26" borderId="15" xfId="266" applyNumberFormat="1" applyFont="1" applyFill="1" applyBorder="1" applyAlignment="1">
      <alignment horizontal="center" vertical="center"/>
    </xf>
    <xf numFmtId="0" fontId="44" fillId="25" borderId="47" xfId="263" applyFont="1" applyFill="1" applyBorder="1" applyAlignment="1">
      <alignment horizontal="center" vertical="center" wrapText="1"/>
    </xf>
    <xf numFmtId="0" fontId="44" fillId="25" borderId="0" xfId="263" applyFont="1" applyFill="1" applyAlignment="1">
      <alignment horizontal="center" vertical="center" wrapText="1"/>
    </xf>
    <xf numFmtId="0" fontId="45" fillId="25" borderId="45" xfId="263" applyFont="1" applyFill="1" applyBorder="1" applyAlignment="1">
      <alignment horizontal="center" vertical="center" wrapText="1"/>
    </xf>
    <xf numFmtId="0" fontId="34" fillId="0" borderId="56" xfId="262" applyFont="1" applyBorder="1"/>
    <xf numFmtId="0" fontId="34" fillId="0" borderId="57" xfId="262" applyFont="1" applyBorder="1"/>
    <xf numFmtId="0" fontId="43" fillId="0" borderId="0" xfId="262" applyFont="1"/>
    <xf numFmtId="0" fontId="44" fillId="26" borderId="29" xfId="263" applyFont="1" applyFill="1" applyBorder="1" applyAlignment="1">
      <alignment vertical="center" wrapText="1"/>
    </xf>
    <xf numFmtId="0" fontId="44" fillId="26" borderId="15" xfId="263" applyFont="1" applyFill="1" applyBorder="1" applyAlignment="1">
      <alignment vertical="center" wrapText="1"/>
    </xf>
    <xf numFmtId="0" fontId="45" fillId="26" borderId="15" xfId="263" applyFont="1" applyFill="1" applyBorder="1" applyAlignment="1">
      <alignment horizontal="center" vertical="center" wrapText="1"/>
    </xf>
    <xf numFmtId="0" fontId="45" fillId="26" borderId="15" xfId="263" applyFont="1" applyFill="1" applyBorder="1" applyAlignment="1">
      <alignment horizontal="center" vertical="center"/>
    </xf>
    <xf numFmtId="3" fontId="45" fillId="26" borderId="15" xfId="263" applyNumberFormat="1" applyFont="1" applyFill="1" applyBorder="1" applyAlignment="1">
      <alignment horizontal="center" vertical="center" wrapText="1"/>
    </xf>
    <xf numFmtId="3" fontId="45" fillId="26" borderId="15" xfId="263" applyNumberFormat="1" applyFont="1" applyFill="1" applyBorder="1" applyAlignment="1">
      <alignment horizontal="center" vertical="center"/>
    </xf>
    <xf numFmtId="0" fontId="44" fillId="25" borderId="53" xfId="263" applyFont="1" applyFill="1" applyBorder="1" applyAlignment="1">
      <alignment horizontal="center" vertical="center" wrapText="1"/>
    </xf>
    <xf numFmtId="0" fontId="44" fillId="25" borderId="52" xfId="263" applyFont="1" applyFill="1" applyBorder="1" applyAlignment="1">
      <alignment horizontal="center" vertical="center" wrapText="1"/>
    </xf>
    <xf numFmtId="0" fontId="45" fillId="27" borderId="63" xfId="135" applyFont="1" applyFill="1" applyBorder="1" applyAlignment="1">
      <alignment horizontal="center" vertical="center" wrapText="1"/>
    </xf>
    <xf numFmtId="0" fontId="45" fillId="27" borderId="18" xfId="135" applyFont="1" applyFill="1" applyBorder="1" applyAlignment="1">
      <alignment horizontal="center" vertical="center"/>
    </xf>
    <xf numFmtId="0" fontId="45" fillId="27" borderId="19" xfId="135" applyFont="1" applyFill="1" applyBorder="1" applyAlignment="1">
      <alignment horizontal="center" vertical="center"/>
    </xf>
    <xf numFmtId="0" fontId="45" fillId="24" borderId="36" xfId="135" applyFont="1" applyFill="1" applyBorder="1" applyAlignment="1">
      <alignment horizontal="right" vertical="center"/>
    </xf>
    <xf numFmtId="0" fontId="45" fillId="24" borderId="38" xfId="135" applyFont="1" applyFill="1" applyBorder="1" applyAlignment="1">
      <alignment horizontal="right" vertical="center"/>
    </xf>
    <xf numFmtId="0" fontId="45" fillId="24" borderId="43" xfId="135" applyFont="1" applyFill="1" applyBorder="1" applyAlignment="1">
      <alignment horizontal="right" vertical="center"/>
    </xf>
    <xf numFmtId="0" fontId="44" fillId="0" borderId="14" xfId="228" applyFont="1" applyBorder="1" applyAlignment="1">
      <alignment horizontal="center" vertical="center"/>
    </xf>
    <xf numFmtId="0" fontId="44" fillId="0" borderId="22" xfId="228" applyFont="1" applyBorder="1" applyAlignment="1">
      <alignment horizontal="center" vertical="center"/>
    </xf>
    <xf numFmtId="3" fontId="45" fillId="26" borderId="21" xfId="263" applyNumberFormat="1" applyFont="1" applyFill="1" applyBorder="1" applyAlignment="1">
      <alignment horizontal="center" vertical="center" wrapText="1"/>
    </xf>
    <xf numFmtId="0" fontId="45" fillId="27" borderId="63" xfId="135" applyFont="1" applyFill="1" applyBorder="1" applyAlignment="1">
      <alignment horizontal="center" vertical="center"/>
    </xf>
    <xf numFmtId="4" fontId="45" fillId="25" borderId="31" xfId="135" applyNumberFormat="1" applyFont="1" applyFill="1" applyBorder="1" applyAlignment="1">
      <alignment horizontal="center" vertical="center" wrapText="1"/>
    </xf>
    <xf numFmtId="4" fontId="45" fillId="25" borderId="37" xfId="135" applyNumberFormat="1" applyFont="1" applyFill="1" applyBorder="1" applyAlignment="1">
      <alignment horizontal="center" vertical="center" wrapText="1"/>
    </xf>
    <xf numFmtId="0" fontId="45" fillId="25" borderId="28" xfId="135" applyFont="1" applyFill="1" applyBorder="1" applyAlignment="1">
      <alignment horizontal="center" vertical="center" wrapText="1"/>
    </xf>
    <xf numFmtId="0" fontId="45" fillId="25" borderId="41" xfId="135" applyFont="1" applyFill="1" applyBorder="1" applyAlignment="1">
      <alignment horizontal="center" vertical="center" wrapText="1"/>
    </xf>
    <xf numFmtId="0" fontId="45" fillId="25" borderId="25" xfId="135" applyFont="1" applyFill="1" applyBorder="1" applyAlignment="1">
      <alignment horizontal="center" vertical="center" wrapText="1"/>
    </xf>
    <xf numFmtId="0" fontId="45" fillId="25" borderId="16" xfId="135" applyFont="1" applyFill="1" applyBorder="1" applyAlignment="1">
      <alignment horizontal="center" vertical="center" wrapText="1"/>
    </xf>
    <xf numFmtId="4" fontId="45" fillId="25" borderId="25" xfId="135" applyNumberFormat="1" applyFont="1" applyFill="1" applyBorder="1" applyAlignment="1">
      <alignment horizontal="center" vertical="center" wrapText="1"/>
    </xf>
    <xf numFmtId="4" fontId="45" fillId="25" borderId="16" xfId="135" applyNumberFormat="1" applyFont="1" applyFill="1" applyBorder="1" applyAlignment="1">
      <alignment horizontal="center" vertical="center" wrapText="1"/>
    </xf>
    <xf numFmtId="0" fontId="8" fillId="0" borderId="61" xfId="262" applyFont="1" applyBorder="1" applyAlignment="1">
      <alignment horizontal="center" wrapText="1"/>
    </xf>
    <xf numFmtId="0" fontId="8" fillId="0" borderId="62" xfId="262" applyFont="1" applyBorder="1" applyAlignment="1">
      <alignment horizontal="center" wrapText="1"/>
    </xf>
    <xf numFmtId="0" fontId="45" fillId="0" borderId="0" xfId="263" applyFont="1" applyAlignment="1">
      <alignment horizontal="center" vertical="center"/>
    </xf>
    <xf numFmtId="0" fontId="45" fillId="0" borderId="12" xfId="263" applyFont="1" applyBorder="1" applyAlignment="1">
      <alignment horizontal="center"/>
    </xf>
    <xf numFmtId="0" fontId="44" fillId="27" borderId="28" xfId="262" applyFont="1" applyFill="1" applyBorder="1" applyAlignment="1">
      <alignment horizontal="left" wrapText="1"/>
    </xf>
    <xf numFmtId="0" fontId="44" fillId="27" borderId="25" xfId="262" applyFont="1" applyFill="1" applyBorder="1" applyAlignment="1">
      <alignment horizontal="left" wrapText="1"/>
    </xf>
    <xf numFmtId="0" fontId="44" fillId="27" borderId="31" xfId="262" applyFont="1" applyFill="1" applyBorder="1" applyAlignment="1">
      <alignment horizontal="left" wrapText="1"/>
    </xf>
    <xf numFmtId="0" fontId="44" fillId="27" borderId="41" xfId="262" applyFont="1" applyFill="1" applyBorder="1" applyAlignment="1">
      <alignment horizontal="left" wrapText="1"/>
    </xf>
    <xf numFmtId="0" fontId="44" fillId="27" borderId="16" xfId="262" applyFont="1" applyFill="1" applyBorder="1" applyAlignment="1">
      <alignment horizontal="left" wrapText="1"/>
    </xf>
    <xf numFmtId="0" fontId="44" fillId="27" borderId="37" xfId="262" applyFont="1" applyFill="1" applyBorder="1" applyAlignment="1">
      <alignment horizontal="left" wrapText="1"/>
    </xf>
    <xf numFmtId="0" fontId="44" fillId="26" borderId="51" xfId="262" applyFont="1" applyFill="1" applyBorder="1" applyAlignment="1">
      <alignment horizontal="center" wrapText="1"/>
    </xf>
    <xf numFmtId="0" fontId="44" fillId="26" borderId="46" xfId="262" applyFont="1" applyFill="1" applyBorder="1" applyAlignment="1">
      <alignment horizontal="center" wrapText="1"/>
    </xf>
    <xf numFmtId="0" fontId="44" fillId="26" borderId="50" xfId="262" applyFont="1" applyFill="1" applyBorder="1" applyAlignment="1">
      <alignment horizontal="center" wrapText="1"/>
    </xf>
    <xf numFmtId="0" fontId="45" fillId="28" borderId="12" xfId="135" applyFont="1" applyFill="1" applyBorder="1" applyAlignment="1">
      <alignment horizontal="left" vertical="center" wrapText="1"/>
    </xf>
    <xf numFmtId="0" fontId="45" fillId="28" borderId="13" xfId="135" applyFont="1" applyFill="1" applyBorder="1" applyAlignment="1">
      <alignment horizontal="left" vertical="center" wrapText="1"/>
    </xf>
    <xf numFmtId="0" fontId="45" fillId="0" borderId="0" xfId="130" applyFont="1" applyAlignment="1">
      <alignment horizontal="center" vertical="center"/>
    </xf>
    <xf numFmtId="0" fontId="45" fillId="0" borderId="12" xfId="130" applyFont="1" applyBorder="1" applyAlignment="1">
      <alignment horizontal="center"/>
    </xf>
    <xf numFmtId="0" fontId="44" fillId="27" borderId="28" xfId="89" applyFont="1" applyFill="1" applyBorder="1" applyAlignment="1">
      <alignment horizontal="left" wrapText="1"/>
    </xf>
    <xf numFmtId="0" fontId="44" fillId="27" borderId="25" xfId="89" applyFont="1" applyFill="1" applyBorder="1" applyAlignment="1">
      <alignment horizontal="left" wrapText="1"/>
    </xf>
    <xf numFmtId="0" fontId="44" fillId="27" borderId="31" xfId="89" applyFont="1" applyFill="1" applyBorder="1" applyAlignment="1">
      <alignment horizontal="left" wrapText="1"/>
    </xf>
    <xf numFmtId="0" fontId="44" fillId="27" borderId="41" xfId="89" applyFont="1" applyFill="1" applyBorder="1" applyAlignment="1">
      <alignment horizontal="left" wrapText="1"/>
    </xf>
    <xf numFmtId="0" fontId="44" fillId="27" borderId="16" xfId="89" applyFont="1" applyFill="1" applyBorder="1" applyAlignment="1">
      <alignment horizontal="left" wrapText="1"/>
    </xf>
    <xf numFmtId="0" fontId="44" fillId="27" borderId="37" xfId="89" applyFont="1" applyFill="1" applyBorder="1" applyAlignment="1">
      <alignment horizontal="left" wrapText="1"/>
    </xf>
    <xf numFmtId="0" fontId="44" fillId="26" borderId="51" xfId="89" applyFont="1" applyFill="1" applyBorder="1" applyAlignment="1">
      <alignment horizontal="center" wrapText="1"/>
    </xf>
    <xf numFmtId="0" fontId="44" fillId="26" borderId="46" xfId="89" applyFont="1" applyFill="1" applyBorder="1" applyAlignment="1">
      <alignment horizontal="center" wrapText="1"/>
    </xf>
    <xf numFmtId="0" fontId="44" fillId="26" borderId="50" xfId="89" applyFont="1" applyFill="1" applyBorder="1" applyAlignment="1">
      <alignment horizontal="center" wrapText="1"/>
    </xf>
    <xf numFmtId="0" fontId="66" fillId="0" borderId="0" xfId="89" applyFont="1" applyAlignment="1">
      <alignment horizontal="center"/>
    </xf>
    <xf numFmtId="0" fontId="34" fillId="0" borderId="0" xfId="89" applyFont="1" applyAlignment="1">
      <alignment horizontal="center"/>
    </xf>
    <xf numFmtId="0" fontId="44" fillId="26" borderId="29" xfId="130" applyFont="1" applyFill="1" applyBorder="1" applyAlignment="1">
      <alignment vertical="center" wrapText="1"/>
    </xf>
    <xf numFmtId="0" fontId="44" fillId="26" borderId="15" xfId="130" applyFont="1" applyFill="1" applyBorder="1" applyAlignment="1">
      <alignment vertical="center" wrapText="1"/>
    </xf>
    <xf numFmtId="3" fontId="45" fillId="26" borderId="21" xfId="130" applyNumberFormat="1" applyFont="1" applyFill="1" applyBorder="1" applyAlignment="1">
      <alignment horizontal="center" vertical="center" wrapText="1"/>
    </xf>
    <xf numFmtId="3" fontId="45" fillId="26" borderId="15" xfId="130" applyNumberFormat="1" applyFont="1" applyFill="1" applyBorder="1" applyAlignment="1">
      <alignment horizontal="center" vertical="center"/>
    </xf>
    <xf numFmtId="0" fontId="45" fillId="26" borderId="15" xfId="130" applyFont="1" applyFill="1" applyBorder="1" applyAlignment="1">
      <alignment horizontal="center" vertical="center" wrapText="1"/>
    </xf>
    <xf numFmtId="0" fontId="45" fillId="26" borderId="15" xfId="130" applyFont="1" applyFill="1" applyBorder="1" applyAlignment="1">
      <alignment horizontal="center" vertical="center"/>
    </xf>
    <xf numFmtId="3" fontId="45" fillId="26" borderId="15" xfId="130" applyNumberFormat="1" applyFont="1" applyFill="1" applyBorder="1" applyAlignment="1">
      <alignment horizontal="center" vertical="center" wrapText="1"/>
    </xf>
    <xf numFmtId="0" fontId="44" fillId="25" borderId="53" xfId="130" applyFont="1" applyFill="1" applyBorder="1" applyAlignment="1">
      <alignment horizontal="center" vertical="center" wrapText="1"/>
    </xf>
    <xf numFmtId="0" fontId="44" fillId="25" borderId="52" xfId="130" applyFont="1" applyFill="1" applyBorder="1" applyAlignment="1">
      <alignment horizontal="center" vertical="center" wrapText="1"/>
    </xf>
    <xf numFmtId="0" fontId="51" fillId="37" borderId="63" xfId="255" applyFont="1" applyFill="1" applyBorder="1" applyAlignment="1">
      <alignment horizontal="center"/>
    </xf>
    <xf numFmtId="0" fontId="51" fillId="37" borderId="18" xfId="255" applyFont="1" applyFill="1" applyBorder="1" applyAlignment="1">
      <alignment horizontal="center"/>
    </xf>
    <xf numFmtId="0" fontId="51" fillId="37" borderId="19" xfId="255" applyFont="1" applyFill="1" applyBorder="1" applyAlignment="1">
      <alignment horizontal="center"/>
    </xf>
    <xf numFmtId="0" fontId="2" fillId="35" borderId="15" xfId="255" applyFill="1" applyBorder="1" applyAlignment="1">
      <alignment horizontal="center"/>
    </xf>
    <xf numFmtId="0" fontId="9" fillId="0" borderId="63" xfId="256" applyFont="1" applyBorder="1" applyAlignment="1" applyProtection="1">
      <alignment horizontal="center" vertical="center"/>
      <protection locked="0"/>
    </xf>
    <xf numFmtId="0" fontId="9" fillId="0" borderId="18" xfId="256" applyFont="1" applyBorder="1" applyAlignment="1" applyProtection="1">
      <alignment horizontal="center" vertical="center"/>
      <protection locked="0"/>
    </xf>
    <xf numFmtId="0" fontId="9" fillId="0" borderId="19" xfId="256" applyFont="1" applyBorder="1" applyAlignment="1" applyProtection="1">
      <alignment horizontal="center" vertical="center"/>
      <protection locked="0"/>
    </xf>
    <xf numFmtId="0" fontId="51" fillId="0" borderId="63" xfId="255" applyFont="1" applyBorder="1" applyAlignment="1">
      <alignment horizontal="center"/>
    </xf>
    <xf numFmtId="0" fontId="51" fillId="0" borderId="18" xfId="255" applyFont="1" applyBorder="1" applyAlignment="1">
      <alignment horizontal="center"/>
    </xf>
    <xf numFmtId="0" fontId="51" fillId="0" borderId="19" xfId="255" applyFont="1" applyBorder="1" applyAlignment="1">
      <alignment horizontal="center"/>
    </xf>
    <xf numFmtId="0" fontId="50" fillId="0" borderId="15" xfId="255" applyFont="1" applyBorder="1" applyAlignment="1">
      <alignment horizontal="left" vertical="top" wrapText="1"/>
    </xf>
    <xf numFmtId="0" fontId="51" fillId="37" borderId="63" xfId="255" applyFont="1" applyFill="1" applyBorder="1" applyAlignment="1">
      <alignment horizontal="center" vertical="center"/>
    </xf>
    <xf numFmtId="0" fontId="51" fillId="37" borderId="18" xfId="255" applyFont="1" applyFill="1" applyBorder="1" applyAlignment="1">
      <alignment horizontal="center" vertical="center"/>
    </xf>
    <xf numFmtId="0" fontId="51" fillId="37" borderId="19" xfId="255" applyFont="1" applyFill="1" applyBorder="1" applyAlignment="1">
      <alignment horizontal="center" vertical="center"/>
    </xf>
    <xf numFmtId="4" fontId="8" fillId="37" borderId="53" xfId="238" applyNumberFormat="1" applyFont="1" applyFill="1" applyBorder="1" applyAlignment="1" applyProtection="1">
      <alignment horizontal="center" vertical="center" wrapText="1"/>
      <protection locked="0"/>
    </xf>
    <xf numFmtId="4" fontId="8" fillId="37" borderId="42" xfId="238" applyNumberFormat="1" applyFont="1" applyFill="1" applyBorder="1" applyAlignment="1" applyProtection="1">
      <alignment horizontal="center" vertical="center" wrapText="1"/>
      <protection locked="0"/>
    </xf>
    <xf numFmtId="4" fontId="8" fillId="37" borderId="21" xfId="238" applyNumberFormat="1" applyFont="1" applyFill="1" applyBorder="1" applyAlignment="1" applyProtection="1">
      <alignment horizontal="center" vertical="center" wrapText="1"/>
      <protection locked="0"/>
    </xf>
    <xf numFmtId="0" fontId="51" fillId="37" borderId="15" xfId="255" applyFont="1" applyFill="1" applyBorder="1" applyAlignment="1">
      <alignment horizontal="left" vertical="center"/>
    </xf>
    <xf numFmtId="0" fontId="51" fillId="25" borderId="15" xfId="255" applyFont="1" applyFill="1" applyBorder="1" applyAlignment="1">
      <alignment horizontal="center"/>
    </xf>
    <xf numFmtId="0" fontId="51" fillId="25" borderId="63" xfId="255" applyFont="1" applyFill="1" applyBorder="1" applyAlignment="1">
      <alignment horizontal="center"/>
    </xf>
    <xf numFmtId="0" fontId="51" fillId="25" borderId="18" xfId="255" applyFont="1" applyFill="1" applyBorder="1" applyAlignment="1">
      <alignment horizontal="center"/>
    </xf>
    <xf numFmtId="0" fontId="51" fillId="25" borderId="19" xfId="255" applyFont="1" applyFill="1" applyBorder="1" applyAlignment="1">
      <alignment horizontal="center"/>
    </xf>
    <xf numFmtId="0" fontId="53" fillId="35" borderId="63" xfId="255" applyFont="1" applyFill="1" applyBorder="1" applyAlignment="1">
      <alignment horizontal="center"/>
    </xf>
    <xf numFmtId="0" fontId="53" fillId="35" borderId="18" xfId="255" applyFont="1" applyFill="1" applyBorder="1" applyAlignment="1">
      <alignment horizontal="center"/>
    </xf>
    <xf numFmtId="0" fontId="53" fillId="35" borderId="19" xfId="255" applyFont="1" applyFill="1" applyBorder="1" applyAlignment="1">
      <alignment horizontal="center"/>
    </xf>
    <xf numFmtId="0" fontId="54" fillId="0" borderId="15" xfId="255" applyFont="1" applyBorder="1" applyAlignment="1">
      <alignment horizontal="left" vertical="center" wrapText="1"/>
    </xf>
    <xf numFmtId="0" fontId="53" fillId="35" borderId="15" xfId="255" applyFont="1" applyFill="1" applyBorder="1" applyAlignment="1">
      <alignment horizontal="center"/>
    </xf>
    <xf numFmtId="0" fontId="2" fillId="35" borderId="63" xfId="255" applyFill="1" applyBorder="1" applyAlignment="1">
      <alignment horizontal="center"/>
    </xf>
    <xf numFmtId="0" fontId="2" fillId="35" borderId="18" xfId="255" applyFill="1" applyBorder="1" applyAlignment="1">
      <alignment horizontal="center"/>
    </xf>
    <xf numFmtId="0" fontId="2" fillId="35" borderId="19" xfId="255" applyFill="1" applyBorder="1" applyAlignment="1">
      <alignment horizontal="center"/>
    </xf>
    <xf numFmtId="0" fontId="62" fillId="38" borderId="71" xfId="260" applyFont="1" applyFill="1" applyBorder="1" applyAlignment="1">
      <alignment horizontal="left" vertical="center"/>
    </xf>
    <xf numFmtId="0" fontId="61" fillId="0" borderId="72" xfId="260" applyFont="1" applyBorder="1" applyAlignment="1">
      <alignment vertical="center"/>
    </xf>
    <xf numFmtId="0" fontId="61" fillId="0" borderId="73" xfId="260" applyFont="1" applyBorder="1" applyAlignment="1">
      <alignment vertical="center"/>
    </xf>
    <xf numFmtId="0" fontId="57" fillId="29" borderId="15" xfId="260" applyFont="1" applyFill="1" applyBorder="1" applyAlignment="1">
      <alignment horizontal="center" vertical="center"/>
    </xf>
    <xf numFmtId="0" fontId="60" fillId="0" borderId="65" xfId="260" applyFont="1" applyBorder="1" applyAlignment="1">
      <alignment horizontal="center" vertical="center" wrapText="1"/>
    </xf>
    <xf numFmtId="0" fontId="61" fillId="0" borderId="66" xfId="260" applyFont="1" applyBorder="1" applyAlignment="1">
      <alignment vertical="center"/>
    </xf>
    <xf numFmtId="0" fontId="61" fillId="0" borderId="67" xfId="260" applyFont="1" applyBorder="1" applyAlignment="1">
      <alignment vertical="center"/>
    </xf>
    <xf numFmtId="0" fontId="60" fillId="38" borderId="68" xfId="260" applyFont="1" applyFill="1" applyBorder="1" applyAlignment="1">
      <alignment horizontal="center" vertical="center"/>
    </xf>
    <xf numFmtId="0" fontId="61" fillId="0" borderId="69" xfId="260" applyFont="1" applyBorder="1" applyAlignment="1">
      <alignment vertical="center"/>
    </xf>
    <xf numFmtId="0" fontId="61" fillId="0" borderId="70" xfId="260" applyFont="1" applyBorder="1" applyAlignment="1">
      <alignment vertical="center"/>
    </xf>
    <xf numFmtId="0" fontId="60" fillId="38" borderId="69" xfId="260" applyFont="1" applyFill="1" applyBorder="1" applyAlignment="1">
      <alignment horizontal="center" vertical="center"/>
    </xf>
    <xf numFmtId="0" fontId="60" fillId="38" borderId="70" xfId="260" applyFont="1" applyFill="1" applyBorder="1" applyAlignment="1">
      <alignment horizontal="center" vertical="center"/>
    </xf>
    <xf numFmtId="9" fontId="64" fillId="0" borderId="71" xfId="260" applyNumberFormat="1" applyFont="1" applyBorder="1" applyAlignment="1">
      <alignment horizontal="left" vertical="center" wrapText="1"/>
    </xf>
    <xf numFmtId="9" fontId="64" fillId="0" borderId="72" xfId="260" applyNumberFormat="1" applyFont="1" applyBorder="1" applyAlignment="1">
      <alignment horizontal="left" vertical="center" wrapText="1"/>
    </xf>
    <xf numFmtId="9" fontId="64" fillId="0" borderId="73" xfId="260" applyNumberFormat="1" applyFont="1" applyBorder="1" applyAlignment="1">
      <alignment horizontal="left" vertical="center" wrapText="1"/>
    </xf>
    <xf numFmtId="207" fontId="62" fillId="0" borderId="75" xfId="260" applyNumberFormat="1" applyFont="1" applyBorder="1" applyAlignment="1">
      <alignment horizontal="center" vertical="center"/>
    </xf>
    <xf numFmtId="207" fontId="62" fillId="0" borderId="77" xfId="260" applyNumberFormat="1" applyFont="1" applyBorder="1" applyAlignment="1">
      <alignment horizontal="center" vertical="center"/>
    </xf>
    <xf numFmtId="0" fontId="62" fillId="38" borderId="75" xfId="260" applyFont="1" applyFill="1" applyBorder="1" applyAlignment="1">
      <alignment horizontal="left" vertical="center"/>
    </xf>
    <xf numFmtId="0" fontId="61" fillId="0" borderId="76" xfId="260" applyFont="1" applyBorder="1" applyAlignment="1">
      <alignment vertical="center"/>
    </xf>
    <xf numFmtId="0" fontId="61" fillId="0" borderId="77" xfId="260" applyFont="1" applyBorder="1" applyAlignment="1">
      <alignment vertical="center"/>
    </xf>
    <xf numFmtId="0" fontId="62" fillId="38" borderId="15" xfId="260" applyFont="1" applyFill="1" applyBorder="1" applyAlignment="1">
      <alignment horizontal="left" vertical="center"/>
    </xf>
    <xf numFmtId="0" fontId="61" fillId="0" borderId="15" xfId="260" applyFont="1" applyBorder="1" applyAlignment="1">
      <alignment vertical="center"/>
    </xf>
    <xf numFmtId="0" fontId="62" fillId="38" borderId="65" xfId="260" applyFont="1" applyFill="1" applyBorder="1" applyAlignment="1">
      <alignment horizontal="left" vertical="center"/>
    </xf>
    <xf numFmtId="0" fontId="62" fillId="38" borderId="66" xfId="260" applyFont="1" applyFill="1" applyBorder="1" applyAlignment="1">
      <alignment horizontal="left" vertical="center"/>
    </xf>
    <xf numFmtId="0" fontId="62" fillId="38" borderId="67" xfId="260" applyFont="1" applyFill="1" applyBorder="1" applyAlignment="1">
      <alignment horizontal="left" vertical="center"/>
    </xf>
    <xf numFmtId="9" fontId="62" fillId="38" borderId="75" xfId="260" applyNumberFormat="1" applyFont="1" applyFill="1" applyBorder="1" applyAlignment="1">
      <alignment horizontal="center" vertical="center"/>
    </xf>
    <xf numFmtId="0" fontId="61" fillId="0" borderId="65" xfId="260" applyFont="1" applyBorder="1" applyAlignment="1">
      <alignment vertical="center"/>
    </xf>
    <xf numFmtId="0" fontId="62" fillId="38" borderId="68" xfId="260" applyFont="1" applyFill="1" applyBorder="1" applyAlignment="1">
      <alignment horizontal="center" vertical="center" wrapText="1"/>
    </xf>
    <xf numFmtId="0" fontId="62" fillId="38" borderId="75" xfId="260" applyFont="1" applyFill="1" applyBorder="1" applyAlignment="1">
      <alignment horizontal="center" vertical="center" wrapText="1"/>
    </xf>
    <xf numFmtId="9" fontId="62" fillId="0" borderId="71" xfId="260" applyNumberFormat="1" applyFont="1" applyBorder="1" applyAlignment="1">
      <alignment horizontal="center" vertical="center"/>
    </xf>
    <xf numFmtId="207" fontId="62" fillId="0" borderId="71" xfId="260" applyNumberFormat="1" applyFont="1" applyBorder="1" applyAlignment="1">
      <alignment horizontal="center" vertical="center"/>
    </xf>
    <xf numFmtId="207" fontId="61" fillId="0" borderId="73" xfId="260" applyNumberFormat="1" applyFont="1" applyBorder="1" applyAlignment="1">
      <alignment vertical="center"/>
    </xf>
    <xf numFmtId="0" fontId="65" fillId="0" borderId="46" xfId="255" applyFont="1" applyBorder="1" applyAlignment="1">
      <alignment horizontal="center" vertical="center"/>
    </xf>
  </cellXfs>
  <cellStyles count="26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Excel Built-in Normal 1" xfId="256" xr:uid="{00000000-0005-0000-0000-000050000000}"/>
    <cellStyle name="F2" xfId="184" xr:uid="{00000000-0005-0000-0000-000051000000}"/>
    <cellStyle name="F3" xfId="185" xr:uid="{00000000-0005-0000-0000-000052000000}"/>
    <cellStyle name="F4" xfId="186" xr:uid="{00000000-0005-0000-0000-000053000000}"/>
    <cellStyle name="F5" xfId="187" xr:uid="{00000000-0005-0000-0000-000054000000}"/>
    <cellStyle name="F6" xfId="188" xr:uid="{00000000-0005-0000-0000-000055000000}"/>
    <cellStyle name="F7" xfId="189" xr:uid="{00000000-0005-0000-0000-000056000000}"/>
    <cellStyle name="F8" xfId="190" xr:uid="{00000000-0005-0000-0000-000057000000}"/>
    <cellStyle name="Fixed" xfId="191" xr:uid="{00000000-0005-0000-0000-000058000000}"/>
    <cellStyle name="Heading 1" xfId="192" xr:uid="{00000000-0005-0000-0000-000059000000}"/>
    <cellStyle name="Heading 2" xfId="193" xr:uid="{00000000-0005-0000-0000-00005A000000}"/>
    <cellStyle name="Heading1" xfId="194" xr:uid="{00000000-0005-0000-0000-00005B000000}"/>
    <cellStyle name="Heading2" xfId="195" xr:uid="{00000000-0005-0000-0000-00005C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64" xr:uid="{D437D132-DFA5-446F-840F-AA757BA4D102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ares_FORMULARIO 4 - M-OFERENTE PPTA ECONOMICA 2" xfId="266" xr:uid="{CD92620D-5CA6-4CA1-9F23-5A7624776AFC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 10" xfId="258" xr:uid="{00000000-0005-0000-0000-00008B000000}"/>
    <cellStyle name="Moneda 10 2" xfId="61" xr:uid="{00000000-0005-0000-0000-00008C000000}"/>
    <cellStyle name="Moneda 2" xfId="62" xr:uid="{00000000-0005-0000-0000-00008D000000}"/>
    <cellStyle name="Moneda 2 10" xfId="212" xr:uid="{00000000-0005-0000-0000-00008E000000}"/>
    <cellStyle name="Moneda 2 11" xfId="213" xr:uid="{00000000-0005-0000-0000-00008F000000}"/>
    <cellStyle name="Moneda 2 12" xfId="214" xr:uid="{00000000-0005-0000-0000-000090000000}"/>
    <cellStyle name="Moneda 2 13" xfId="265" xr:uid="{EA998900-40BE-4FDF-89C7-A29A3567E571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5" xr:uid="{00000000-0005-0000-0000-000098000000}"/>
    <cellStyle name="Moneda 2 3" xfId="69" xr:uid="{00000000-0005-0000-0000-000099000000}"/>
    <cellStyle name="Moneda 2 4" xfId="216" xr:uid="{00000000-0005-0000-0000-00009A000000}"/>
    <cellStyle name="Moneda 2 5" xfId="217" xr:uid="{00000000-0005-0000-0000-00009B000000}"/>
    <cellStyle name="Moneda 2 6" xfId="218" xr:uid="{00000000-0005-0000-0000-00009C000000}"/>
    <cellStyle name="Moneda 2 7" xfId="219" xr:uid="{00000000-0005-0000-0000-00009D000000}"/>
    <cellStyle name="Moneda 2 8" xfId="220" xr:uid="{00000000-0005-0000-0000-00009E000000}"/>
    <cellStyle name="Moneda 2 9" xfId="221" xr:uid="{00000000-0005-0000-0000-00009F000000}"/>
    <cellStyle name="Moneda 2_APU´S_NO_PREVISTOS (1)" xfId="222" xr:uid="{00000000-0005-0000-0000-0000A0000000}"/>
    <cellStyle name="Moneda 20" xfId="259" xr:uid="{00000000-0005-0000-0000-0000A1000000}"/>
    <cellStyle name="Moneda 3" xfId="70" xr:uid="{00000000-0005-0000-0000-0000A2000000}"/>
    <cellStyle name="Moneda 4" xfId="223" xr:uid="{00000000-0005-0000-0000-0000A3000000}"/>
    <cellStyle name="Monetario0" xfId="224" xr:uid="{00000000-0005-0000-0000-0000A4000000}"/>
    <cellStyle name="Neutral" xfId="71" builtinId="28" customBuiltin="1"/>
    <cellStyle name="Neutral 2" xfId="72" xr:uid="{00000000-0005-0000-0000-0000A6000000}"/>
    <cellStyle name="Neutral 3" xfId="225" xr:uid="{00000000-0005-0000-0000-0000A7000000}"/>
    <cellStyle name="No. punto" xfId="226" xr:uid="{00000000-0005-0000-0000-0000A8000000}"/>
    <cellStyle name="No. punto 2" xfId="227" xr:uid="{00000000-0005-0000-0000-0000A9000000}"/>
    <cellStyle name="Normal" xfId="0" builtinId="0"/>
    <cellStyle name="Normal 10" xfId="255" xr:uid="{00000000-0005-0000-0000-0000AB000000}"/>
    <cellStyle name="Normal 14" xfId="260" xr:uid="{00000000-0005-0000-0000-0000AC000000}"/>
    <cellStyle name="Normal 2" xfId="73" xr:uid="{00000000-0005-0000-0000-0000AD000000}"/>
    <cellStyle name="Normal 2 10" xfId="74" xr:uid="{00000000-0005-0000-0000-0000AE000000}"/>
    <cellStyle name="Normal 2 10 2" xfId="75" xr:uid="{00000000-0005-0000-0000-0000AF000000}"/>
    <cellStyle name="Normal 2 10 2 2" xfId="135" xr:uid="{00000000-0005-0000-0000-0000B0000000}"/>
    <cellStyle name="Normal 2 10 3" xfId="126" xr:uid="{00000000-0005-0000-0000-0000B1000000}"/>
    <cellStyle name="Normal 2 11" xfId="76" xr:uid="{00000000-0005-0000-0000-0000B2000000}"/>
    <cellStyle name="Normal 2 12" xfId="77" xr:uid="{00000000-0005-0000-0000-0000B3000000}"/>
    <cellStyle name="Normal 2 13" xfId="78" xr:uid="{00000000-0005-0000-0000-0000B4000000}"/>
    <cellStyle name="Normal 2 2" xfId="79" xr:uid="{00000000-0005-0000-0000-0000B5000000}"/>
    <cellStyle name="Normal 2 2 2" xfId="228" xr:uid="{00000000-0005-0000-0000-0000B6000000}"/>
    <cellStyle name="Normal 2 2 3" xfId="229" xr:uid="{00000000-0005-0000-0000-0000B7000000}"/>
    <cellStyle name="Normal 2 3" xfId="80" xr:uid="{00000000-0005-0000-0000-0000B8000000}"/>
    <cellStyle name="Normal 2 3 2" xfId="230" xr:uid="{00000000-0005-0000-0000-0000B9000000}"/>
    <cellStyle name="Normal 2 4" xfId="81" xr:uid="{00000000-0005-0000-0000-0000BA000000}"/>
    <cellStyle name="Normal 2 5" xfId="82" xr:uid="{00000000-0005-0000-0000-0000BB000000}"/>
    <cellStyle name="Normal 2 6" xfId="83" xr:uid="{00000000-0005-0000-0000-0000BC000000}"/>
    <cellStyle name="Normal 2 7" xfId="84" xr:uid="{00000000-0005-0000-0000-0000BD000000}"/>
    <cellStyle name="Normal 2 8" xfId="85" xr:uid="{00000000-0005-0000-0000-0000BE000000}"/>
    <cellStyle name="Normal 2 9" xfId="86" xr:uid="{00000000-0005-0000-0000-0000BF000000}"/>
    <cellStyle name="Normal 2_APU NO PREVISTOS MTTO" xfId="87" xr:uid="{00000000-0005-0000-0000-0000C0000000}"/>
    <cellStyle name="Normal 29" xfId="88" xr:uid="{00000000-0005-0000-0000-0000C1000000}"/>
    <cellStyle name="Normal 3" xfId="89" xr:uid="{00000000-0005-0000-0000-0000C2000000}"/>
    <cellStyle name="Normal 3 11" xfId="130" xr:uid="{00000000-0005-0000-0000-0000C3000000}"/>
    <cellStyle name="Normal 3 11 2" xfId="263" xr:uid="{57701328-BC5D-4350-8AAA-6F78738FA71E}"/>
    <cellStyle name="Normal 3 2" xfId="90" xr:uid="{00000000-0005-0000-0000-0000C4000000}"/>
    <cellStyle name="Normal 3 2 2" xfId="128" xr:uid="{00000000-0005-0000-0000-0000C5000000}"/>
    <cellStyle name="Normal 3 2 2 2" xfId="257" xr:uid="{00000000-0005-0000-0000-0000C6000000}"/>
    <cellStyle name="Normal 3 3" xfId="231" xr:uid="{00000000-0005-0000-0000-0000C7000000}"/>
    <cellStyle name="Normal 3 4" xfId="262" xr:uid="{826A7127-45CC-494A-A08C-24CAA00FE692}"/>
    <cellStyle name="Normal 3_APU´S_NO_PREVISTOS (1)" xfId="232" xr:uid="{00000000-0005-0000-0000-0000C8000000}"/>
    <cellStyle name="Normal 4" xfId="91" xr:uid="{00000000-0005-0000-0000-0000C9000000}"/>
    <cellStyle name="Normal 4 2" xfId="92" xr:uid="{00000000-0005-0000-0000-0000CA000000}"/>
    <cellStyle name="Normal 4 2 2" xfId="233" xr:uid="{00000000-0005-0000-0000-0000CB000000}"/>
    <cellStyle name="Normal 5" xfId="133" xr:uid="{00000000-0005-0000-0000-0000CC000000}"/>
    <cellStyle name="Normal 6" xfId="234" xr:uid="{00000000-0005-0000-0000-0000CD000000}"/>
    <cellStyle name="Normal 6 2" xfId="235" xr:uid="{00000000-0005-0000-0000-0000CE000000}"/>
    <cellStyle name="Normal 7" xfId="236" xr:uid="{00000000-0005-0000-0000-0000CF000000}"/>
    <cellStyle name="Normal 8" xfId="237" xr:uid="{00000000-0005-0000-0000-0000D0000000}"/>
    <cellStyle name="Normal 9" xfId="238" xr:uid="{00000000-0005-0000-0000-0000D1000000}"/>
    <cellStyle name="Normal 9 2" xfId="132" xr:uid="{00000000-0005-0000-0000-0000D2000000}"/>
    <cellStyle name="Normal_PTO OFICIAL PREPLIEGO (CORREGIDO) 2" xfId="131" xr:uid="{00000000-0005-0000-0000-0000D3000000}"/>
    <cellStyle name="Notas 2" xfId="93" xr:uid="{00000000-0005-0000-0000-0000D4000000}"/>
    <cellStyle name="Notas 3" xfId="239" xr:uid="{00000000-0005-0000-0000-0000D5000000}"/>
    <cellStyle name="Percent" xfId="240" xr:uid="{00000000-0005-0000-0000-0000D6000000}"/>
    <cellStyle name="Porcentaje" xfId="95" builtinId="5"/>
    <cellStyle name="Porcentaje 2" xfId="241" xr:uid="{00000000-0005-0000-0000-0000D8000000}"/>
    <cellStyle name="Porcentaje 3" xfId="94" xr:uid="{00000000-0005-0000-0000-0000D9000000}"/>
    <cellStyle name="Porcentaje 4" xfId="242" xr:uid="{00000000-0005-0000-0000-0000DA000000}"/>
    <cellStyle name="Porcentaje 5" xfId="243" xr:uid="{00000000-0005-0000-0000-0000DB000000}"/>
    <cellStyle name="Porcentaje 5 2" xfId="244" xr:uid="{00000000-0005-0000-0000-0000DC000000}"/>
    <cellStyle name="Porcentaje 6" xfId="261" xr:uid="{00000000-0005-0000-0000-0000DD000000}"/>
    <cellStyle name="Porcentual 2" xfId="96" xr:uid="{00000000-0005-0000-0000-0000DE000000}"/>
    <cellStyle name="Porcentual 2 10" xfId="97" xr:uid="{00000000-0005-0000-0000-0000DF000000}"/>
    <cellStyle name="Porcentual 2 10 2" xfId="98" xr:uid="{00000000-0005-0000-0000-0000E0000000}"/>
    <cellStyle name="Porcentual 2 11" xfId="99" xr:uid="{00000000-0005-0000-0000-0000E1000000}"/>
    <cellStyle name="Porcentual 2 12" xfId="100" xr:uid="{00000000-0005-0000-0000-0000E2000000}"/>
    <cellStyle name="Porcentual 2 2" xfId="101" xr:uid="{00000000-0005-0000-0000-0000E3000000}"/>
    <cellStyle name="Porcentual 2 3" xfId="102" xr:uid="{00000000-0005-0000-0000-0000E4000000}"/>
    <cellStyle name="Porcentual 2 4" xfId="103" xr:uid="{00000000-0005-0000-0000-0000E5000000}"/>
    <cellStyle name="Porcentual 2 5" xfId="104" xr:uid="{00000000-0005-0000-0000-0000E6000000}"/>
    <cellStyle name="Porcentual 2 6" xfId="105" xr:uid="{00000000-0005-0000-0000-0000E7000000}"/>
    <cellStyle name="Porcentual 2 7" xfId="106" xr:uid="{00000000-0005-0000-0000-0000E8000000}"/>
    <cellStyle name="Porcentual 2 8" xfId="107" xr:uid="{00000000-0005-0000-0000-0000E9000000}"/>
    <cellStyle name="Porcentual 2 9" xfId="108" xr:uid="{00000000-0005-0000-0000-0000EA000000}"/>
    <cellStyle name="Porcentual 3" xfId="109" xr:uid="{00000000-0005-0000-0000-0000EB000000}"/>
    <cellStyle name="Porcentual 4" xfId="110" xr:uid="{00000000-0005-0000-0000-0000EC000000}"/>
    <cellStyle name="Porcentual 4 2" xfId="111" xr:uid="{00000000-0005-0000-0000-0000ED000000}"/>
    <cellStyle name="Porcentual 5" xfId="112" xr:uid="{00000000-0005-0000-0000-0000EE000000}"/>
    <cellStyle name="Porcentual 5 2" xfId="245" xr:uid="{00000000-0005-0000-0000-0000EF000000}"/>
    <cellStyle name="Porcentual 6" xfId="113" xr:uid="{00000000-0005-0000-0000-0000F0000000}"/>
    <cellStyle name="Porcentual 6 2" xfId="114" xr:uid="{00000000-0005-0000-0000-0000F1000000}"/>
    <cellStyle name="Porcentual 7" xfId="115" xr:uid="{00000000-0005-0000-0000-0000F2000000}"/>
    <cellStyle name="Porcentual 8" xfId="127" xr:uid="{00000000-0005-0000-0000-0000F3000000}"/>
    <cellStyle name="resaltado" xfId="246" xr:uid="{00000000-0005-0000-0000-0000F4000000}"/>
    <cellStyle name="Salida 2" xfId="116" xr:uid="{00000000-0005-0000-0000-0000F5000000}"/>
    <cellStyle name="Salida 3" xfId="247" xr:uid="{00000000-0005-0000-0000-0000F6000000}"/>
    <cellStyle name="Texto de advertencia 2" xfId="117" xr:uid="{00000000-0005-0000-0000-0000F7000000}"/>
    <cellStyle name="Texto de advertencia 3" xfId="248" xr:uid="{00000000-0005-0000-0000-0000F8000000}"/>
    <cellStyle name="Texto explicativo 2" xfId="118" xr:uid="{00000000-0005-0000-0000-0000F9000000}"/>
    <cellStyle name="Texto explicativo 3" xfId="249" xr:uid="{00000000-0005-0000-0000-0000FA000000}"/>
    <cellStyle name="Título 1 2" xfId="119" xr:uid="{00000000-0005-0000-0000-0000FB000000}"/>
    <cellStyle name="Título 1 3" xfId="250" xr:uid="{00000000-0005-0000-0000-0000FC000000}"/>
    <cellStyle name="Título 2 2" xfId="120" xr:uid="{00000000-0005-0000-0000-0000FD000000}"/>
    <cellStyle name="Título 2 3" xfId="251" xr:uid="{00000000-0005-0000-0000-0000FE000000}"/>
    <cellStyle name="Título 3 2" xfId="121" xr:uid="{00000000-0005-0000-0000-0000FF000000}"/>
    <cellStyle name="Título 3 3" xfId="252" xr:uid="{00000000-0005-0000-0000-000000010000}"/>
    <cellStyle name="Título 4" xfId="122" xr:uid="{00000000-0005-0000-0000-000001010000}"/>
    <cellStyle name="Título 5" xfId="253" xr:uid="{00000000-0005-0000-0000-000002010000}"/>
    <cellStyle name="Total" xfId="123" builtinId="25" customBuiltin="1"/>
    <cellStyle name="Total 2" xfId="124" xr:uid="{00000000-0005-0000-0000-000004010000}"/>
    <cellStyle name="Total 3" xfId="254" xr:uid="{00000000-0005-0000-0000-000005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customXml" Target="../customXml/item2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styles" Target="styles.xml"/><Relationship Id="rId125" Type="http://schemas.openxmlformats.org/officeDocument/2006/relationships/customXml" Target="../customXml/item3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BEC298C7/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lex_/Downloads/Presupuesto%20PIPP%20Licitacion%20Llave%20en%20mano%201707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Estado Resumen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V%C3%ADnculoExternoRecuperado1"/>
      <sheetName val="\Users\JoseGabriel\Downloads\Ví"/>
      <sheetName val="\Users\JoseGabriel\Documents\Mi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Base de Diseño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Filtro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MENU"/>
      <sheetName val="CONCRETOS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Hoja8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OCTU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TARIF2002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P-GENERAL (2)"/>
      <sheetName val="P-GENERAL"/>
      <sheetName val="7AGOSTO"/>
      <sheetName val="GENEY-OASIS"/>
      <sheetName val="9DEMARZO"/>
      <sheetName val="2.3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aCCIDENTES DE 19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1_j0$#j.$#L_x0012_Óu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\Users\aljipego\Downloads\Víncu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OFERTA ECON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Datos entrada"/>
      <sheetName val="Analisis transporte"/>
      <sheetName val="Salarios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ACTA PARCIAL No 3"/>
      <sheetName val="Memorias de calculo (2)"/>
      <sheetName val="CONS"/>
      <sheetName val="ANALISIS-AIU"/>
      <sheetName val="Constantes Generales"/>
      <sheetName val="Prestaciones Soci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C8 int"/>
      <sheetName val="C9 int"/>
      <sheetName val="c10"/>
      <sheetName val="c11 int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inpermeabOTRO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ANEXOS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UNITARIOS"/>
      <sheetName val="RECIBO FINAL"/>
      <sheetName val="Desmonte y Limpieza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LSAL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\\Master\luis carlos\Documents 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RESUPUESTO IE"/>
      <sheetName val="APUS  IE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ETAPA 50 SMMLV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INSUMOS (2)"/>
      <sheetName val="ITEM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2"/>
      <sheetName val="Módulo3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CANT.5921"/>
      <sheetName val="ACTA COMPARATIVA"/>
      <sheetName val="RESUMEN OBRAS "/>
      <sheetName val="DOMICILIARIAS"/>
      <sheetName val="APU ACUEDUCTO (2)"/>
      <sheetName val="APU ACUEDUCTO"/>
      <sheetName val="APU ALCANTARILLADO"/>
      <sheetName val="Capacidad M3"/>
      <sheetName val="SOL"/>
      <sheetName val="Soporte Cantidades"/>
      <sheetName val="COMPONENTE II"/>
      <sheetName val="CONSOLIDADO."/>
      <sheetName val="PtoOficial"/>
      <sheetName val="APU II"/>
      <sheetName val="Hora efectiva (base calendario)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RENDIMIENTO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a%20%20aaInformación"/>
      <sheetName val="a%20%20aaInformaci%C3%B3n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Basicos "/>
      <sheetName val="F.P."/>
      <sheetName val="F.M"/>
      <sheetName val="2,01"/>
      <sheetName val="2,02"/>
      <sheetName val="2,03"/>
      <sheetName val="2,04"/>
      <sheetName val="2,05"/>
      <sheetName val="2,06"/>
      <sheetName val="2,07"/>
      <sheetName val="2,08"/>
      <sheetName val="4,1 "/>
      <sheetName val="5,5"/>
      <sheetName val=" 7,7"/>
      <sheetName val="7,10"/>
      <sheetName val="1.01"/>
      <sheetName val="1.02"/>
      <sheetName val="1.03"/>
      <sheetName val="2.05"/>
      <sheetName val="2.06"/>
      <sheetName val="2.07"/>
      <sheetName val="2.08"/>
      <sheetName val="2.09"/>
      <sheetName val="2.15"/>
      <sheetName val="2.17"/>
      <sheetName val="2.18"/>
      <sheetName val="2.19"/>
      <sheetName val="2.20"/>
      <sheetName val="2.21"/>
      <sheetName val="2.23"/>
      <sheetName val="2.24"/>
      <sheetName val="3.01"/>
      <sheetName val="3.02"/>
      <sheetName val="3.03"/>
      <sheetName val="3.04"/>
      <sheetName val="3.05"/>
      <sheetName val="3.06"/>
      <sheetName val="4,01"/>
      <sheetName val="5,01"/>
      <sheetName val="5,02"/>
      <sheetName val="5,03"/>
      <sheetName val="6,01"/>
      <sheetName val="6,02"/>
      <sheetName val="6,03"/>
      <sheetName val="7,01"/>
      <sheetName val="7,02"/>
      <sheetName val="7,03"/>
      <sheetName val="7,04"/>
      <sheetName val="7,05"/>
      <sheetName val="7,06"/>
      <sheetName val="7,07"/>
      <sheetName val="7,08"/>
      <sheetName val="7,09"/>
      <sheetName val="8,01"/>
      <sheetName val="8,02"/>
      <sheetName val="8,03"/>
      <sheetName val="IDEN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4"/>
      <sheetName val="2.03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PRESP.JJR2006"/>
      <sheetName val="MODIFICATORIO"/>
      <sheetName val="ACTA MODIFICATORIA"/>
      <sheetName val="ACTA PARCIAL"/>
      <sheetName val="1 (2)"/>
      <sheetName val="2 (2)"/>
      <sheetName val="2 (4)"/>
      <sheetName val="6 (5)"/>
      <sheetName val="6 (4)"/>
      <sheetName val="7(1)"/>
      <sheetName val="8 (2)"/>
      <sheetName val="9 (2)"/>
      <sheetName val="10 (2)"/>
      <sheetName val="10 (3)"/>
      <sheetName val="11 (2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XX-30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F-3 ACTA COMPROMISO"/>
      <sheetName val="APu1"/>
      <sheetName val="APu2"/>
      <sheetName val="APu3"/>
      <sheetName val="APu4"/>
      <sheetName val="etapa 1"/>
      <sheetName val="etapa 2"/>
      <sheetName val="pres calles con todo"/>
      <sheetName val="pres por calles"/>
      <sheetName val="ELECTRICAS"/>
      <sheetName val="F Prest"/>
      <sheetName val="Mat. Y Equipos"/>
      <sheetName val="ADICIONALES"/>
      <sheetName val="ORMENTACION"/>
      <sheetName val="1.Preliminares"/>
      <sheetName val="ADOQUINAMIENTO"/>
      <sheetName val="2.Excavaciones"/>
      <sheetName val="4.Cimentacion"/>
      <sheetName val="9. Pint. y acab."/>
      <sheetName val="5.Estructura"/>
      <sheetName val="5. CUBIERTA"/>
      <sheetName val="6. Mampt."/>
      <sheetName val="10. Inst. eléct."/>
      <sheetName val="11. Inst. hidro Sant."/>
      <sheetName val="12. Carp Metal"/>
      <sheetName val="8. Pisos y acab"/>
      <sheetName val="7.Rep y Ench."/>
      <sheetName val="13. JUEGOS INF"/>
      <sheetName val="14. As y Li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33">
          <cell r="C33">
            <v>0.77967625899280601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>
        <row r="33">
          <cell r="C33">
            <v>0.77967625899280601</v>
          </cell>
        </row>
      </sheetData>
      <sheetData sheetId="189">
        <row r="1">
          <cell r="A1" t="str">
            <v>1P</v>
          </cell>
        </row>
      </sheetData>
      <sheetData sheetId="190">
        <row r="1">
          <cell r="A1" t="str">
            <v>ADMINISTRACION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ITEM</v>
          </cell>
        </row>
      </sheetData>
      <sheetData sheetId="195">
        <row r="1">
          <cell r="A1" t="str">
            <v>EQUIPO</v>
          </cell>
        </row>
      </sheetData>
      <sheetData sheetId="196">
        <row r="1">
          <cell r="A1" t="str">
            <v>ADMINISTRACION</v>
          </cell>
        </row>
      </sheetData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1">
          <cell r="A1" t="str">
            <v>ITEM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>
        <row r="1">
          <cell r="A1" t="str">
            <v>ITEM</v>
          </cell>
        </row>
      </sheetData>
      <sheetData sheetId="209"/>
      <sheetData sheetId="210"/>
      <sheetData sheetId="211">
        <row r="1">
          <cell r="A1" t="str">
            <v>ITEM</v>
          </cell>
        </row>
      </sheetData>
      <sheetData sheetId="212">
        <row r="1">
          <cell r="A1" t="str">
            <v>EQUIPO</v>
          </cell>
        </row>
      </sheetData>
      <sheetData sheetId="213">
        <row r="1">
          <cell r="A1" t="str">
            <v>ADMINISTRACION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>
        <row r="2">
          <cell r="A2" t="str">
            <v>ACTA No</v>
          </cell>
        </row>
      </sheetData>
      <sheetData sheetId="221"/>
      <sheetData sheetId="222">
        <row r="1">
          <cell r="A1" t="str">
            <v>ADMINISTRACION</v>
          </cell>
        </row>
      </sheetData>
      <sheetData sheetId="223"/>
      <sheetData sheetId="224">
        <row r="1">
          <cell r="A1" t="str">
            <v>ITEM</v>
          </cell>
        </row>
      </sheetData>
      <sheetData sheetId="225">
        <row r="1">
          <cell r="A1" t="str">
            <v>ITEM</v>
          </cell>
        </row>
      </sheetData>
      <sheetData sheetId="226">
        <row r="1">
          <cell r="A1" t="str">
            <v>ITEM</v>
          </cell>
        </row>
      </sheetData>
      <sheetData sheetId="227">
        <row r="1">
          <cell r="A1" t="str">
            <v>EQUIPO</v>
          </cell>
        </row>
      </sheetData>
      <sheetData sheetId="228">
        <row r="1">
          <cell r="A1" t="str">
            <v>ADMINISTRACION</v>
          </cell>
        </row>
      </sheetData>
      <sheetData sheetId="229"/>
      <sheetData sheetId="230"/>
      <sheetData sheetId="231"/>
      <sheetData sheetId="232">
        <row r="1">
          <cell r="B1" t="str">
            <v>CTO-102-2002</v>
          </cell>
        </row>
      </sheetData>
      <sheetData sheetId="233">
        <row r="168">
          <cell r="D168">
            <v>0.16</v>
          </cell>
        </row>
      </sheetData>
      <sheetData sheetId="234">
        <row r="4">
          <cell r="B4" t="str">
            <v xml:space="preserve"> Bisagra Pivotante </v>
          </cell>
        </row>
      </sheetData>
      <sheetData sheetId="235">
        <row r="1">
          <cell r="A1" t="str">
            <v>INSTITUTO NACIONAL DE VIAS</v>
          </cell>
        </row>
      </sheetData>
      <sheetData sheetId="236">
        <row r="1">
          <cell r="A1" t="str">
            <v>ITEM</v>
          </cell>
        </row>
      </sheetData>
      <sheetData sheetId="237">
        <row r="1">
          <cell r="A1" t="str">
            <v>INSTITUTO NACIONAL DE VIAS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EQUIPO</v>
          </cell>
        </row>
      </sheetData>
      <sheetData sheetId="241">
        <row r="1">
          <cell r="A1" t="str">
            <v>ADMINISTRACION</v>
          </cell>
        </row>
      </sheetData>
      <sheetData sheetId="242">
        <row r="1">
          <cell r="B1" t="str">
            <v>CTO-102-2002</v>
          </cell>
        </row>
      </sheetData>
      <sheetData sheetId="243"/>
      <sheetData sheetId="244"/>
      <sheetData sheetId="245"/>
      <sheetData sheetId="246"/>
      <sheetData sheetId="247"/>
      <sheetData sheetId="248"/>
      <sheetData sheetId="249">
        <row r="1">
          <cell r="A1" t="str">
            <v>ITEM</v>
          </cell>
        </row>
      </sheetData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>
        <row r="1">
          <cell r="A1" t="str">
            <v>ITEM</v>
          </cell>
        </row>
      </sheetData>
      <sheetData sheetId="272">
        <row r="1">
          <cell r="A1" t="str">
            <v>EQUIPO</v>
          </cell>
        </row>
      </sheetData>
      <sheetData sheetId="273">
        <row r="1">
          <cell r="A1" t="str">
            <v>ADMINISTRACION</v>
          </cell>
        </row>
      </sheetData>
      <sheetData sheetId="274">
        <row r="1">
          <cell r="A1" t="str">
            <v>ADMINISTRACION</v>
          </cell>
        </row>
      </sheetData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>
        <row r="1">
          <cell r="A1" t="str">
            <v>EQUIPO</v>
          </cell>
        </row>
      </sheetData>
      <sheetData sheetId="279">
        <row r="33">
          <cell r="C33">
            <v>0.77967625899280601</v>
          </cell>
        </row>
      </sheetData>
      <sheetData sheetId="280">
        <row r="4">
          <cell r="B4" t="str">
            <v xml:space="preserve"> Bisagra Pivotante </v>
          </cell>
        </row>
      </sheetData>
      <sheetData sheetId="281">
        <row r="1">
          <cell r="A1" t="str">
            <v>ITEM</v>
          </cell>
        </row>
      </sheetData>
      <sheetData sheetId="282">
        <row r="1">
          <cell r="A1" t="str">
            <v>EQUIPO</v>
          </cell>
        </row>
      </sheetData>
      <sheetData sheetId="283"/>
      <sheetData sheetId="284">
        <row r="4">
          <cell r="B4" t="str">
            <v xml:space="preserve"> Bisagra Pivotante </v>
          </cell>
        </row>
      </sheetData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ITEM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EQUIPO</v>
          </cell>
        </row>
      </sheetData>
      <sheetData sheetId="305">
        <row r="33">
          <cell r="C33">
            <v>0.77967625899280601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1">
          <cell r="A1" t="str">
            <v>ITEM</v>
          </cell>
        </row>
      </sheetData>
      <sheetData sheetId="311">
        <row r="1">
          <cell r="A1" t="str">
            <v>EQUIPO</v>
          </cell>
        </row>
      </sheetData>
      <sheetData sheetId="312"/>
      <sheetData sheetId="313"/>
      <sheetData sheetId="314">
        <row r="1">
          <cell r="A1" t="str">
            <v>ADMINISTRACION</v>
          </cell>
        </row>
      </sheetData>
      <sheetData sheetId="315">
        <row r="33">
          <cell r="C33">
            <v>0.77967625899280601</v>
          </cell>
        </row>
      </sheetData>
      <sheetData sheetId="316">
        <row r="33">
          <cell r="C33">
            <v>0.77967625899280601</v>
          </cell>
        </row>
      </sheetData>
      <sheetData sheetId="317">
        <row r="33">
          <cell r="C33">
            <v>0.77967625899280601</v>
          </cell>
        </row>
      </sheetData>
      <sheetData sheetId="318">
        <row r="4">
          <cell r="B4" t="str">
            <v xml:space="preserve"> Bisagra Pivotante 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>
        <row r="1">
          <cell r="A1" t="str">
            <v>EQUIPO</v>
          </cell>
        </row>
      </sheetData>
      <sheetData sheetId="339"/>
      <sheetData sheetId="340">
        <row r="1">
          <cell r="B1" t="str">
            <v>CTO-102-2002</v>
          </cell>
        </row>
      </sheetData>
      <sheetData sheetId="341"/>
      <sheetData sheetId="342">
        <row r="1">
          <cell r="A1" t="str">
            <v>ITEM</v>
          </cell>
        </row>
      </sheetData>
      <sheetData sheetId="343">
        <row r="1">
          <cell r="A1" t="str">
            <v>EQUIPO</v>
          </cell>
        </row>
      </sheetData>
      <sheetData sheetId="344">
        <row r="1">
          <cell r="A1" t="str">
            <v>ADMINISTRACION</v>
          </cell>
        </row>
      </sheetData>
      <sheetData sheetId="345"/>
      <sheetData sheetId="346"/>
      <sheetData sheetId="347"/>
      <sheetData sheetId="348"/>
      <sheetData sheetId="349"/>
      <sheetData sheetId="350">
        <row r="1">
          <cell r="A1" t="str">
            <v>ITEM</v>
          </cell>
        </row>
      </sheetData>
      <sheetData sheetId="351"/>
      <sheetData sheetId="352"/>
      <sheetData sheetId="353">
        <row r="4">
          <cell r="B4" t="str">
            <v xml:space="preserve"> Bisagra Pivotante </v>
          </cell>
        </row>
      </sheetData>
      <sheetData sheetId="354"/>
      <sheetData sheetId="355"/>
      <sheetData sheetId="356">
        <row r="2">
          <cell r="A2" t="str">
            <v>ACTA No</v>
          </cell>
        </row>
      </sheetData>
      <sheetData sheetId="357"/>
      <sheetData sheetId="358"/>
      <sheetData sheetId="359">
        <row r="1">
          <cell r="A1" t="str">
            <v>ITEM</v>
          </cell>
        </row>
      </sheetData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>
        <row r="33">
          <cell r="C33">
            <v>0.77967625899280601</v>
          </cell>
        </row>
      </sheetData>
      <sheetData sheetId="365">
        <row r="4">
          <cell r="B4" t="str">
            <v xml:space="preserve"> Bisagra Pivotante </v>
          </cell>
        </row>
      </sheetData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>
        <row r="1">
          <cell r="A1" t="str">
            <v>ITEM</v>
          </cell>
        </row>
      </sheetData>
      <sheetData sheetId="397">
        <row r="1">
          <cell r="A1" t="str">
            <v>EQUIPO</v>
          </cell>
        </row>
      </sheetData>
      <sheetData sheetId="398">
        <row r="1">
          <cell r="A1" t="str">
            <v>ADMINISTRACION</v>
          </cell>
        </row>
      </sheetData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168">
          <cell r="D168">
            <v>10046</v>
          </cell>
        </row>
      </sheetData>
      <sheetData sheetId="442"/>
      <sheetData sheetId="443"/>
      <sheetData sheetId="444">
        <row r="1">
          <cell r="A1" t="str">
            <v>ABRAZADERA DE SALIDA TIPO 1</v>
          </cell>
        </row>
      </sheetData>
      <sheetData sheetId="445"/>
      <sheetData sheetId="446"/>
      <sheetData sheetId="447"/>
      <sheetData sheetId="448">
        <row r="33">
          <cell r="C33">
            <v>0.77967625899280601</v>
          </cell>
        </row>
      </sheetData>
      <sheetData sheetId="449"/>
      <sheetData sheetId="450">
        <row r="1">
          <cell r="A1" t="str">
            <v>EQUIPO</v>
          </cell>
        </row>
      </sheetData>
      <sheetData sheetId="451">
        <row r="1">
          <cell r="A1" t="str">
            <v>ADMINISTRACION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>
        <row r="1">
          <cell r="A1" t="str">
            <v>ITEM</v>
          </cell>
        </row>
      </sheetData>
      <sheetData sheetId="462">
        <row r="1">
          <cell r="A1" t="str">
            <v>EQUIPO</v>
          </cell>
        </row>
      </sheetData>
      <sheetData sheetId="463">
        <row r="1">
          <cell r="A1" t="str">
            <v>ADMINISTRACION</v>
          </cell>
        </row>
      </sheetData>
      <sheetData sheetId="464"/>
      <sheetData sheetId="465"/>
      <sheetData sheetId="466">
        <row r="33">
          <cell r="C33">
            <v>0.77967625899280601</v>
          </cell>
        </row>
      </sheetData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>
        <row r="1">
          <cell r="A1" t="str">
            <v>ITEM</v>
          </cell>
        </row>
      </sheetData>
      <sheetData sheetId="476">
        <row r="1">
          <cell r="A1" t="str">
            <v>EQUIPO</v>
          </cell>
        </row>
      </sheetData>
      <sheetData sheetId="477">
        <row r="1">
          <cell r="A1" t="str">
            <v>ADMINISTRACION</v>
          </cell>
        </row>
      </sheetData>
      <sheetData sheetId="478"/>
      <sheetData sheetId="479">
        <row r="33">
          <cell r="C33">
            <v>0.77967625899280601</v>
          </cell>
        </row>
      </sheetData>
      <sheetData sheetId="480"/>
      <sheetData sheetId="481"/>
      <sheetData sheetId="482"/>
      <sheetData sheetId="483"/>
      <sheetData sheetId="484"/>
      <sheetData sheetId="485">
        <row r="1">
          <cell r="B1" t="str">
            <v>CTO-102-2002</v>
          </cell>
        </row>
      </sheetData>
      <sheetData sheetId="486"/>
      <sheetData sheetId="487"/>
      <sheetData sheetId="488">
        <row r="1">
          <cell r="A1" t="str">
            <v>ITEM</v>
          </cell>
        </row>
      </sheetData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B1" t="str">
            <v>CTO-102-2002</v>
          </cell>
        </row>
      </sheetData>
      <sheetData sheetId="493"/>
      <sheetData sheetId="494">
        <row r="168">
          <cell r="D168">
            <v>10046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>
        <row r="1">
          <cell r="A1" t="str">
            <v>ABRAZADERA DE SALIDA TIPO 1</v>
          </cell>
        </row>
      </sheetData>
      <sheetData sheetId="498"/>
      <sheetData sheetId="499"/>
      <sheetData sheetId="500">
        <row r="1">
          <cell r="A1" t="str">
            <v>ITEM</v>
          </cell>
        </row>
      </sheetData>
      <sheetData sheetId="501">
        <row r="1">
          <cell r="A1" t="str">
            <v>EQUIPO</v>
          </cell>
        </row>
      </sheetData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>
        <row r="33">
          <cell r="C33">
            <v>0.77967625899280601</v>
          </cell>
        </row>
      </sheetData>
      <sheetData sheetId="507"/>
      <sheetData sheetId="508"/>
      <sheetData sheetId="509"/>
      <sheetData sheetId="510">
        <row r="1">
          <cell r="A1" t="str">
            <v>ITEM</v>
          </cell>
        </row>
      </sheetData>
      <sheetData sheetId="511">
        <row r="1">
          <cell r="A1" t="str">
            <v>EQUIPO</v>
          </cell>
        </row>
      </sheetData>
      <sheetData sheetId="512">
        <row r="1">
          <cell r="A1" t="str">
            <v>ITEM</v>
          </cell>
        </row>
      </sheetData>
      <sheetData sheetId="513">
        <row r="1">
          <cell r="A1" t="str">
            <v>EQUIPO</v>
          </cell>
        </row>
      </sheetData>
      <sheetData sheetId="514">
        <row r="1">
          <cell r="A1" t="str">
            <v>ADMINISTRACION</v>
          </cell>
        </row>
      </sheetData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>
        <row r="5">
          <cell r="A5">
            <v>1</v>
          </cell>
        </row>
      </sheetData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>
        <row r="52">
          <cell r="H52">
            <v>117768</v>
          </cell>
        </row>
      </sheetData>
      <sheetData sheetId="573"/>
      <sheetData sheetId="574"/>
      <sheetData sheetId="575"/>
      <sheetData sheetId="576"/>
      <sheetData sheetId="577"/>
      <sheetData sheetId="578"/>
      <sheetData sheetId="579">
        <row r="1">
          <cell r="B1" t="str">
            <v>CTO-102-2002</v>
          </cell>
        </row>
      </sheetData>
      <sheetData sheetId="580" refreshError="1"/>
      <sheetData sheetId="581" refreshError="1"/>
      <sheetData sheetId="582">
        <row r="22">
          <cell r="A22" t="str">
            <v>Accesorios - Codo de 90° 3"</v>
          </cell>
        </row>
      </sheetData>
      <sheetData sheetId="583"/>
      <sheetData sheetId="584">
        <row r="52">
          <cell r="H52">
            <v>117768</v>
          </cell>
        </row>
      </sheetData>
      <sheetData sheetId="585"/>
      <sheetData sheetId="586">
        <row r="33">
          <cell r="C33">
            <v>0.77967625899280601</v>
          </cell>
        </row>
      </sheetData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>
        <row r="51">
          <cell r="D51">
            <v>698</v>
          </cell>
        </row>
      </sheetData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>
        <row r="33">
          <cell r="C33">
            <v>0.77967625899280601</v>
          </cell>
        </row>
      </sheetData>
      <sheetData sheetId="612"/>
      <sheetData sheetId="613"/>
      <sheetData sheetId="614"/>
      <sheetData sheetId="615"/>
      <sheetData sheetId="616"/>
      <sheetData sheetId="617">
        <row r="1">
          <cell r="B1" t="str">
            <v>CTO-102-2002</v>
          </cell>
        </row>
      </sheetData>
      <sheetData sheetId="618"/>
      <sheetData sheetId="619">
        <row r="1">
          <cell r="B1" t="str">
            <v>CTO-102-2002</v>
          </cell>
        </row>
      </sheetData>
      <sheetData sheetId="620"/>
      <sheetData sheetId="621">
        <row r="33">
          <cell r="C33">
            <v>0.77967625899280601</v>
          </cell>
        </row>
      </sheetData>
      <sheetData sheetId="622">
        <row r="33">
          <cell r="C33">
            <v>0.77967625899280601</v>
          </cell>
        </row>
      </sheetData>
      <sheetData sheetId="623">
        <row r="1">
          <cell r="A1" t="str">
            <v>1P</v>
          </cell>
        </row>
      </sheetData>
      <sheetData sheetId="624">
        <row r="33">
          <cell r="C33">
            <v>0.77967625899280601</v>
          </cell>
        </row>
      </sheetData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 refreshError="1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1">
          <cell r="A1" t="str">
            <v>INSTITUTO NACIONAL DE VIAS</v>
          </cell>
        </row>
      </sheetData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>
        <row r="168">
          <cell r="D168">
            <v>0.16</v>
          </cell>
        </row>
      </sheetData>
      <sheetData sheetId="892"/>
      <sheetData sheetId="893">
        <row r="7">
          <cell r="B7">
            <v>1</v>
          </cell>
        </row>
      </sheetData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 refreshError="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 refreshError="1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 refreshError="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>
        <row r="8">
          <cell r="A8">
            <v>2.1</v>
          </cell>
        </row>
      </sheetData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 refreshError="1"/>
      <sheetData sheetId="1656" refreshError="1"/>
      <sheetData sheetId="1657"/>
      <sheetData sheetId="1658" refreshError="1"/>
      <sheetData sheetId="1659"/>
      <sheetData sheetId="1660" refreshError="1"/>
      <sheetData sheetId="1661" refreshError="1"/>
      <sheetData sheetId="1662" refreshError="1"/>
      <sheetData sheetId="1663"/>
      <sheetData sheetId="1664"/>
      <sheetData sheetId="1665"/>
      <sheetData sheetId="1666"/>
      <sheetData sheetId="1667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/>
      <sheetData sheetId="1675"/>
      <sheetData sheetId="1676"/>
      <sheetData sheetId="1677"/>
      <sheetData sheetId="1678">
        <row r="5">
          <cell r="E5" t="str">
            <v>CANTIDAD</v>
          </cell>
        </row>
      </sheetData>
      <sheetData sheetId="1679">
        <row r="5">
          <cell r="E5" t="str">
            <v>CANTIDAD</v>
          </cell>
        </row>
      </sheetData>
      <sheetData sheetId="1680">
        <row r="2">
          <cell r="A2" t="str">
            <v>CODIGO</v>
          </cell>
        </row>
      </sheetData>
      <sheetData sheetId="1681">
        <row r="5">
          <cell r="E5" t="str">
            <v>CANTIDAD</v>
          </cell>
        </row>
      </sheetData>
      <sheetData sheetId="1682">
        <row r="1">
          <cell r="A1" t="str">
            <v>OCCIDENTAL DE COLOMBIA, LLC. / OCCIDENTAL ANDINA, LLC</v>
          </cell>
        </row>
      </sheetData>
      <sheetData sheetId="1683">
        <row r="5">
          <cell r="E5" t="str">
            <v>CANTIDAD</v>
          </cell>
        </row>
      </sheetData>
      <sheetData sheetId="1684">
        <row r="5">
          <cell r="E5" t="str">
            <v>CANTIDAD</v>
          </cell>
        </row>
      </sheetData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 refreshError="1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 refreshError="1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>
        <row r="8">
          <cell r="A8">
            <v>2.1</v>
          </cell>
        </row>
      </sheetData>
      <sheetData sheetId="2394">
        <row r="8">
          <cell r="A8">
            <v>2.1</v>
          </cell>
        </row>
      </sheetData>
      <sheetData sheetId="2395">
        <row r="8">
          <cell r="A8">
            <v>3.1</v>
          </cell>
        </row>
      </sheetData>
      <sheetData sheetId="2396">
        <row r="3">
          <cell r="A3">
            <v>1</v>
          </cell>
        </row>
      </sheetData>
      <sheetData sheetId="2397"/>
      <sheetData sheetId="2398"/>
      <sheetData sheetId="2399"/>
      <sheetData sheetId="2400">
        <row r="3">
          <cell r="A3">
            <v>1</v>
          </cell>
        </row>
      </sheetData>
      <sheetData sheetId="2401">
        <row r="3">
          <cell r="A3">
            <v>1</v>
          </cell>
        </row>
      </sheetData>
      <sheetData sheetId="2402"/>
      <sheetData sheetId="2403">
        <row r="1">
          <cell r="A1" t="str">
            <v>LISTADO DE INSUMOS GENERAL</v>
          </cell>
        </row>
      </sheetData>
      <sheetData sheetId="2404"/>
      <sheetData sheetId="2405"/>
      <sheetData sheetId="2406"/>
      <sheetData sheetId="2407">
        <row r="1">
          <cell r="A1" t="str">
            <v>LISTADO DE INSUMOS GENERAL</v>
          </cell>
        </row>
      </sheetData>
      <sheetData sheetId="2408">
        <row r="1">
          <cell r="A1" t="str">
            <v>LISTADO DE INSUMOS GENERAL</v>
          </cell>
        </row>
      </sheetData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/>
      <sheetData sheetId="2426"/>
      <sheetData sheetId="2427">
        <row r="1">
          <cell r="A1" t="str">
            <v>ITEM</v>
          </cell>
        </row>
      </sheetData>
      <sheetData sheetId="2428">
        <row r="1">
          <cell r="A1" t="str">
            <v>EQUIPO</v>
          </cell>
        </row>
      </sheetData>
      <sheetData sheetId="2429">
        <row r="1">
          <cell r="A1" t="str">
            <v>ADMINISTRACION</v>
          </cell>
        </row>
      </sheetData>
      <sheetData sheetId="2430">
        <row r="3">
          <cell r="A3">
            <v>1</v>
          </cell>
        </row>
      </sheetData>
      <sheetData sheetId="2431">
        <row r="1">
          <cell r="A1" t="str">
            <v>ITEM</v>
          </cell>
        </row>
      </sheetData>
      <sheetData sheetId="2432">
        <row r="1">
          <cell r="A1" t="str">
            <v>EQUIPO</v>
          </cell>
        </row>
      </sheetData>
      <sheetData sheetId="2433">
        <row r="1">
          <cell r="A1" t="str">
            <v>ADMINISTRACION</v>
          </cell>
        </row>
      </sheetData>
      <sheetData sheetId="2434">
        <row r="3">
          <cell r="A3">
            <v>1</v>
          </cell>
        </row>
      </sheetData>
      <sheetData sheetId="2435"/>
      <sheetData sheetId="2436"/>
      <sheetData sheetId="2437">
        <row r="1">
          <cell r="A1" t="str">
            <v>LISTADO DE INSUMOS GENERAL</v>
          </cell>
        </row>
      </sheetData>
      <sheetData sheetId="2438"/>
      <sheetData sheetId="2439"/>
      <sheetData sheetId="2440"/>
      <sheetData sheetId="2441">
        <row r="1">
          <cell r="A1" t="str">
            <v>LISTADO DE INSUMOS GENERAL</v>
          </cell>
        </row>
      </sheetData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8">
          <cell r="A8">
            <v>2.1</v>
          </cell>
        </row>
      </sheetData>
      <sheetData sheetId="2458">
        <row r="8">
          <cell r="A8">
            <v>3.1</v>
          </cell>
        </row>
      </sheetData>
      <sheetData sheetId="2459">
        <row r="1">
          <cell r="A1" t="str">
            <v>ITEM</v>
          </cell>
        </row>
      </sheetData>
      <sheetData sheetId="2460">
        <row r="1">
          <cell r="A1" t="str">
            <v>EQUIPO</v>
          </cell>
        </row>
      </sheetData>
      <sheetData sheetId="2461">
        <row r="1">
          <cell r="A1" t="str">
            <v>ADMINISTRACION</v>
          </cell>
        </row>
      </sheetData>
      <sheetData sheetId="2462">
        <row r="3">
          <cell r="A3">
            <v>1</v>
          </cell>
        </row>
      </sheetData>
      <sheetData sheetId="2463"/>
      <sheetData sheetId="2464">
        <row r="3">
          <cell r="A3">
            <v>1</v>
          </cell>
        </row>
      </sheetData>
      <sheetData sheetId="2465"/>
      <sheetData sheetId="2466"/>
      <sheetData sheetId="2467">
        <row r="1">
          <cell r="A1" t="str">
            <v>ITEM</v>
          </cell>
        </row>
      </sheetData>
      <sheetData sheetId="2468"/>
      <sheetData sheetId="2469">
        <row r="1">
          <cell r="A1" t="str">
            <v>LISTADO DE INSUMOS GENERAL</v>
          </cell>
        </row>
      </sheetData>
      <sheetData sheetId="2470"/>
      <sheetData sheetId="2471">
        <row r="1">
          <cell r="A1" t="str">
            <v>LISTADO DE INSUMOS GENERAL</v>
          </cell>
        </row>
      </sheetData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>
        <row r="5">
          <cell r="E5" t="str">
            <v>CANTIDAD</v>
          </cell>
        </row>
      </sheetData>
      <sheetData sheetId="2672">
        <row r="5">
          <cell r="E5" t="str">
            <v>CANTIDAD</v>
          </cell>
        </row>
      </sheetData>
      <sheetData sheetId="2673">
        <row r="5">
          <cell r="E5" t="str">
            <v>CANTIDAD</v>
          </cell>
        </row>
      </sheetData>
      <sheetData sheetId="2674">
        <row r="5">
          <cell r="E5" t="str">
            <v>CANTIDAD</v>
          </cell>
        </row>
      </sheetData>
      <sheetData sheetId="2675">
        <row r="5">
          <cell r="E5" t="str">
            <v>CANTIDAD</v>
          </cell>
        </row>
      </sheetData>
      <sheetData sheetId="2676">
        <row r="5">
          <cell r="E5" t="str">
            <v>CANTIDAD</v>
          </cell>
        </row>
      </sheetData>
      <sheetData sheetId="2677">
        <row r="5">
          <cell r="E5" t="str">
            <v>CANTIDAD</v>
          </cell>
        </row>
      </sheetData>
      <sheetData sheetId="2678">
        <row r="5">
          <cell r="E5" t="str">
            <v>CANTIDAD</v>
          </cell>
        </row>
      </sheetData>
      <sheetData sheetId="2679">
        <row r="5">
          <cell r="E5" t="str">
            <v>CANTIDAD</v>
          </cell>
        </row>
      </sheetData>
      <sheetData sheetId="2680">
        <row r="1">
          <cell r="A1" t="str">
            <v>INSTITUTO NACIONAL DE VIAS</v>
          </cell>
        </row>
      </sheetData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/>
      <sheetData sheetId="2763"/>
      <sheetData sheetId="2764" refreshError="1"/>
      <sheetData sheetId="2765" refreshError="1"/>
      <sheetData sheetId="2766" refreshError="1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 refreshError="1"/>
      <sheetData sheetId="2785"/>
      <sheetData sheetId="2786"/>
      <sheetData sheetId="2787"/>
      <sheetData sheetId="2788" refreshError="1"/>
      <sheetData sheetId="2789" refreshError="1"/>
      <sheetData sheetId="2790"/>
      <sheetData sheetId="2791" refreshError="1"/>
      <sheetData sheetId="2792"/>
      <sheetData sheetId="2793"/>
      <sheetData sheetId="2794"/>
      <sheetData sheetId="2795"/>
      <sheetData sheetId="2796" refreshError="1"/>
      <sheetData sheetId="2797"/>
      <sheetData sheetId="2798"/>
      <sheetData sheetId="2799"/>
      <sheetData sheetId="2800"/>
      <sheetData sheetId="2801" refreshError="1"/>
      <sheetData sheetId="2802" refreshError="1"/>
      <sheetData sheetId="2803" refreshError="1"/>
      <sheetData sheetId="2804" refreshError="1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/>
      <sheetData sheetId="2815"/>
      <sheetData sheetId="2816"/>
      <sheetData sheetId="2817"/>
      <sheetData sheetId="2818"/>
      <sheetData sheetId="2819"/>
      <sheetData sheetId="2820">
        <row r="1">
          <cell r="A1" t="str">
            <v>ITEM</v>
          </cell>
        </row>
      </sheetData>
      <sheetData sheetId="2821"/>
      <sheetData sheetId="2822"/>
      <sheetData sheetId="2823">
        <row r="168">
          <cell r="D168">
            <v>10046</v>
          </cell>
        </row>
      </sheetData>
      <sheetData sheetId="2824"/>
      <sheetData sheetId="2825"/>
      <sheetData sheetId="2826"/>
      <sheetData sheetId="2827">
        <row r="33">
          <cell r="C33">
            <v>0.77967625899280601</v>
          </cell>
        </row>
      </sheetData>
      <sheetData sheetId="2828"/>
      <sheetData sheetId="2829">
        <row r="1">
          <cell r="A1" t="str">
            <v>ITEM</v>
          </cell>
        </row>
      </sheetData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>
        <row r="1">
          <cell r="B1" t="str">
            <v>CTO-102-2002</v>
          </cell>
        </row>
      </sheetData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>
        <row r="2">
          <cell r="A2" t="str">
            <v>ACTA No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>
        <row r="2">
          <cell r="A2" t="str">
            <v>ACTA No</v>
          </cell>
        </row>
      </sheetData>
      <sheetData sheetId="2893">
        <row r="2">
          <cell r="A2" t="str">
            <v>ACTA No</v>
          </cell>
        </row>
      </sheetData>
      <sheetData sheetId="2894">
        <row r="1">
          <cell r="B1" t="str">
            <v>CTO-102-2002</v>
          </cell>
        </row>
      </sheetData>
      <sheetData sheetId="2895"/>
      <sheetData sheetId="2896"/>
      <sheetData sheetId="2897"/>
      <sheetData sheetId="2898"/>
      <sheetData sheetId="2899"/>
      <sheetData sheetId="2900" refreshError="1"/>
      <sheetData sheetId="2901"/>
      <sheetData sheetId="2902"/>
      <sheetData sheetId="2903"/>
      <sheetData sheetId="2904"/>
      <sheetData sheetId="2905">
        <row r="33">
          <cell r="C33">
            <v>0.77967625899280601</v>
          </cell>
        </row>
      </sheetData>
      <sheetData sheetId="2906"/>
      <sheetData sheetId="2907"/>
      <sheetData sheetId="2908"/>
      <sheetData sheetId="2909" refreshError="1"/>
      <sheetData sheetId="2910" refreshError="1"/>
      <sheetData sheetId="2911" refreshError="1"/>
      <sheetData sheetId="2912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/>
      <sheetData sheetId="2974" refreshError="1"/>
      <sheetData sheetId="2975"/>
      <sheetData sheetId="2976" refreshError="1"/>
      <sheetData sheetId="2977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/>
      <sheetData sheetId="2988"/>
      <sheetData sheetId="2989"/>
      <sheetData sheetId="2990"/>
      <sheetData sheetId="2991">
        <row r="1">
          <cell r="C1">
            <v>0.2</v>
          </cell>
        </row>
      </sheetData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/>
      <sheetData sheetId="3017"/>
      <sheetData sheetId="3018"/>
      <sheetData sheetId="3019"/>
      <sheetData sheetId="3020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/>
      <sheetData sheetId="3035" refreshError="1"/>
      <sheetData sheetId="3036" refreshError="1"/>
      <sheetData sheetId="3037"/>
      <sheetData sheetId="3038">
        <row r="1">
          <cell r="A1" t="str">
            <v>ITEM</v>
          </cell>
        </row>
      </sheetData>
      <sheetData sheetId="3039" refreshError="1"/>
      <sheetData sheetId="3040"/>
      <sheetData sheetId="3041"/>
      <sheetData sheetId="3042"/>
      <sheetData sheetId="3043"/>
      <sheetData sheetId="3044">
        <row r="16">
          <cell r="A16" t="str">
            <v>ABONO 10-30-10</v>
          </cell>
        </row>
      </sheetData>
      <sheetData sheetId="3045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/>
      <sheetData sheetId="3085">
        <row r="1">
          <cell r="A1" t="str">
            <v>ITEM</v>
          </cell>
        </row>
      </sheetData>
      <sheetData sheetId="3086" refreshError="1"/>
      <sheetData sheetId="3087">
        <row r="1">
          <cell r="A1" t="str">
            <v>ADMINISTRACION</v>
          </cell>
        </row>
      </sheetData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 refreshError="1"/>
      <sheetData sheetId="3111" refreshError="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 refreshError="1"/>
      <sheetData sheetId="3163" refreshError="1"/>
      <sheetData sheetId="3164">
        <row r="4">
          <cell r="B4" t="str">
            <v/>
          </cell>
        </row>
      </sheetData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>
        <row r="47">
          <cell r="H47">
            <v>11675</v>
          </cell>
        </row>
      </sheetData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>
        <row r="47">
          <cell r="H47">
            <v>29691.867138751997</v>
          </cell>
        </row>
      </sheetData>
      <sheetData sheetId="3280">
        <row r="47">
          <cell r="H47">
            <v>10601.359883464</v>
          </cell>
        </row>
      </sheetData>
      <sheetData sheetId="3281" refreshError="1"/>
      <sheetData sheetId="3282" refreshError="1"/>
      <sheetData sheetId="3283">
        <row r="1">
          <cell r="A1" t="str">
            <v>INSTITUTO NACIONAL DE VIAS</v>
          </cell>
        </row>
      </sheetData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>
        <row r="47">
          <cell r="H47">
            <v>55430.1575333</v>
          </cell>
        </row>
      </sheetData>
      <sheetData sheetId="3294">
        <row r="47">
          <cell r="H47">
            <v>25786.003498499998</v>
          </cell>
        </row>
      </sheetData>
      <sheetData sheetId="3295">
        <row r="47">
          <cell r="H47">
            <v>21993.806973733335</v>
          </cell>
        </row>
      </sheetData>
      <sheetData sheetId="3296"/>
      <sheetData sheetId="3297"/>
      <sheetData sheetId="3298"/>
      <sheetData sheetId="3299"/>
      <sheetData sheetId="3300"/>
      <sheetData sheetId="3301"/>
      <sheetData sheetId="3302">
        <row r="47">
          <cell r="H47">
            <v>21941.348275</v>
          </cell>
        </row>
      </sheetData>
      <sheetData sheetId="3303">
        <row r="47">
          <cell r="H47">
            <v>576269.26239999989</v>
          </cell>
        </row>
      </sheetData>
      <sheetData sheetId="3304">
        <row r="48">
          <cell r="H48">
            <v>640370.66537874995</v>
          </cell>
        </row>
      </sheetData>
      <sheetData sheetId="3305">
        <row r="49">
          <cell r="H49">
            <v>83961.133243064003</v>
          </cell>
        </row>
      </sheetData>
      <sheetData sheetId="3306">
        <row r="47">
          <cell r="H47">
            <v>14670.136122054002</v>
          </cell>
        </row>
      </sheetData>
      <sheetData sheetId="3307">
        <row r="47">
          <cell r="H47">
            <v>9078.6352040999991</v>
          </cell>
        </row>
      </sheetData>
      <sheetData sheetId="3308">
        <row r="51">
          <cell r="H51">
            <v>117309.4992738</v>
          </cell>
        </row>
      </sheetData>
      <sheetData sheetId="3309"/>
      <sheetData sheetId="3310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>
        <row r="1">
          <cell r="A1" t="str">
            <v>INSTITUTO NACIONAL DE VIAS</v>
          </cell>
        </row>
      </sheetData>
      <sheetData sheetId="3323"/>
      <sheetData sheetId="3324"/>
      <sheetData sheetId="3325"/>
      <sheetData sheetId="3326"/>
      <sheetData sheetId="3327"/>
      <sheetData sheetId="3328"/>
      <sheetData sheetId="3329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>
        <row r="1">
          <cell r="A1" t="str">
            <v>INSTITUTO NACIONAL DE VIAS</v>
          </cell>
        </row>
      </sheetData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 refreshError="1"/>
      <sheetData sheetId="3366" refreshError="1"/>
      <sheetData sheetId="3367" refreshError="1"/>
      <sheetData sheetId="3368" refreshError="1"/>
      <sheetData sheetId="3369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 refreshError="1"/>
      <sheetData sheetId="3465"/>
      <sheetData sheetId="3466">
        <row r="47">
          <cell r="H47">
            <v>13407.454219619998</v>
          </cell>
        </row>
      </sheetData>
      <sheetData sheetId="3467">
        <row r="47">
          <cell r="H47">
            <v>13178.048204541665</v>
          </cell>
        </row>
      </sheetData>
      <sheetData sheetId="3468">
        <row r="47">
          <cell r="H47">
            <v>17098.051632633331</v>
          </cell>
        </row>
      </sheetData>
      <sheetData sheetId="3469">
        <row r="47">
          <cell r="H47">
            <v>13407.454219619998</v>
          </cell>
        </row>
      </sheetData>
      <sheetData sheetId="3470">
        <row r="47">
          <cell r="H47">
            <v>13178.048204541665</v>
          </cell>
        </row>
      </sheetData>
      <sheetData sheetId="3471">
        <row r="47">
          <cell r="H47">
            <v>17098.051632633331</v>
          </cell>
        </row>
      </sheetData>
      <sheetData sheetId="3472">
        <row r="47">
          <cell r="H47">
            <v>13407.454219619998</v>
          </cell>
        </row>
      </sheetData>
      <sheetData sheetId="3473">
        <row r="47">
          <cell r="H47">
            <v>13178.048204541665</v>
          </cell>
        </row>
      </sheetData>
      <sheetData sheetId="3474">
        <row r="47">
          <cell r="H47">
            <v>19729.199486104168</v>
          </cell>
        </row>
      </sheetData>
      <sheetData sheetId="3475">
        <row r="47">
          <cell r="H47">
            <v>38405.002915416662</v>
          </cell>
        </row>
      </sheetData>
      <sheetData sheetId="3476">
        <row r="47">
          <cell r="H47">
            <v>41159.979021230996</v>
          </cell>
        </row>
      </sheetData>
      <sheetData sheetId="3477">
        <row r="47">
          <cell r="H47">
            <v>16020</v>
          </cell>
        </row>
      </sheetData>
      <sheetData sheetId="3478">
        <row r="47">
          <cell r="H47">
            <v>11675</v>
          </cell>
        </row>
      </sheetData>
      <sheetData sheetId="3479">
        <row r="47">
          <cell r="H47">
            <v>382683.1643235588</v>
          </cell>
        </row>
      </sheetData>
      <sheetData sheetId="3480">
        <row r="47">
          <cell r="H47">
            <v>27108.482479999999</v>
          </cell>
        </row>
      </sheetData>
      <sheetData sheetId="3481">
        <row r="47">
          <cell r="H47">
            <v>18945.0351992</v>
          </cell>
        </row>
      </sheetData>
      <sheetData sheetId="3482">
        <row r="47">
          <cell r="H47">
            <v>88016.225274879995</v>
          </cell>
        </row>
      </sheetData>
      <sheetData sheetId="3483">
        <row r="47">
          <cell r="H47">
            <v>11296.680928966078</v>
          </cell>
        </row>
      </sheetData>
      <sheetData sheetId="3484">
        <row r="47">
          <cell r="H47">
            <v>19660.483631249997</v>
          </cell>
        </row>
      </sheetData>
      <sheetData sheetId="3485">
        <row r="47">
          <cell r="H47">
            <v>19660.483631249997</v>
          </cell>
        </row>
      </sheetData>
      <sheetData sheetId="3486">
        <row r="47">
          <cell r="H47">
            <v>19660.483631249997</v>
          </cell>
        </row>
      </sheetData>
      <sheetData sheetId="3487">
        <row r="47">
          <cell r="H47">
            <v>39947.116768272004</v>
          </cell>
        </row>
      </sheetData>
      <sheetData sheetId="3488">
        <row r="47">
          <cell r="H47">
            <v>37450.421970255004</v>
          </cell>
        </row>
      </sheetData>
      <sheetData sheetId="3489">
        <row r="47">
          <cell r="H47">
            <v>5631.4338221939006</v>
          </cell>
        </row>
      </sheetData>
      <sheetData sheetId="3490">
        <row r="47">
          <cell r="H47">
            <v>29691.867138751997</v>
          </cell>
        </row>
      </sheetData>
      <sheetData sheetId="3491">
        <row r="47">
          <cell r="H47">
            <v>10601.359883464</v>
          </cell>
        </row>
      </sheetData>
      <sheetData sheetId="3492">
        <row r="47">
          <cell r="H47">
            <v>16440.07876665</v>
          </cell>
        </row>
      </sheetData>
      <sheetData sheetId="3493">
        <row r="47">
          <cell r="H47">
            <v>7502.6541280530009</v>
          </cell>
        </row>
      </sheetData>
      <sheetData sheetId="3494">
        <row r="47">
          <cell r="H47">
            <v>63269.394041350002</v>
          </cell>
        </row>
      </sheetData>
      <sheetData sheetId="3495">
        <row r="47">
          <cell r="H47">
            <v>38708.912732384997</v>
          </cell>
        </row>
      </sheetData>
      <sheetData sheetId="3496">
        <row r="47">
          <cell r="H47">
            <v>30140.654422727453</v>
          </cell>
        </row>
      </sheetData>
      <sheetData sheetId="3497">
        <row r="47">
          <cell r="H47">
            <v>39628.094655192057</v>
          </cell>
        </row>
      </sheetData>
      <sheetData sheetId="3498">
        <row r="47">
          <cell r="H47">
            <v>38729.542446049003</v>
          </cell>
        </row>
      </sheetData>
      <sheetData sheetId="3499">
        <row r="47">
          <cell r="H47">
            <v>7116.936965586</v>
          </cell>
        </row>
      </sheetData>
      <sheetData sheetId="3500">
        <row r="47">
          <cell r="H47">
            <v>9391.2743470000005</v>
          </cell>
        </row>
      </sheetData>
      <sheetData sheetId="3501">
        <row r="47">
          <cell r="H47">
            <v>8500.0189065630984</v>
          </cell>
        </row>
      </sheetData>
      <sheetData sheetId="3502">
        <row r="47">
          <cell r="H47">
            <v>32499.094423904498</v>
          </cell>
        </row>
      </sheetData>
      <sheetData sheetId="3503">
        <row r="47">
          <cell r="H47">
            <v>51817.028777055006</v>
          </cell>
        </row>
      </sheetData>
      <sheetData sheetId="3504">
        <row r="47">
          <cell r="H47">
            <v>55430.1575333</v>
          </cell>
        </row>
      </sheetData>
      <sheetData sheetId="3505">
        <row r="47">
          <cell r="H47">
            <v>25786.003498499998</v>
          </cell>
        </row>
      </sheetData>
      <sheetData sheetId="3506">
        <row r="47">
          <cell r="H47">
            <v>21993.806973733335</v>
          </cell>
        </row>
      </sheetData>
      <sheetData sheetId="3507">
        <row r="47">
          <cell r="H47">
            <v>21941.348275</v>
          </cell>
        </row>
      </sheetData>
      <sheetData sheetId="3508">
        <row r="47">
          <cell r="H47">
            <v>576269.26239999989</v>
          </cell>
        </row>
      </sheetData>
      <sheetData sheetId="3509">
        <row r="48">
          <cell r="H48">
            <v>640370.66537874995</v>
          </cell>
        </row>
      </sheetData>
      <sheetData sheetId="3510">
        <row r="47">
          <cell r="H47">
            <v>21941.348275</v>
          </cell>
        </row>
      </sheetData>
      <sheetData sheetId="3511">
        <row r="47">
          <cell r="H47">
            <v>576269.26239999989</v>
          </cell>
        </row>
      </sheetData>
      <sheetData sheetId="3512">
        <row r="47">
          <cell r="H47">
            <v>9078.6352040999991</v>
          </cell>
        </row>
      </sheetData>
      <sheetData sheetId="3513">
        <row r="47">
          <cell r="H47">
            <v>21941.348275</v>
          </cell>
        </row>
      </sheetData>
      <sheetData sheetId="3514">
        <row r="47">
          <cell r="H47">
            <v>576269.26239999989</v>
          </cell>
        </row>
      </sheetData>
      <sheetData sheetId="3515">
        <row r="47">
          <cell r="H47">
            <v>9078.6352040999991</v>
          </cell>
        </row>
      </sheetData>
      <sheetData sheetId="3516">
        <row r="49">
          <cell r="H49">
            <v>83961.133243064003</v>
          </cell>
        </row>
      </sheetData>
      <sheetData sheetId="3517">
        <row r="47">
          <cell r="H47">
            <v>14670.136122054002</v>
          </cell>
        </row>
      </sheetData>
      <sheetData sheetId="3518">
        <row r="47">
          <cell r="H47">
            <v>9078.6352040999991</v>
          </cell>
        </row>
      </sheetData>
      <sheetData sheetId="3519">
        <row r="51">
          <cell r="H51">
            <v>117309.4992738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 refreshError="1"/>
      <sheetData sheetId="3578">
        <row r="1">
          <cell r="A1" t="str">
            <v>Name</v>
          </cell>
        </row>
      </sheetData>
      <sheetData sheetId="3579"/>
      <sheetData sheetId="3580"/>
      <sheetData sheetId="3581"/>
      <sheetData sheetId="3582"/>
      <sheetData sheetId="3583"/>
      <sheetData sheetId="3584"/>
      <sheetData sheetId="3585"/>
      <sheetData sheetId="3586">
        <row r="1">
          <cell r="A1" t="str">
            <v>EQUIPO</v>
          </cell>
        </row>
      </sheetData>
      <sheetData sheetId="3587"/>
      <sheetData sheetId="3588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/>
      <sheetData sheetId="3854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/>
      <sheetData sheetId="3899" refreshError="1"/>
      <sheetData sheetId="3900" refreshError="1"/>
      <sheetData sheetId="3901" refreshError="1"/>
      <sheetData sheetId="3902"/>
      <sheetData sheetId="3903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>
        <row r="41">
          <cell r="H41">
            <v>1719.2219460730605</v>
          </cell>
        </row>
      </sheetData>
      <sheetData sheetId="3927">
        <row r="44">
          <cell r="H44">
            <v>747796</v>
          </cell>
        </row>
      </sheetData>
      <sheetData sheetId="3928" refreshError="1"/>
      <sheetData sheetId="3929"/>
      <sheetData sheetId="3930">
        <row r="6">
          <cell r="A6" t="str">
            <v>TOPÓGRAFO</v>
          </cell>
        </row>
      </sheetData>
      <sheetData sheetId="3931"/>
      <sheetData sheetId="3932"/>
      <sheetData sheetId="3933"/>
      <sheetData sheetId="3934"/>
      <sheetData sheetId="3935"/>
      <sheetData sheetId="3936"/>
      <sheetData sheetId="3937"/>
      <sheetData sheetId="3938">
        <row r="5">
          <cell r="E5" t="str">
            <v>CANTIDAD</v>
          </cell>
        </row>
      </sheetData>
      <sheetData sheetId="3939">
        <row r="5">
          <cell r="E5" t="str">
            <v>CANTIDAD</v>
          </cell>
        </row>
      </sheetData>
      <sheetData sheetId="3940">
        <row r="5">
          <cell r="E5" t="str">
            <v>CANTIDAD</v>
          </cell>
        </row>
      </sheetData>
      <sheetData sheetId="3941">
        <row r="5">
          <cell r="E5" t="str">
            <v>CANTIDAD</v>
          </cell>
        </row>
      </sheetData>
      <sheetData sheetId="3942">
        <row r="5">
          <cell r="E5" t="str">
            <v>CANTIDAD</v>
          </cell>
        </row>
      </sheetData>
      <sheetData sheetId="3943">
        <row r="5">
          <cell r="E5" t="str">
            <v>CANTIDAD</v>
          </cell>
        </row>
      </sheetData>
      <sheetData sheetId="3944">
        <row r="5">
          <cell r="E5" t="str">
            <v>CANTIDAD</v>
          </cell>
        </row>
      </sheetData>
      <sheetData sheetId="3945">
        <row r="5">
          <cell r="E5" t="str">
            <v>CANTIDAD</v>
          </cell>
        </row>
      </sheetData>
      <sheetData sheetId="3946">
        <row r="5">
          <cell r="E5" t="str">
            <v>CANTIDAD</v>
          </cell>
        </row>
      </sheetData>
      <sheetData sheetId="3947" refreshError="1"/>
      <sheetData sheetId="3948" refreshError="1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 refreshError="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>
        <row r="18">
          <cell r="C18">
            <v>7000</v>
          </cell>
        </row>
      </sheetData>
      <sheetData sheetId="3976"/>
      <sheetData sheetId="3977"/>
      <sheetData sheetId="3978"/>
      <sheetData sheetId="3979"/>
      <sheetData sheetId="3980"/>
      <sheetData sheetId="3981"/>
      <sheetData sheetId="3982" refreshError="1"/>
      <sheetData sheetId="3983"/>
      <sheetData sheetId="3984" refreshError="1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 refreshError="1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 refreshError="1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>
        <row r="16">
          <cell r="A16" t="str">
            <v>ABONO 10-30-10</v>
          </cell>
        </row>
      </sheetData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>
        <row r="1">
          <cell r="A1" t="str">
            <v>EQUIPO</v>
          </cell>
        </row>
      </sheetData>
      <sheetData sheetId="4086">
        <row r="1">
          <cell r="A1" t="str">
            <v>ADMINISTRACION</v>
          </cell>
        </row>
      </sheetData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>
        <row r="1">
          <cell r="A1" t="str">
            <v>ITEM</v>
          </cell>
        </row>
      </sheetData>
      <sheetData sheetId="4130">
        <row r="1">
          <cell r="A1" t="str">
            <v>EQUIPO</v>
          </cell>
        </row>
      </sheetData>
      <sheetData sheetId="4131">
        <row r="1">
          <cell r="A1" t="str">
            <v>ADMINISTRACION</v>
          </cell>
        </row>
      </sheetData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>
        <row r="16">
          <cell r="A16" t="str">
            <v>ABONO 10-30-10</v>
          </cell>
        </row>
      </sheetData>
      <sheetData sheetId="4179"/>
      <sheetData sheetId="4180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/>
      <sheetData sheetId="4215" refreshError="1"/>
      <sheetData sheetId="4216" refreshError="1"/>
      <sheetData sheetId="4217"/>
      <sheetData sheetId="4218" refreshError="1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/>
      <sheetData sheetId="4267" refreshError="1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 refreshError="1"/>
      <sheetData sheetId="4305" refreshError="1"/>
      <sheetData sheetId="4306" refreshError="1"/>
      <sheetData sheetId="4307"/>
      <sheetData sheetId="4308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/>
      <sheetData sheetId="4323" refreshError="1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/>
      <sheetData sheetId="4342"/>
      <sheetData sheetId="4343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/>
      <sheetData sheetId="4368" refreshError="1"/>
      <sheetData sheetId="4369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/>
      <sheetData sheetId="4500" refreshError="1"/>
      <sheetData sheetId="4501" refreshError="1"/>
      <sheetData sheetId="4502" refreshError="1"/>
      <sheetData sheetId="4503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/>
      <sheetData sheetId="4526" refreshError="1"/>
      <sheetData sheetId="4527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/>
      <sheetData sheetId="4534"/>
      <sheetData sheetId="4535"/>
      <sheetData sheetId="4536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/>
      <sheetData sheetId="4543"/>
      <sheetData sheetId="4544" refreshError="1"/>
      <sheetData sheetId="4545" refreshError="1"/>
      <sheetData sheetId="4546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/>
      <sheetData sheetId="4662"/>
      <sheetData sheetId="4663"/>
      <sheetData sheetId="4664">
        <row r="1">
          <cell r="A1" t="str">
            <v>ITEM</v>
          </cell>
        </row>
      </sheetData>
      <sheetData sheetId="4665">
        <row r="1">
          <cell r="A1" t="str">
            <v>EQUIPO</v>
          </cell>
        </row>
      </sheetData>
      <sheetData sheetId="4666">
        <row r="1">
          <cell r="A1" t="str">
            <v>ADMINISTRACION</v>
          </cell>
        </row>
      </sheetData>
      <sheetData sheetId="4667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>
        <row r="1">
          <cell r="A1" t="str">
            <v>ITEM</v>
          </cell>
        </row>
      </sheetData>
      <sheetData sheetId="4686">
        <row r="1">
          <cell r="A1" t="str">
            <v>EQUIPO</v>
          </cell>
        </row>
      </sheetData>
      <sheetData sheetId="4687">
        <row r="1">
          <cell r="A1" t="str">
            <v>ADMINISTRACION</v>
          </cell>
        </row>
      </sheetData>
      <sheetData sheetId="4688"/>
      <sheetData sheetId="4689"/>
      <sheetData sheetId="4690"/>
      <sheetData sheetId="4691"/>
      <sheetData sheetId="4692"/>
      <sheetData sheetId="4693">
        <row r="1">
          <cell r="A1" t="str">
            <v>ITEM</v>
          </cell>
        </row>
      </sheetData>
      <sheetData sheetId="4694">
        <row r="1">
          <cell r="A1" t="str">
            <v>ADMINISTRACION</v>
          </cell>
        </row>
      </sheetData>
      <sheetData sheetId="4695">
        <row r="1">
          <cell r="A1" t="str">
            <v>EQUIPO</v>
          </cell>
        </row>
      </sheetData>
      <sheetData sheetId="4696">
        <row r="1">
          <cell r="A1" t="str">
            <v>ADMINISTRACION</v>
          </cell>
        </row>
      </sheetData>
      <sheetData sheetId="4697"/>
      <sheetData sheetId="4698"/>
      <sheetData sheetId="4699"/>
      <sheetData sheetId="4700"/>
      <sheetData sheetId="4701"/>
      <sheetData sheetId="4702">
        <row r="1">
          <cell r="A1" t="str">
            <v>ITEM</v>
          </cell>
        </row>
      </sheetData>
      <sheetData sheetId="4703">
        <row r="1">
          <cell r="A1" t="str">
            <v>EQUIPO</v>
          </cell>
        </row>
      </sheetData>
      <sheetData sheetId="4704">
        <row r="1">
          <cell r="A1" t="str">
            <v>ADMINISTRACION</v>
          </cell>
        </row>
      </sheetData>
      <sheetData sheetId="4705">
        <row r="1">
          <cell r="A1" t="str">
            <v>INSTITUTO NACIONAL DE VIAS</v>
          </cell>
        </row>
      </sheetData>
      <sheetData sheetId="4706"/>
      <sheetData sheetId="4707"/>
      <sheetData sheetId="4708"/>
      <sheetData sheetId="4709"/>
      <sheetData sheetId="4710"/>
      <sheetData sheetId="4711"/>
      <sheetData sheetId="4712"/>
      <sheetData sheetId="4713">
        <row r="1">
          <cell r="A1" t="str">
            <v>ITEM</v>
          </cell>
        </row>
      </sheetData>
      <sheetData sheetId="4714">
        <row r="1">
          <cell r="A1" t="str">
            <v>EQUIPO</v>
          </cell>
        </row>
      </sheetData>
      <sheetData sheetId="4715">
        <row r="1">
          <cell r="A1" t="str">
            <v>ADMINISTRACION</v>
          </cell>
        </row>
      </sheetData>
      <sheetData sheetId="4716" refreshError="1"/>
      <sheetData sheetId="4717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 refreshError="1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>
        <row r="18">
          <cell r="C18">
            <v>7000</v>
          </cell>
        </row>
      </sheetData>
      <sheetData sheetId="4784"/>
      <sheetData sheetId="4785"/>
      <sheetData sheetId="4786"/>
      <sheetData sheetId="4787"/>
      <sheetData sheetId="4788"/>
      <sheetData sheetId="4789" refreshError="1"/>
      <sheetData sheetId="4790" refreshError="1"/>
      <sheetData sheetId="4791" refreshError="1"/>
      <sheetData sheetId="4792" refreshError="1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/>
      <sheetData sheetId="4846" refreshError="1"/>
      <sheetData sheetId="4847" refreshError="1"/>
      <sheetData sheetId="4848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/>
      <sheetData sheetId="4862" refreshError="1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 refreshError="1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/>
      <sheetData sheetId="5635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/>
      <sheetData sheetId="5724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/>
      <sheetData sheetId="5731"/>
      <sheetData sheetId="5732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>
        <row r="41">
          <cell r="H41">
            <v>108130</v>
          </cell>
        </row>
      </sheetData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>
        <row r="41">
          <cell r="H41">
            <v>4080</v>
          </cell>
        </row>
      </sheetData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 refreshError="1"/>
      <sheetData sheetId="5785" refreshError="1"/>
      <sheetData sheetId="5786"/>
      <sheetData sheetId="5787"/>
      <sheetData sheetId="5788"/>
      <sheetData sheetId="5789">
        <row r="1">
          <cell r="B1" t="str">
            <v>CTO-102-2002</v>
          </cell>
        </row>
      </sheetData>
      <sheetData sheetId="5790"/>
      <sheetData sheetId="5791">
        <row r="6">
          <cell r="A6" t="str">
            <v>CONTRATISTA:</v>
          </cell>
        </row>
      </sheetData>
      <sheetData sheetId="5792" refreshError="1"/>
      <sheetData sheetId="5793" refreshError="1"/>
      <sheetData sheetId="5794" refreshError="1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/>
      <sheetData sheetId="6030"/>
      <sheetData sheetId="6031"/>
      <sheetData sheetId="6032"/>
      <sheetData sheetId="6033"/>
      <sheetData sheetId="6034" refreshError="1"/>
      <sheetData sheetId="6035" refreshError="1"/>
      <sheetData sheetId="6036"/>
      <sheetData sheetId="6037"/>
      <sheetData sheetId="6038"/>
      <sheetData sheetId="6039"/>
      <sheetData sheetId="6040"/>
      <sheetData sheetId="6041"/>
      <sheetData sheetId="6042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/>
      <sheetData sheetId="6471"/>
      <sheetData sheetId="6472"/>
      <sheetData sheetId="6473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/>
      <sheetData sheetId="6481"/>
      <sheetData sheetId="6482" refreshError="1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 refreshError="1"/>
      <sheetData sheetId="6493" refreshError="1"/>
      <sheetData sheetId="6494" refreshError="1"/>
      <sheetData sheetId="6495"/>
      <sheetData sheetId="6496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/>
      <sheetData sheetId="6508"/>
      <sheetData sheetId="6509" refreshError="1"/>
      <sheetData sheetId="6510" refreshError="1"/>
      <sheetData sheetId="6511"/>
      <sheetData sheetId="6512" refreshError="1"/>
      <sheetData sheetId="6513" refreshError="1"/>
      <sheetData sheetId="6514"/>
      <sheetData sheetId="6515" refreshError="1"/>
      <sheetData sheetId="6516"/>
      <sheetData sheetId="6517"/>
      <sheetData sheetId="6518"/>
      <sheetData sheetId="6519"/>
      <sheetData sheetId="6520"/>
      <sheetData sheetId="6521"/>
      <sheetData sheetId="6522" refreshError="1"/>
      <sheetData sheetId="6523"/>
      <sheetData sheetId="6524" refreshError="1"/>
      <sheetData sheetId="6525"/>
      <sheetData sheetId="6526" refreshError="1"/>
      <sheetData sheetId="6527" refreshError="1"/>
      <sheetData sheetId="6528" refreshError="1"/>
      <sheetData sheetId="6529"/>
      <sheetData sheetId="6530"/>
      <sheetData sheetId="6531"/>
      <sheetData sheetId="6532"/>
      <sheetData sheetId="6533"/>
      <sheetData sheetId="6534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/>
      <sheetData sheetId="6620"/>
      <sheetData sheetId="6621" refreshError="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 refreshError="1"/>
      <sheetData sheetId="6657" refreshError="1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 refreshError="1"/>
      <sheetData sheetId="6680"/>
      <sheetData sheetId="6681"/>
      <sheetData sheetId="6682"/>
      <sheetData sheetId="6683" refreshError="1"/>
      <sheetData sheetId="6684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 refreshError="1"/>
      <sheetData sheetId="6768"/>
      <sheetData sheetId="6769" refreshError="1"/>
      <sheetData sheetId="6770"/>
      <sheetData sheetId="6771" refreshError="1"/>
      <sheetData sheetId="6772" refreshError="1"/>
      <sheetData sheetId="6773" refreshError="1"/>
      <sheetData sheetId="6774" refreshError="1"/>
      <sheetData sheetId="6775"/>
      <sheetData sheetId="6776"/>
      <sheetData sheetId="6777"/>
      <sheetData sheetId="6778"/>
      <sheetData sheetId="6779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/>
      <sheetData sheetId="6788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 refreshError="1"/>
      <sheetData sheetId="6913"/>
      <sheetData sheetId="6914" refreshError="1"/>
      <sheetData sheetId="6915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/>
      <sheetData sheetId="6931"/>
      <sheetData sheetId="6932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 refreshError="1"/>
      <sheetData sheetId="6971"/>
      <sheetData sheetId="6972"/>
      <sheetData sheetId="6973"/>
      <sheetData sheetId="6974"/>
      <sheetData sheetId="6975"/>
      <sheetData sheetId="6976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/>
      <sheetData sheetId="7048"/>
      <sheetData sheetId="7049"/>
      <sheetData sheetId="7050"/>
      <sheetData sheetId="7051"/>
      <sheetData sheetId="7052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/>
      <sheetData sheetId="7270"/>
      <sheetData sheetId="7271"/>
      <sheetData sheetId="7272" refreshError="1"/>
      <sheetData sheetId="7273" refreshError="1"/>
      <sheetData sheetId="7274" refreshError="1"/>
      <sheetData sheetId="7275" refreshError="1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>
        <row r="1">
          <cell r="A1" t="str">
            <v>ITEM</v>
          </cell>
        </row>
      </sheetData>
      <sheetData sheetId="7427">
        <row r="1">
          <cell r="A1" t="str">
            <v>EQUIPO</v>
          </cell>
        </row>
      </sheetData>
      <sheetData sheetId="7428">
        <row r="1">
          <cell r="A1" t="str">
            <v>ADMINISTRACION</v>
          </cell>
        </row>
      </sheetData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>
        <row r="1">
          <cell r="A1" t="str">
            <v>ADMINISTRACION</v>
          </cell>
        </row>
      </sheetData>
      <sheetData sheetId="7482">
        <row r="1">
          <cell r="A1" t="str">
            <v>EQUIPO</v>
          </cell>
        </row>
      </sheetData>
      <sheetData sheetId="7483">
        <row r="1">
          <cell r="A1" t="str">
            <v>ITEM</v>
          </cell>
        </row>
      </sheetData>
      <sheetData sheetId="7484"/>
      <sheetData sheetId="7485"/>
      <sheetData sheetId="7486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/>
      <sheetData sheetId="7893" refreshError="1"/>
      <sheetData sheetId="7894"/>
      <sheetData sheetId="7895"/>
      <sheetData sheetId="7896"/>
      <sheetData sheetId="7897"/>
      <sheetData sheetId="7898" refreshError="1"/>
      <sheetData sheetId="7899" refreshError="1"/>
      <sheetData sheetId="7900" refreshError="1"/>
      <sheetData sheetId="7901" refreshError="1"/>
      <sheetData sheetId="7902"/>
      <sheetData sheetId="7903"/>
      <sheetData sheetId="7904"/>
      <sheetData sheetId="7905"/>
      <sheetData sheetId="7906">
        <row r="5">
          <cell r="A5" t="str">
            <v>Desperdicio</v>
          </cell>
        </row>
      </sheetData>
      <sheetData sheetId="7907">
        <row r="7">
          <cell r="A7" t="str">
            <v>Herramientas Menores</v>
          </cell>
        </row>
      </sheetData>
      <sheetData sheetId="7908">
        <row r="6">
          <cell r="A6" t="str">
            <v>TOPÓGRAFO</v>
          </cell>
        </row>
      </sheetData>
      <sheetData sheetId="7909"/>
      <sheetData sheetId="7910"/>
      <sheetData sheetId="7911"/>
      <sheetData sheetId="7912" refreshError="1"/>
      <sheetData sheetId="7913" refreshError="1"/>
      <sheetData sheetId="7914" refreshError="1"/>
      <sheetData sheetId="7915" refreshError="1"/>
      <sheetData sheetId="7916">
        <row r="7">
          <cell r="B7">
            <v>0.1</v>
          </cell>
        </row>
      </sheetData>
      <sheetData sheetId="7917">
        <row r="7">
          <cell r="B7">
            <v>0.1</v>
          </cell>
        </row>
      </sheetData>
      <sheetData sheetId="7918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/>
      <sheetData sheetId="8028"/>
      <sheetData sheetId="8029"/>
      <sheetData sheetId="8030">
        <row r="45">
          <cell r="B45" t="str">
            <v>P-002</v>
          </cell>
        </row>
      </sheetData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/>
      <sheetData sheetId="8220" refreshError="1"/>
      <sheetData sheetId="8221" refreshError="1"/>
      <sheetData sheetId="8222" refreshError="1"/>
      <sheetData sheetId="8223" refreshError="1"/>
      <sheetData sheetId="8224"/>
      <sheetData sheetId="8225"/>
      <sheetData sheetId="8226" refreshError="1"/>
      <sheetData sheetId="8227"/>
      <sheetData sheetId="8228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/>
      <sheetData sheetId="8242"/>
      <sheetData sheetId="8243"/>
      <sheetData sheetId="8244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/>
      <sheetData sheetId="8251"/>
      <sheetData sheetId="8252"/>
      <sheetData sheetId="8253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/>
      <sheetData sheetId="8583" refreshError="1"/>
      <sheetData sheetId="8584" refreshError="1"/>
      <sheetData sheetId="8585" refreshError="1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 refreshError="1"/>
      <sheetData sheetId="8682" refreshError="1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>
        <row r="3">
          <cell r="B3">
            <v>1</v>
          </cell>
        </row>
      </sheetData>
      <sheetData sheetId="9310"/>
      <sheetData sheetId="9311">
        <row r="437">
          <cell r="A437" t="str">
            <v>GEOCOMPUESTOS</v>
          </cell>
        </row>
      </sheetData>
      <sheetData sheetId="9312">
        <row r="30">
          <cell r="A30" t="str">
            <v>PRELIMINARES DE OBRA</v>
          </cell>
        </row>
      </sheetData>
      <sheetData sheetId="9313"/>
      <sheetData sheetId="9314"/>
      <sheetData sheetId="9315"/>
      <sheetData sheetId="9316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9317"/>
      <sheetData sheetId="9318"/>
      <sheetData sheetId="9319"/>
      <sheetData sheetId="9320"/>
      <sheetData sheetId="9321">
        <row r="34">
          <cell r="E34" t="str">
            <v>M3</v>
          </cell>
        </row>
      </sheetData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 refreshError="1"/>
      <sheetData sheetId="9523"/>
      <sheetData sheetId="9524">
        <row r="13">
          <cell r="A13">
            <v>1</v>
          </cell>
        </row>
      </sheetData>
      <sheetData sheetId="9525"/>
      <sheetData sheetId="9526"/>
      <sheetData sheetId="9527"/>
      <sheetData sheetId="9528" refreshError="1"/>
      <sheetData sheetId="9529" refreshError="1"/>
      <sheetData sheetId="9530" refreshError="1"/>
      <sheetData sheetId="9531">
        <row r="16">
          <cell r="C16" t="str">
            <v>X</v>
          </cell>
        </row>
      </sheetData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/>
      <sheetData sheetId="9562"/>
      <sheetData sheetId="9563">
        <row r="1">
          <cell r="W1" t="str">
            <v>TR0001</v>
          </cell>
        </row>
      </sheetData>
      <sheetData sheetId="9564"/>
      <sheetData sheetId="9565"/>
      <sheetData sheetId="9566"/>
      <sheetData sheetId="9567"/>
      <sheetData sheetId="9568"/>
      <sheetData sheetId="9569"/>
      <sheetData sheetId="9570">
        <row r="2">
          <cell r="C2">
            <v>2</v>
          </cell>
        </row>
      </sheetData>
      <sheetData sheetId="9571"/>
      <sheetData sheetId="9572">
        <row r="5">
          <cell r="G5">
            <v>1</v>
          </cell>
        </row>
      </sheetData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 refreshError="1"/>
      <sheetData sheetId="9588" refreshError="1"/>
      <sheetData sheetId="9589" refreshError="1"/>
      <sheetData sheetId="9590" refreshError="1"/>
      <sheetData sheetId="9591"/>
      <sheetData sheetId="9592"/>
      <sheetData sheetId="9593"/>
      <sheetData sheetId="9594"/>
      <sheetData sheetId="9595"/>
      <sheetData sheetId="9596"/>
      <sheetData sheetId="9597">
        <row r="9">
          <cell r="E9">
            <v>19.379681052981429</v>
          </cell>
        </row>
      </sheetData>
      <sheetData sheetId="9598">
        <row r="9">
          <cell r="E9">
            <v>19.372852455375334</v>
          </cell>
        </row>
      </sheetData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>
        <row r="12">
          <cell r="D12">
            <v>1.1105322714947583</v>
          </cell>
        </row>
      </sheetData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/>
      <sheetData sheetId="9808" refreshError="1"/>
      <sheetData sheetId="9809"/>
      <sheetData sheetId="9810"/>
      <sheetData sheetId="9811"/>
      <sheetData sheetId="9812"/>
      <sheetData sheetId="9813"/>
      <sheetData sheetId="9814"/>
      <sheetData sheetId="9815" refreshError="1"/>
      <sheetData sheetId="9816" refreshError="1"/>
      <sheetData sheetId="9817" refreshError="1"/>
      <sheetData sheetId="9818"/>
      <sheetData sheetId="9819" refreshError="1"/>
      <sheetData sheetId="9820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/>
      <sheetData sheetId="9846" refreshError="1"/>
      <sheetData sheetId="9847" refreshError="1"/>
      <sheetData sheetId="9848" refreshError="1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 refreshError="1"/>
      <sheetData sheetId="9877" refreshError="1"/>
      <sheetData sheetId="9878"/>
      <sheetData sheetId="9879"/>
      <sheetData sheetId="9880"/>
      <sheetData sheetId="9881"/>
      <sheetData sheetId="9882"/>
      <sheetData sheetId="9883"/>
      <sheetData sheetId="9884" refreshError="1"/>
      <sheetData sheetId="9885" refreshError="1"/>
      <sheetData sheetId="9886" refreshError="1"/>
      <sheetData sheetId="9887"/>
      <sheetData sheetId="9888" refreshError="1"/>
      <sheetData sheetId="9889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/>
      <sheetData sheetId="9914" refreshError="1"/>
      <sheetData sheetId="9915" refreshError="1"/>
      <sheetData sheetId="9916" refreshError="1"/>
      <sheetData sheetId="9917"/>
      <sheetData sheetId="9918"/>
      <sheetData sheetId="9919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/>
      <sheetData sheetId="9997"/>
      <sheetData sheetId="9998">
        <row r="14">
          <cell r="D14">
            <v>38504</v>
          </cell>
        </row>
      </sheetData>
      <sheetData sheetId="9999"/>
      <sheetData sheetId="10000"/>
      <sheetData sheetId="10001">
        <row r="14">
          <cell r="D14">
            <v>38504</v>
          </cell>
        </row>
      </sheetData>
      <sheetData sheetId="10002"/>
      <sheetData sheetId="10003"/>
      <sheetData sheetId="10004"/>
      <sheetData sheetId="10005">
        <row r="14">
          <cell r="D14">
            <v>38504</v>
          </cell>
        </row>
      </sheetData>
      <sheetData sheetId="10006"/>
      <sheetData sheetId="10007"/>
      <sheetData sheetId="10008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 refreshError="1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 refreshError="1"/>
      <sheetData sheetId="10108"/>
      <sheetData sheetId="10109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/>
      <sheetData sheetId="10119" refreshError="1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 refreshError="1"/>
      <sheetData sheetId="10131"/>
      <sheetData sheetId="10132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 refreshError="1"/>
      <sheetData sheetId="10237" refreshError="1"/>
      <sheetData sheetId="10238" refreshError="1"/>
      <sheetData sheetId="10239" refreshError="1"/>
      <sheetData sheetId="10240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/>
      <sheetData sheetId="10284"/>
      <sheetData sheetId="10285"/>
      <sheetData sheetId="10286"/>
      <sheetData sheetId="10287"/>
      <sheetData sheetId="10288"/>
      <sheetData sheetId="10289" refreshError="1"/>
      <sheetData sheetId="10290" refreshError="1"/>
      <sheetData sheetId="10291"/>
      <sheetData sheetId="10292"/>
      <sheetData sheetId="10293"/>
      <sheetData sheetId="10294"/>
      <sheetData sheetId="10295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/>
      <sheetData sheetId="10383"/>
      <sheetData sheetId="10384">
        <row r="14">
          <cell r="D14">
            <v>38504</v>
          </cell>
        </row>
      </sheetData>
      <sheetData sheetId="10385"/>
      <sheetData sheetId="10386">
        <row r="14">
          <cell r="D14">
            <v>38504</v>
          </cell>
        </row>
      </sheetData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 refreshError="1"/>
      <sheetData sheetId="10416" refreshError="1"/>
      <sheetData sheetId="10417" refreshError="1"/>
      <sheetData sheetId="10418" refreshError="1"/>
      <sheetData sheetId="10419"/>
      <sheetData sheetId="10420"/>
      <sheetData sheetId="10421"/>
      <sheetData sheetId="10422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 refreshError="1"/>
      <sheetData sheetId="10593" refreshError="1"/>
      <sheetData sheetId="10594" refreshError="1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 refreshError="1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 refreshError="1"/>
      <sheetData sheetId="11261" refreshError="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 refreshError="1"/>
      <sheetData sheetId="11274"/>
      <sheetData sheetId="11275"/>
      <sheetData sheetId="11276" refreshError="1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TG"/>
      <sheetName val="CONSULTORIA"/>
      <sheetName val="AMBIENTAL"/>
      <sheetName val="FM"/>
      <sheetName val="SALARIOS"/>
      <sheetName val="FP"/>
      <sheetName val="VIATICOS"/>
      <sheetName val="COMPARATIVO"/>
      <sheetName val="PPTO UNIFICADO"/>
      <sheetName val="CTR+MTR"/>
      <sheetName val="MO"/>
      <sheetName val="TRANSPORTE CORREGIDO"/>
      <sheetName val="VIVEROS"/>
      <sheetName val="Memorias Vivero"/>
      <sheetName val="SATELITES"/>
      <sheetName val="NUCLEOS M - L"/>
      <sheetName val="Memoria Nucleo M"/>
      <sheetName val="Memoria Nucleo L"/>
      <sheetName val="Potabilización"/>
      <sheetName val="Memoria Potabilizacion"/>
      <sheetName val="Conectividad"/>
      <sheetName val=" AIU "/>
      <sheetName val="DAC"/>
      <sheetName val="Memoria Satélite L"/>
      <sheetName val="APU Conect"/>
      <sheetName val="Energía"/>
      <sheetName val="Red Frío"/>
      <sheetName val="APU RF"/>
      <sheetName val="APU Energ"/>
      <sheetName val="APU VSNP"/>
      <sheetName val="INSUMOS"/>
      <sheetName val="Complementarios"/>
      <sheetName val="APU Comp"/>
    </sheetNames>
    <sheetDataSet>
      <sheetData sheetId="0" refreshError="1"/>
      <sheetData sheetId="1" refreshError="1"/>
      <sheetData sheetId="2" refreshError="1"/>
      <sheetData sheetId="3">
        <row r="56">
          <cell r="C56">
            <v>3.18</v>
          </cell>
        </row>
      </sheetData>
      <sheetData sheetId="4">
        <row r="9">
          <cell r="B9">
            <v>8754525</v>
          </cell>
        </row>
        <row r="12">
          <cell r="B12">
            <v>6128167.5</v>
          </cell>
        </row>
        <row r="15">
          <cell r="B15">
            <v>3501810</v>
          </cell>
        </row>
        <row r="16">
          <cell r="B16">
            <v>1750905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026FC-C301-492D-99C5-CCFECE063FCC}">
  <dimension ref="A1:O244"/>
  <sheetViews>
    <sheetView showGridLines="0" view="pageBreakPreview" topLeftCell="A190" zoomScaleNormal="100" zoomScaleSheetLayoutView="100" zoomScalePageLayoutView="55" workbookViewId="0">
      <selection activeCell="I239" sqref="I239"/>
    </sheetView>
  </sheetViews>
  <sheetFormatPr baseColWidth="10" defaultColWidth="11.5" defaultRowHeight="14"/>
  <cols>
    <col min="1" max="2" width="3.5" style="234" customWidth="1"/>
    <col min="3" max="3" width="9.1640625" style="234" customWidth="1"/>
    <col min="4" max="4" width="15.5" style="234" customWidth="1"/>
    <col min="5" max="5" width="73.5" style="234" customWidth="1"/>
    <col min="6" max="6" width="8.5" style="234" customWidth="1"/>
    <col min="7" max="7" width="18.5" style="234" customWidth="1"/>
    <col min="8" max="8" width="23.5" style="234" customWidth="1"/>
    <col min="9" max="9" width="30" style="234" customWidth="1"/>
    <col min="10" max="10" width="3.5" style="234" customWidth="1"/>
    <col min="11" max="11" width="2.5" style="234" customWidth="1"/>
    <col min="12" max="12" width="16.6640625" style="234" customWidth="1"/>
    <col min="13" max="13" width="22" style="234" customWidth="1"/>
    <col min="14" max="14" width="11.5" style="234"/>
    <col min="15" max="15" width="11.6640625" style="234" bestFit="1" customWidth="1"/>
    <col min="16" max="16384" width="11.5" style="234"/>
  </cols>
  <sheetData>
    <row r="1" spans="1:13" ht="17" thickBot="1">
      <c r="A1" s="233"/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3" ht="17" thickTop="1">
      <c r="A2" s="233"/>
      <c r="B2" s="235"/>
      <c r="C2" s="236"/>
      <c r="D2" s="236"/>
      <c r="E2" s="236"/>
      <c r="F2" s="236"/>
      <c r="G2" s="236"/>
      <c r="H2" s="236"/>
      <c r="I2" s="236"/>
      <c r="J2" s="237"/>
      <c r="K2" s="233"/>
    </row>
    <row r="3" spans="1:13" ht="33.5" customHeight="1">
      <c r="A3" s="233"/>
      <c r="B3" s="238"/>
      <c r="C3" s="290" t="s">
        <v>29</v>
      </c>
      <c r="D3" s="291"/>
      <c r="E3" s="233"/>
      <c r="F3" s="233"/>
      <c r="G3" s="233"/>
      <c r="H3" s="233"/>
      <c r="I3" s="233"/>
      <c r="J3" s="239"/>
      <c r="K3" s="233"/>
    </row>
    <row r="4" spans="1:13" ht="16">
      <c r="A4" s="233"/>
      <c r="B4" s="238"/>
      <c r="C4" s="38" t="s">
        <v>0</v>
      </c>
      <c r="D4" s="39" t="s">
        <v>30</v>
      </c>
      <c r="E4" s="233"/>
      <c r="F4" s="233"/>
      <c r="G4" s="233"/>
      <c r="H4" s="233"/>
      <c r="I4" s="233"/>
      <c r="J4" s="239"/>
      <c r="K4" s="233"/>
    </row>
    <row r="5" spans="1:13" ht="16">
      <c r="A5" s="233"/>
      <c r="B5" s="238"/>
      <c r="C5" s="38" t="s">
        <v>1</v>
      </c>
      <c r="D5" s="39">
        <v>1</v>
      </c>
      <c r="E5" s="233"/>
      <c r="F5" s="233"/>
      <c r="G5" s="233"/>
      <c r="H5" s="233"/>
      <c r="I5" s="233"/>
      <c r="J5" s="239"/>
      <c r="K5" s="233"/>
    </row>
    <row r="6" spans="1:13" ht="16">
      <c r="A6" s="233"/>
      <c r="B6" s="238"/>
      <c r="C6" s="292" t="s">
        <v>23</v>
      </c>
      <c r="D6" s="292"/>
      <c r="E6" s="292"/>
      <c r="F6" s="292"/>
      <c r="G6" s="292"/>
      <c r="H6" s="292"/>
      <c r="I6" s="292"/>
      <c r="J6" s="239"/>
      <c r="K6" s="233"/>
    </row>
    <row r="7" spans="1:13" ht="17" thickBot="1">
      <c r="A7" s="233"/>
      <c r="B7" s="238"/>
      <c r="C7" s="293" t="s">
        <v>24</v>
      </c>
      <c r="D7" s="293"/>
      <c r="E7" s="293"/>
      <c r="F7" s="293"/>
      <c r="G7" s="293"/>
      <c r="H7" s="293"/>
      <c r="I7" s="293"/>
      <c r="J7" s="239"/>
      <c r="K7" s="233"/>
    </row>
    <row r="8" spans="1:13" s="243" customFormat="1" ht="16.5" customHeight="1">
      <c r="A8" s="240"/>
      <c r="B8" s="241"/>
      <c r="C8" s="294" t="s">
        <v>26</v>
      </c>
      <c r="D8" s="295"/>
      <c r="E8" s="295"/>
      <c r="F8" s="295"/>
      <c r="G8" s="295"/>
      <c r="H8" s="295"/>
      <c r="I8" s="296"/>
      <c r="J8" s="242"/>
      <c r="K8" s="240"/>
    </row>
    <row r="9" spans="1:13" ht="33.75" customHeight="1" thickBot="1">
      <c r="A9" s="233"/>
      <c r="B9" s="244"/>
      <c r="C9" s="297"/>
      <c r="D9" s="298"/>
      <c r="E9" s="298"/>
      <c r="F9" s="298"/>
      <c r="G9" s="298"/>
      <c r="H9" s="298"/>
      <c r="I9" s="299"/>
      <c r="J9" s="239"/>
      <c r="K9" s="233"/>
    </row>
    <row r="10" spans="1:13" ht="34.5" customHeight="1">
      <c r="A10" s="233"/>
      <c r="B10" s="244"/>
      <c r="C10" s="300" t="s">
        <v>27</v>
      </c>
      <c r="D10" s="301"/>
      <c r="E10" s="301"/>
      <c r="F10" s="301"/>
      <c r="G10" s="301"/>
      <c r="H10" s="301"/>
      <c r="I10" s="302"/>
      <c r="J10" s="239"/>
      <c r="K10" s="233"/>
    </row>
    <row r="11" spans="1:13" ht="43.25" customHeight="1" thickBot="1">
      <c r="A11" s="233"/>
      <c r="B11" s="244"/>
      <c r="C11" s="303" t="s">
        <v>31</v>
      </c>
      <c r="D11" s="303"/>
      <c r="E11" s="303"/>
      <c r="F11" s="303"/>
      <c r="G11" s="303"/>
      <c r="H11" s="303"/>
      <c r="I11" s="304"/>
      <c r="J11" s="239"/>
      <c r="K11" s="233"/>
    </row>
    <row r="12" spans="1:13" ht="26.5" customHeight="1">
      <c r="A12" s="233"/>
      <c r="B12" s="238"/>
      <c r="C12" s="284" t="s">
        <v>2</v>
      </c>
      <c r="D12" s="286" t="s">
        <v>3</v>
      </c>
      <c r="E12" s="284" t="s">
        <v>4</v>
      </c>
      <c r="F12" s="286" t="s">
        <v>5</v>
      </c>
      <c r="G12" s="286" t="s">
        <v>6</v>
      </c>
      <c r="H12" s="288" t="s">
        <v>7</v>
      </c>
      <c r="I12" s="282" t="s">
        <v>8</v>
      </c>
      <c r="J12" s="239"/>
      <c r="K12" s="233"/>
    </row>
    <row r="13" spans="1:13" ht="4.75" customHeight="1" thickBot="1">
      <c r="A13" s="233"/>
      <c r="B13" s="238"/>
      <c r="C13" s="285"/>
      <c r="D13" s="287"/>
      <c r="E13" s="285"/>
      <c r="F13" s="287"/>
      <c r="G13" s="287"/>
      <c r="H13" s="289"/>
      <c r="I13" s="283"/>
      <c r="J13" s="239"/>
      <c r="K13" s="233"/>
    </row>
    <row r="14" spans="1:13" ht="20.5" customHeight="1">
      <c r="A14" s="233"/>
      <c r="B14" s="238"/>
      <c r="C14" s="55">
        <v>1</v>
      </c>
      <c r="D14" s="55">
        <v>1</v>
      </c>
      <c r="E14" s="56" t="s">
        <v>32</v>
      </c>
      <c r="F14" s="57"/>
      <c r="G14" s="245"/>
      <c r="H14" s="246"/>
      <c r="I14" s="246"/>
      <c r="J14" s="239"/>
      <c r="K14" s="233"/>
    </row>
    <row r="15" spans="1:13" ht="30" customHeight="1">
      <c r="A15" s="233"/>
      <c r="B15" s="238"/>
      <c r="C15" s="60" t="s">
        <v>33</v>
      </c>
      <c r="D15" s="60" t="s">
        <v>33</v>
      </c>
      <c r="E15" s="61" t="s">
        <v>34</v>
      </c>
      <c r="F15" s="62"/>
      <c r="G15" s="247"/>
      <c r="H15" s="248"/>
      <c r="I15" s="248"/>
      <c r="J15" s="239"/>
      <c r="K15" s="233"/>
    </row>
    <row r="16" spans="1:13" ht="25.25" customHeight="1">
      <c r="A16" s="233"/>
      <c r="B16" s="238"/>
      <c r="C16" s="65" t="s">
        <v>35</v>
      </c>
      <c r="D16" s="65" t="s">
        <v>35</v>
      </c>
      <c r="E16" s="66" t="s">
        <v>36</v>
      </c>
      <c r="F16" s="65" t="s">
        <v>37</v>
      </c>
      <c r="G16" s="249">
        <v>34.5</v>
      </c>
      <c r="H16" s="250">
        <v>119196</v>
      </c>
      <c r="I16" s="67">
        <v>4112262</v>
      </c>
      <c r="J16" s="239"/>
      <c r="K16" s="233"/>
      <c r="L16" s="67"/>
      <c r="M16" s="67"/>
    </row>
    <row r="17" spans="1:15" ht="28.25" customHeight="1">
      <c r="A17" s="233"/>
      <c r="B17" s="238"/>
      <c r="C17" s="65" t="s">
        <v>38</v>
      </c>
      <c r="D17" s="65" t="s">
        <v>38</v>
      </c>
      <c r="E17" s="66" t="s">
        <v>39</v>
      </c>
      <c r="F17" s="65" t="s">
        <v>40</v>
      </c>
      <c r="G17" s="249">
        <v>55.2</v>
      </c>
      <c r="H17" s="250">
        <v>67127</v>
      </c>
      <c r="I17" s="67">
        <v>3705410.4</v>
      </c>
      <c r="J17" s="239"/>
      <c r="K17" s="233"/>
      <c r="L17" s="67"/>
      <c r="M17" s="67"/>
      <c r="O17" s="251"/>
    </row>
    <row r="18" spans="1:15" ht="51" customHeight="1">
      <c r="A18" s="233"/>
      <c r="B18" s="238"/>
      <c r="C18" s="65" t="s">
        <v>41</v>
      </c>
      <c r="D18" s="65" t="s">
        <v>41</v>
      </c>
      <c r="E18" s="66" t="s">
        <v>42</v>
      </c>
      <c r="F18" s="65" t="s">
        <v>37</v>
      </c>
      <c r="G18" s="249">
        <v>50.57</v>
      </c>
      <c r="H18" s="250">
        <v>85046</v>
      </c>
      <c r="I18" s="67">
        <v>4300776.22</v>
      </c>
      <c r="J18" s="239"/>
      <c r="K18" s="233"/>
      <c r="L18" s="67"/>
      <c r="M18" s="67"/>
    </row>
    <row r="19" spans="1:15" ht="38.5" customHeight="1">
      <c r="A19" s="233"/>
      <c r="B19" s="238"/>
      <c r="C19" s="65" t="s">
        <v>43</v>
      </c>
      <c r="D19" s="65" t="s">
        <v>43</v>
      </c>
      <c r="E19" s="66" t="s">
        <v>44</v>
      </c>
      <c r="F19" s="65" t="s">
        <v>37</v>
      </c>
      <c r="G19" s="249">
        <v>34.68</v>
      </c>
      <c r="H19" s="250">
        <v>305097</v>
      </c>
      <c r="I19" s="67">
        <v>10580763.960000001</v>
      </c>
      <c r="J19" s="239"/>
      <c r="K19" s="233"/>
      <c r="L19" s="67"/>
      <c r="M19" s="67"/>
    </row>
    <row r="20" spans="1:15" ht="36" customHeight="1">
      <c r="A20" s="233"/>
      <c r="B20" s="238"/>
      <c r="C20" s="65" t="s">
        <v>45</v>
      </c>
      <c r="D20" s="65" t="s">
        <v>45</v>
      </c>
      <c r="E20" s="66" t="s">
        <v>46</v>
      </c>
      <c r="F20" s="65" t="s">
        <v>37</v>
      </c>
      <c r="G20" s="249">
        <v>50.57</v>
      </c>
      <c r="H20" s="250">
        <v>327406</v>
      </c>
      <c r="I20" s="67">
        <v>16556921.42</v>
      </c>
      <c r="J20" s="239"/>
      <c r="K20" s="233"/>
      <c r="L20" s="67"/>
      <c r="M20" s="67"/>
    </row>
    <row r="21" spans="1:15" ht="42.5" customHeight="1">
      <c r="A21" s="233"/>
      <c r="B21" s="238"/>
      <c r="C21" s="65" t="s">
        <v>47</v>
      </c>
      <c r="D21" s="65" t="s">
        <v>47</v>
      </c>
      <c r="E21" s="66" t="s">
        <v>48</v>
      </c>
      <c r="F21" s="65" t="s">
        <v>37</v>
      </c>
      <c r="G21" s="249">
        <v>40.880000000000003</v>
      </c>
      <c r="H21" s="250">
        <v>113978</v>
      </c>
      <c r="I21" s="67">
        <v>4659420.6399999997</v>
      </c>
      <c r="J21" s="239"/>
      <c r="K21" s="233"/>
      <c r="L21" s="67"/>
      <c r="M21" s="67"/>
    </row>
    <row r="22" spans="1:15" ht="30" customHeight="1">
      <c r="A22" s="233"/>
      <c r="B22" s="238"/>
      <c r="C22" s="65" t="s">
        <v>49</v>
      </c>
      <c r="D22" s="65" t="s">
        <v>49</v>
      </c>
      <c r="E22" s="66" t="s">
        <v>50</v>
      </c>
      <c r="F22" s="65" t="s">
        <v>37</v>
      </c>
      <c r="G22" s="249">
        <v>45</v>
      </c>
      <c r="H22" s="250">
        <v>95323</v>
      </c>
      <c r="I22" s="67">
        <v>4289535</v>
      </c>
      <c r="J22" s="239"/>
      <c r="K22" s="233"/>
      <c r="L22" s="67"/>
      <c r="M22" s="67"/>
    </row>
    <row r="23" spans="1:15" ht="22.75" customHeight="1">
      <c r="A23" s="233"/>
      <c r="B23" s="238"/>
      <c r="C23" s="60" t="s">
        <v>51</v>
      </c>
      <c r="D23" s="60" t="s">
        <v>51</v>
      </c>
      <c r="E23" s="61" t="s">
        <v>52</v>
      </c>
      <c r="F23" s="62"/>
      <c r="G23" s="247"/>
      <c r="H23" s="248"/>
      <c r="I23" s="68"/>
      <c r="J23" s="239"/>
      <c r="K23" s="233"/>
      <c r="L23" s="67"/>
      <c r="M23" s="67"/>
    </row>
    <row r="24" spans="1:15" ht="26.5" customHeight="1">
      <c r="A24" s="233"/>
      <c r="B24" s="238"/>
      <c r="C24" s="65" t="s">
        <v>53</v>
      </c>
      <c r="D24" s="65" t="s">
        <v>53</v>
      </c>
      <c r="E24" s="66" t="s">
        <v>54</v>
      </c>
      <c r="F24" s="65" t="s">
        <v>55</v>
      </c>
      <c r="G24" s="249">
        <v>4</v>
      </c>
      <c r="H24" s="250">
        <v>304355</v>
      </c>
      <c r="I24" s="67">
        <v>1217420</v>
      </c>
      <c r="J24" s="239"/>
      <c r="K24" s="233"/>
      <c r="L24" s="67"/>
      <c r="M24" s="67"/>
    </row>
    <row r="25" spans="1:15" ht="24" customHeight="1">
      <c r="A25" s="233"/>
      <c r="B25" s="238"/>
      <c r="C25" s="69"/>
      <c r="D25" s="60" t="s">
        <v>56</v>
      </c>
      <c r="E25" s="70" t="s">
        <v>57</v>
      </c>
      <c r="F25" s="62"/>
      <c r="G25" s="247"/>
      <c r="H25" s="248"/>
      <c r="I25" s="68"/>
      <c r="J25" s="239"/>
      <c r="K25" s="233"/>
      <c r="L25" s="67"/>
      <c r="M25" s="67"/>
    </row>
    <row r="26" spans="1:15" ht="42" customHeight="1">
      <c r="A26" s="233"/>
      <c r="B26" s="238"/>
      <c r="C26" s="65" t="s">
        <v>58</v>
      </c>
      <c r="D26" s="65" t="s">
        <v>58</v>
      </c>
      <c r="E26" s="66" t="s">
        <v>59</v>
      </c>
      <c r="F26" s="65" t="s">
        <v>40</v>
      </c>
      <c r="G26" s="249">
        <v>313.27999999999997</v>
      </c>
      <c r="H26" s="250">
        <v>57148</v>
      </c>
      <c r="I26" s="67">
        <v>17903325.440000001</v>
      </c>
      <c r="J26" s="239"/>
      <c r="K26" s="233"/>
      <c r="L26" s="67"/>
      <c r="M26" s="67"/>
    </row>
    <row r="27" spans="1:15" ht="45.5" customHeight="1">
      <c r="A27" s="233"/>
      <c r="B27" s="238"/>
      <c r="C27" s="65" t="s">
        <v>60</v>
      </c>
      <c r="D27" s="65" t="s">
        <v>60</v>
      </c>
      <c r="E27" s="66" t="s">
        <v>61</v>
      </c>
      <c r="F27" s="65" t="s">
        <v>37</v>
      </c>
      <c r="G27" s="249">
        <v>2.4</v>
      </c>
      <c r="H27" s="250">
        <v>688482</v>
      </c>
      <c r="I27" s="67">
        <v>1652356.8</v>
      </c>
      <c r="J27" s="239"/>
      <c r="K27" s="233"/>
      <c r="L27" s="67"/>
      <c r="M27" s="67"/>
    </row>
    <row r="28" spans="1:15" ht="30" customHeight="1">
      <c r="A28" s="233"/>
      <c r="B28" s="238"/>
      <c r="C28" s="65" t="s">
        <v>62</v>
      </c>
      <c r="D28" s="65" t="s">
        <v>62</v>
      </c>
      <c r="E28" s="66" t="s">
        <v>63</v>
      </c>
      <c r="F28" s="65" t="s">
        <v>37</v>
      </c>
      <c r="G28" s="249">
        <v>1.38</v>
      </c>
      <c r="H28" s="250">
        <v>474886</v>
      </c>
      <c r="I28" s="67">
        <v>655342.68000000005</v>
      </c>
      <c r="J28" s="239"/>
      <c r="K28" s="233"/>
      <c r="L28" s="67"/>
      <c r="M28" s="67"/>
    </row>
    <row r="29" spans="1:15" ht="30" customHeight="1">
      <c r="A29" s="233"/>
      <c r="B29" s="238"/>
      <c r="C29" s="65" t="s">
        <v>64</v>
      </c>
      <c r="D29" s="65" t="s">
        <v>64</v>
      </c>
      <c r="E29" s="66" t="s">
        <v>65</v>
      </c>
      <c r="F29" s="65" t="s">
        <v>37</v>
      </c>
      <c r="G29" s="249">
        <v>1.1599999999999999</v>
      </c>
      <c r="H29" s="250">
        <v>591271</v>
      </c>
      <c r="I29" s="67">
        <v>685874.36</v>
      </c>
      <c r="J29" s="239"/>
      <c r="K29" s="233"/>
      <c r="L29" s="67"/>
      <c r="M29" s="67"/>
    </row>
    <row r="30" spans="1:15" ht="24" customHeight="1">
      <c r="A30" s="233"/>
      <c r="B30" s="238"/>
      <c r="C30" s="60" t="s">
        <v>66</v>
      </c>
      <c r="D30" s="60" t="s">
        <v>66</v>
      </c>
      <c r="E30" s="70" t="s">
        <v>67</v>
      </c>
      <c r="F30" s="62"/>
      <c r="G30" s="247"/>
      <c r="H30" s="248"/>
      <c r="I30" s="68"/>
      <c r="J30" s="239"/>
      <c r="K30" s="233"/>
      <c r="L30" s="67"/>
      <c r="M30" s="67"/>
    </row>
    <row r="31" spans="1:15" ht="30" customHeight="1">
      <c r="A31" s="233"/>
      <c r="B31" s="238"/>
      <c r="C31" s="13"/>
      <c r="D31" s="65"/>
      <c r="E31" s="66" t="s">
        <v>68</v>
      </c>
      <c r="F31" s="65" t="s">
        <v>69</v>
      </c>
      <c r="G31" s="249">
        <v>4.1790000000000003</v>
      </c>
      <c r="H31" s="250">
        <v>1100000</v>
      </c>
      <c r="I31" s="67">
        <v>4596900</v>
      </c>
      <c r="J31" s="239"/>
      <c r="K31" s="233"/>
      <c r="L31" s="67"/>
      <c r="M31" s="67"/>
    </row>
    <row r="32" spans="1:15" ht="22.75" customHeight="1">
      <c r="A32" s="233"/>
      <c r="B32" s="238"/>
      <c r="C32" s="281" t="s">
        <v>70</v>
      </c>
      <c r="D32" s="273"/>
      <c r="E32" s="273"/>
      <c r="F32" s="273"/>
      <c r="G32" s="273"/>
      <c r="H32" s="274"/>
      <c r="I32" s="71">
        <f>ROUND(SUM(I16:I31),0)</f>
        <v>74916309</v>
      </c>
      <c r="J32" s="239"/>
      <c r="K32" s="233"/>
      <c r="M32" s="71"/>
    </row>
    <row r="33" spans="1:13" ht="70.25" customHeight="1">
      <c r="A33" s="233"/>
      <c r="B33" s="238"/>
      <c r="C33" s="272" t="s">
        <v>71</v>
      </c>
      <c r="D33" s="273"/>
      <c r="E33" s="273"/>
      <c r="F33" s="273"/>
      <c r="G33" s="273"/>
      <c r="H33" s="274"/>
      <c r="I33" s="72">
        <f>+I32*4</f>
        <v>299665236</v>
      </c>
      <c r="J33" s="239"/>
      <c r="K33" s="233"/>
      <c r="M33" s="72"/>
    </row>
    <row r="34" spans="1:13" ht="26.5" customHeight="1">
      <c r="A34" s="233"/>
      <c r="B34" s="238"/>
      <c r="C34" s="55">
        <v>2</v>
      </c>
      <c r="D34" s="73">
        <v>2</v>
      </c>
      <c r="E34" s="74" t="s">
        <v>72</v>
      </c>
      <c r="F34" s="57"/>
      <c r="G34" s="245"/>
      <c r="H34" s="246"/>
      <c r="I34" s="75"/>
      <c r="J34" s="239"/>
      <c r="K34" s="233"/>
    </row>
    <row r="35" spans="1:13" ht="22.25" customHeight="1">
      <c r="A35" s="233"/>
      <c r="B35" s="238"/>
      <c r="C35" s="76" t="s">
        <v>33</v>
      </c>
      <c r="D35" s="76" t="s">
        <v>33</v>
      </c>
      <c r="E35" s="77" t="s">
        <v>34</v>
      </c>
      <c r="F35" s="78"/>
      <c r="G35" s="247"/>
      <c r="H35" s="248"/>
      <c r="I35" s="68"/>
      <c r="J35" s="239"/>
      <c r="K35" s="233"/>
    </row>
    <row r="36" spans="1:13" ht="27.5" customHeight="1">
      <c r="A36" s="233"/>
      <c r="B36" s="238"/>
      <c r="C36" s="79" t="s">
        <v>35</v>
      </c>
      <c r="D36" s="79" t="s">
        <v>35</v>
      </c>
      <c r="E36" s="66" t="s">
        <v>36</v>
      </c>
      <c r="F36" s="65" t="s">
        <v>37</v>
      </c>
      <c r="G36" s="249">
        <v>153</v>
      </c>
      <c r="H36" s="250">
        <v>119196</v>
      </c>
      <c r="I36" s="67">
        <v>18236988</v>
      </c>
      <c r="J36" s="239"/>
      <c r="K36" s="233"/>
      <c r="L36" s="67"/>
      <c r="M36" s="67"/>
    </row>
    <row r="37" spans="1:13" ht="32.5" customHeight="1">
      <c r="A37" s="233"/>
      <c r="B37" s="238"/>
      <c r="C37" s="79" t="s">
        <v>73</v>
      </c>
      <c r="D37" s="79" t="s">
        <v>73</v>
      </c>
      <c r="E37" s="66" t="s">
        <v>39</v>
      </c>
      <c r="F37" s="65" t="s">
        <v>40</v>
      </c>
      <c r="G37" s="249">
        <v>622.88</v>
      </c>
      <c r="H37" s="250">
        <v>67127</v>
      </c>
      <c r="I37" s="67">
        <v>41812065.759999998</v>
      </c>
      <c r="J37" s="239"/>
      <c r="K37" s="233"/>
      <c r="L37" s="67"/>
      <c r="M37" s="67"/>
    </row>
    <row r="38" spans="1:13" ht="50.5" customHeight="1">
      <c r="A38" s="233"/>
      <c r="B38" s="238"/>
      <c r="C38" s="79" t="s">
        <v>41</v>
      </c>
      <c r="D38" s="79" t="s">
        <v>41</v>
      </c>
      <c r="E38" s="66" t="s">
        <v>42</v>
      </c>
      <c r="F38" s="65" t="s">
        <v>37</v>
      </c>
      <c r="G38" s="249">
        <v>155</v>
      </c>
      <c r="H38" s="250">
        <v>85046</v>
      </c>
      <c r="I38" s="67">
        <v>13182130</v>
      </c>
      <c r="J38" s="239"/>
      <c r="K38" s="233"/>
      <c r="L38" s="67"/>
      <c r="M38" s="67"/>
    </row>
    <row r="39" spans="1:13" ht="39" customHeight="1">
      <c r="A39" s="233"/>
      <c r="B39" s="238"/>
      <c r="C39" s="79" t="s">
        <v>74</v>
      </c>
      <c r="D39" s="79" t="s">
        <v>74</v>
      </c>
      <c r="E39" s="66" t="s">
        <v>75</v>
      </c>
      <c r="F39" s="65" t="s">
        <v>37</v>
      </c>
      <c r="G39" s="249">
        <v>78.66</v>
      </c>
      <c r="H39" s="250">
        <v>214241</v>
      </c>
      <c r="I39" s="67">
        <v>16852197.059999999</v>
      </c>
      <c r="J39" s="239"/>
      <c r="K39" s="233"/>
      <c r="L39" s="67"/>
      <c r="M39" s="67"/>
    </row>
    <row r="40" spans="1:13" ht="43.75" customHeight="1">
      <c r="A40" s="233"/>
      <c r="B40" s="238"/>
      <c r="C40" s="79" t="s">
        <v>43</v>
      </c>
      <c r="D40" s="79" t="s">
        <v>43</v>
      </c>
      <c r="E40" s="66" t="s">
        <v>44</v>
      </c>
      <c r="F40" s="65" t="s">
        <v>37</v>
      </c>
      <c r="G40" s="249">
        <v>72.349999999999994</v>
      </c>
      <c r="H40" s="250">
        <v>305097</v>
      </c>
      <c r="I40" s="67">
        <v>22073767.949999999</v>
      </c>
      <c r="J40" s="239"/>
      <c r="K40" s="233"/>
      <c r="L40" s="67"/>
      <c r="M40" s="67"/>
    </row>
    <row r="41" spans="1:13" ht="43.75" customHeight="1">
      <c r="A41" s="233"/>
      <c r="B41" s="238"/>
      <c r="C41" s="79" t="s">
        <v>76</v>
      </c>
      <c r="D41" s="79" t="s">
        <v>76</v>
      </c>
      <c r="E41" s="66" t="s">
        <v>77</v>
      </c>
      <c r="F41" s="65" t="s">
        <v>37</v>
      </c>
      <c r="G41" s="249">
        <v>124.5</v>
      </c>
      <c r="H41" s="250">
        <v>340512</v>
      </c>
      <c r="I41" s="67">
        <v>42393744</v>
      </c>
      <c r="J41" s="239"/>
      <c r="K41" s="233"/>
      <c r="L41" s="67"/>
      <c r="M41" s="67"/>
    </row>
    <row r="42" spans="1:13" ht="36.5" customHeight="1">
      <c r="A42" s="233"/>
      <c r="B42" s="238"/>
      <c r="C42" s="79" t="s">
        <v>45</v>
      </c>
      <c r="D42" s="79" t="s">
        <v>45</v>
      </c>
      <c r="E42" s="66" t="s">
        <v>46</v>
      </c>
      <c r="F42" s="65" t="s">
        <v>37</v>
      </c>
      <c r="G42" s="249">
        <v>15</v>
      </c>
      <c r="H42" s="250">
        <v>327406</v>
      </c>
      <c r="I42" s="67">
        <v>4911090</v>
      </c>
      <c r="J42" s="239"/>
      <c r="K42" s="233"/>
      <c r="L42" s="67"/>
      <c r="M42" s="67"/>
    </row>
    <row r="43" spans="1:13" ht="43.75" customHeight="1">
      <c r="A43" s="233"/>
      <c r="B43" s="238"/>
      <c r="C43" s="79" t="s">
        <v>47</v>
      </c>
      <c r="D43" s="79" t="s">
        <v>47</v>
      </c>
      <c r="E43" s="66" t="s">
        <v>48</v>
      </c>
      <c r="F43" s="65" t="s">
        <v>37</v>
      </c>
      <c r="G43" s="249">
        <v>139.99999999999997</v>
      </c>
      <c r="H43" s="250">
        <v>113978</v>
      </c>
      <c r="I43" s="67">
        <v>15956920</v>
      </c>
      <c r="J43" s="239"/>
      <c r="K43" s="233"/>
      <c r="L43" s="67"/>
      <c r="M43" s="67"/>
    </row>
    <row r="44" spans="1:13" ht="36.5" customHeight="1">
      <c r="A44" s="233"/>
      <c r="B44" s="238"/>
      <c r="C44" s="79" t="s">
        <v>49</v>
      </c>
      <c r="D44" s="79" t="s">
        <v>49</v>
      </c>
      <c r="E44" s="66" t="s">
        <v>50</v>
      </c>
      <c r="F44" s="65" t="s">
        <v>37</v>
      </c>
      <c r="G44" s="249">
        <v>139.99999999999997</v>
      </c>
      <c r="H44" s="250">
        <v>95323</v>
      </c>
      <c r="I44" s="67">
        <v>13345220</v>
      </c>
      <c r="J44" s="239"/>
      <c r="K44" s="233"/>
      <c r="L44" s="67"/>
      <c r="M44" s="67"/>
    </row>
    <row r="45" spans="1:13" ht="20.5" customHeight="1">
      <c r="A45" s="233"/>
      <c r="B45" s="238"/>
      <c r="C45" s="76" t="s">
        <v>78</v>
      </c>
      <c r="D45" s="76" t="s">
        <v>78</v>
      </c>
      <c r="E45" s="77" t="s">
        <v>79</v>
      </c>
      <c r="F45" s="62"/>
      <c r="G45" s="247"/>
      <c r="H45" s="248"/>
      <c r="I45" s="68"/>
      <c r="J45" s="239"/>
      <c r="K45" s="233"/>
      <c r="L45" s="67"/>
      <c r="M45" s="67"/>
    </row>
    <row r="46" spans="1:13" ht="28">
      <c r="A46" s="233"/>
      <c r="B46" s="238"/>
      <c r="C46" s="79" t="s">
        <v>80</v>
      </c>
      <c r="D46" s="79" t="s">
        <v>80</v>
      </c>
      <c r="E46" s="66" t="s">
        <v>81</v>
      </c>
      <c r="F46" s="80" t="s">
        <v>82</v>
      </c>
      <c r="G46" s="249">
        <v>8</v>
      </c>
      <c r="H46" s="250">
        <v>161515</v>
      </c>
      <c r="I46" s="67">
        <v>1292120</v>
      </c>
      <c r="J46" s="239"/>
      <c r="K46" s="233"/>
      <c r="L46" s="67"/>
      <c r="M46" s="67"/>
    </row>
    <row r="47" spans="1:13" ht="33.5" customHeight="1">
      <c r="A47" s="233"/>
      <c r="B47" s="238"/>
      <c r="C47" s="79" t="s">
        <v>83</v>
      </c>
      <c r="D47" s="79" t="s">
        <v>83</v>
      </c>
      <c r="E47" s="66" t="s">
        <v>84</v>
      </c>
      <c r="F47" s="80" t="s">
        <v>82</v>
      </c>
      <c r="G47" s="249">
        <v>5</v>
      </c>
      <c r="H47" s="250">
        <v>121152</v>
      </c>
      <c r="I47" s="67">
        <v>605760</v>
      </c>
      <c r="J47" s="239"/>
      <c r="K47" s="233"/>
      <c r="L47" s="67"/>
      <c r="M47" s="67"/>
    </row>
    <row r="48" spans="1:13" ht="33.5" customHeight="1">
      <c r="A48" s="233"/>
      <c r="B48" s="238"/>
      <c r="C48" s="79" t="s">
        <v>85</v>
      </c>
      <c r="D48" s="79" t="s">
        <v>85</v>
      </c>
      <c r="E48" s="66" t="s">
        <v>86</v>
      </c>
      <c r="F48" s="80" t="s">
        <v>40</v>
      </c>
      <c r="G48" s="249">
        <v>12</v>
      </c>
      <c r="H48" s="250">
        <v>48528</v>
      </c>
      <c r="I48" s="67">
        <v>582336</v>
      </c>
      <c r="J48" s="239"/>
      <c r="K48" s="233"/>
      <c r="L48" s="67"/>
      <c r="M48" s="67"/>
    </row>
    <row r="49" spans="1:13" ht="34.75" customHeight="1">
      <c r="A49" s="233"/>
      <c r="B49" s="238"/>
      <c r="C49" s="79" t="s">
        <v>87</v>
      </c>
      <c r="D49" s="79" t="s">
        <v>87</v>
      </c>
      <c r="E49" s="66" t="s">
        <v>88</v>
      </c>
      <c r="F49" s="80" t="s">
        <v>40</v>
      </c>
      <c r="G49" s="249">
        <v>12</v>
      </c>
      <c r="H49" s="250">
        <v>44738</v>
      </c>
      <c r="I49" s="67">
        <v>536856</v>
      </c>
      <c r="J49" s="239"/>
      <c r="K49" s="233"/>
      <c r="L49" s="67"/>
      <c r="M49" s="67"/>
    </row>
    <row r="50" spans="1:13" ht="37.75" customHeight="1">
      <c r="A50" s="233"/>
      <c r="B50" s="238"/>
      <c r="C50" s="79" t="s">
        <v>89</v>
      </c>
      <c r="D50" s="79" t="s">
        <v>89</v>
      </c>
      <c r="E50" s="66" t="s">
        <v>90</v>
      </c>
      <c r="F50" s="80" t="s">
        <v>82</v>
      </c>
      <c r="G50" s="249">
        <v>5</v>
      </c>
      <c r="H50" s="250">
        <v>72328</v>
      </c>
      <c r="I50" s="67">
        <v>361640</v>
      </c>
      <c r="J50" s="239"/>
      <c r="K50" s="233"/>
      <c r="L50" s="67"/>
      <c r="M50" s="67"/>
    </row>
    <row r="51" spans="1:13" ht="37.75" customHeight="1">
      <c r="A51" s="233"/>
      <c r="B51" s="238"/>
      <c r="C51" s="79" t="s">
        <v>91</v>
      </c>
      <c r="D51" s="79" t="s">
        <v>91</v>
      </c>
      <c r="E51" s="66" t="s">
        <v>92</v>
      </c>
      <c r="F51" s="80" t="s">
        <v>93</v>
      </c>
      <c r="G51" s="249">
        <v>1</v>
      </c>
      <c r="H51" s="250">
        <v>531278</v>
      </c>
      <c r="I51" s="67">
        <v>531278</v>
      </c>
      <c r="J51" s="239"/>
      <c r="K51" s="233"/>
      <c r="L51" s="67"/>
      <c r="M51" s="67"/>
    </row>
    <row r="52" spans="1:13" ht="37.75" customHeight="1">
      <c r="A52" s="233"/>
      <c r="B52" s="238"/>
      <c r="C52" s="79" t="s">
        <v>94</v>
      </c>
      <c r="D52" s="79" t="s">
        <v>94</v>
      </c>
      <c r="E52" s="66" t="s">
        <v>95</v>
      </c>
      <c r="F52" s="65" t="s">
        <v>93</v>
      </c>
      <c r="G52" s="249">
        <v>1</v>
      </c>
      <c r="H52" s="250">
        <v>516232</v>
      </c>
      <c r="I52" s="67">
        <v>516232</v>
      </c>
      <c r="J52" s="239"/>
      <c r="K52" s="233"/>
      <c r="L52" s="67"/>
      <c r="M52" s="67"/>
    </row>
    <row r="53" spans="1:13" ht="25.25" customHeight="1">
      <c r="A53" s="233"/>
      <c r="B53" s="238"/>
      <c r="C53" s="76" t="s">
        <v>51</v>
      </c>
      <c r="D53" s="76" t="s">
        <v>51</v>
      </c>
      <c r="E53" s="61" t="s">
        <v>52</v>
      </c>
      <c r="F53" s="62"/>
      <c r="G53" s="247"/>
      <c r="H53" s="248"/>
      <c r="I53" s="68"/>
      <c r="J53" s="239"/>
      <c r="K53" s="233"/>
      <c r="L53" s="67"/>
      <c r="M53" s="67"/>
    </row>
    <row r="54" spans="1:13" ht="37.75" customHeight="1">
      <c r="A54" s="233"/>
      <c r="B54" s="238"/>
      <c r="C54" s="79" t="s">
        <v>96</v>
      </c>
      <c r="D54" s="79" t="s">
        <v>96</v>
      </c>
      <c r="E54" s="66" t="s">
        <v>97</v>
      </c>
      <c r="F54" s="65" t="s">
        <v>82</v>
      </c>
      <c r="G54" s="249">
        <v>30</v>
      </c>
      <c r="H54" s="250">
        <v>170548</v>
      </c>
      <c r="I54" s="67">
        <v>5116440</v>
      </c>
      <c r="J54" s="239"/>
      <c r="K54" s="233"/>
      <c r="L54" s="67"/>
      <c r="M54" s="67"/>
    </row>
    <row r="55" spans="1:13" ht="37.75" customHeight="1">
      <c r="A55" s="233"/>
      <c r="B55" s="238"/>
      <c r="C55" s="79" t="s">
        <v>98</v>
      </c>
      <c r="D55" s="79" t="s">
        <v>98</v>
      </c>
      <c r="E55" s="66" t="s">
        <v>99</v>
      </c>
      <c r="F55" s="65" t="s">
        <v>82</v>
      </c>
      <c r="G55" s="249">
        <v>12</v>
      </c>
      <c r="H55" s="250">
        <v>208241</v>
      </c>
      <c r="I55" s="67">
        <v>2498892</v>
      </c>
      <c r="J55" s="239"/>
      <c r="K55" s="233"/>
      <c r="L55" s="67"/>
      <c r="M55" s="67"/>
    </row>
    <row r="56" spans="1:13" ht="37.75" customHeight="1">
      <c r="A56" s="233"/>
      <c r="B56" s="238"/>
      <c r="C56" s="79" t="s">
        <v>100</v>
      </c>
      <c r="D56" s="79" t="s">
        <v>100</v>
      </c>
      <c r="E56" s="66" t="s">
        <v>101</v>
      </c>
      <c r="F56" s="65" t="s">
        <v>102</v>
      </c>
      <c r="G56" s="249">
        <v>1</v>
      </c>
      <c r="H56" s="250">
        <v>623483</v>
      </c>
      <c r="I56" s="67">
        <v>623483</v>
      </c>
      <c r="J56" s="239"/>
      <c r="K56" s="233"/>
      <c r="L56" s="67"/>
      <c r="M56" s="67"/>
    </row>
    <row r="57" spans="1:13" ht="22.25" customHeight="1">
      <c r="A57" s="233"/>
      <c r="B57" s="238"/>
      <c r="C57" s="76" t="s">
        <v>56</v>
      </c>
      <c r="D57" s="76" t="s">
        <v>56</v>
      </c>
      <c r="E57" s="70" t="s">
        <v>57</v>
      </c>
      <c r="F57" s="78"/>
      <c r="G57" s="247"/>
      <c r="H57" s="248"/>
      <c r="I57" s="68"/>
      <c r="J57" s="239"/>
      <c r="K57" s="233"/>
      <c r="L57" s="67"/>
      <c r="M57" s="67"/>
    </row>
    <row r="58" spans="1:13" ht="37.75" customHeight="1">
      <c r="A58" s="233"/>
      <c r="B58" s="238"/>
      <c r="C58" s="79" t="s">
        <v>103</v>
      </c>
      <c r="D58" s="79" t="s">
        <v>103</v>
      </c>
      <c r="E58" s="66" t="s">
        <v>104</v>
      </c>
      <c r="F58" s="65" t="s">
        <v>37</v>
      </c>
      <c r="G58" s="249">
        <v>2.8</v>
      </c>
      <c r="H58" s="250">
        <v>519506</v>
      </c>
      <c r="I58" s="67">
        <v>1454616.8</v>
      </c>
      <c r="J58" s="239"/>
      <c r="K58" s="233"/>
      <c r="L58" s="67"/>
      <c r="M58" s="67"/>
    </row>
    <row r="59" spans="1:13" ht="24" customHeight="1">
      <c r="A59" s="233"/>
      <c r="B59" s="238"/>
      <c r="C59" s="79" t="s">
        <v>105</v>
      </c>
      <c r="D59" s="79" t="s">
        <v>105</v>
      </c>
      <c r="E59" s="66" t="s">
        <v>106</v>
      </c>
      <c r="F59" s="65" t="s">
        <v>37</v>
      </c>
      <c r="G59" s="249">
        <v>78.650000000000006</v>
      </c>
      <c r="H59" s="250">
        <v>48901</v>
      </c>
      <c r="I59" s="67">
        <v>3846063.65</v>
      </c>
      <c r="J59" s="239"/>
      <c r="K59" s="233"/>
      <c r="L59" s="67"/>
      <c r="M59" s="67"/>
    </row>
    <row r="60" spans="1:13" ht="37.75" customHeight="1">
      <c r="A60" s="233"/>
      <c r="B60" s="238"/>
      <c r="C60" s="79" t="s">
        <v>60</v>
      </c>
      <c r="D60" s="79" t="s">
        <v>60</v>
      </c>
      <c r="E60" s="66" t="s">
        <v>61</v>
      </c>
      <c r="F60" s="65" t="s">
        <v>37</v>
      </c>
      <c r="G60" s="249">
        <v>26.8</v>
      </c>
      <c r="H60" s="250">
        <v>688482</v>
      </c>
      <c r="I60" s="67">
        <v>18451317.600000001</v>
      </c>
      <c r="J60" s="239"/>
      <c r="K60" s="233"/>
      <c r="L60" s="67"/>
      <c r="M60" s="67"/>
    </row>
    <row r="61" spans="1:13" ht="32.5" customHeight="1">
      <c r="A61" s="233"/>
      <c r="B61" s="238"/>
      <c r="C61" s="79" t="s">
        <v>62</v>
      </c>
      <c r="D61" s="79" t="s">
        <v>62</v>
      </c>
      <c r="E61" s="66" t="s">
        <v>107</v>
      </c>
      <c r="F61" s="65" t="s">
        <v>37</v>
      </c>
      <c r="G61" s="249">
        <v>35.299999999999997</v>
      </c>
      <c r="H61" s="250">
        <v>474886</v>
      </c>
      <c r="I61" s="67">
        <v>16763475.800000001</v>
      </c>
      <c r="J61" s="239"/>
      <c r="K61" s="233"/>
      <c r="L61" s="67"/>
      <c r="M61" s="67"/>
    </row>
    <row r="62" spans="1:13" ht="24" customHeight="1">
      <c r="A62" s="233"/>
      <c r="B62" s="238"/>
      <c r="C62" s="60" t="s">
        <v>66</v>
      </c>
      <c r="D62" s="60" t="s">
        <v>66</v>
      </c>
      <c r="E62" s="70" t="s">
        <v>67</v>
      </c>
      <c r="F62" s="81"/>
      <c r="G62" s="247"/>
      <c r="H62" s="248"/>
      <c r="I62" s="68"/>
      <c r="J62" s="239"/>
      <c r="K62" s="233"/>
      <c r="L62" s="67"/>
      <c r="M62" s="67"/>
    </row>
    <row r="63" spans="1:13" ht="31.25" customHeight="1">
      <c r="A63" s="233"/>
      <c r="B63" s="238"/>
      <c r="C63" s="13"/>
      <c r="D63" s="65"/>
      <c r="E63" s="66" t="s">
        <v>108</v>
      </c>
      <c r="F63" s="65" t="s">
        <v>69</v>
      </c>
      <c r="G63" s="249">
        <v>21.62</v>
      </c>
      <c r="H63" s="250">
        <v>1100000</v>
      </c>
      <c r="I63" s="67">
        <v>23782000</v>
      </c>
      <c r="J63" s="239"/>
      <c r="K63" s="233"/>
      <c r="L63" s="67"/>
      <c r="M63" s="67"/>
    </row>
    <row r="64" spans="1:13" ht="37.75" customHeight="1">
      <c r="A64" s="233"/>
      <c r="B64" s="238"/>
      <c r="C64" s="272" t="s">
        <v>109</v>
      </c>
      <c r="D64" s="273"/>
      <c r="E64" s="273"/>
      <c r="F64" s="273"/>
      <c r="G64" s="273"/>
      <c r="H64" s="274"/>
      <c r="I64" s="82">
        <f>+ROUND(SUM(I36:I63),0)</f>
        <v>265726634</v>
      </c>
      <c r="J64" s="239"/>
      <c r="K64" s="233"/>
      <c r="M64" s="71"/>
    </row>
    <row r="65" spans="1:13" ht="27.5" customHeight="1">
      <c r="A65" s="233"/>
      <c r="B65" s="238"/>
      <c r="C65" s="83">
        <v>3</v>
      </c>
      <c r="D65" s="84">
        <v>3</v>
      </c>
      <c r="E65" s="85" t="s">
        <v>110</v>
      </c>
      <c r="F65" s="57"/>
      <c r="G65" s="245"/>
      <c r="H65" s="246"/>
      <c r="I65" s="75"/>
      <c r="J65" s="239"/>
      <c r="K65" s="233"/>
    </row>
    <row r="66" spans="1:13" ht="25.25" customHeight="1">
      <c r="A66" s="233"/>
      <c r="B66" s="238"/>
      <c r="C66" s="60" t="s">
        <v>33</v>
      </c>
      <c r="D66" s="60" t="s">
        <v>33</v>
      </c>
      <c r="E66" s="61" t="s">
        <v>34</v>
      </c>
      <c r="F66" s="81"/>
      <c r="G66" s="247"/>
      <c r="H66" s="248"/>
      <c r="I66" s="68"/>
      <c r="J66" s="239"/>
      <c r="K66" s="233"/>
    </row>
    <row r="67" spans="1:13" ht="31.25" customHeight="1">
      <c r="A67" s="233"/>
      <c r="B67" s="238"/>
      <c r="C67" s="79" t="s">
        <v>35</v>
      </c>
      <c r="D67" s="79" t="s">
        <v>35</v>
      </c>
      <c r="E67" s="66" t="s">
        <v>36</v>
      </c>
      <c r="F67" s="65" t="s">
        <v>37</v>
      </c>
      <c r="G67" s="249">
        <v>224</v>
      </c>
      <c r="H67" s="250">
        <v>119196</v>
      </c>
      <c r="I67" s="67">
        <v>26699904</v>
      </c>
      <c r="J67" s="239"/>
      <c r="K67" s="233"/>
      <c r="L67" s="67"/>
      <c r="M67" s="67"/>
    </row>
    <row r="68" spans="1:13" ht="39" customHeight="1">
      <c r="A68" s="233"/>
      <c r="B68" s="238"/>
      <c r="C68" s="79" t="s">
        <v>73</v>
      </c>
      <c r="D68" s="79" t="s">
        <v>73</v>
      </c>
      <c r="E68" s="66" t="s">
        <v>39</v>
      </c>
      <c r="F68" s="65" t="s">
        <v>40</v>
      </c>
      <c r="G68" s="249">
        <v>1118.5999999999999</v>
      </c>
      <c r="H68" s="250">
        <v>67127</v>
      </c>
      <c r="I68" s="67">
        <v>75088262.200000003</v>
      </c>
      <c r="J68" s="239"/>
      <c r="K68" s="233"/>
      <c r="L68" s="67"/>
      <c r="M68" s="67"/>
    </row>
    <row r="69" spans="1:13" ht="46.75" customHeight="1">
      <c r="A69" s="233"/>
      <c r="B69" s="238"/>
      <c r="C69" s="65" t="s">
        <v>41</v>
      </c>
      <c r="D69" s="65" t="s">
        <v>41</v>
      </c>
      <c r="E69" s="66" t="s">
        <v>42</v>
      </c>
      <c r="F69" s="65" t="s">
        <v>37</v>
      </c>
      <c r="G69" s="249">
        <v>134.54000000000002</v>
      </c>
      <c r="H69" s="250">
        <v>85046</v>
      </c>
      <c r="I69" s="67">
        <v>11442088.84</v>
      </c>
      <c r="J69" s="239"/>
      <c r="K69" s="233"/>
      <c r="L69" s="67"/>
      <c r="M69" s="67"/>
    </row>
    <row r="70" spans="1:13" ht="39.5" customHeight="1">
      <c r="A70" s="233"/>
      <c r="B70" s="238"/>
      <c r="C70" s="65" t="s">
        <v>74</v>
      </c>
      <c r="D70" s="65" t="s">
        <v>74</v>
      </c>
      <c r="E70" s="66" t="s">
        <v>75</v>
      </c>
      <c r="F70" s="65" t="s">
        <v>37</v>
      </c>
      <c r="G70" s="249">
        <v>123.91</v>
      </c>
      <c r="H70" s="250">
        <v>214241</v>
      </c>
      <c r="I70" s="67">
        <v>26546602.309999999</v>
      </c>
      <c r="J70" s="239"/>
      <c r="K70" s="233"/>
      <c r="L70" s="67"/>
      <c r="M70" s="67"/>
    </row>
    <row r="71" spans="1:13" ht="44.5" customHeight="1">
      <c r="A71" s="233"/>
      <c r="B71" s="238"/>
      <c r="C71" s="65" t="s">
        <v>43</v>
      </c>
      <c r="D71" s="65" t="s">
        <v>43</v>
      </c>
      <c r="E71" s="66" t="s">
        <v>44</v>
      </c>
      <c r="F71" s="65" t="s">
        <v>37</v>
      </c>
      <c r="G71" s="249">
        <v>100.09</v>
      </c>
      <c r="H71" s="250">
        <v>305097</v>
      </c>
      <c r="I71" s="67">
        <v>30537158.73</v>
      </c>
      <c r="J71" s="239"/>
      <c r="K71" s="233"/>
      <c r="L71" s="67"/>
      <c r="M71" s="67"/>
    </row>
    <row r="72" spans="1:13" ht="37.25" customHeight="1">
      <c r="A72" s="233"/>
      <c r="B72" s="238"/>
      <c r="C72" s="65" t="s">
        <v>76</v>
      </c>
      <c r="D72" s="65" t="s">
        <v>76</v>
      </c>
      <c r="E72" s="66" t="s">
        <v>77</v>
      </c>
      <c r="F72" s="65" t="s">
        <v>37</v>
      </c>
      <c r="G72" s="249">
        <v>72.050000000000011</v>
      </c>
      <c r="H72" s="250">
        <v>340512</v>
      </c>
      <c r="I72" s="67">
        <v>24533889.600000001</v>
      </c>
      <c r="J72" s="239"/>
      <c r="K72" s="233"/>
      <c r="L72" s="67"/>
      <c r="M72" s="67"/>
    </row>
    <row r="73" spans="1:13" ht="37.25" customHeight="1">
      <c r="A73" s="233"/>
      <c r="B73" s="238"/>
      <c r="C73" s="65" t="s">
        <v>45</v>
      </c>
      <c r="D73" s="65" t="s">
        <v>45</v>
      </c>
      <c r="E73" s="66" t="s">
        <v>46</v>
      </c>
      <c r="F73" s="65" t="s">
        <v>37</v>
      </c>
      <c r="G73" s="249">
        <v>62.489999999999995</v>
      </c>
      <c r="H73" s="250">
        <v>327406</v>
      </c>
      <c r="I73" s="67">
        <v>20459600.940000001</v>
      </c>
      <c r="J73" s="239"/>
      <c r="K73" s="233"/>
      <c r="L73" s="67"/>
      <c r="M73" s="67"/>
    </row>
    <row r="74" spans="1:13" ht="44.5" customHeight="1">
      <c r="A74" s="233"/>
      <c r="B74" s="238"/>
      <c r="C74" s="65" t="s">
        <v>47</v>
      </c>
      <c r="D74" s="65" t="s">
        <v>47</v>
      </c>
      <c r="E74" s="66" t="s">
        <v>48</v>
      </c>
      <c r="F74" s="65" t="s">
        <v>37</v>
      </c>
      <c r="G74" s="249">
        <v>250.98999999999998</v>
      </c>
      <c r="H74" s="250">
        <v>113978</v>
      </c>
      <c r="I74" s="67">
        <v>28607338.219999999</v>
      </c>
      <c r="J74" s="239"/>
      <c r="K74" s="233"/>
      <c r="L74" s="67"/>
      <c r="M74" s="67"/>
    </row>
    <row r="75" spans="1:13" ht="36.5" customHeight="1">
      <c r="A75" s="233"/>
      <c r="B75" s="238"/>
      <c r="C75" s="65" t="s">
        <v>49</v>
      </c>
      <c r="D75" s="65" t="s">
        <v>49</v>
      </c>
      <c r="E75" s="66" t="s">
        <v>50</v>
      </c>
      <c r="F75" s="65" t="s">
        <v>37</v>
      </c>
      <c r="G75" s="249">
        <v>250.99</v>
      </c>
      <c r="H75" s="250">
        <v>95323</v>
      </c>
      <c r="I75" s="67">
        <v>23925119.77</v>
      </c>
      <c r="J75" s="239"/>
      <c r="K75" s="233"/>
      <c r="L75" s="67"/>
      <c r="M75" s="67"/>
    </row>
    <row r="76" spans="1:13" ht="22.25" customHeight="1">
      <c r="A76" s="233"/>
      <c r="B76" s="238"/>
      <c r="C76" s="60" t="s">
        <v>78</v>
      </c>
      <c r="D76" s="60" t="s">
        <v>78</v>
      </c>
      <c r="E76" s="61" t="s">
        <v>79</v>
      </c>
      <c r="F76" s="81"/>
      <c r="G76" s="247"/>
      <c r="H76" s="248"/>
      <c r="I76" s="68"/>
      <c r="J76" s="239"/>
      <c r="K76" s="233"/>
      <c r="L76" s="67"/>
      <c r="M76" s="67"/>
    </row>
    <row r="77" spans="1:13" ht="37.75" customHeight="1">
      <c r="A77" s="233"/>
      <c r="B77" s="238"/>
      <c r="C77" s="79" t="s">
        <v>80</v>
      </c>
      <c r="D77" s="79" t="s">
        <v>80</v>
      </c>
      <c r="E77" s="66" t="s">
        <v>81</v>
      </c>
      <c r="F77" s="65" t="s">
        <v>82</v>
      </c>
      <c r="G77" s="249">
        <v>10</v>
      </c>
      <c r="H77" s="250">
        <v>161515</v>
      </c>
      <c r="I77" s="67">
        <v>1615150</v>
      </c>
      <c r="J77" s="239"/>
      <c r="K77" s="233"/>
      <c r="L77" s="67"/>
      <c r="M77" s="67"/>
    </row>
    <row r="78" spans="1:13" ht="38.5" customHeight="1">
      <c r="A78" s="233"/>
      <c r="B78" s="238"/>
      <c r="C78" s="79" t="s">
        <v>83</v>
      </c>
      <c r="D78" s="79" t="s">
        <v>83</v>
      </c>
      <c r="E78" s="66" t="s">
        <v>84</v>
      </c>
      <c r="F78" s="65" t="s">
        <v>82</v>
      </c>
      <c r="G78" s="249">
        <v>4</v>
      </c>
      <c r="H78" s="250">
        <v>121152</v>
      </c>
      <c r="I78" s="67">
        <v>484608</v>
      </c>
      <c r="J78" s="239"/>
      <c r="K78" s="233"/>
      <c r="L78" s="67"/>
      <c r="M78" s="67"/>
    </row>
    <row r="79" spans="1:13" ht="37.75" customHeight="1">
      <c r="A79" s="233"/>
      <c r="B79" s="238"/>
      <c r="C79" s="65" t="s">
        <v>85</v>
      </c>
      <c r="D79" s="65" t="s">
        <v>85</v>
      </c>
      <c r="E79" s="66" t="s">
        <v>86</v>
      </c>
      <c r="F79" s="65" t="s">
        <v>40</v>
      </c>
      <c r="G79" s="249">
        <v>54</v>
      </c>
      <c r="H79" s="250">
        <v>48528</v>
      </c>
      <c r="I79" s="67">
        <v>2620512</v>
      </c>
      <c r="J79" s="239"/>
      <c r="K79" s="233"/>
      <c r="L79" s="67"/>
      <c r="M79" s="67"/>
    </row>
    <row r="80" spans="1:13" ht="44.5" customHeight="1">
      <c r="A80" s="233"/>
      <c r="B80" s="238"/>
      <c r="C80" s="65" t="s">
        <v>87</v>
      </c>
      <c r="D80" s="65" t="s">
        <v>87</v>
      </c>
      <c r="E80" s="66" t="s">
        <v>88</v>
      </c>
      <c r="F80" s="65" t="s">
        <v>40</v>
      </c>
      <c r="G80" s="249">
        <v>9</v>
      </c>
      <c r="H80" s="250">
        <v>44738</v>
      </c>
      <c r="I80" s="67">
        <v>402642</v>
      </c>
      <c r="J80" s="239"/>
      <c r="K80" s="233"/>
      <c r="L80" s="67"/>
      <c r="M80" s="67"/>
    </row>
    <row r="81" spans="1:13" ht="37.25" customHeight="1">
      <c r="A81" s="233"/>
      <c r="B81" s="238"/>
      <c r="C81" s="65" t="s">
        <v>89</v>
      </c>
      <c r="D81" s="65" t="s">
        <v>89</v>
      </c>
      <c r="E81" s="66" t="s">
        <v>111</v>
      </c>
      <c r="F81" s="65" t="s">
        <v>82</v>
      </c>
      <c r="G81" s="249">
        <v>8</v>
      </c>
      <c r="H81" s="250">
        <v>72328</v>
      </c>
      <c r="I81" s="67">
        <v>578624</v>
      </c>
      <c r="J81" s="239"/>
      <c r="K81" s="233"/>
      <c r="L81" s="67"/>
      <c r="M81" s="67"/>
    </row>
    <row r="82" spans="1:13" ht="37.75" customHeight="1">
      <c r="A82" s="233"/>
      <c r="B82" s="238"/>
      <c r="C82" s="65" t="s">
        <v>91</v>
      </c>
      <c r="D82" s="65" t="s">
        <v>91</v>
      </c>
      <c r="E82" s="66" t="s">
        <v>92</v>
      </c>
      <c r="F82" s="65" t="s">
        <v>93</v>
      </c>
      <c r="G82" s="249">
        <v>1</v>
      </c>
      <c r="H82" s="250">
        <v>531278</v>
      </c>
      <c r="I82" s="67">
        <v>531278</v>
      </c>
      <c r="J82" s="239"/>
      <c r="K82" s="233"/>
      <c r="L82" s="67"/>
      <c r="M82" s="67"/>
    </row>
    <row r="83" spans="1:13" ht="44.5" customHeight="1">
      <c r="A83" s="233"/>
      <c r="B83" s="238"/>
      <c r="C83" s="79" t="s">
        <v>94</v>
      </c>
      <c r="D83" s="79" t="s">
        <v>94</v>
      </c>
      <c r="E83" s="66" t="s">
        <v>95</v>
      </c>
      <c r="F83" s="65" t="s">
        <v>93</v>
      </c>
      <c r="G83" s="249">
        <v>1</v>
      </c>
      <c r="H83" s="250">
        <v>516232</v>
      </c>
      <c r="I83" s="67">
        <v>516232</v>
      </c>
      <c r="J83" s="239"/>
      <c r="K83" s="233"/>
      <c r="L83" s="67"/>
      <c r="M83" s="67"/>
    </row>
    <row r="84" spans="1:13" ht="36" customHeight="1">
      <c r="A84" s="233"/>
      <c r="B84" s="238"/>
      <c r="C84" s="60" t="s">
        <v>51</v>
      </c>
      <c r="D84" s="60" t="s">
        <v>51</v>
      </c>
      <c r="E84" s="61" t="s">
        <v>52</v>
      </c>
      <c r="F84" s="81"/>
      <c r="G84" s="247"/>
      <c r="H84" s="248"/>
      <c r="I84" s="68"/>
      <c r="J84" s="239"/>
      <c r="K84" s="233"/>
      <c r="L84" s="67"/>
      <c r="M84" s="67"/>
    </row>
    <row r="85" spans="1:13" ht="44.5" customHeight="1">
      <c r="A85" s="233"/>
      <c r="B85" s="238"/>
      <c r="C85" s="65" t="s">
        <v>96</v>
      </c>
      <c r="D85" s="65" t="s">
        <v>96</v>
      </c>
      <c r="E85" s="66" t="s">
        <v>97</v>
      </c>
      <c r="F85" s="65" t="s">
        <v>82</v>
      </c>
      <c r="G85" s="249">
        <v>40</v>
      </c>
      <c r="H85" s="250">
        <v>170548</v>
      </c>
      <c r="I85" s="67">
        <v>6821920</v>
      </c>
      <c r="J85" s="239"/>
      <c r="K85" s="233"/>
      <c r="L85" s="67"/>
      <c r="M85" s="67"/>
    </row>
    <row r="86" spans="1:13" ht="44.5" customHeight="1">
      <c r="A86" s="233"/>
      <c r="B86" s="238"/>
      <c r="C86" s="65" t="s">
        <v>98</v>
      </c>
      <c r="D86" s="65" t="s">
        <v>98</v>
      </c>
      <c r="E86" s="66" t="s">
        <v>99</v>
      </c>
      <c r="F86" s="65" t="s">
        <v>82</v>
      </c>
      <c r="G86" s="249">
        <v>18</v>
      </c>
      <c r="H86" s="250">
        <v>208241</v>
      </c>
      <c r="I86" s="67">
        <v>3748338</v>
      </c>
      <c r="J86" s="239"/>
      <c r="K86" s="233"/>
      <c r="L86" s="67"/>
      <c r="M86" s="67"/>
    </row>
    <row r="87" spans="1:13" ht="44.5" customHeight="1">
      <c r="A87" s="233"/>
      <c r="B87" s="238"/>
      <c r="C87" s="65" t="s">
        <v>100</v>
      </c>
      <c r="D87" s="65" t="s">
        <v>100</v>
      </c>
      <c r="E87" s="66" t="s">
        <v>101</v>
      </c>
      <c r="F87" s="65" t="s">
        <v>102</v>
      </c>
      <c r="G87" s="249">
        <v>1</v>
      </c>
      <c r="H87" s="250">
        <v>623483</v>
      </c>
      <c r="I87" s="67">
        <v>623483</v>
      </c>
      <c r="J87" s="239"/>
      <c r="K87" s="233"/>
      <c r="L87" s="67"/>
      <c r="M87" s="67"/>
    </row>
    <row r="88" spans="1:13" ht="39.5" customHeight="1">
      <c r="A88" s="233"/>
      <c r="B88" s="238"/>
      <c r="C88" s="60" t="s">
        <v>56</v>
      </c>
      <c r="D88" s="60" t="s">
        <v>56</v>
      </c>
      <c r="E88" s="70" t="s">
        <v>57</v>
      </c>
      <c r="F88" s="61"/>
      <c r="G88" s="247"/>
      <c r="H88" s="248"/>
      <c r="I88" s="68"/>
      <c r="J88" s="239"/>
      <c r="K88" s="233"/>
      <c r="L88" s="67"/>
      <c r="M88" s="67"/>
    </row>
    <row r="89" spans="1:13" ht="31.25" customHeight="1">
      <c r="A89" s="233"/>
      <c r="B89" s="238"/>
      <c r="C89" s="65" t="s">
        <v>103</v>
      </c>
      <c r="D89" s="65" t="s">
        <v>103</v>
      </c>
      <c r="E89" s="66" t="s">
        <v>112</v>
      </c>
      <c r="F89" s="65" t="s">
        <v>37</v>
      </c>
      <c r="G89" s="249">
        <v>3.09</v>
      </c>
      <c r="H89" s="250">
        <v>519506</v>
      </c>
      <c r="I89" s="67">
        <v>1605273.54</v>
      </c>
      <c r="J89" s="239"/>
      <c r="K89" s="233"/>
      <c r="L89" s="67"/>
      <c r="M89" s="67"/>
    </row>
    <row r="90" spans="1:13" ht="25.25" customHeight="1">
      <c r="A90" s="233"/>
      <c r="B90" s="238"/>
      <c r="C90" s="65" t="s">
        <v>105</v>
      </c>
      <c r="D90" s="65" t="s">
        <v>105</v>
      </c>
      <c r="E90" s="66" t="s">
        <v>106</v>
      </c>
      <c r="F90" s="65" t="s">
        <v>37</v>
      </c>
      <c r="G90" s="249">
        <v>171.06</v>
      </c>
      <c r="H90" s="250">
        <v>48901</v>
      </c>
      <c r="I90" s="67">
        <v>8365005.0599999996</v>
      </c>
      <c r="J90" s="239"/>
      <c r="K90" s="233"/>
      <c r="L90" s="67"/>
      <c r="M90" s="67"/>
    </row>
    <row r="91" spans="1:13" ht="44.5" customHeight="1">
      <c r="A91" s="233"/>
      <c r="B91" s="238"/>
      <c r="C91" s="65" t="s">
        <v>60</v>
      </c>
      <c r="D91" s="65" t="s">
        <v>60</v>
      </c>
      <c r="E91" s="66" t="s">
        <v>61</v>
      </c>
      <c r="F91" s="65" t="s">
        <v>37</v>
      </c>
      <c r="G91" s="249">
        <v>36.72</v>
      </c>
      <c r="H91" s="250">
        <v>688482</v>
      </c>
      <c r="I91" s="67">
        <v>25281059.039999999</v>
      </c>
      <c r="J91" s="239"/>
      <c r="K91" s="233"/>
      <c r="L91" s="67"/>
      <c r="M91" s="67"/>
    </row>
    <row r="92" spans="1:13" ht="34.25" customHeight="1">
      <c r="A92" s="233"/>
      <c r="B92" s="238"/>
      <c r="C92" s="65" t="s">
        <v>62</v>
      </c>
      <c r="D92" s="65" t="s">
        <v>62</v>
      </c>
      <c r="E92" s="66" t="s">
        <v>113</v>
      </c>
      <c r="F92" s="65" t="s">
        <v>37</v>
      </c>
      <c r="G92" s="249">
        <v>59.34</v>
      </c>
      <c r="H92" s="250">
        <v>474886</v>
      </c>
      <c r="I92" s="67">
        <v>28179735.239999998</v>
      </c>
      <c r="J92" s="239"/>
      <c r="K92" s="233"/>
      <c r="L92" s="67"/>
      <c r="M92" s="67"/>
    </row>
    <row r="93" spans="1:13" ht="24.5" customHeight="1">
      <c r="A93" s="233"/>
      <c r="B93" s="238"/>
      <c r="C93" s="60" t="s">
        <v>66</v>
      </c>
      <c r="D93" s="60" t="s">
        <v>66</v>
      </c>
      <c r="E93" s="70" t="s">
        <v>67</v>
      </c>
      <c r="F93" s="81"/>
      <c r="G93" s="247"/>
      <c r="H93" s="248"/>
      <c r="I93" s="68"/>
      <c r="J93" s="239"/>
      <c r="K93" s="233"/>
      <c r="L93" s="67"/>
      <c r="M93" s="67"/>
    </row>
    <row r="94" spans="1:13" ht="34.25" customHeight="1">
      <c r="A94" s="233"/>
      <c r="B94" s="238"/>
      <c r="C94" s="13"/>
      <c r="D94" s="86"/>
      <c r="E94" s="87" t="s">
        <v>114</v>
      </c>
      <c r="F94" s="86" t="s">
        <v>69</v>
      </c>
      <c r="G94" s="249">
        <v>42.94</v>
      </c>
      <c r="H94" s="250">
        <v>1100000</v>
      </c>
      <c r="I94" s="67">
        <v>47234000</v>
      </c>
      <c r="J94" s="239"/>
      <c r="K94" s="233"/>
      <c r="L94" s="67"/>
      <c r="M94" s="67"/>
    </row>
    <row r="95" spans="1:13" ht="24" customHeight="1">
      <c r="A95" s="233"/>
      <c r="B95" s="238"/>
      <c r="C95" s="281" t="s">
        <v>115</v>
      </c>
      <c r="D95" s="273"/>
      <c r="E95" s="273"/>
      <c r="F95" s="273"/>
      <c r="G95" s="273"/>
      <c r="H95" s="274"/>
      <c r="I95" s="71">
        <f>+ROUND(SUM(I67:I94),0)</f>
        <v>396447824</v>
      </c>
      <c r="J95" s="239"/>
      <c r="K95" s="233"/>
      <c r="M95" s="71"/>
    </row>
    <row r="96" spans="1:13" ht="58.25" customHeight="1">
      <c r="A96" s="233"/>
      <c r="B96" s="238"/>
      <c r="C96" s="272" t="s">
        <v>116</v>
      </c>
      <c r="D96" s="273"/>
      <c r="E96" s="273"/>
      <c r="F96" s="273"/>
      <c r="G96" s="273"/>
      <c r="H96" s="274"/>
      <c r="I96" s="71">
        <f>+I95*3</f>
        <v>1189343472</v>
      </c>
      <c r="J96" s="239"/>
      <c r="K96" s="233"/>
      <c r="M96" s="71"/>
    </row>
    <row r="97" spans="1:13" ht="20.5" customHeight="1">
      <c r="A97" s="233"/>
      <c r="B97" s="238"/>
      <c r="C97" s="83">
        <v>4</v>
      </c>
      <c r="D97" s="88">
        <v>4</v>
      </c>
      <c r="E97" s="89" t="s">
        <v>117</v>
      </c>
      <c r="F97" s="57"/>
      <c r="G97" s="245"/>
      <c r="H97" s="246"/>
      <c r="I97" s="75"/>
      <c r="J97" s="239"/>
      <c r="K97" s="233"/>
    </row>
    <row r="98" spans="1:13" ht="25.75" customHeight="1">
      <c r="A98" s="233"/>
      <c r="B98" s="238"/>
      <c r="C98" s="76" t="s">
        <v>33</v>
      </c>
      <c r="D98" s="76" t="s">
        <v>33</v>
      </c>
      <c r="E98" s="77" t="s">
        <v>34</v>
      </c>
      <c r="F98" s="78"/>
      <c r="G98" s="247"/>
      <c r="H98" s="248"/>
      <c r="I98" s="68"/>
      <c r="J98" s="239"/>
      <c r="K98" s="233"/>
    </row>
    <row r="99" spans="1:13" ht="27" customHeight="1">
      <c r="A99" s="233"/>
      <c r="B99" s="238"/>
      <c r="C99" s="79" t="s">
        <v>35</v>
      </c>
      <c r="D99" s="79" t="s">
        <v>35</v>
      </c>
      <c r="E99" s="66" t="s">
        <v>36</v>
      </c>
      <c r="F99" s="65" t="s">
        <v>37</v>
      </c>
      <c r="G99" s="249">
        <v>234.75</v>
      </c>
      <c r="H99" s="250">
        <v>119196</v>
      </c>
      <c r="I99" s="67">
        <v>27981261</v>
      </c>
      <c r="J99" s="239"/>
      <c r="K99" s="233"/>
      <c r="L99" s="67"/>
      <c r="M99" s="67"/>
    </row>
    <row r="100" spans="1:13" ht="37.75" customHeight="1">
      <c r="A100" s="233"/>
      <c r="B100" s="238"/>
      <c r="C100" s="79" t="s">
        <v>73</v>
      </c>
      <c r="D100" s="79" t="s">
        <v>73</v>
      </c>
      <c r="E100" s="66" t="s">
        <v>39</v>
      </c>
      <c r="F100" s="65" t="s">
        <v>40</v>
      </c>
      <c r="G100" s="249">
        <v>1232.8</v>
      </c>
      <c r="H100" s="250">
        <v>67127</v>
      </c>
      <c r="I100" s="67">
        <v>82754165.599999994</v>
      </c>
      <c r="J100" s="239"/>
      <c r="K100" s="233"/>
      <c r="L100" s="67"/>
      <c r="M100" s="67"/>
    </row>
    <row r="101" spans="1:13" ht="37.75" customHeight="1">
      <c r="A101" s="233"/>
      <c r="B101" s="238"/>
      <c r="C101" s="79" t="s">
        <v>41</v>
      </c>
      <c r="D101" s="79" t="s">
        <v>41</v>
      </c>
      <c r="E101" s="66" t="s">
        <v>42</v>
      </c>
      <c r="F101" s="65" t="s">
        <v>37</v>
      </c>
      <c r="G101" s="249">
        <v>135.34000000000003</v>
      </c>
      <c r="H101" s="250">
        <v>85046</v>
      </c>
      <c r="I101" s="67">
        <v>11510125.640000001</v>
      </c>
      <c r="J101" s="239"/>
      <c r="K101" s="233"/>
      <c r="L101" s="67"/>
      <c r="M101" s="67"/>
    </row>
    <row r="102" spans="1:13" ht="37.75" customHeight="1">
      <c r="A102" s="233"/>
      <c r="B102" s="238"/>
      <c r="C102" s="79" t="s">
        <v>74</v>
      </c>
      <c r="D102" s="79" t="s">
        <v>74</v>
      </c>
      <c r="E102" s="66" t="s">
        <v>75</v>
      </c>
      <c r="F102" s="65" t="s">
        <v>37</v>
      </c>
      <c r="G102" s="249">
        <v>124.14</v>
      </c>
      <c r="H102" s="250">
        <v>214241</v>
      </c>
      <c r="I102" s="67">
        <v>26595877.739999998</v>
      </c>
      <c r="J102" s="239"/>
      <c r="K102" s="233"/>
      <c r="L102" s="67"/>
      <c r="M102" s="67"/>
    </row>
    <row r="103" spans="1:13" ht="37.75" customHeight="1">
      <c r="A103" s="233"/>
      <c r="B103" s="238"/>
      <c r="C103" s="79" t="s">
        <v>43</v>
      </c>
      <c r="D103" s="79" t="s">
        <v>43</v>
      </c>
      <c r="E103" s="66" t="s">
        <v>44</v>
      </c>
      <c r="F103" s="65" t="s">
        <v>37</v>
      </c>
      <c r="G103" s="249">
        <v>110.75</v>
      </c>
      <c r="H103" s="250">
        <v>305097</v>
      </c>
      <c r="I103" s="67">
        <v>33789492.75</v>
      </c>
      <c r="J103" s="239"/>
      <c r="K103" s="233"/>
      <c r="L103" s="67"/>
      <c r="M103" s="67"/>
    </row>
    <row r="104" spans="1:13" ht="37.75" customHeight="1">
      <c r="A104" s="233"/>
      <c r="B104" s="238"/>
      <c r="C104" s="79" t="s">
        <v>76</v>
      </c>
      <c r="D104" s="79" t="s">
        <v>76</v>
      </c>
      <c r="E104" s="66" t="s">
        <v>77</v>
      </c>
      <c r="F104" s="65" t="s">
        <v>37</v>
      </c>
      <c r="G104" s="249">
        <v>72.820000000000022</v>
      </c>
      <c r="H104" s="250">
        <v>340512</v>
      </c>
      <c r="I104" s="67">
        <v>24796083.84</v>
      </c>
      <c r="J104" s="239"/>
      <c r="K104" s="233"/>
      <c r="L104" s="67"/>
      <c r="M104" s="67"/>
    </row>
    <row r="105" spans="1:13" ht="37.75" customHeight="1">
      <c r="A105" s="233"/>
      <c r="B105" s="238"/>
      <c r="C105" s="79" t="s">
        <v>45</v>
      </c>
      <c r="D105" s="79" t="s">
        <v>45</v>
      </c>
      <c r="E105" s="66" t="s">
        <v>46</v>
      </c>
      <c r="F105" s="65" t="s">
        <v>37</v>
      </c>
      <c r="G105" s="249">
        <v>62.519999999999996</v>
      </c>
      <c r="H105" s="250">
        <v>327406</v>
      </c>
      <c r="I105" s="67">
        <v>20469423.120000001</v>
      </c>
      <c r="J105" s="239"/>
      <c r="K105" s="233"/>
      <c r="L105" s="67"/>
      <c r="M105" s="67"/>
    </row>
    <row r="106" spans="1:13" ht="37.75" customHeight="1">
      <c r="A106" s="233"/>
      <c r="B106" s="238"/>
      <c r="C106" s="79" t="s">
        <v>47</v>
      </c>
      <c r="D106" s="79" t="s">
        <v>47</v>
      </c>
      <c r="E106" s="66" t="s">
        <v>48</v>
      </c>
      <c r="F106" s="65" t="s">
        <v>37</v>
      </c>
      <c r="G106" s="249">
        <v>243.66</v>
      </c>
      <c r="H106" s="250">
        <v>113978</v>
      </c>
      <c r="I106" s="67">
        <v>27771879.48</v>
      </c>
      <c r="J106" s="239"/>
      <c r="K106" s="233"/>
      <c r="L106" s="67"/>
      <c r="M106" s="67"/>
    </row>
    <row r="107" spans="1:13" ht="37.75" customHeight="1">
      <c r="A107" s="233"/>
      <c r="B107" s="238"/>
      <c r="C107" s="79" t="s">
        <v>49</v>
      </c>
      <c r="D107" s="79" t="s">
        <v>49</v>
      </c>
      <c r="E107" s="66" t="s">
        <v>50</v>
      </c>
      <c r="F107" s="65" t="s">
        <v>37</v>
      </c>
      <c r="G107" s="249">
        <v>243.66</v>
      </c>
      <c r="H107" s="250">
        <v>95323</v>
      </c>
      <c r="I107" s="67">
        <v>23226402.18</v>
      </c>
      <c r="J107" s="239"/>
      <c r="K107" s="233"/>
      <c r="L107" s="67"/>
      <c r="M107" s="67"/>
    </row>
    <row r="108" spans="1:13" ht="24" customHeight="1">
      <c r="A108" s="233"/>
      <c r="B108" s="238"/>
      <c r="C108" s="76" t="s">
        <v>78</v>
      </c>
      <c r="D108" s="76" t="s">
        <v>78</v>
      </c>
      <c r="E108" s="77" t="s">
        <v>79</v>
      </c>
      <c r="F108" s="78"/>
      <c r="G108" s="247"/>
      <c r="H108" s="248"/>
      <c r="I108" s="68"/>
      <c r="J108" s="239"/>
      <c r="K108" s="233"/>
      <c r="L108" s="67"/>
      <c r="M108" s="67"/>
    </row>
    <row r="109" spans="1:13" ht="37.75" customHeight="1">
      <c r="A109" s="233"/>
      <c r="B109" s="238"/>
      <c r="C109" s="79" t="s">
        <v>80</v>
      </c>
      <c r="D109" s="79" t="s">
        <v>80</v>
      </c>
      <c r="E109" s="66" t="s">
        <v>81</v>
      </c>
      <c r="F109" s="80" t="s">
        <v>82</v>
      </c>
      <c r="G109" s="249">
        <v>10</v>
      </c>
      <c r="H109" s="250">
        <v>161515</v>
      </c>
      <c r="I109" s="67">
        <v>1615150</v>
      </c>
      <c r="J109" s="239"/>
      <c r="K109" s="233"/>
      <c r="L109" s="67"/>
      <c r="M109" s="67"/>
    </row>
    <row r="110" spans="1:13" ht="37.75" customHeight="1">
      <c r="A110" s="233"/>
      <c r="B110" s="238"/>
      <c r="C110" s="79" t="s">
        <v>83</v>
      </c>
      <c r="D110" s="79" t="s">
        <v>83</v>
      </c>
      <c r="E110" s="66" t="s">
        <v>84</v>
      </c>
      <c r="F110" s="80" t="s">
        <v>82</v>
      </c>
      <c r="G110" s="249">
        <v>4</v>
      </c>
      <c r="H110" s="250">
        <v>121152</v>
      </c>
      <c r="I110" s="67">
        <v>484608</v>
      </c>
      <c r="J110" s="239"/>
      <c r="K110" s="233"/>
      <c r="L110" s="67"/>
      <c r="M110" s="67"/>
    </row>
    <row r="111" spans="1:13" ht="37.75" customHeight="1">
      <c r="A111" s="233"/>
      <c r="B111" s="238"/>
      <c r="C111" s="79" t="s">
        <v>85</v>
      </c>
      <c r="D111" s="79" t="s">
        <v>85</v>
      </c>
      <c r="E111" s="66" t="s">
        <v>86</v>
      </c>
      <c r="F111" s="80" t="s">
        <v>40</v>
      </c>
      <c r="G111" s="249">
        <v>53.5</v>
      </c>
      <c r="H111" s="250">
        <v>48528</v>
      </c>
      <c r="I111" s="67">
        <v>2596248</v>
      </c>
      <c r="J111" s="239"/>
      <c r="K111" s="233"/>
      <c r="L111" s="67"/>
      <c r="M111" s="67"/>
    </row>
    <row r="112" spans="1:13" ht="37.75" customHeight="1">
      <c r="A112" s="233"/>
      <c r="B112" s="238"/>
      <c r="C112" s="79" t="s">
        <v>87</v>
      </c>
      <c r="D112" s="79" t="s">
        <v>87</v>
      </c>
      <c r="E112" s="66" t="s">
        <v>88</v>
      </c>
      <c r="F112" s="80" t="s">
        <v>40</v>
      </c>
      <c r="G112" s="249">
        <v>8.8000000000000007</v>
      </c>
      <c r="H112" s="250">
        <v>44738</v>
      </c>
      <c r="I112" s="67">
        <v>393694.4</v>
      </c>
      <c r="J112" s="239"/>
      <c r="K112" s="233"/>
      <c r="L112" s="67"/>
      <c r="M112" s="67"/>
    </row>
    <row r="113" spans="1:13" ht="37.75" customHeight="1">
      <c r="A113" s="233"/>
      <c r="B113" s="238"/>
      <c r="C113" s="79" t="s">
        <v>89</v>
      </c>
      <c r="D113" s="79" t="s">
        <v>89</v>
      </c>
      <c r="E113" s="66" t="s">
        <v>118</v>
      </c>
      <c r="F113" s="80" t="s">
        <v>82</v>
      </c>
      <c r="G113" s="249">
        <v>8</v>
      </c>
      <c r="H113" s="250">
        <v>72328</v>
      </c>
      <c r="I113" s="67">
        <v>578624</v>
      </c>
      <c r="J113" s="239"/>
      <c r="K113" s="233"/>
      <c r="L113" s="67"/>
      <c r="M113" s="67"/>
    </row>
    <row r="114" spans="1:13" ht="37.75" customHeight="1">
      <c r="A114" s="233"/>
      <c r="B114" s="238"/>
      <c r="C114" s="79" t="s">
        <v>91</v>
      </c>
      <c r="D114" s="79" t="s">
        <v>91</v>
      </c>
      <c r="E114" s="66" t="s">
        <v>92</v>
      </c>
      <c r="F114" s="80" t="s">
        <v>102</v>
      </c>
      <c r="G114" s="249">
        <v>1</v>
      </c>
      <c r="H114" s="250">
        <v>531278</v>
      </c>
      <c r="I114" s="67">
        <v>531278</v>
      </c>
      <c r="J114" s="239"/>
      <c r="K114" s="233"/>
      <c r="L114" s="67"/>
      <c r="M114" s="67"/>
    </row>
    <row r="115" spans="1:13" ht="37.75" customHeight="1">
      <c r="A115" s="233"/>
      <c r="B115" s="238"/>
      <c r="C115" s="79" t="s">
        <v>94</v>
      </c>
      <c r="D115" s="79" t="s">
        <v>94</v>
      </c>
      <c r="E115" s="66" t="s">
        <v>95</v>
      </c>
      <c r="F115" s="65" t="s">
        <v>102</v>
      </c>
      <c r="G115" s="249">
        <v>1</v>
      </c>
      <c r="H115" s="250">
        <v>516232</v>
      </c>
      <c r="I115" s="67">
        <v>516232</v>
      </c>
      <c r="J115" s="239"/>
      <c r="K115" s="233"/>
      <c r="L115" s="67"/>
      <c r="M115" s="67"/>
    </row>
    <row r="116" spans="1:13" ht="23.5" customHeight="1">
      <c r="A116" s="233"/>
      <c r="B116" s="238"/>
      <c r="C116" s="76" t="s">
        <v>51</v>
      </c>
      <c r="D116" s="76" t="s">
        <v>51</v>
      </c>
      <c r="E116" s="61" t="s">
        <v>52</v>
      </c>
      <c r="F116" s="78"/>
      <c r="G116" s="247"/>
      <c r="H116" s="248"/>
      <c r="I116" s="68"/>
      <c r="J116" s="239"/>
      <c r="K116" s="233"/>
      <c r="L116" s="67"/>
      <c r="M116" s="67"/>
    </row>
    <row r="117" spans="1:13" ht="37.75" customHeight="1">
      <c r="A117" s="233"/>
      <c r="B117" s="238"/>
      <c r="C117" s="79" t="s">
        <v>96</v>
      </c>
      <c r="D117" s="79" t="s">
        <v>96</v>
      </c>
      <c r="E117" s="66" t="s">
        <v>97</v>
      </c>
      <c r="F117" s="65" t="s">
        <v>82</v>
      </c>
      <c r="G117" s="249">
        <v>50</v>
      </c>
      <c r="H117" s="250">
        <v>170548</v>
      </c>
      <c r="I117" s="67">
        <v>8527400</v>
      </c>
      <c r="J117" s="239"/>
      <c r="K117" s="233"/>
      <c r="L117" s="67"/>
      <c r="M117" s="67"/>
    </row>
    <row r="118" spans="1:13" ht="37.75" customHeight="1">
      <c r="A118" s="233"/>
      <c r="B118" s="238"/>
      <c r="C118" s="79" t="s">
        <v>98</v>
      </c>
      <c r="D118" s="79" t="s">
        <v>98</v>
      </c>
      <c r="E118" s="66" t="s">
        <v>99</v>
      </c>
      <c r="F118" s="65" t="s">
        <v>82</v>
      </c>
      <c r="G118" s="249">
        <v>20</v>
      </c>
      <c r="H118" s="250">
        <v>208241</v>
      </c>
      <c r="I118" s="67">
        <v>4164820</v>
      </c>
      <c r="J118" s="239"/>
      <c r="K118" s="233"/>
      <c r="L118" s="67"/>
      <c r="M118" s="67"/>
    </row>
    <row r="119" spans="1:13" ht="37.75" customHeight="1">
      <c r="A119" s="233"/>
      <c r="B119" s="238"/>
      <c r="C119" s="79" t="s">
        <v>100</v>
      </c>
      <c r="D119" s="79" t="s">
        <v>100</v>
      </c>
      <c r="E119" s="66" t="s">
        <v>101</v>
      </c>
      <c r="F119" s="65" t="s">
        <v>102</v>
      </c>
      <c r="G119" s="249">
        <v>1</v>
      </c>
      <c r="H119" s="250">
        <v>623483</v>
      </c>
      <c r="I119" s="67">
        <v>623483</v>
      </c>
      <c r="J119" s="239"/>
      <c r="K119" s="233"/>
      <c r="L119" s="67"/>
      <c r="M119" s="67"/>
    </row>
    <row r="120" spans="1:13" ht="20.5" customHeight="1">
      <c r="A120" s="233"/>
      <c r="B120" s="238"/>
      <c r="C120" s="76" t="s">
        <v>56</v>
      </c>
      <c r="D120" s="76" t="s">
        <v>56</v>
      </c>
      <c r="E120" s="70" t="s">
        <v>57</v>
      </c>
      <c r="F120" s="78"/>
      <c r="G120" s="247"/>
      <c r="H120" s="248"/>
      <c r="I120" s="68"/>
      <c r="J120" s="239"/>
      <c r="K120" s="233"/>
      <c r="L120" s="67"/>
      <c r="M120" s="67"/>
    </row>
    <row r="121" spans="1:13" ht="28.25" customHeight="1">
      <c r="A121" s="233"/>
      <c r="B121" s="238"/>
      <c r="C121" s="79" t="s">
        <v>103</v>
      </c>
      <c r="D121" s="79" t="s">
        <v>103</v>
      </c>
      <c r="E121" s="66" t="s">
        <v>104</v>
      </c>
      <c r="F121" s="65" t="s">
        <v>37</v>
      </c>
      <c r="G121" s="249">
        <v>2.9799999999999995</v>
      </c>
      <c r="H121" s="250">
        <v>519506</v>
      </c>
      <c r="I121" s="67">
        <v>1548127.88</v>
      </c>
      <c r="J121" s="239"/>
      <c r="K121" s="233"/>
      <c r="L121" s="67"/>
      <c r="M121" s="67"/>
    </row>
    <row r="122" spans="1:13" ht="25.25" customHeight="1">
      <c r="A122" s="233"/>
      <c r="B122" s="238"/>
      <c r="C122" s="79" t="s">
        <v>105</v>
      </c>
      <c r="D122" s="79" t="s">
        <v>105</v>
      </c>
      <c r="E122" s="66" t="s">
        <v>106</v>
      </c>
      <c r="F122" s="65" t="s">
        <v>37</v>
      </c>
      <c r="G122" s="249">
        <v>171.06</v>
      </c>
      <c r="H122" s="250">
        <v>48901</v>
      </c>
      <c r="I122" s="67">
        <v>8365005.0599999996</v>
      </c>
      <c r="J122" s="239"/>
      <c r="K122" s="233"/>
      <c r="L122" s="67"/>
      <c r="M122" s="67"/>
    </row>
    <row r="123" spans="1:13" ht="37.75" customHeight="1">
      <c r="A123" s="233"/>
      <c r="B123" s="238"/>
      <c r="C123" s="79" t="s">
        <v>60</v>
      </c>
      <c r="D123" s="79" t="s">
        <v>60</v>
      </c>
      <c r="E123" s="66" t="s">
        <v>61</v>
      </c>
      <c r="F123" s="65" t="s">
        <v>37</v>
      </c>
      <c r="G123" s="249">
        <v>36.72</v>
      </c>
      <c r="H123" s="250">
        <v>688482</v>
      </c>
      <c r="I123" s="67">
        <v>25281059.039999999</v>
      </c>
      <c r="J123" s="239"/>
      <c r="K123" s="233"/>
      <c r="L123" s="67"/>
      <c r="M123" s="67"/>
    </row>
    <row r="124" spans="1:13" ht="28.25" customHeight="1">
      <c r="A124" s="233"/>
      <c r="B124" s="238"/>
      <c r="C124" s="79" t="s">
        <v>62</v>
      </c>
      <c r="D124" s="79" t="s">
        <v>62</v>
      </c>
      <c r="E124" s="66" t="s">
        <v>119</v>
      </c>
      <c r="F124" s="65" t="s">
        <v>37</v>
      </c>
      <c r="G124" s="249">
        <v>60.08</v>
      </c>
      <c r="H124" s="250">
        <v>474886</v>
      </c>
      <c r="I124" s="67">
        <v>28531150.879999999</v>
      </c>
      <c r="J124" s="239"/>
      <c r="K124" s="233"/>
      <c r="L124" s="67"/>
      <c r="M124" s="67"/>
    </row>
    <row r="125" spans="1:13" ht="20.5" customHeight="1">
      <c r="A125" s="233"/>
      <c r="B125" s="238"/>
      <c r="C125" s="60" t="s">
        <v>66</v>
      </c>
      <c r="D125" s="60" t="s">
        <v>66</v>
      </c>
      <c r="E125" s="70" t="s">
        <v>67</v>
      </c>
      <c r="F125" s="81"/>
      <c r="G125" s="247"/>
      <c r="H125" s="248"/>
      <c r="I125" s="68"/>
      <c r="J125" s="239"/>
      <c r="K125" s="233"/>
      <c r="L125" s="67"/>
      <c r="M125" s="67"/>
    </row>
    <row r="126" spans="1:13" ht="28.75" customHeight="1">
      <c r="A126" s="233"/>
      <c r="B126" s="238"/>
      <c r="C126" s="13"/>
      <c r="D126" s="65"/>
      <c r="E126" s="66" t="s">
        <v>120</v>
      </c>
      <c r="F126" s="65" t="s">
        <v>69</v>
      </c>
      <c r="G126" s="249">
        <v>46.36</v>
      </c>
      <c r="H126" s="250">
        <v>1100000</v>
      </c>
      <c r="I126" s="67">
        <v>50996000</v>
      </c>
      <c r="J126" s="239"/>
      <c r="K126" s="233"/>
      <c r="L126" s="67"/>
      <c r="M126" s="67"/>
    </row>
    <row r="127" spans="1:13" ht="37.75" customHeight="1">
      <c r="A127" s="233"/>
      <c r="B127" s="238"/>
      <c r="C127" s="272" t="s">
        <v>121</v>
      </c>
      <c r="D127" s="273"/>
      <c r="E127" s="273"/>
      <c r="F127" s="273"/>
      <c r="G127" s="273"/>
      <c r="H127" s="274"/>
      <c r="I127" s="90">
        <f>+ROUND(SUM(I99:I126),0)</f>
        <v>413647592</v>
      </c>
      <c r="J127" s="239"/>
      <c r="K127" s="233"/>
      <c r="M127" s="71"/>
    </row>
    <row r="128" spans="1:13" ht="28.75" customHeight="1">
      <c r="A128" s="233"/>
      <c r="B128" s="238"/>
      <c r="C128" s="281" t="s">
        <v>122</v>
      </c>
      <c r="D128" s="273"/>
      <c r="E128" s="273"/>
      <c r="F128" s="273"/>
      <c r="G128" s="273"/>
      <c r="H128" s="274"/>
      <c r="I128" s="72">
        <f>+I96+I127</f>
        <v>1602991064</v>
      </c>
      <c r="J128" s="239"/>
      <c r="K128" s="233"/>
      <c r="M128" s="72"/>
    </row>
    <row r="129" spans="1:13" ht="25.25" customHeight="1">
      <c r="A129" s="233"/>
      <c r="B129" s="238"/>
      <c r="C129" s="83">
        <v>5</v>
      </c>
      <c r="D129" s="73">
        <v>5</v>
      </c>
      <c r="E129" s="85" t="s">
        <v>123</v>
      </c>
      <c r="F129" s="57"/>
      <c r="G129" s="245"/>
      <c r="H129" s="246"/>
      <c r="I129" s="75"/>
      <c r="J129" s="239"/>
      <c r="K129" s="233"/>
    </row>
    <row r="130" spans="1:13" ht="37.75" customHeight="1">
      <c r="A130" s="233"/>
      <c r="B130" s="238"/>
      <c r="C130" s="91">
        <v>5.0999999999999996</v>
      </c>
      <c r="D130" s="91">
        <v>5.0999999999999996</v>
      </c>
      <c r="E130" s="92" t="s">
        <v>124</v>
      </c>
      <c r="F130" s="93"/>
      <c r="G130" s="252"/>
      <c r="H130" s="253"/>
      <c r="I130" s="96"/>
      <c r="J130" s="239"/>
      <c r="K130" s="233"/>
    </row>
    <row r="131" spans="1:13" ht="21.5" customHeight="1">
      <c r="A131" s="233"/>
      <c r="B131" s="238"/>
      <c r="C131" s="76" t="s">
        <v>78</v>
      </c>
      <c r="D131" s="76" t="s">
        <v>78</v>
      </c>
      <c r="E131" s="77" t="s">
        <v>79</v>
      </c>
      <c r="F131" s="77"/>
      <c r="G131" s="247"/>
      <c r="H131" s="248"/>
      <c r="I131" s="68"/>
      <c r="J131" s="239"/>
      <c r="K131" s="233"/>
    </row>
    <row r="132" spans="1:13" ht="37.75" customHeight="1">
      <c r="A132" s="233"/>
      <c r="B132" s="238"/>
      <c r="C132" s="97" t="s">
        <v>125</v>
      </c>
      <c r="D132" s="97" t="s">
        <v>125</v>
      </c>
      <c r="E132" s="66" t="s">
        <v>126</v>
      </c>
      <c r="F132" s="65" t="s">
        <v>127</v>
      </c>
      <c r="G132" s="249">
        <v>1</v>
      </c>
      <c r="H132" s="250">
        <v>12804437</v>
      </c>
      <c r="I132" s="67">
        <v>12804437</v>
      </c>
      <c r="J132" s="239"/>
      <c r="K132" s="233"/>
      <c r="L132" s="67"/>
      <c r="M132" s="67"/>
    </row>
    <row r="133" spans="1:13" ht="30.5" customHeight="1">
      <c r="A133" s="233"/>
      <c r="B133" s="238"/>
      <c r="C133" s="79" t="s">
        <v>128</v>
      </c>
      <c r="D133" s="79" t="s">
        <v>128</v>
      </c>
      <c r="E133" s="66" t="s">
        <v>129</v>
      </c>
      <c r="F133" s="65" t="s">
        <v>127</v>
      </c>
      <c r="G133" s="249">
        <v>1</v>
      </c>
      <c r="H133" s="250">
        <v>25695926</v>
      </c>
      <c r="I133" s="67">
        <v>25695926</v>
      </c>
      <c r="J133" s="239"/>
      <c r="K133" s="233"/>
      <c r="L133" s="67"/>
      <c r="M133" s="67"/>
    </row>
    <row r="134" spans="1:13" ht="22.75" customHeight="1">
      <c r="A134" s="233"/>
      <c r="B134" s="238"/>
      <c r="C134" s="76" t="s">
        <v>51</v>
      </c>
      <c r="D134" s="76" t="s">
        <v>51</v>
      </c>
      <c r="E134" s="61" t="s">
        <v>52</v>
      </c>
      <c r="F134" s="77"/>
      <c r="G134" s="247"/>
      <c r="H134" s="248"/>
      <c r="I134" s="68"/>
      <c r="J134" s="239"/>
      <c r="K134" s="233"/>
      <c r="L134" s="67"/>
      <c r="M134" s="67"/>
    </row>
    <row r="135" spans="1:13" ht="37.75" customHeight="1">
      <c r="A135" s="233"/>
      <c r="B135" s="238"/>
      <c r="C135" s="79" t="s">
        <v>96</v>
      </c>
      <c r="D135" s="79" t="s">
        <v>96</v>
      </c>
      <c r="E135" s="66" t="s">
        <v>97</v>
      </c>
      <c r="F135" s="65" t="s">
        <v>82</v>
      </c>
      <c r="G135" s="249">
        <v>2</v>
      </c>
      <c r="H135" s="250">
        <v>170548</v>
      </c>
      <c r="I135" s="67">
        <v>341096</v>
      </c>
      <c r="J135" s="239"/>
      <c r="K135" s="233"/>
      <c r="L135" s="67"/>
      <c r="M135" s="67"/>
    </row>
    <row r="136" spans="1:13" ht="37.75" customHeight="1">
      <c r="A136" s="233"/>
      <c r="B136" s="238"/>
      <c r="C136" s="79" t="s">
        <v>98</v>
      </c>
      <c r="D136" s="79" t="s">
        <v>98</v>
      </c>
      <c r="E136" s="66" t="s">
        <v>99</v>
      </c>
      <c r="F136" s="65" t="s">
        <v>82</v>
      </c>
      <c r="G136" s="249">
        <v>1</v>
      </c>
      <c r="H136" s="250">
        <v>208241</v>
      </c>
      <c r="I136" s="67">
        <v>208241</v>
      </c>
      <c r="J136" s="239"/>
      <c r="K136" s="233"/>
      <c r="L136" s="67"/>
      <c r="M136" s="67"/>
    </row>
    <row r="137" spans="1:13" ht="37.75" customHeight="1">
      <c r="A137" s="233"/>
      <c r="B137" s="238"/>
      <c r="C137" s="79" t="s">
        <v>100</v>
      </c>
      <c r="D137" s="79" t="s">
        <v>100</v>
      </c>
      <c r="E137" s="66" t="s">
        <v>101</v>
      </c>
      <c r="F137" s="65" t="s">
        <v>102</v>
      </c>
      <c r="G137" s="249">
        <v>1</v>
      </c>
      <c r="H137" s="250">
        <v>623483</v>
      </c>
      <c r="I137" s="67">
        <v>623483</v>
      </c>
      <c r="J137" s="239"/>
      <c r="K137" s="233"/>
      <c r="L137" s="67"/>
      <c r="M137" s="67"/>
    </row>
    <row r="138" spans="1:13" ht="21" customHeight="1">
      <c r="A138" s="233"/>
      <c r="B138" s="238"/>
      <c r="C138" s="60" t="s">
        <v>66</v>
      </c>
      <c r="D138" s="60" t="s">
        <v>66</v>
      </c>
      <c r="E138" s="70" t="s">
        <v>67</v>
      </c>
      <c r="F138" s="81"/>
      <c r="G138" s="247"/>
      <c r="H138" s="248"/>
      <c r="I138" s="68"/>
      <c r="J138" s="239"/>
      <c r="K138" s="233"/>
      <c r="L138" s="67"/>
      <c r="M138" s="67"/>
    </row>
    <row r="139" spans="1:13" ht="37.75" customHeight="1">
      <c r="A139" s="233"/>
      <c r="B139" s="238"/>
      <c r="C139" s="13"/>
      <c r="D139" s="65"/>
      <c r="E139" s="66" t="s">
        <v>130</v>
      </c>
      <c r="F139" s="65" t="s">
        <v>69</v>
      </c>
      <c r="G139" s="249">
        <v>14.87</v>
      </c>
      <c r="H139" s="250">
        <v>1100000</v>
      </c>
      <c r="I139" s="67">
        <v>16357000</v>
      </c>
      <c r="J139" s="239"/>
      <c r="K139" s="233"/>
      <c r="L139" s="67"/>
      <c r="M139" s="67"/>
    </row>
    <row r="140" spans="1:13" ht="23.5" customHeight="1">
      <c r="A140" s="233"/>
      <c r="B140" s="238"/>
      <c r="C140" s="281" t="s">
        <v>115</v>
      </c>
      <c r="D140" s="273"/>
      <c r="E140" s="273"/>
      <c r="F140" s="273"/>
      <c r="G140" s="273"/>
      <c r="H140" s="274"/>
      <c r="I140" s="98">
        <f>+ROUND(SUM(I131:I139),0)</f>
        <v>56030183</v>
      </c>
      <c r="J140" s="239"/>
      <c r="K140" s="233"/>
      <c r="L140" s="67"/>
      <c r="M140" s="71"/>
    </row>
    <row r="141" spans="1:13" ht="61.25" customHeight="1">
      <c r="A141" s="233"/>
      <c r="B141" s="238"/>
      <c r="C141" s="272" t="s">
        <v>131</v>
      </c>
      <c r="D141" s="273"/>
      <c r="E141" s="273"/>
      <c r="F141" s="273"/>
      <c r="G141" s="273"/>
      <c r="H141" s="274"/>
      <c r="I141" s="71">
        <f>+I140*3</f>
        <v>168090549</v>
      </c>
      <c r="J141" s="239"/>
      <c r="K141" s="233"/>
      <c r="M141" s="71"/>
    </row>
    <row r="142" spans="1:13" ht="24" customHeight="1">
      <c r="A142" s="233"/>
      <c r="B142" s="238"/>
      <c r="C142" s="99"/>
      <c r="D142" s="91">
        <v>5.2</v>
      </c>
      <c r="E142" s="100" t="s">
        <v>132</v>
      </c>
      <c r="F142" s="93"/>
      <c r="G142" s="252"/>
      <c r="H142" s="253"/>
      <c r="I142" s="96"/>
      <c r="J142" s="239"/>
      <c r="K142" s="233"/>
    </row>
    <row r="143" spans="1:13" ht="19.75" customHeight="1">
      <c r="A143" s="233"/>
      <c r="B143" s="238"/>
      <c r="C143" s="76" t="s">
        <v>33</v>
      </c>
      <c r="D143" s="76" t="s">
        <v>33</v>
      </c>
      <c r="E143" s="77" t="s">
        <v>34</v>
      </c>
      <c r="F143" s="77"/>
      <c r="G143" s="247"/>
      <c r="H143" s="248"/>
      <c r="I143" s="68"/>
      <c r="J143" s="239"/>
      <c r="K143" s="233"/>
    </row>
    <row r="144" spans="1:13" ht="30.5" customHeight="1">
      <c r="A144" s="233"/>
      <c r="B144" s="238"/>
      <c r="C144" s="79" t="s">
        <v>35</v>
      </c>
      <c r="D144" s="79" t="s">
        <v>35</v>
      </c>
      <c r="E144" s="66" t="s">
        <v>36</v>
      </c>
      <c r="F144" s="65" t="s">
        <v>37</v>
      </c>
      <c r="G144" s="249">
        <v>71.28</v>
      </c>
      <c r="H144" s="250">
        <v>119196</v>
      </c>
      <c r="I144" s="67">
        <v>8496290.8800000008</v>
      </c>
      <c r="J144" s="239"/>
      <c r="K144" s="233"/>
      <c r="L144" s="67"/>
      <c r="M144" s="67"/>
    </row>
    <row r="145" spans="1:13" ht="37.75" customHeight="1">
      <c r="A145" s="233"/>
      <c r="B145" s="238"/>
      <c r="C145" s="79" t="s">
        <v>73</v>
      </c>
      <c r="D145" s="79" t="s">
        <v>73</v>
      </c>
      <c r="E145" s="66" t="s">
        <v>39</v>
      </c>
      <c r="F145" s="65" t="s">
        <v>40</v>
      </c>
      <c r="G145" s="249">
        <v>357.24</v>
      </c>
      <c r="H145" s="250">
        <v>67127</v>
      </c>
      <c r="I145" s="67">
        <v>23980449.48</v>
      </c>
      <c r="J145" s="239"/>
      <c r="K145" s="233"/>
      <c r="L145" s="67"/>
      <c r="M145" s="67"/>
    </row>
    <row r="146" spans="1:13" ht="40.75" customHeight="1">
      <c r="A146" s="233"/>
      <c r="B146" s="238"/>
      <c r="C146" s="79" t="s">
        <v>41</v>
      </c>
      <c r="D146" s="79" t="s">
        <v>41</v>
      </c>
      <c r="E146" s="66" t="s">
        <v>42</v>
      </c>
      <c r="F146" s="65" t="s">
        <v>37</v>
      </c>
      <c r="G146" s="249">
        <v>49.24</v>
      </c>
      <c r="H146" s="250">
        <v>85046</v>
      </c>
      <c r="I146" s="67">
        <v>4187665.04</v>
      </c>
      <c r="J146" s="239"/>
      <c r="K146" s="233"/>
      <c r="L146" s="67"/>
      <c r="M146" s="67"/>
    </row>
    <row r="147" spans="1:13" ht="37.75" customHeight="1">
      <c r="A147" s="233"/>
      <c r="B147" s="238"/>
      <c r="C147" s="79" t="s">
        <v>74</v>
      </c>
      <c r="D147" s="79" t="s">
        <v>74</v>
      </c>
      <c r="E147" s="66" t="s">
        <v>75</v>
      </c>
      <c r="F147" s="65" t="s">
        <v>37</v>
      </c>
      <c r="G147" s="249">
        <v>60.63</v>
      </c>
      <c r="H147" s="250">
        <v>214241</v>
      </c>
      <c r="I147" s="67">
        <v>12989431.83</v>
      </c>
      <c r="J147" s="239"/>
      <c r="K147" s="233"/>
      <c r="L147" s="67"/>
      <c r="M147" s="67"/>
    </row>
    <row r="148" spans="1:13" ht="37.75" customHeight="1">
      <c r="A148" s="233"/>
      <c r="B148" s="238"/>
      <c r="C148" s="79" t="s">
        <v>43</v>
      </c>
      <c r="D148" s="79" t="s">
        <v>43</v>
      </c>
      <c r="E148" s="66" t="s">
        <v>44</v>
      </c>
      <c r="F148" s="65" t="s">
        <v>37</v>
      </c>
      <c r="G148" s="249">
        <v>10.65</v>
      </c>
      <c r="H148" s="250">
        <v>305097</v>
      </c>
      <c r="I148" s="67">
        <v>3249283.05</v>
      </c>
      <c r="J148" s="239"/>
      <c r="K148" s="233"/>
      <c r="L148" s="67"/>
      <c r="M148" s="67"/>
    </row>
    <row r="149" spans="1:13" ht="37.75" customHeight="1">
      <c r="A149" s="233"/>
      <c r="B149" s="238"/>
      <c r="C149" s="79" t="s">
        <v>76</v>
      </c>
      <c r="D149" s="79" t="s">
        <v>76</v>
      </c>
      <c r="E149" s="66" t="s">
        <v>77</v>
      </c>
      <c r="F149" s="65" t="s">
        <v>37</v>
      </c>
      <c r="G149" s="249">
        <v>49.24</v>
      </c>
      <c r="H149" s="250">
        <v>340512</v>
      </c>
      <c r="I149" s="67">
        <v>16766810.880000001</v>
      </c>
      <c r="J149" s="239"/>
      <c r="K149" s="233"/>
      <c r="L149" s="67"/>
      <c r="M149" s="67"/>
    </row>
    <row r="150" spans="1:13" ht="37.75" customHeight="1">
      <c r="A150" s="233"/>
      <c r="B150" s="238"/>
      <c r="C150" s="79" t="s">
        <v>47</v>
      </c>
      <c r="D150" s="79" t="s">
        <v>47</v>
      </c>
      <c r="E150" s="66" t="s">
        <v>48</v>
      </c>
      <c r="F150" s="65" t="s">
        <v>37</v>
      </c>
      <c r="G150" s="249">
        <v>92.09</v>
      </c>
      <c r="H150" s="250">
        <v>113978</v>
      </c>
      <c r="I150" s="67">
        <v>10496234.02</v>
      </c>
      <c r="J150" s="239"/>
      <c r="K150" s="233"/>
      <c r="L150" s="67"/>
      <c r="M150" s="67"/>
    </row>
    <row r="151" spans="1:13" ht="37.75" customHeight="1">
      <c r="A151" s="233"/>
      <c r="B151" s="238"/>
      <c r="C151" s="79" t="s">
        <v>49</v>
      </c>
      <c r="D151" s="79" t="s">
        <v>49</v>
      </c>
      <c r="E151" s="66" t="s">
        <v>50</v>
      </c>
      <c r="F151" s="65" t="s">
        <v>37</v>
      </c>
      <c r="G151" s="249">
        <v>92.09</v>
      </c>
      <c r="H151" s="250">
        <v>95323</v>
      </c>
      <c r="I151" s="67">
        <v>8778295.0700000003</v>
      </c>
      <c r="J151" s="239"/>
      <c r="K151" s="233"/>
      <c r="L151" s="67"/>
      <c r="M151" s="67"/>
    </row>
    <row r="152" spans="1:13" ht="27" customHeight="1">
      <c r="A152" s="233"/>
      <c r="B152" s="238"/>
      <c r="C152" s="76" t="s">
        <v>78</v>
      </c>
      <c r="D152" s="76" t="s">
        <v>78</v>
      </c>
      <c r="E152" s="77" t="s">
        <v>79</v>
      </c>
      <c r="F152" s="77"/>
      <c r="G152" s="247"/>
      <c r="H152" s="248"/>
      <c r="I152" s="68"/>
      <c r="J152" s="239"/>
      <c r="K152" s="233"/>
      <c r="L152" s="67"/>
      <c r="M152" s="67"/>
    </row>
    <row r="153" spans="1:13" ht="37.75" customHeight="1">
      <c r="A153" s="233"/>
      <c r="B153" s="238"/>
      <c r="C153" s="79" t="s">
        <v>133</v>
      </c>
      <c r="D153" s="79" t="s">
        <v>133</v>
      </c>
      <c r="E153" s="66" t="s">
        <v>134</v>
      </c>
      <c r="F153" s="65" t="s">
        <v>127</v>
      </c>
      <c r="G153" s="249">
        <v>1</v>
      </c>
      <c r="H153" s="250">
        <v>24419237</v>
      </c>
      <c r="I153" s="67">
        <v>24419237</v>
      </c>
      <c r="J153" s="239"/>
      <c r="K153" s="233"/>
      <c r="L153" s="67"/>
      <c r="M153" s="67"/>
    </row>
    <row r="154" spans="1:13" ht="31.25" customHeight="1">
      <c r="A154" s="233"/>
      <c r="B154" s="238"/>
      <c r="C154" s="79" t="s">
        <v>128</v>
      </c>
      <c r="D154" s="79" t="s">
        <v>128</v>
      </c>
      <c r="E154" s="66" t="s">
        <v>129</v>
      </c>
      <c r="F154" s="65" t="s">
        <v>127</v>
      </c>
      <c r="G154" s="249">
        <v>1</v>
      </c>
      <c r="H154" s="250">
        <v>25695926</v>
      </c>
      <c r="I154" s="67">
        <v>25695926</v>
      </c>
      <c r="J154" s="239"/>
      <c r="K154" s="233"/>
      <c r="L154" s="67"/>
      <c r="M154" s="67"/>
    </row>
    <row r="155" spans="1:13" ht="24.5" customHeight="1">
      <c r="A155" s="233"/>
      <c r="B155" s="238"/>
      <c r="C155" s="76" t="s">
        <v>51</v>
      </c>
      <c r="D155" s="76" t="s">
        <v>51</v>
      </c>
      <c r="E155" s="61" t="s">
        <v>52</v>
      </c>
      <c r="F155" s="77"/>
      <c r="G155" s="247"/>
      <c r="H155" s="248"/>
      <c r="I155" s="68"/>
      <c r="J155" s="239"/>
      <c r="K155" s="233"/>
      <c r="L155" s="67"/>
      <c r="M155" s="67"/>
    </row>
    <row r="156" spans="1:13" ht="37.75" customHeight="1">
      <c r="A156" s="233"/>
      <c r="B156" s="238"/>
      <c r="C156" s="79" t="s">
        <v>96</v>
      </c>
      <c r="D156" s="79" t="s">
        <v>96</v>
      </c>
      <c r="E156" s="66" t="s">
        <v>97</v>
      </c>
      <c r="F156" s="65" t="s">
        <v>82</v>
      </c>
      <c r="G156" s="249">
        <v>10</v>
      </c>
      <c r="H156" s="250">
        <v>170548</v>
      </c>
      <c r="I156" s="67">
        <v>1705480</v>
      </c>
      <c r="J156" s="239"/>
      <c r="K156" s="233"/>
      <c r="L156" s="67"/>
      <c r="M156" s="67"/>
    </row>
    <row r="157" spans="1:13" ht="37.75" customHeight="1">
      <c r="A157" s="233"/>
      <c r="B157" s="238"/>
      <c r="C157" s="79" t="s">
        <v>98</v>
      </c>
      <c r="D157" s="79" t="s">
        <v>98</v>
      </c>
      <c r="E157" s="66" t="s">
        <v>99</v>
      </c>
      <c r="F157" s="65" t="s">
        <v>82</v>
      </c>
      <c r="G157" s="249">
        <v>6</v>
      </c>
      <c r="H157" s="250">
        <v>208241</v>
      </c>
      <c r="I157" s="67">
        <v>1249446</v>
      </c>
      <c r="J157" s="239"/>
      <c r="K157" s="233"/>
      <c r="L157" s="67"/>
      <c r="M157" s="67"/>
    </row>
    <row r="158" spans="1:13" ht="37.75" customHeight="1">
      <c r="A158" s="233"/>
      <c r="B158" s="238"/>
      <c r="C158" s="79" t="s">
        <v>100</v>
      </c>
      <c r="D158" s="79" t="s">
        <v>100</v>
      </c>
      <c r="E158" s="66" t="s">
        <v>101</v>
      </c>
      <c r="F158" s="65" t="s">
        <v>102</v>
      </c>
      <c r="G158" s="249">
        <v>1</v>
      </c>
      <c r="H158" s="250">
        <v>623483</v>
      </c>
      <c r="I158" s="67">
        <v>623483</v>
      </c>
      <c r="J158" s="239"/>
      <c r="K158" s="233"/>
      <c r="L158" s="67"/>
      <c r="M158" s="67"/>
    </row>
    <row r="159" spans="1:13" ht="25.25" customHeight="1">
      <c r="A159" s="233"/>
      <c r="B159" s="238"/>
      <c r="C159" s="76" t="s">
        <v>56</v>
      </c>
      <c r="D159" s="76" t="s">
        <v>56</v>
      </c>
      <c r="E159" s="70" t="s">
        <v>57</v>
      </c>
      <c r="F159" s="77"/>
      <c r="G159" s="247"/>
      <c r="H159" s="248"/>
      <c r="I159" s="68"/>
      <c r="J159" s="239"/>
      <c r="K159" s="233"/>
      <c r="L159" s="67"/>
      <c r="M159" s="67"/>
    </row>
    <row r="160" spans="1:13" ht="37.75" customHeight="1">
      <c r="A160" s="233"/>
      <c r="B160" s="238"/>
      <c r="C160" s="79" t="s">
        <v>135</v>
      </c>
      <c r="D160" s="79" t="s">
        <v>135</v>
      </c>
      <c r="E160" s="66" t="s">
        <v>136</v>
      </c>
      <c r="F160" s="65" t="s">
        <v>37</v>
      </c>
      <c r="G160" s="249">
        <v>60.63</v>
      </c>
      <c r="H160" s="250">
        <v>464665</v>
      </c>
      <c r="I160" s="67">
        <v>28172638.949999999</v>
      </c>
      <c r="J160" s="239"/>
      <c r="K160" s="233"/>
      <c r="L160" s="67"/>
      <c r="M160" s="67"/>
    </row>
    <row r="161" spans="1:13" ht="37.75" customHeight="1">
      <c r="A161" s="233"/>
      <c r="B161" s="238"/>
      <c r="C161" s="79" t="s">
        <v>60</v>
      </c>
      <c r="D161" s="79" t="s">
        <v>60</v>
      </c>
      <c r="E161" s="66" t="s">
        <v>61</v>
      </c>
      <c r="F161" s="65" t="s">
        <v>37</v>
      </c>
      <c r="G161" s="249">
        <v>3.34</v>
      </c>
      <c r="H161" s="250">
        <v>688482</v>
      </c>
      <c r="I161" s="67">
        <v>2299529.88</v>
      </c>
      <c r="J161" s="239"/>
      <c r="K161" s="233"/>
      <c r="L161" s="67"/>
      <c r="M161" s="67"/>
    </row>
    <row r="162" spans="1:13" ht="27.5" customHeight="1">
      <c r="A162" s="233"/>
      <c r="B162" s="238"/>
      <c r="C162" s="79" t="s">
        <v>62</v>
      </c>
      <c r="D162" s="79" t="s">
        <v>62</v>
      </c>
      <c r="E162" s="66" t="s">
        <v>137</v>
      </c>
      <c r="F162" s="65" t="s">
        <v>37</v>
      </c>
      <c r="G162" s="249">
        <v>21.13</v>
      </c>
      <c r="H162" s="250">
        <v>474886</v>
      </c>
      <c r="I162" s="67">
        <v>10034341.18</v>
      </c>
      <c r="J162" s="239"/>
      <c r="K162" s="233"/>
      <c r="L162" s="67"/>
      <c r="M162" s="67"/>
    </row>
    <row r="163" spans="1:13" ht="25.75" customHeight="1">
      <c r="A163" s="233"/>
      <c r="B163" s="238"/>
      <c r="C163" s="79" t="s">
        <v>64</v>
      </c>
      <c r="D163" s="79" t="s">
        <v>64</v>
      </c>
      <c r="E163" s="66" t="s">
        <v>138</v>
      </c>
      <c r="F163" s="65" t="s">
        <v>37</v>
      </c>
      <c r="G163" s="249">
        <v>6.66</v>
      </c>
      <c r="H163" s="250">
        <v>591271</v>
      </c>
      <c r="I163" s="67">
        <v>3937864.86</v>
      </c>
      <c r="J163" s="239"/>
      <c r="K163" s="233"/>
      <c r="L163" s="67"/>
      <c r="M163" s="67"/>
    </row>
    <row r="164" spans="1:13" ht="22.25" customHeight="1">
      <c r="A164" s="233"/>
      <c r="B164" s="238"/>
      <c r="C164" s="60" t="s">
        <v>66</v>
      </c>
      <c r="D164" s="60" t="s">
        <v>66</v>
      </c>
      <c r="E164" s="70" t="s">
        <v>67</v>
      </c>
      <c r="F164" s="81"/>
      <c r="G164" s="247"/>
      <c r="H164" s="248"/>
      <c r="I164" s="68"/>
      <c r="J164" s="239"/>
      <c r="K164" s="233"/>
      <c r="L164" s="67"/>
      <c r="M164" s="67"/>
    </row>
    <row r="165" spans="1:13" ht="31.75" customHeight="1">
      <c r="A165" s="233"/>
      <c r="B165" s="238"/>
      <c r="C165" s="13"/>
      <c r="D165" s="86"/>
      <c r="E165" s="66" t="s">
        <v>139</v>
      </c>
      <c r="F165" s="86" t="s">
        <v>69</v>
      </c>
      <c r="G165" s="249">
        <v>14.87</v>
      </c>
      <c r="H165" s="250">
        <v>1100000</v>
      </c>
      <c r="I165" s="67">
        <v>16357000</v>
      </c>
      <c r="J165" s="239"/>
      <c r="K165" s="233"/>
      <c r="L165" s="67"/>
      <c r="M165" s="67"/>
    </row>
    <row r="166" spans="1:13" ht="37.75" customHeight="1">
      <c r="A166" s="233"/>
      <c r="B166" s="238"/>
      <c r="C166" s="272" t="s">
        <v>140</v>
      </c>
      <c r="D166" s="273"/>
      <c r="E166" s="273"/>
      <c r="F166" s="273"/>
      <c r="G166" s="273"/>
      <c r="H166" s="274"/>
      <c r="I166" s="90">
        <f>ROUND(SUM(I144:I165),0)</f>
        <v>203439407</v>
      </c>
      <c r="J166" s="239"/>
      <c r="K166" s="233"/>
      <c r="M166" s="71"/>
    </row>
    <row r="167" spans="1:13" ht="22.75" customHeight="1">
      <c r="A167" s="233"/>
      <c r="B167" s="238"/>
      <c r="C167" s="281" t="s">
        <v>141</v>
      </c>
      <c r="D167" s="273"/>
      <c r="E167" s="273"/>
      <c r="F167" s="273"/>
      <c r="G167" s="273"/>
      <c r="H167" s="274"/>
      <c r="I167" s="72">
        <f>+I141+I166</f>
        <v>371529956</v>
      </c>
      <c r="J167" s="239"/>
      <c r="K167" s="233"/>
      <c r="M167" s="71"/>
    </row>
    <row r="168" spans="1:13" ht="21.5" customHeight="1">
      <c r="A168" s="233"/>
      <c r="B168" s="238"/>
      <c r="C168" s="83">
        <v>6</v>
      </c>
      <c r="D168" s="73">
        <v>6</v>
      </c>
      <c r="E168" s="101" t="s">
        <v>142</v>
      </c>
      <c r="F168" s="57"/>
      <c r="G168" s="245"/>
      <c r="H168" s="246"/>
      <c r="I168" s="75"/>
      <c r="J168" s="239"/>
      <c r="K168" s="233"/>
    </row>
    <row r="169" spans="1:13" ht="22.75" customHeight="1">
      <c r="A169" s="233"/>
      <c r="B169" s="238"/>
      <c r="C169" s="76" t="s">
        <v>33</v>
      </c>
      <c r="D169" s="76" t="s">
        <v>33</v>
      </c>
      <c r="E169" s="77" t="s">
        <v>143</v>
      </c>
      <c r="F169" s="78"/>
      <c r="G169" s="247"/>
      <c r="H169" s="248"/>
      <c r="I169" s="68"/>
      <c r="J169" s="239"/>
      <c r="K169" s="233"/>
    </row>
    <row r="170" spans="1:13" ht="37.75" customHeight="1">
      <c r="A170" s="233"/>
      <c r="B170" s="238"/>
      <c r="C170" s="79" t="s">
        <v>144</v>
      </c>
      <c r="D170" s="79" t="s">
        <v>144</v>
      </c>
      <c r="E170" s="66" t="s">
        <v>145</v>
      </c>
      <c r="F170" s="65" t="s">
        <v>127</v>
      </c>
      <c r="G170" s="249">
        <v>5</v>
      </c>
      <c r="H170" s="250">
        <v>2123363</v>
      </c>
      <c r="I170" s="67">
        <v>10616815</v>
      </c>
      <c r="J170" s="239"/>
      <c r="K170" s="233"/>
      <c r="L170" s="67"/>
      <c r="M170" s="67"/>
    </row>
    <row r="171" spans="1:13" ht="76.25" customHeight="1">
      <c r="A171" s="233"/>
      <c r="B171" s="238"/>
      <c r="C171" s="272" t="s">
        <v>146</v>
      </c>
      <c r="D171" s="273"/>
      <c r="E171" s="273"/>
      <c r="F171" s="273"/>
      <c r="G171" s="273"/>
      <c r="H171" s="274"/>
      <c r="I171" s="72">
        <f>+I170</f>
        <v>10616815</v>
      </c>
      <c r="J171" s="239"/>
      <c r="K171" s="233"/>
      <c r="M171" s="72"/>
    </row>
    <row r="172" spans="1:13" ht="22.25" customHeight="1">
      <c r="A172" s="233"/>
      <c r="B172" s="238"/>
      <c r="C172" s="55">
        <v>7</v>
      </c>
      <c r="D172" s="84">
        <v>7</v>
      </c>
      <c r="E172" s="85" t="s">
        <v>147</v>
      </c>
      <c r="F172" s="57"/>
      <c r="G172" s="245"/>
      <c r="H172" s="246"/>
      <c r="I172" s="75"/>
      <c r="J172" s="239"/>
      <c r="K172" s="233"/>
    </row>
    <row r="173" spans="1:13" ht="31.25" customHeight="1">
      <c r="A173" s="233"/>
      <c r="B173" s="238"/>
      <c r="C173" s="102">
        <v>7.1</v>
      </c>
      <c r="D173" s="102">
        <v>7.1</v>
      </c>
      <c r="E173" s="103" t="s">
        <v>148</v>
      </c>
      <c r="F173" s="93"/>
      <c r="G173" s="252"/>
      <c r="H173" s="253"/>
      <c r="I173" s="96"/>
      <c r="J173" s="239"/>
      <c r="K173" s="233"/>
    </row>
    <row r="174" spans="1:13" ht="24.5" customHeight="1">
      <c r="A174" s="233"/>
      <c r="B174" s="238"/>
      <c r="C174" s="60" t="s">
        <v>33</v>
      </c>
      <c r="D174" s="60" t="s">
        <v>33</v>
      </c>
      <c r="E174" s="61" t="s">
        <v>143</v>
      </c>
      <c r="F174" s="81"/>
      <c r="G174" s="247"/>
      <c r="H174" s="248"/>
      <c r="I174" s="248"/>
      <c r="J174" s="239"/>
      <c r="K174" s="233"/>
    </row>
    <row r="175" spans="1:13" ht="30" customHeight="1">
      <c r="A175" s="233"/>
      <c r="B175" s="238"/>
      <c r="C175" s="65" t="s">
        <v>149</v>
      </c>
      <c r="D175" s="65" t="s">
        <v>149</v>
      </c>
      <c r="E175" s="66" t="s">
        <v>150</v>
      </c>
      <c r="F175" s="65" t="s">
        <v>127</v>
      </c>
      <c r="G175" s="249">
        <v>1</v>
      </c>
      <c r="H175" s="250">
        <v>875048706</v>
      </c>
      <c r="I175" s="67">
        <v>875048706</v>
      </c>
      <c r="J175" s="239"/>
      <c r="K175" s="233"/>
      <c r="L175" s="67"/>
      <c r="M175" s="67"/>
    </row>
    <row r="176" spans="1:13" ht="54" customHeight="1">
      <c r="A176" s="233"/>
      <c r="B176" s="238"/>
      <c r="C176" s="272" t="s">
        <v>151</v>
      </c>
      <c r="D176" s="273"/>
      <c r="E176" s="273"/>
      <c r="F176" s="273"/>
      <c r="G176" s="273"/>
      <c r="H176" s="274"/>
      <c r="I176" s="254">
        <f>+I175*2</f>
        <v>1750097412</v>
      </c>
      <c r="J176" s="239"/>
      <c r="K176" s="233"/>
      <c r="M176" s="254"/>
    </row>
    <row r="177" spans="1:13" ht="24.5" customHeight="1">
      <c r="A177" s="233"/>
      <c r="B177" s="238"/>
      <c r="C177" s="105">
        <v>7.2</v>
      </c>
      <c r="D177" s="105">
        <v>7.2</v>
      </c>
      <c r="E177" s="106" t="s">
        <v>152</v>
      </c>
      <c r="F177" s="93"/>
      <c r="G177" s="252"/>
      <c r="H177" s="253"/>
      <c r="I177" s="253"/>
      <c r="J177" s="239"/>
      <c r="K177" s="233"/>
    </row>
    <row r="178" spans="1:13" ht="22.75" customHeight="1">
      <c r="A178" s="233"/>
      <c r="B178" s="238"/>
      <c r="C178" s="76" t="s">
        <v>33</v>
      </c>
      <c r="D178" s="76" t="s">
        <v>33</v>
      </c>
      <c r="E178" s="77" t="s">
        <v>143</v>
      </c>
      <c r="F178" s="78"/>
      <c r="G178" s="247"/>
      <c r="H178" s="248"/>
      <c r="I178" s="248"/>
      <c r="J178" s="239"/>
      <c r="K178" s="233"/>
    </row>
    <row r="179" spans="1:13" ht="30" customHeight="1">
      <c r="A179" s="233"/>
      <c r="B179" s="238"/>
      <c r="C179" s="79" t="s">
        <v>149</v>
      </c>
      <c r="D179" s="79" t="s">
        <v>149</v>
      </c>
      <c r="E179" s="66" t="s">
        <v>153</v>
      </c>
      <c r="F179" s="65" t="s">
        <v>127</v>
      </c>
      <c r="G179" s="249">
        <v>1</v>
      </c>
      <c r="H179" s="250">
        <v>344550815</v>
      </c>
      <c r="I179" s="67">
        <v>344550815</v>
      </c>
      <c r="J179" s="239"/>
      <c r="K179" s="233"/>
      <c r="L179" s="67"/>
      <c r="M179" s="67"/>
    </row>
    <row r="180" spans="1:13" ht="30" customHeight="1">
      <c r="A180" s="233"/>
      <c r="B180" s="238"/>
      <c r="C180" s="272" t="s">
        <v>154</v>
      </c>
      <c r="D180" s="273"/>
      <c r="E180" s="273"/>
      <c r="F180" s="273"/>
      <c r="G180" s="273"/>
      <c r="H180" s="274"/>
      <c r="I180" s="254">
        <f>+I179</f>
        <v>344550815</v>
      </c>
      <c r="J180" s="239"/>
      <c r="K180" s="233"/>
      <c r="M180" s="254"/>
    </row>
    <row r="181" spans="1:13" ht="25.25" customHeight="1">
      <c r="A181" s="233"/>
      <c r="B181" s="238"/>
      <c r="C181" s="91">
        <v>7.3</v>
      </c>
      <c r="D181" s="91">
        <v>7.3</v>
      </c>
      <c r="E181" s="106" t="s">
        <v>155</v>
      </c>
      <c r="F181" s="106"/>
      <c r="G181" s="252"/>
      <c r="H181" s="253"/>
      <c r="I181" s="253"/>
      <c r="J181" s="239"/>
      <c r="K181" s="233"/>
    </row>
    <row r="182" spans="1:13" ht="21.5" customHeight="1">
      <c r="A182" s="233"/>
      <c r="B182" s="238"/>
      <c r="C182" s="76" t="s">
        <v>33</v>
      </c>
      <c r="D182" s="76" t="s">
        <v>33</v>
      </c>
      <c r="E182" s="77" t="s">
        <v>143</v>
      </c>
      <c r="F182" s="78"/>
      <c r="G182" s="247"/>
      <c r="H182" s="248"/>
      <c r="I182" s="248"/>
      <c r="J182" s="239"/>
      <c r="K182" s="233"/>
    </row>
    <row r="183" spans="1:13" ht="24.5" customHeight="1">
      <c r="A183" s="233"/>
      <c r="B183" s="238"/>
      <c r="C183" s="79" t="s">
        <v>149</v>
      </c>
      <c r="D183" s="79" t="s">
        <v>149</v>
      </c>
      <c r="E183" s="66" t="s">
        <v>156</v>
      </c>
      <c r="F183" s="65" t="s">
        <v>127</v>
      </c>
      <c r="G183" s="249">
        <v>1</v>
      </c>
      <c r="H183" s="250">
        <v>600737179</v>
      </c>
      <c r="I183" s="67">
        <v>600737179</v>
      </c>
      <c r="J183" s="239"/>
      <c r="K183" s="233"/>
      <c r="L183" s="67"/>
      <c r="M183" s="67"/>
    </row>
    <row r="184" spans="1:13" ht="30" customHeight="1">
      <c r="A184" s="233"/>
      <c r="B184" s="238"/>
      <c r="C184" s="272" t="s">
        <v>157</v>
      </c>
      <c r="D184" s="273"/>
      <c r="E184" s="273"/>
      <c r="F184" s="273"/>
      <c r="G184" s="273"/>
      <c r="H184" s="274"/>
      <c r="I184" s="254">
        <f>+I183</f>
        <v>600737179</v>
      </c>
      <c r="J184" s="239"/>
      <c r="K184" s="233"/>
      <c r="M184" s="254"/>
    </row>
    <row r="185" spans="1:13" ht="22.75" customHeight="1">
      <c r="A185" s="233"/>
      <c r="B185" s="238"/>
      <c r="C185" s="91">
        <v>7.4</v>
      </c>
      <c r="D185" s="91">
        <v>7.4</v>
      </c>
      <c r="E185" s="106" t="s">
        <v>158</v>
      </c>
      <c r="F185" s="106"/>
      <c r="G185" s="252"/>
      <c r="H185" s="253"/>
      <c r="I185" s="253"/>
      <c r="J185" s="239"/>
      <c r="K185" s="233"/>
    </row>
    <row r="186" spans="1:13" ht="22.25" customHeight="1">
      <c r="A186" s="233"/>
      <c r="B186" s="238"/>
      <c r="C186" s="76" t="s">
        <v>33</v>
      </c>
      <c r="D186" s="76" t="s">
        <v>33</v>
      </c>
      <c r="E186" s="77" t="s">
        <v>143</v>
      </c>
      <c r="F186" s="78"/>
      <c r="G186" s="247"/>
      <c r="H186" s="248"/>
      <c r="I186" s="248"/>
      <c r="J186" s="239"/>
      <c r="K186" s="233"/>
    </row>
    <row r="187" spans="1:13" ht="23.5" customHeight="1">
      <c r="A187" s="233"/>
      <c r="B187" s="238"/>
      <c r="C187" s="79" t="s">
        <v>149</v>
      </c>
      <c r="D187" s="79" t="s">
        <v>149</v>
      </c>
      <c r="E187" s="66" t="s">
        <v>159</v>
      </c>
      <c r="F187" s="65" t="s">
        <v>127</v>
      </c>
      <c r="G187" s="249">
        <v>1</v>
      </c>
      <c r="H187" s="250">
        <v>971219214</v>
      </c>
      <c r="I187" s="67">
        <v>971219214</v>
      </c>
      <c r="J187" s="239"/>
      <c r="K187" s="233"/>
      <c r="L187" s="67"/>
      <c r="M187" s="67"/>
    </row>
    <row r="188" spans="1:13" ht="30" customHeight="1">
      <c r="A188" s="233"/>
      <c r="B188" s="238"/>
      <c r="C188" s="272" t="s">
        <v>160</v>
      </c>
      <c r="D188" s="273"/>
      <c r="E188" s="273"/>
      <c r="F188" s="273"/>
      <c r="G188" s="273"/>
      <c r="H188" s="274"/>
      <c r="I188" s="254">
        <f>+I187</f>
        <v>971219214</v>
      </c>
      <c r="J188" s="239"/>
      <c r="K188" s="233"/>
      <c r="M188" s="254"/>
    </row>
    <row r="189" spans="1:13" ht="30" customHeight="1">
      <c r="A189" s="233"/>
      <c r="B189" s="238"/>
      <c r="C189" s="272" t="s">
        <v>161</v>
      </c>
      <c r="D189" s="273"/>
      <c r="E189" s="273"/>
      <c r="F189" s="273"/>
      <c r="G189" s="273"/>
      <c r="H189" s="274"/>
      <c r="I189" s="255">
        <f>+I176+I180+I184+I188</f>
        <v>3666604620</v>
      </c>
      <c r="J189" s="239"/>
      <c r="K189" s="233"/>
      <c r="M189" s="255"/>
    </row>
    <row r="190" spans="1:13" ht="23.5" customHeight="1">
      <c r="A190" s="233"/>
      <c r="B190" s="238"/>
      <c r="C190" s="83">
        <v>8</v>
      </c>
      <c r="D190" s="84">
        <v>8</v>
      </c>
      <c r="E190" s="85" t="s">
        <v>162</v>
      </c>
      <c r="F190" s="57"/>
      <c r="G190" s="245"/>
      <c r="H190" s="246"/>
      <c r="I190" s="246"/>
      <c r="J190" s="239"/>
      <c r="K190" s="233"/>
    </row>
    <row r="191" spans="1:13" ht="30" customHeight="1">
      <c r="A191" s="233"/>
      <c r="B191" s="238"/>
      <c r="C191" s="93">
        <v>8.1</v>
      </c>
      <c r="D191" s="93">
        <v>8.1</v>
      </c>
      <c r="E191" s="108" t="s">
        <v>148</v>
      </c>
      <c r="F191" s="108"/>
      <c r="G191" s="252"/>
      <c r="H191" s="253"/>
      <c r="I191" s="253"/>
      <c r="J191" s="239"/>
      <c r="K191" s="233"/>
    </row>
    <row r="192" spans="1:13" ht="22.75" customHeight="1">
      <c r="A192" s="233"/>
      <c r="B192" s="238"/>
      <c r="C192" s="60" t="s">
        <v>33</v>
      </c>
      <c r="D192" s="60" t="s">
        <v>33</v>
      </c>
      <c r="E192" s="61" t="s">
        <v>143</v>
      </c>
      <c r="F192" s="81"/>
      <c r="G192" s="247"/>
      <c r="H192" s="248"/>
      <c r="I192" s="248"/>
      <c r="J192" s="239"/>
      <c r="K192" s="233"/>
    </row>
    <row r="193" spans="1:13" ht="24" customHeight="1">
      <c r="A193" s="233"/>
      <c r="B193" s="238"/>
      <c r="C193" s="65" t="s">
        <v>163</v>
      </c>
      <c r="D193" s="65" t="s">
        <v>163</v>
      </c>
      <c r="E193" s="66" t="s">
        <v>164</v>
      </c>
      <c r="F193" s="65" t="s">
        <v>127</v>
      </c>
      <c r="G193" s="249">
        <v>1</v>
      </c>
      <c r="H193" s="250">
        <v>111730019</v>
      </c>
      <c r="I193" s="67">
        <v>111730019</v>
      </c>
      <c r="J193" s="239"/>
      <c r="K193" s="233"/>
      <c r="L193" s="67"/>
      <c r="M193" s="67"/>
    </row>
    <row r="194" spans="1:13" ht="26.5" customHeight="1">
      <c r="A194" s="233"/>
      <c r="B194" s="238"/>
      <c r="C194" s="65" t="s">
        <v>165</v>
      </c>
      <c r="D194" s="65" t="s">
        <v>165</v>
      </c>
      <c r="E194" s="66" t="s">
        <v>166</v>
      </c>
      <c r="F194" s="65" t="s">
        <v>127</v>
      </c>
      <c r="G194" s="249">
        <v>1</v>
      </c>
      <c r="H194" s="250">
        <v>143284980</v>
      </c>
      <c r="I194" s="67">
        <v>143284980</v>
      </c>
      <c r="J194" s="239"/>
      <c r="K194" s="233"/>
      <c r="L194" s="67"/>
      <c r="M194" s="67"/>
    </row>
    <row r="195" spans="1:13" ht="30" customHeight="1">
      <c r="A195" s="233"/>
      <c r="B195" s="238"/>
      <c r="C195" s="86" t="s">
        <v>167</v>
      </c>
      <c r="D195" s="86" t="s">
        <v>167</v>
      </c>
      <c r="E195" s="87" t="s">
        <v>168</v>
      </c>
      <c r="F195" s="86" t="s">
        <v>127</v>
      </c>
      <c r="G195" s="249">
        <v>1</v>
      </c>
      <c r="H195" s="250">
        <v>84159918</v>
      </c>
      <c r="I195" s="67">
        <v>84159918</v>
      </c>
      <c r="J195" s="239"/>
      <c r="K195" s="233"/>
      <c r="L195" s="67"/>
      <c r="M195" s="67"/>
    </row>
    <row r="196" spans="1:13" ht="27" customHeight="1">
      <c r="A196" s="233"/>
      <c r="B196" s="238"/>
      <c r="C196" s="281" t="s">
        <v>169</v>
      </c>
      <c r="D196" s="273"/>
      <c r="E196" s="273"/>
      <c r="F196" s="273"/>
      <c r="G196" s="273"/>
      <c r="H196" s="274"/>
      <c r="I196" s="109">
        <f>ROUND(I193+I194+I195,2)</f>
        <v>339174917</v>
      </c>
      <c r="J196" s="239"/>
      <c r="K196" s="233"/>
      <c r="M196" s="71"/>
    </row>
    <row r="197" spans="1:13" ht="30" customHeight="1">
      <c r="A197" s="233"/>
      <c r="B197" s="238"/>
      <c r="C197" s="272" t="s">
        <v>148</v>
      </c>
      <c r="D197" s="273"/>
      <c r="E197" s="273"/>
      <c r="F197" s="273"/>
      <c r="G197" s="273"/>
      <c r="H197" s="274"/>
      <c r="I197" s="254">
        <f>+I196*2</f>
        <v>678349834</v>
      </c>
      <c r="J197" s="239"/>
      <c r="K197" s="233"/>
      <c r="M197" s="254"/>
    </row>
    <row r="198" spans="1:13" ht="22.25" customHeight="1">
      <c r="A198" s="233"/>
      <c r="B198" s="238"/>
      <c r="C198" s="110">
        <v>8.1999999999999993</v>
      </c>
      <c r="D198" s="110">
        <v>8.1999999999999993</v>
      </c>
      <c r="E198" s="106" t="s">
        <v>170</v>
      </c>
      <c r="F198" s="106"/>
      <c r="G198" s="252"/>
      <c r="H198" s="253"/>
      <c r="I198" s="253"/>
      <c r="J198" s="239"/>
      <c r="K198" s="233"/>
    </row>
    <row r="199" spans="1:13" ht="23.5" customHeight="1">
      <c r="A199" s="233"/>
      <c r="B199" s="238"/>
      <c r="C199" s="76" t="s">
        <v>33</v>
      </c>
      <c r="D199" s="76" t="s">
        <v>33</v>
      </c>
      <c r="E199" s="77" t="s">
        <v>143</v>
      </c>
      <c r="F199" s="78"/>
      <c r="G199" s="247"/>
      <c r="H199" s="248"/>
      <c r="I199" s="248"/>
      <c r="J199" s="239"/>
      <c r="K199" s="233"/>
    </row>
    <row r="200" spans="1:13" ht="23.5" customHeight="1">
      <c r="A200" s="233"/>
      <c r="B200" s="238"/>
      <c r="C200" s="79" t="s">
        <v>163</v>
      </c>
      <c r="D200" s="79" t="s">
        <v>163</v>
      </c>
      <c r="E200" s="66" t="s">
        <v>171</v>
      </c>
      <c r="F200" s="65" t="s">
        <v>127</v>
      </c>
      <c r="G200" s="249">
        <v>1</v>
      </c>
      <c r="H200" s="250">
        <v>111730019</v>
      </c>
      <c r="I200" s="67">
        <v>111730019</v>
      </c>
      <c r="J200" s="239"/>
      <c r="K200" s="233"/>
      <c r="L200" s="67"/>
      <c r="M200" s="67"/>
    </row>
    <row r="201" spans="1:13" ht="23.5" customHeight="1">
      <c r="A201" s="233"/>
      <c r="B201" s="238"/>
      <c r="C201" s="79" t="s">
        <v>172</v>
      </c>
      <c r="D201" s="79" t="s">
        <v>172</v>
      </c>
      <c r="E201" s="66" t="s">
        <v>173</v>
      </c>
      <c r="F201" s="65" t="s">
        <v>127</v>
      </c>
      <c r="G201" s="249">
        <v>1</v>
      </c>
      <c r="H201" s="250">
        <v>143284980</v>
      </c>
      <c r="I201" s="67">
        <v>143284980</v>
      </c>
      <c r="J201" s="239"/>
      <c r="K201" s="233"/>
      <c r="L201" s="67"/>
      <c r="M201" s="67"/>
    </row>
    <row r="202" spans="1:13" ht="24.5" customHeight="1">
      <c r="A202" s="233"/>
      <c r="B202" s="238"/>
      <c r="C202" s="79" t="s">
        <v>174</v>
      </c>
      <c r="D202" s="79" t="s">
        <v>174</v>
      </c>
      <c r="E202" s="66" t="s">
        <v>175</v>
      </c>
      <c r="F202" s="65" t="s">
        <v>127</v>
      </c>
      <c r="G202" s="249">
        <v>1</v>
      </c>
      <c r="H202" s="250">
        <v>322461725</v>
      </c>
      <c r="I202" s="67">
        <v>322461725</v>
      </c>
      <c r="J202" s="239"/>
      <c r="K202" s="233"/>
      <c r="L202" s="67"/>
      <c r="M202" s="67"/>
    </row>
    <row r="203" spans="1:13" ht="25.25" customHeight="1">
      <c r="A203" s="233"/>
      <c r="B203" s="238"/>
      <c r="C203" s="79" t="s">
        <v>176</v>
      </c>
      <c r="D203" s="79" t="s">
        <v>176</v>
      </c>
      <c r="E203" s="66" t="s">
        <v>177</v>
      </c>
      <c r="F203" s="65" t="s">
        <v>127</v>
      </c>
      <c r="G203" s="249">
        <v>1</v>
      </c>
      <c r="H203" s="250">
        <v>182717301</v>
      </c>
      <c r="I203" s="67">
        <v>182717301</v>
      </c>
      <c r="J203" s="239"/>
      <c r="K203" s="233"/>
      <c r="L203" s="67"/>
      <c r="M203" s="67"/>
    </row>
    <row r="204" spans="1:13" ht="30" customHeight="1">
      <c r="A204" s="233"/>
      <c r="B204" s="238"/>
      <c r="C204" s="272" t="s">
        <v>178</v>
      </c>
      <c r="D204" s="273"/>
      <c r="E204" s="273"/>
      <c r="F204" s="273"/>
      <c r="G204" s="273"/>
      <c r="H204" s="274"/>
      <c r="I204" s="90">
        <f>ROUND(SUM(I200:I203),2)</f>
        <v>760194025</v>
      </c>
      <c r="J204" s="239"/>
      <c r="K204" s="233"/>
      <c r="M204" s="71"/>
    </row>
    <row r="205" spans="1:13" ht="25.25" customHeight="1">
      <c r="A205" s="233"/>
      <c r="B205" s="238"/>
      <c r="C205" s="110">
        <v>8.3000000000000007</v>
      </c>
      <c r="D205" s="110">
        <v>8.3000000000000007</v>
      </c>
      <c r="E205" s="106" t="s">
        <v>179</v>
      </c>
      <c r="F205" s="106"/>
      <c r="G205" s="252"/>
      <c r="H205" s="253"/>
      <c r="I205" s="253"/>
      <c r="J205" s="239"/>
      <c r="K205" s="233"/>
    </row>
    <row r="206" spans="1:13" ht="24" customHeight="1">
      <c r="A206" s="233"/>
      <c r="B206" s="238"/>
      <c r="C206" s="76" t="s">
        <v>33</v>
      </c>
      <c r="D206" s="76" t="s">
        <v>33</v>
      </c>
      <c r="E206" s="77" t="s">
        <v>143</v>
      </c>
      <c r="F206" s="78"/>
      <c r="G206" s="247"/>
      <c r="H206" s="248"/>
      <c r="I206" s="248"/>
      <c r="J206" s="239"/>
      <c r="K206" s="233"/>
    </row>
    <row r="207" spans="1:13" ht="20.5" customHeight="1">
      <c r="A207" s="233"/>
      <c r="B207" s="238"/>
      <c r="C207" s="79" t="s">
        <v>180</v>
      </c>
      <c r="D207" s="79" t="s">
        <v>180</v>
      </c>
      <c r="E207" s="66" t="s">
        <v>181</v>
      </c>
      <c r="F207" s="65" t="s">
        <v>127</v>
      </c>
      <c r="G207" s="249">
        <v>1</v>
      </c>
      <c r="H207" s="250">
        <v>166759150</v>
      </c>
      <c r="I207" s="67">
        <v>166759150</v>
      </c>
      <c r="J207" s="239"/>
      <c r="K207" s="233"/>
      <c r="L207" s="67"/>
      <c r="M207" s="67"/>
    </row>
    <row r="208" spans="1:13" ht="24" customHeight="1">
      <c r="A208" s="233"/>
      <c r="B208" s="238"/>
      <c r="C208" s="79" t="s">
        <v>172</v>
      </c>
      <c r="D208" s="79" t="s">
        <v>172</v>
      </c>
      <c r="E208" s="66" t="s">
        <v>182</v>
      </c>
      <c r="F208" s="65" t="s">
        <v>127</v>
      </c>
      <c r="G208" s="249">
        <v>1</v>
      </c>
      <c r="H208" s="250">
        <v>143284980</v>
      </c>
      <c r="I208" s="67">
        <v>143284980</v>
      </c>
      <c r="J208" s="239"/>
      <c r="K208" s="233"/>
      <c r="L208" s="67"/>
      <c r="M208" s="67"/>
    </row>
    <row r="209" spans="1:14" ht="29.5" customHeight="1">
      <c r="A209" s="233"/>
      <c r="B209" s="238"/>
      <c r="C209" s="79" t="s">
        <v>183</v>
      </c>
      <c r="D209" s="79" t="s">
        <v>183</v>
      </c>
      <c r="E209" s="66" t="s">
        <v>184</v>
      </c>
      <c r="F209" s="65" t="s">
        <v>127</v>
      </c>
      <c r="G209" s="249">
        <v>1</v>
      </c>
      <c r="H209" s="250">
        <v>84159918</v>
      </c>
      <c r="I209" s="67">
        <v>84159918</v>
      </c>
      <c r="J209" s="239"/>
      <c r="K209" s="233"/>
      <c r="L209" s="67"/>
      <c r="M209" s="67"/>
    </row>
    <row r="210" spans="1:14" ht="30" customHeight="1">
      <c r="A210" s="233"/>
      <c r="B210" s="238"/>
      <c r="C210" s="272" t="s">
        <v>185</v>
      </c>
      <c r="D210" s="273"/>
      <c r="E210" s="273"/>
      <c r="F210" s="273"/>
      <c r="G210" s="273"/>
      <c r="H210" s="274"/>
      <c r="I210" s="90">
        <f>SUM(I207:I209)</f>
        <v>394204048</v>
      </c>
      <c r="J210" s="239"/>
      <c r="K210" s="233"/>
      <c r="M210" s="126"/>
    </row>
    <row r="211" spans="1:14" ht="30" customHeight="1">
      <c r="A211" s="233"/>
      <c r="B211" s="238"/>
      <c r="C211" s="281" t="s">
        <v>169</v>
      </c>
      <c r="D211" s="273"/>
      <c r="E211" s="273"/>
      <c r="F211" s="273"/>
      <c r="G211" s="273"/>
      <c r="H211" s="274"/>
      <c r="I211" s="255">
        <f>+I197+I204+I210</f>
        <v>1832747907</v>
      </c>
      <c r="J211" s="239"/>
      <c r="K211" s="233"/>
      <c r="M211" s="255"/>
    </row>
    <row r="212" spans="1:14" ht="24" customHeight="1">
      <c r="A212" s="233"/>
      <c r="B212" s="238"/>
      <c r="C212" s="83">
        <v>9</v>
      </c>
      <c r="D212" s="84">
        <v>9</v>
      </c>
      <c r="E212" s="85" t="s">
        <v>186</v>
      </c>
      <c r="F212" s="85"/>
      <c r="G212" s="245"/>
      <c r="H212" s="246"/>
      <c r="I212" s="246"/>
      <c r="J212" s="239"/>
      <c r="K212" s="233"/>
    </row>
    <row r="213" spans="1:14" ht="30" customHeight="1">
      <c r="A213" s="233"/>
      <c r="B213" s="238"/>
      <c r="C213" s="60" t="s">
        <v>78</v>
      </c>
      <c r="D213" s="60" t="s">
        <v>78</v>
      </c>
      <c r="E213" s="61" t="s">
        <v>79</v>
      </c>
      <c r="F213" s="81"/>
      <c r="G213" s="247"/>
      <c r="H213" s="248"/>
      <c r="I213" s="248"/>
      <c r="J213" s="239"/>
      <c r="K213" s="233"/>
    </row>
    <row r="214" spans="1:14" ht="69" customHeight="1">
      <c r="A214" s="233"/>
      <c r="B214" s="238"/>
      <c r="C214" s="65" t="s">
        <v>187</v>
      </c>
      <c r="D214" s="65" t="s">
        <v>187</v>
      </c>
      <c r="E214" s="66" t="s">
        <v>188</v>
      </c>
      <c r="F214" s="65" t="s">
        <v>127</v>
      </c>
      <c r="G214" s="249">
        <v>1</v>
      </c>
      <c r="H214" s="250">
        <v>8760525</v>
      </c>
      <c r="I214" s="67">
        <v>8760525</v>
      </c>
      <c r="J214" s="239"/>
      <c r="K214" s="233"/>
      <c r="L214" s="67"/>
      <c r="M214" s="67"/>
    </row>
    <row r="215" spans="1:14" ht="64.75" customHeight="1">
      <c r="A215" s="233"/>
      <c r="B215" s="238"/>
      <c r="C215" s="65" t="s">
        <v>189</v>
      </c>
      <c r="D215" s="65" t="s">
        <v>189</v>
      </c>
      <c r="E215" s="66" t="s">
        <v>190</v>
      </c>
      <c r="F215" s="65" t="s">
        <v>127</v>
      </c>
      <c r="G215" s="249">
        <v>1</v>
      </c>
      <c r="H215" s="250">
        <v>5832753</v>
      </c>
      <c r="I215" s="67">
        <v>5832753</v>
      </c>
      <c r="J215" s="239"/>
      <c r="K215" s="233"/>
      <c r="L215" s="67"/>
      <c r="M215" s="67"/>
    </row>
    <row r="216" spans="1:14" ht="30" customHeight="1">
      <c r="A216" s="233"/>
      <c r="B216" s="238"/>
      <c r="C216" s="65" t="s">
        <v>191</v>
      </c>
      <c r="D216" s="65" t="s">
        <v>191</v>
      </c>
      <c r="E216" s="66" t="s">
        <v>192</v>
      </c>
      <c r="F216" s="65" t="s">
        <v>127</v>
      </c>
      <c r="G216" s="249">
        <v>1</v>
      </c>
      <c r="H216" s="250">
        <v>14250000</v>
      </c>
      <c r="I216" s="67">
        <v>14250000</v>
      </c>
      <c r="J216" s="239"/>
      <c r="K216" s="233"/>
      <c r="L216" s="67"/>
      <c r="M216" s="67"/>
    </row>
    <row r="217" spans="1:14" ht="23.5" customHeight="1">
      <c r="A217" s="233"/>
      <c r="B217" s="238"/>
      <c r="C217" s="60" t="s">
        <v>51</v>
      </c>
      <c r="D217" s="60" t="s">
        <v>51</v>
      </c>
      <c r="E217" s="61" t="s">
        <v>193</v>
      </c>
      <c r="F217" s="81"/>
      <c r="G217" s="247"/>
      <c r="H217" s="248"/>
      <c r="I217" s="68"/>
      <c r="J217" s="239"/>
      <c r="K217" s="233"/>
      <c r="L217" s="67"/>
      <c r="M217" s="67"/>
    </row>
    <row r="218" spans="1:14" ht="30" customHeight="1">
      <c r="A218" s="233"/>
      <c r="B218" s="238"/>
      <c r="C218" s="111" t="s">
        <v>194</v>
      </c>
      <c r="D218" s="111" t="s">
        <v>194</v>
      </c>
      <c r="E218" s="112" t="s">
        <v>195</v>
      </c>
      <c r="F218" s="111" t="s">
        <v>37</v>
      </c>
      <c r="G218" s="249">
        <v>42</v>
      </c>
      <c r="H218" s="250">
        <v>1624318</v>
      </c>
      <c r="I218" s="67">
        <v>68221356</v>
      </c>
      <c r="J218" s="239"/>
      <c r="K218" s="233"/>
      <c r="L218" s="67"/>
      <c r="M218" s="67"/>
    </row>
    <row r="219" spans="1:14" ht="30" customHeight="1">
      <c r="A219" s="233"/>
      <c r="B219" s="238"/>
      <c r="C219" s="60" t="s">
        <v>56</v>
      </c>
      <c r="D219" s="60" t="s">
        <v>56</v>
      </c>
      <c r="E219" s="70" t="s">
        <v>67</v>
      </c>
      <c r="F219" s="81"/>
      <c r="G219" s="247"/>
      <c r="H219" s="248"/>
      <c r="I219" s="68"/>
      <c r="J219" s="239"/>
      <c r="K219" s="233"/>
      <c r="L219" s="67"/>
      <c r="M219" s="67"/>
    </row>
    <row r="220" spans="1:14" ht="22.75" customHeight="1">
      <c r="A220" s="233"/>
      <c r="B220" s="238"/>
      <c r="C220" s="13"/>
      <c r="D220" s="65"/>
      <c r="E220" s="66" t="s">
        <v>331</v>
      </c>
      <c r="F220" s="65" t="s">
        <v>196</v>
      </c>
      <c r="G220" s="249">
        <v>1</v>
      </c>
      <c r="H220" s="250">
        <v>1100000</v>
      </c>
      <c r="I220" s="67">
        <v>1100000</v>
      </c>
      <c r="J220" s="239"/>
      <c r="K220" s="233"/>
      <c r="L220" s="67"/>
      <c r="M220" s="67"/>
    </row>
    <row r="221" spans="1:14" ht="24.5" customHeight="1">
      <c r="A221" s="233"/>
      <c r="B221" s="238"/>
      <c r="C221" s="13"/>
      <c r="D221" s="65"/>
      <c r="E221" s="66" t="s">
        <v>332</v>
      </c>
      <c r="F221" s="65" t="s">
        <v>196</v>
      </c>
      <c r="G221" s="249">
        <v>1</v>
      </c>
      <c r="H221" s="250">
        <v>1100000</v>
      </c>
      <c r="I221" s="67">
        <v>1100000</v>
      </c>
      <c r="J221" s="239"/>
      <c r="K221" s="233"/>
      <c r="L221" s="67"/>
      <c r="M221" s="67"/>
    </row>
    <row r="222" spans="1:14" ht="30" customHeight="1">
      <c r="A222" s="233"/>
      <c r="B222" s="238"/>
      <c r="C222" s="281" t="s">
        <v>197</v>
      </c>
      <c r="D222" s="273"/>
      <c r="E222" s="273"/>
      <c r="F222" s="273"/>
      <c r="G222" s="273"/>
      <c r="H222" s="274"/>
      <c r="I222" s="71">
        <f>SUM(I214:I221)</f>
        <v>99264634</v>
      </c>
      <c r="J222" s="239"/>
      <c r="K222" s="233"/>
      <c r="M222" s="127"/>
    </row>
    <row r="223" spans="1:14" ht="75" customHeight="1" thickBot="1">
      <c r="A223" s="233"/>
      <c r="B223" s="238"/>
      <c r="C223" s="272" t="s">
        <v>198</v>
      </c>
      <c r="D223" s="273"/>
      <c r="E223" s="273"/>
      <c r="F223" s="273"/>
      <c r="G223" s="273"/>
      <c r="H223" s="274"/>
      <c r="I223" s="255">
        <f>+I222*5</f>
        <v>496323170</v>
      </c>
      <c r="J223" s="239"/>
      <c r="K223" s="233"/>
      <c r="M223" s="255"/>
    </row>
    <row r="224" spans="1:14" s="116" customFormat="1" ht="30" customHeight="1" thickBot="1">
      <c r="A224" s="113"/>
      <c r="B224" s="114"/>
      <c r="C224" s="275" t="s">
        <v>9</v>
      </c>
      <c r="D224" s="276"/>
      <c r="E224" s="276"/>
      <c r="F224" s="276"/>
      <c r="G224" s="276"/>
      <c r="H224" s="277"/>
      <c r="I224" s="23">
        <f>ROUND(+I33+I171+I189+I64+I128+I167+I211+I223,0)</f>
        <v>8546205402</v>
      </c>
      <c r="J224" s="115"/>
      <c r="K224" s="113"/>
      <c r="M224" s="23"/>
      <c r="N224" s="125">
        <f>+I226-M224</f>
        <v>11280991129.558001</v>
      </c>
    </row>
    <row r="225" spans="1:11" s="116" customFormat="1" ht="16">
      <c r="A225" s="113"/>
      <c r="B225" s="114"/>
      <c r="C225" s="14"/>
      <c r="D225" s="14"/>
      <c r="E225" s="14"/>
      <c r="F225" s="14"/>
      <c r="G225" s="14"/>
      <c r="H225" s="14"/>
      <c r="I225" s="15"/>
      <c r="J225" s="115"/>
      <c r="K225" s="113"/>
    </row>
    <row r="226" spans="1:11" s="116" customFormat="1" ht="30" customHeight="1">
      <c r="A226" s="113"/>
      <c r="B226" s="114"/>
      <c r="C226" s="16"/>
      <c r="D226" s="18"/>
      <c r="E226" s="22" t="s">
        <v>10</v>
      </c>
      <c r="F226" s="19"/>
      <c r="G226" s="20"/>
      <c r="H226" s="21"/>
      <c r="I226" s="23">
        <v>11280991129.558001</v>
      </c>
      <c r="J226" s="115"/>
      <c r="K226" s="113"/>
    </row>
    <row r="227" spans="1:11" s="116" customFormat="1" ht="30" customHeight="1">
      <c r="A227" s="113"/>
      <c r="B227" s="114"/>
      <c r="C227" s="16"/>
      <c r="D227" s="17"/>
      <c r="E227" s="22" t="s">
        <v>199</v>
      </c>
      <c r="F227" s="19"/>
      <c r="G227" s="20"/>
      <c r="H227" s="24"/>
      <c r="I227" s="23">
        <v>278282537.44200003</v>
      </c>
      <c r="J227" s="115"/>
      <c r="K227" s="113"/>
    </row>
    <row r="228" spans="1:11" s="116" customFormat="1" ht="30" customHeight="1">
      <c r="A228" s="113"/>
      <c r="B228" s="114"/>
      <c r="C228" s="16"/>
      <c r="D228" s="17"/>
      <c r="E228" s="22" t="s">
        <v>200</v>
      </c>
      <c r="F228" s="19"/>
      <c r="G228" s="20"/>
      <c r="H228" s="24"/>
      <c r="I228" s="23">
        <v>178447410</v>
      </c>
      <c r="J228" s="115"/>
      <c r="K228" s="113"/>
    </row>
    <row r="229" spans="1:11" s="116" customFormat="1" ht="30" customHeight="1">
      <c r="A229" s="113"/>
      <c r="B229" s="114"/>
      <c r="C229" s="16"/>
      <c r="D229" s="17"/>
      <c r="E229" s="35"/>
      <c r="F229" s="19"/>
      <c r="G229" s="20"/>
      <c r="H229" s="24"/>
      <c r="I229" s="23"/>
      <c r="J229" s="115"/>
      <c r="K229" s="113"/>
    </row>
    <row r="230" spans="1:11" s="116" customFormat="1" ht="30" customHeight="1" thickBot="1">
      <c r="A230" s="113"/>
      <c r="B230" s="114"/>
      <c r="C230" s="16"/>
      <c r="D230" s="17"/>
      <c r="E230" s="25" t="s">
        <v>11</v>
      </c>
      <c r="F230" s="26"/>
      <c r="G230" s="27"/>
      <c r="H230" s="28"/>
      <c r="I230" s="124">
        <f>ROUND(+I226+I227+I228,0)</f>
        <v>11737721077</v>
      </c>
      <c r="J230" s="115"/>
      <c r="K230" s="113"/>
    </row>
    <row r="231" spans="1:11" s="116" customFormat="1" ht="17" thickBot="1">
      <c r="A231" s="113"/>
      <c r="B231" s="114"/>
      <c r="C231" s="16"/>
      <c r="D231" s="17"/>
      <c r="E231" s="16"/>
      <c r="F231" s="16"/>
      <c r="G231" s="29"/>
      <c r="H231" s="30"/>
      <c r="I231" s="31"/>
      <c r="J231" s="115"/>
      <c r="K231" s="113"/>
    </row>
    <row r="232" spans="1:11" s="116" customFormat="1" ht="16">
      <c r="A232" s="113"/>
      <c r="B232" s="114"/>
      <c r="C232" s="117"/>
      <c r="D232" s="278"/>
      <c r="E232" s="278"/>
      <c r="F232" s="278"/>
      <c r="G232" s="278"/>
      <c r="H232" s="278"/>
      <c r="I232" s="279"/>
      <c r="J232" s="118"/>
      <c r="K232" s="113"/>
    </row>
    <row r="233" spans="1:11" s="116" customFormat="1" ht="46.5" customHeight="1">
      <c r="A233" s="113"/>
      <c r="B233" s="114"/>
      <c r="C233" s="264" t="s">
        <v>12</v>
      </c>
      <c r="D233" s="265"/>
      <c r="E233" s="265"/>
      <c r="F233" s="280" t="s">
        <v>4</v>
      </c>
      <c r="G233" s="280"/>
      <c r="H233" s="280"/>
      <c r="I233" s="256" t="s">
        <v>13</v>
      </c>
      <c r="J233" s="119"/>
      <c r="K233" s="113"/>
    </row>
    <row r="234" spans="1:11" s="116" customFormat="1" ht="46.25" customHeight="1">
      <c r="A234" s="113"/>
      <c r="B234" s="114"/>
      <c r="C234" s="264" t="s">
        <v>25</v>
      </c>
      <c r="D234" s="265"/>
      <c r="E234" s="265"/>
      <c r="F234" s="269" t="s">
        <v>14</v>
      </c>
      <c r="G234" s="269"/>
      <c r="H234" s="257" t="s">
        <v>15</v>
      </c>
      <c r="I234" s="120">
        <v>0.22</v>
      </c>
      <c r="J234" s="121"/>
      <c r="K234" s="113"/>
    </row>
    <row r="235" spans="1:11" s="116" customFormat="1" ht="30" customHeight="1">
      <c r="A235" s="113"/>
      <c r="B235" s="114"/>
      <c r="C235" s="264" t="s">
        <v>16</v>
      </c>
      <c r="D235" s="265"/>
      <c r="E235" s="265"/>
      <c r="F235" s="266" t="s">
        <v>17</v>
      </c>
      <c r="G235" s="267"/>
      <c r="H235" s="257" t="s">
        <v>18</v>
      </c>
      <c r="I235" s="34">
        <v>0.05</v>
      </c>
      <c r="J235" s="119"/>
      <c r="K235" s="113"/>
    </row>
    <row r="236" spans="1:11" s="122" customFormat="1" ht="58.5" customHeight="1">
      <c r="A236" s="113"/>
      <c r="B236" s="114"/>
      <c r="C236" s="40"/>
      <c r="D236" s="41"/>
      <c r="E236" s="42"/>
      <c r="F236" s="268" t="s">
        <v>19</v>
      </c>
      <c r="G236" s="269"/>
      <c r="H236" s="257" t="s">
        <v>20</v>
      </c>
      <c r="I236" s="34">
        <v>0.05</v>
      </c>
      <c r="J236" s="115"/>
      <c r="K236" s="113"/>
    </row>
    <row r="237" spans="1:11" ht="57.75" customHeight="1">
      <c r="A237" s="233"/>
      <c r="B237" s="238"/>
      <c r="C237" s="43"/>
      <c r="D237" s="44"/>
      <c r="E237" s="45"/>
      <c r="F237" s="269" t="s">
        <v>21</v>
      </c>
      <c r="G237" s="269"/>
      <c r="H237" s="257" t="s">
        <v>22</v>
      </c>
      <c r="I237" s="120">
        <v>0.32</v>
      </c>
      <c r="J237" s="239"/>
      <c r="K237" s="233"/>
    </row>
    <row r="238" spans="1:11" ht="17" thickBot="1">
      <c r="A238" s="233"/>
      <c r="B238" s="238"/>
      <c r="C238" s="43"/>
      <c r="D238" s="47"/>
      <c r="E238" s="48"/>
      <c r="F238" s="270"/>
      <c r="G238" s="270"/>
      <c r="H238" s="270"/>
      <c r="I238" s="271"/>
      <c r="J238" s="239"/>
      <c r="K238" s="233"/>
    </row>
    <row r="239" spans="1:11" ht="47.25" customHeight="1">
      <c r="A239" s="233"/>
      <c r="B239" s="238"/>
      <c r="C239" s="258"/>
      <c r="D239" s="259"/>
      <c r="E239" s="259"/>
      <c r="F239" s="258"/>
      <c r="G239" s="258"/>
      <c r="H239" s="258"/>
      <c r="I239" s="258"/>
      <c r="J239" s="239"/>
      <c r="K239" s="233"/>
    </row>
    <row r="240" spans="1:11" ht="47.25" customHeight="1">
      <c r="A240" s="233"/>
      <c r="B240" s="238"/>
      <c r="C240" s="259"/>
      <c r="D240" s="259"/>
      <c r="E240" s="260" t="s">
        <v>28</v>
      </c>
      <c r="F240" s="259"/>
      <c r="G240" s="259"/>
      <c r="H240" s="259"/>
      <c r="I240" s="259"/>
      <c r="J240" s="239"/>
      <c r="K240" s="233"/>
    </row>
    <row r="241" spans="1:11" ht="17" thickBot="1">
      <c r="A241" s="233"/>
      <c r="B241" s="123"/>
      <c r="C241" s="261"/>
      <c r="D241" s="261"/>
      <c r="E241" s="53"/>
      <c r="F241" s="261"/>
      <c r="G241" s="261"/>
      <c r="H241" s="261"/>
      <c r="I241" s="261"/>
      <c r="J241" s="262"/>
      <c r="K241" s="233"/>
    </row>
    <row r="242" spans="1:11" ht="17" thickTop="1">
      <c r="A242" s="233"/>
      <c r="B242" s="233"/>
      <c r="C242" s="233"/>
      <c r="D242" s="233"/>
      <c r="E242" s="233"/>
      <c r="F242" s="233"/>
      <c r="G242" s="233"/>
      <c r="H242" s="233"/>
      <c r="I242" s="233"/>
      <c r="J242" s="233"/>
      <c r="K242" s="233"/>
    </row>
    <row r="244" spans="1:11">
      <c r="F244" s="263"/>
    </row>
  </sheetData>
  <mergeCells count="48">
    <mergeCell ref="C11:I11"/>
    <mergeCell ref="C3:D3"/>
    <mergeCell ref="C6:I6"/>
    <mergeCell ref="C7:I7"/>
    <mergeCell ref="C8:I9"/>
    <mergeCell ref="C10:I10"/>
    <mergeCell ref="C96:H96"/>
    <mergeCell ref="C12:C13"/>
    <mergeCell ref="D12:D13"/>
    <mergeCell ref="E12:E13"/>
    <mergeCell ref="F12:F13"/>
    <mergeCell ref="G12:G13"/>
    <mergeCell ref="H12:H13"/>
    <mergeCell ref="I12:I13"/>
    <mergeCell ref="C32:H32"/>
    <mergeCell ref="C33:H33"/>
    <mergeCell ref="C64:H64"/>
    <mergeCell ref="C95:H95"/>
    <mergeCell ref="C189:H189"/>
    <mergeCell ref="C127:H127"/>
    <mergeCell ref="C128:H128"/>
    <mergeCell ref="C140:H140"/>
    <mergeCell ref="C141:H141"/>
    <mergeCell ref="C166:H166"/>
    <mergeCell ref="C167:H167"/>
    <mergeCell ref="C171:H171"/>
    <mergeCell ref="C176:H176"/>
    <mergeCell ref="C180:H180"/>
    <mergeCell ref="C184:H184"/>
    <mergeCell ref="C188:H188"/>
    <mergeCell ref="C234:E234"/>
    <mergeCell ref="F234:G234"/>
    <mergeCell ref="C196:H196"/>
    <mergeCell ref="C197:H197"/>
    <mergeCell ref="C204:H204"/>
    <mergeCell ref="C210:H210"/>
    <mergeCell ref="C211:H211"/>
    <mergeCell ref="C222:H222"/>
    <mergeCell ref="C223:H223"/>
    <mergeCell ref="C224:H224"/>
    <mergeCell ref="D232:I232"/>
    <mergeCell ref="C233:E233"/>
    <mergeCell ref="F233:H233"/>
    <mergeCell ref="C235:E235"/>
    <mergeCell ref="F235:G235"/>
    <mergeCell ref="F236:G236"/>
    <mergeCell ref="F237:G237"/>
    <mergeCell ref="F238:I238"/>
  </mergeCells>
  <pageMargins left="0.11811023622047245" right="0.11811023622047245" top="0.15748031496062992" bottom="0.15748031496062992" header="0.31496062992125984" footer="0.31496062992125984"/>
  <pageSetup scale="40" orientation="portrait" r:id="rId1"/>
  <rowBreaks count="2" manualBreakCount="2">
    <brk id="107" max="10" man="1"/>
    <brk id="16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K244"/>
  <sheetViews>
    <sheetView showGridLines="0" tabSelected="1" view="pageBreakPreview" topLeftCell="B178" zoomScaleNormal="100" zoomScaleSheetLayoutView="100" zoomScalePageLayoutView="91" workbookViewId="0">
      <selection activeCell="I233" sqref="I233"/>
    </sheetView>
  </sheetViews>
  <sheetFormatPr baseColWidth="10" defaultColWidth="11.5" defaultRowHeight="14"/>
  <cols>
    <col min="1" max="2" width="3.5" style="1" customWidth="1"/>
    <col min="3" max="3" width="9.1640625" style="1" customWidth="1"/>
    <col min="4" max="4" width="15.5" style="1" customWidth="1"/>
    <col min="5" max="5" width="73.5" style="1" customWidth="1"/>
    <col min="6" max="6" width="8.5" style="1" customWidth="1"/>
    <col min="7" max="7" width="18.5" style="1" customWidth="1"/>
    <col min="8" max="8" width="23.5" style="1" customWidth="1"/>
    <col min="9" max="9" width="30" style="1" customWidth="1"/>
    <col min="10" max="10" width="3.5" style="1" customWidth="1"/>
    <col min="11" max="11" width="2.5" style="1" customWidth="1"/>
    <col min="12" max="16384" width="11.5" style="1"/>
  </cols>
  <sheetData>
    <row r="1" spans="1:11" ht="16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7" thickTop="1">
      <c r="A3" s="2"/>
      <c r="B3" s="3"/>
      <c r="C3" s="51"/>
      <c r="D3" s="51"/>
      <c r="E3" s="51"/>
      <c r="F3" s="51"/>
      <c r="G3" s="51"/>
      <c r="H3" s="51"/>
      <c r="I3" s="51"/>
      <c r="J3" s="4"/>
      <c r="K3" s="2"/>
    </row>
    <row r="4" spans="1:11" ht="21">
      <c r="A4" s="2"/>
      <c r="B4" s="5"/>
      <c r="C4" s="316" t="s">
        <v>325</v>
      </c>
      <c r="D4" s="317"/>
      <c r="E4" s="317"/>
      <c r="F4" s="317"/>
      <c r="G4" s="317"/>
      <c r="H4" s="317"/>
      <c r="I4" s="317"/>
      <c r="J4" s="6"/>
      <c r="K4" s="2"/>
    </row>
    <row r="5" spans="1:11" ht="16">
      <c r="A5" s="2"/>
      <c r="B5" s="5"/>
      <c r="C5" s="2"/>
      <c r="D5" s="2"/>
      <c r="E5" s="2"/>
      <c r="F5" s="2"/>
      <c r="G5" s="2"/>
      <c r="H5" s="2"/>
      <c r="I5" s="2"/>
      <c r="J5" s="6"/>
      <c r="K5" s="2"/>
    </row>
    <row r="6" spans="1:11" ht="16">
      <c r="A6" s="2"/>
      <c r="B6" s="5"/>
      <c r="C6" s="305" t="s">
        <v>23</v>
      </c>
      <c r="D6" s="305"/>
      <c r="E6" s="305"/>
      <c r="F6" s="305"/>
      <c r="G6" s="305"/>
      <c r="H6" s="305"/>
      <c r="I6" s="305"/>
      <c r="J6" s="6"/>
      <c r="K6" s="2"/>
    </row>
    <row r="7" spans="1:11" ht="17" thickBot="1">
      <c r="A7" s="2"/>
      <c r="B7" s="5"/>
      <c r="C7" s="306" t="s">
        <v>24</v>
      </c>
      <c r="D7" s="306"/>
      <c r="E7" s="306"/>
      <c r="F7" s="306"/>
      <c r="G7" s="306"/>
      <c r="H7" s="306"/>
      <c r="I7" s="306"/>
      <c r="J7" s="6"/>
      <c r="K7" s="2"/>
    </row>
    <row r="8" spans="1:11" s="8" customFormat="1" ht="16.5" customHeight="1">
      <c r="A8" s="7"/>
      <c r="B8" s="49"/>
      <c r="C8" s="307" t="s">
        <v>26</v>
      </c>
      <c r="D8" s="308"/>
      <c r="E8" s="308"/>
      <c r="F8" s="308"/>
      <c r="G8" s="308"/>
      <c r="H8" s="308"/>
      <c r="I8" s="309"/>
      <c r="J8" s="9"/>
      <c r="K8" s="7"/>
    </row>
    <row r="9" spans="1:11" ht="33.75" customHeight="1" thickBot="1">
      <c r="A9" s="2"/>
      <c r="B9" s="50"/>
      <c r="C9" s="310"/>
      <c r="D9" s="311"/>
      <c r="E9" s="311"/>
      <c r="F9" s="311"/>
      <c r="G9" s="311"/>
      <c r="H9" s="311"/>
      <c r="I9" s="312"/>
      <c r="J9" s="6"/>
      <c r="K9" s="2"/>
    </row>
    <row r="10" spans="1:11" ht="34.5" customHeight="1">
      <c r="A10" s="2"/>
      <c r="B10" s="50"/>
      <c r="C10" s="313" t="s">
        <v>27</v>
      </c>
      <c r="D10" s="314"/>
      <c r="E10" s="314"/>
      <c r="F10" s="314"/>
      <c r="G10" s="314"/>
      <c r="H10" s="314"/>
      <c r="I10" s="315"/>
      <c r="J10" s="6"/>
      <c r="K10" s="2"/>
    </row>
    <row r="11" spans="1:11" ht="43.25" customHeight="1" thickBot="1">
      <c r="A11" s="2"/>
      <c r="B11" s="50"/>
      <c r="C11" s="303" t="s">
        <v>31</v>
      </c>
      <c r="D11" s="303"/>
      <c r="E11" s="303"/>
      <c r="F11" s="303"/>
      <c r="G11" s="303"/>
      <c r="H11" s="303"/>
      <c r="I11" s="304"/>
      <c r="J11" s="6"/>
      <c r="K11" s="2"/>
    </row>
    <row r="12" spans="1:11" ht="30" customHeight="1">
      <c r="A12" s="2"/>
      <c r="B12" s="5"/>
      <c r="C12" s="284" t="s">
        <v>2</v>
      </c>
      <c r="D12" s="286" t="s">
        <v>3</v>
      </c>
      <c r="E12" s="284" t="s">
        <v>4</v>
      </c>
      <c r="F12" s="286" t="s">
        <v>5</v>
      </c>
      <c r="G12" s="286" t="s">
        <v>6</v>
      </c>
      <c r="H12" s="288" t="s">
        <v>7</v>
      </c>
      <c r="I12" s="282" t="s">
        <v>8</v>
      </c>
      <c r="J12" s="6"/>
      <c r="K12" s="2"/>
    </row>
    <row r="13" spans="1:11" ht="5" customHeight="1" thickBot="1">
      <c r="A13" s="2"/>
      <c r="B13" s="5"/>
      <c r="C13" s="285"/>
      <c r="D13" s="287"/>
      <c r="E13" s="285"/>
      <c r="F13" s="287"/>
      <c r="G13" s="287"/>
      <c r="H13" s="289"/>
      <c r="I13" s="283"/>
      <c r="J13" s="6"/>
      <c r="K13" s="2"/>
    </row>
    <row r="14" spans="1:11" ht="30" customHeight="1">
      <c r="A14" s="2"/>
      <c r="B14" s="5"/>
      <c r="C14" s="55">
        <v>1</v>
      </c>
      <c r="D14" s="55">
        <v>1</v>
      </c>
      <c r="E14" s="56" t="s">
        <v>32</v>
      </c>
      <c r="F14" s="57"/>
      <c r="G14" s="58"/>
      <c r="H14" s="59"/>
      <c r="I14" s="59"/>
      <c r="J14" s="6"/>
      <c r="K14" s="2"/>
    </row>
    <row r="15" spans="1:11" ht="30" customHeight="1">
      <c r="A15" s="2"/>
      <c r="B15" s="5"/>
      <c r="C15" s="60" t="s">
        <v>33</v>
      </c>
      <c r="D15" s="60" t="s">
        <v>33</v>
      </c>
      <c r="E15" s="61" t="s">
        <v>34</v>
      </c>
      <c r="F15" s="62"/>
      <c r="G15" s="63"/>
      <c r="H15" s="64"/>
      <c r="I15" s="64"/>
      <c r="J15" s="6"/>
      <c r="K15" s="2"/>
    </row>
    <row r="16" spans="1:11" ht="30" customHeight="1">
      <c r="A16" s="2"/>
      <c r="B16" s="5"/>
      <c r="C16" s="65" t="s">
        <v>35</v>
      </c>
      <c r="D16" s="65" t="s">
        <v>35</v>
      </c>
      <c r="E16" s="66" t="s">
        <v>36</v>
      </c>
      <c r="F16" s="65" t="s">
        <v>37</v>
      </c>
      <c r="G16" s="11">
        <v>34.5</v>
      </c>
      <c r="H16" s="12"/>
      <c r="I16" s="67"/>
      <c r="J16" s="6"/>
      <c r="K16" s="2"/>
    </row>
    <row r="17" spans="1:11" ht="35.5" customHeight="1">
      <c r="A17" s="2"/>
      <c r="B17" s="5"/>
      <c r="C17" s="65" t="s">
        <v>38</v>
      </c>
      <c r="D17" s="65" t="s">
        <v>38</v>
      </c>
      <c r="E17" s="66" t="s">
        <v>39</v>
      </c>
      <c r="F17" s="65" t="s">
        <v>40</v>
      </c>
      <c r="G17" s="11">
        <v>55.2</v>
      </c>
      <c r="H17" s="12"/>
      <c r="I17" s="67"/>
      <c r="J17" s="6"/>
      <c r="K17" s="2"/>
    </row>
    <row r="18" spans="1:11" ht="57.5" customHeight="1">
      <c r="A18" s="2"/>
      <c r="B18" s="5"/>
      <c r="C18" s="65" t="s">
        <v>41</v>
      </c>
      <c r="D18" s="65" t="s">
        <v>41</v>
      </c>
      <c r="E18" s="66" t="s">
        <v>42</v>
      </c>
      <c r="F18" s="65" t="s">
        <v>37</v>
      </c>
      <c r="G18" s="11">
        <v>50.57</v>
      </c>
      <c r="H18" s="12"/>
      <c r="I18" s="67"/>
      <c r="J18" s="6"/>
      <c r="K18" s="2"/>
    </row>
    <row r="19" spans="1:11" ht="38.5" customHeight="1">
      <c r="A19" s="2"/>
      <c r="B19" s="5"/>
      <c r="C19" s="65" t="s">
        <v>43</v>
      </c>
      <c r="D19" s="65" t="s">
        <v>43</v>
      </c>
      <c r="E19" s="66" t="s">
        <v>44</v>
      </c>
      <c r="F19" s="65" t="s">
        <v>37</v>
      </c>
      <c r="G19" s="11">
        <v>34.68</v>
      </c>
      <c r="H19" s="12"/>
      <c r="I19" s="67"/>
      <c r="J19" s="6"/>
      <c r="K19" s="2"/>
    </row>
    <row r="20" spans="1:11" ht="36" customHeight="1">
      <c r="A20" s="2"/>
      <c r="B20" s="5"/>
      <c r="C20" s="65" t="s">
        <v>45</v>
      </c>
      <c r="D20" s="65" t="s">
        <v>45</v>
      </c>
      <c r="E20" s="66" t="s">
        <v>46</v>
      </c>
      <c r="F20" s="65" t="s">
        <v>37</v>
      </c>
      <c r="G20" s="11">
        <v>50.57</v>
      </c>
      <c r="H20" s="12"/>
      <c r="I20" s="67"/>
      <c r="J20" s="6"/>
      <c r="K20" s="2"/>
    </row>
    <row r="21" spans="1:11" ht="42.5" customHeight="1">
      <c r="A21" s="2"/>
      <c r="B21" s="5"/>
      <c r="C21" s="65" t="s">
        <v>47</v>
      </c>
      <c r="D21" s="65" t="s">
        <v>47</v>
      </c>
      <c r="E21" s="66" t="s">
        <v>48</v>
      </c>
      <c r="F21" s="65" t="s">
        <v>37</v>
      </c>
      <c r="G21" s="11">
        <v>40.880000000000003</v>
      </c>
      <c r="H21" s="12"/>
      <c r="I21" s="67"/>
      <c r="J21" s="6"/>
      <c r="K21" s="2"/>
    </row>
    <row r="22" spans="1:11" ht="30" customHeight="1">
      <c r="A22" s="2"/>
      <c r="B22" s="5"/>
      <c r="C22" s="65" t="s">
        <v>49</v>
      </c>
      <c r="D22" s="65" t="s">
        <v>49</v>
      </c>
      <c r="E22" s="66" t="s">
        <v>50</v>
      </c>
      <c r="F22" s="65" t="s">
        <v>37</v>
      </c>
      <c r="G22" s="11">
        <v>45</v>
      </c>
      <c r="H22" s="12"/>
      <c r="I22" s="67"/>
      <c r="J22" s="6"/>
      <c r="K22" s="2"/>
    </row>
    <row r="23" spans="1:11" ht="30" customHeight="1">
      <c r="A23" s="2"/>
      <c r="B23" s="5"/>
      <c r="C23" s="60" t="s">
        <v>51</v>
      </c>
      <c r="D23" s="60" t="s">
        <v>51</v>
      </c>
      <c r="E23" s="61" t="s">
        <v>52</v>
      </c>
      <c r="F23" s="62"/>
      <c r="G23" s="63"/>
      <c r="H23" s="64"/>
      <c r="I23" s="68"/>
      <c r="J23" s="6"/>
      <c r="K23" s="2"/>
    </row>
    <row r="24" spans="1:11" ht="30" customHeight="1">
      <c r="A24" s="2"/>
      <c r="B24" s="5"/>
      <c r="C24" s="65" t="s">
        <v>53</v>
      </c>
      <c r="D24" s="65" t="s">
        <v>53</v>
      </c>
      <c r="E24" s="66" t="s">
        <v>54</v>
      </c>
      <c r="F24" s="65" t="s">
        <v>55</v>
      </c>
      <c r="G24" s="11">
        <v>4</v>
      </c>
      <c r="H24" s="12"/>
      <c r="I24" s="67"/>
      <c r="J24" s="6"/>
      <c r="K24" s="2"/>
    </row>
    <row r="25" spans="1:11" ht="30" customHeight="1">
      <c r="A25" s="2"/>
      <c r="B25" s="5"/>
      <c r="C25" s="69"/>
      <c r="D25" s="60" t="s">
        <v>56</v>
      </c>
      <c r="E25" s="70" t="s">
        <v>57</v>
      </c>
      <c r="F25" s="62"/>
      <c r="G25" s="63"/>
      <c r="H25" s="64"/>
      <c r="I25" s="68"/>
      <c r="J25" s="6"/>
      <c r="K25" s="2"/>
    </row>
    <row r="26" spans="1:11" ht="42" customHeight="1">
      <c r="A26" s="2"/>
      <c r="B26" s="5"/>
      <c r="C26" s="65" t="s">
        <v>58</v>
      </c>
      <c r="D26" s="65" t="s">
        <v>58</v>
      </c>
      <c r="E26" s="66" t="s">
        <v>59</v>
      </c>
      <c r="F26" s="65" t="s">
        <v>40</v>
      </c>
      <c r="G26" s="11">
        <v>313.27999999999997</v>
      </c>
      <c r="H26" s="12"/>
      <c r="I26" s="67"/>
      <c r="J26" s="6"/>
      <c r="K26" s="2"/>
    </row>
    <row r="27" spans="1:11" ht="45.5" customHeight="1">
      <c r="A27" s="2"/>
      <c r="B27" s="5"/>
      <c r="C27" s="65" t="s">
        <v>60</v>
      </c>
      <c r="D27" s="65" t="s">
        <v>60</v>
      </c>
      <c r="E27" s="66" t="s">
        <v>61</v>
      </c>
      <c r="F27" s="65" t="s">
        <v>37</v>
      </c>
      <c r="G27" s="11">
        <v>2.4</v>
      </c>
      <c r="H27" s="12"/>
      <c r="I27" s="67"/>
      <c r="J27" s="6"/>
      <c r="K27" s="2"/>
    </row>
    <row r="28" spans="1:11" ht="30" customHeight="1">
      <c r="A28" s="2"/>
      <c r="B28" s="5"/>
      <c r="C28" s="65" t="s">
        <v>62</v>
      </c>
      <c r="D28" s="65" t="s">
        <v>62</v>
      </c>
      <c r="E28" s="66" t="s">
        <v>63</v>
      </c>
      <c r="F28" s="65" t="s">
        <v>37</v>
      </c>
      <c r="G28" s="11">
        <v>1.38</v>
      </c>
      <c r="H28" s="12"/>
      <c r="I28" s="67"/>
      <c r="J28" s="6"/>
      <c r="K28" s="2"/>
    </row>
    <row r="29" spans="1:11" ht="30" customHeight="1">
      <c r="A29" s="2"/>
      <c r="B29" s="5"/>
      <c r="C29" s="65" t="s">
        <v>64</v>
      </c>
      <c r="D29" s="65" t="s">
        <v>64</v>
      </c>
      <c r="E29" s="66" t="s">
        <v>65</v>
      </c>
      <c r="F29" s="65" t="s">
        <v>37</v>
      </c>
      <c r="G29" s="11">
        <v>1.1599999999999999</v>
      </c>
      <c r="H29" s="12"/>
      <c r="I29" s="67"/>
      <c r="J29" s="6"/>
      <c r="K29" s="2"/>
    </row>
    <row r="30" spans="1:11" ht="30" customHeight="1">
      <c r="A30" s="2"/>
      <c r="B30" s="5"/>
      <c r="C30" s="60" t="s">
        <v>66</v>
      </c>
      <c r="D30" s="60" t="s">
        <v>66</v>
      </c>
      <c r="E30" s="70" t="s">
        <v>67</v>
      </c>
      <c r="F30" s="62"/>
      <c r="G30" s="63"/>
      <c r="H30" s="64"/>
      <c r="I30" s="68"/>
      <c r="J30" s="6"/>
      <c r="K30" s="2"/>
    </row>
    <row r="31" spans="1:11" ht="30" customHeight="1">
      <c r="A31" s="2"/>
      <c r="B31" s="5"/>
      <c r="C31" s="13"/>
      <c r="D31" s="65"/>
      <c r="E31" s="66" t="s">
        <v>68</v>
      </c>
      <c r="F31" s="65" t="s">
        <v>69</v>
      </c>
      <c r="G31" s="229">
        <v>4.1790000000000003</v>
      </c>
      <c r="H31" s="12"/>
      <c r="I31" s="67"/>
      <c r="J31" s="6"/>
      <c r="K31" s="2"/>
    </row>
    <row r="32" spans="1:11" ht="30" customHeight="1">
      <c r="A32" s="2"/>
      <c r="B32" s="5"/>
      <c r="C32" s="281" t="s">
        <v>70</v>
      </c>
      <c r="D32" s="273"/>
      <c r="E32" s="273"/>
      <c r="F32" s="273"/>
      <c r="G32" s="273"/>
      <c r="H32" s="274"/>
      <c r="I32" s="71"/>
      <c r="J32" s="6"/>
      <c r="K32" s="2"/>
    </row>
    <row r="33" spans="1:11" ht="70.25" customHeight="1">
      <c r="A33" s="2"/>
      <c r="B33" s="5"/>
      <c r="C33" s="272" t="s">
        <v>71</v>
      </c>
      <c r="D33" s="273"/>
      <c r="E33" s="273"/>
      <c r="F33" s="273"/>
      <c r="G33" s="273"/>
      <c r="H33" s="274"/>
      <c r="I33" s="72"/>
      <c r="J33" s="6"/>
      <c r="K33" s="2"/>
    </row>
    <row r="34" spans="1:11" ht="30" customHeight="1">
      <c r="A34" s="2"/>
      <c r="B34" s="5"/>
      <c r="C34" s="55">
        <v>2</v>
      </c>
      <c r="D34" s="73">
        <v>2</v>
      </c>
      <c r="E34" s="74" t="s">
        <v>72</v>
      </c>
      <c r="F34" s="57"/>
      <c r="G34" s="58"/>
      <c r="H34" s="59"/>
      <c r="I34" s="75"/>
      <c r="J34" s="6"/>
      <c r="K34" s="2"/>
    </row>
    <row r="35" spans="1:11" ht="30" customHeight="1">
      <c r="A35" s="2"/>
      <c r="B35" s="5"/>
      <c r="C35" s="76" t="s">
        <v>33</v>
      </c>
      <c r="D35" s="76" t="s">
        <v>33</v>
      </c>
      <c r="E35" s="77" t="s">
        <v>34</v>
      </c>
      <c r="F35" s="78"/>
      <c r="G35" s="63"/>
      <c r="H35" s="64"/>
      <c r="I35" s="68"/>
      <c r="J35" s="6"/>
      <c r="K35" s="2"/>
    </row>
    <row r="36" spans="1:11" ht="28.25" customHeight="1">
      <c r="A36" s="2"/>
      <c r="B36" s="5"/>
      <c r="C36" s="79" t="s">
        <v>35</v>
      </c>
      <c r="D36" s="79" t="s">
        <v>35</v>
      </c>
      <c r="E36" s="66" t="s">
        <v>36</v>
      </c>
      <c r="F36" s="65" t="s">
        <v>37</v>
      </c>
      <c r="G36" s="11">
        <v>153</v>
      </c>
      <c r="H36" s="12"/>
      <c r="I36" s="67"/>
      <c r="J36" s="6"/>
      <c r="K36" s="2"/>
    </row>
    <row r="37" spans="1:11" ht="45" customHeight="1">
      <c r="A37" s="2"/>
      <c r="B37" s="5"/>
      <c r="C37" s="79" t="s">
        <v>73</v>
      </c>
      <c r="D37" s="79" t="s">
        <v>73</v>
      </c>
      <c r="E37" s="66" t="s">
        <v>39</v>
      </c>
      <c r="F37" s="65" t="s">
        <v>40</v>
      </c>
      <c r="G37" s="11">
        <v>622.88</v>
      </c>
      <c r="H37" s="12"/>
      <c r="I37" s="67"/>
      <c r="J37" s="6"/>
      <c r="K37" s="2"/>
    </row>
    <row r="38" spans="1:11" ht="52.25" customHeight="1">
      <c r="A38" s="2"/>
      <c r="B38" s="5"/>
      <c r="C38" s="79" t="s">
        <v>41</v>
      </c>
      <c r="D38" s="79" t="s">
        <v>41</v>
      </c>
      <c r="E38" s="66" t="str">
        <f>+E18</f>
        <v>ESTRUCTURA GALVANIZADA GRADO C PARA MUROS EN TUBO CUADRADO 100X100 X 2 mm, INCLUYE SOLDADURA, ANTICORROSIVO, PINTURA EN ESMALTE Y ACCESORIOS Y DEMAS ELEMENTOS REQUERIDOS PARA SU INSTALACION.</v>
      </c>
      <c r="F38" s="65" t="s">
        <v>37</v>
      </c>
      <c r="G38" s="11">
        <v>155</v>
      </c>
      <c r="H38" s="12"/>
      <c r="I38" s="67"/>
      <c r="J38" s="6"/>
      <c r="K38" s="2"/>
    </row>
    <row r="39" spans="1:11" ht="46.25" customHeight="1">
      <c r="A39" s="2"/>
      <c r="B39" s="5"/>
      <c r="C39" s="79" t="s">
        <v>74</v>
      </c>
      <c r="D39" s="79" t="s">
        <v>74</v>
      </c>
      <c r="E39" s="66" t="s">
        <v>75</v>
      </c>
      <c r="F39" s="65" t="s">
        <v>37</v>
      </c>
      <c r="G39" s="11">
        <v>78.66</v>
      </c>
      <c r="H39" s="12"/>
      <c r="I39" s="67"/>
      <c r="J39" s="6"/>
      <c r="K39" s="2"/>
    </row>
    <row r="40" spans="1:11" ht="38.5" customHeight="1">
      <c r="A40" s="2"/>
      <c r="B40" s="5"/>
      <c r="C40" s="79" t="s">
        <v>43</v>
      </c>
      <c r="D40" s="79" t="s">
        <v>43</v>
      </c>
      <c r="E40" s="66" t="s">
        <v>44</v>
      </c>
      <c r="F40" s="65" t="s">
        <v>37</v>
      </c>
      <c r="G40" s="11">
        <v>72.349999999999994</v>
      </c>
      <c r="H40" s="12"/>
      <c r="I40" s="67"/>
      <c r="J40" s="6"/>
      <c r="K40" s="2"/>
    </row>
    <row r="41" spans="1:11" ht="40.25" customHeight="1">
      <c r="A41" s="2"/>
      <c r="B41" s="5"/>
      <c r="C41" s="79" t="s">
        <v>76</v>
      </c>
      <c r="D41" s="79" t="s">
        <v>76</v>
      </c>
      <c r="E41" s="66" t="s">
        <v>77</v>
      </c>
      <c r="F41" s="65" t="s">
        <v>37</v>
      </c>
      <c r="G41" s="11">
        <v>124.5</v>
      </c>
      <c r="H41" s="12"/>
      <c r="I41" s="67"/>
      <c r="J41" s="6"/>
      <c r="K41" s="2"/>
    </row>
    <row r="42" spans="1:11" ht="45" customHeight="1">
      <c r="A42" s="2"/>
      <c r="B42" s="5"/>
      <c r="C42" s="79" t="s">
        <v>45</v>
      </c>
      <c r="D42" s="79" t="s">
        <v>45</v>
      </c>
      <c r="E42" s="66" t="s">
        <v>46</v>
      </c>
      <c r="F42" s="65" t="s">
        <v>37</v>
      </c>
      <c r="G42" s="11">
        <v>15</v>
      </c>
      <c r="H42" s="12"/>
      <c r="I42" s="67"/>
      <c r="J42" s="6"/>
      <c r="K42" s="2"/>
    </row>
    <row r="43" spans="1:11" ht="44" customHeight="1">
      <c r="A43" s="2"/>
      <c r="B43" s="5"/>
      <c r="C43" s="79" t="s">
        <v>47</v>
      </c>
      <c r="D43" s="79" t="s">
        <v>47</v>
      </c>
      <c r="E43" s="66" t="s">
        <v>48</v>
      </c>
      <c r="F43" s="65" t="s">
        <v>37</v>
      </c>
      <c r="G43" s="11">
        <v>139.99999999999997</v>
      </c>
      <c r="H43" s="12"/>
      <c r="I43" s="67"/>
      <c r="J43" s="6"/>
      <c r="K43" s="2"/>
    </row>
    <row r="44" spans="1:11" ht="35.5" customHeight="1">
      <c r="A44" s="2"/>
      <c r="B44" s="5"/>
      <c r="C44" s="79" t="s">
        <v>49</v>
      </c>
      <c r="D44" s="79" t="s">
        <v>49</v>
      </c>
      <c r="E44" s="66" t="s">
        <v>50</v>
      </c>
      <c r="F44" s="65" t="s">
        <v>37</v>
      </c>
      <c r="G44" s="11">
        <v>139.99999999999997</v>
      </c>
      <c r="H44" s="12"/>
      <c r="I44" s="67"/>
      <c r="J44" s="6"/>
      <c r="K44" s="2"/>
    </row>
    <row r="45" spans="1:11" ht="30" customHeight="1">
      <c r="A45" s="2"/>
      <c r="B45" s="5"/>
      <c r="C45" s="76" t="s">
        <v>78</v>
      </c>
      <c r="D45" s="76" t="s">
        <v>78</v>
      </c>
      <c r="E45" s="77" t="s">
        <v>79</v>
      </c>
      <c r="F45" s="62"/>
      <c r="G45" s="63"/>
      <c r="H45" s="64"/>
      <c r="I45" s="68"/>
      <c r="J45" s="6"/>
      <c r="K45" s="2"/>
    </row>
    <row r="46" spans="1:11" ht="38" customHeight="1">
      <c r="A46" s="2"/>
      <c r="B46" s="5"/>
      <c r="C46" s="79" t="s">
        <v>80</v>
      </c>
      <c r="D46" s="79" t="s">
        <v>80</v>
      </c>
      <c r="E46" s="66" t="s">
        <v>81</v>
      </c>
      <c r="F46" s="80" t="s">
        <v>82</v>
      </c>
      <c r="G46" s="11">
        <v>8</v>
      </c>
      <c r="H46" s="12"/>
      <c r="I46" s="67"/>
      <c r="J46" s="6"/>
      <c r="K46" s="2"/>
    </row>
    <row r="47" spans="1:11" ht="38" customHeight="1">
      <c r="A47" s="2"/>
      <c r="B47" s="5"/>
      <c r="C47" s="79" t="s">
        <v>83</v>
      </c>
      <c r="D47" s="79" t="s">
        <v>83</v>
      </c>
      <c r="E47" s="66" t="s">
        <v>84</v>
      </c>
      <c r="F47" s="80" t="s">
        <v>82</v>
      </c>
      <c r="G47" s="11">
        <v>5</v>
      </c>
      <c r="H47" s="12"/>
      <c r="I47" s="67"/>
      <c r="J47" s="6"/>
      <c r="K47" s="2"/>
    </row>
    <row r="48" spans="1:11" ht="38" customHeight="1">
      <c r="A48" s="2"/>
      <c r="B48" s="5"/>
      <c r="C48" s="79" t="s">
        <v>85</v>
      </c>
      <c r="D48" s="79" t="s">
        <v>85</v>
      </c>
      <c r="E48" s="66" t="s">
        <v>86</v>
      </c>
      <c r="F48" s="80" t="s">
        <v>40</v>
      </c>
      <c r="G48" s="11">
        <v>12</v>
      </c>
      <c r="H48" s="12"/>
      <c r="I48" s="67"/>
      <c r="J48" s="6"/>
      <c r="K48" s="2"/>
    </row>
    <row r="49" spans="1:11" ht="38" customHeight="1">
      <c r="A49" s="2"/>
      <c r="B49" s="5"/>
      <c r="C49" s="79" t="s">
        <v>87</v>
      </c>
      <c r="D49" s="79" t="s">
        <v>87</v>
      </c>
      <c r="E49" s="66" t="s">
        <v>88</v>
      </c>
      <c r="F49" s="80" t="s">
        <v>40</v>
      </c>
      <c r="G49" s="11">
        <v>12</v>
      </c>
      <c r="H49" s="12"/>
      <c r="I49" s="67"/>
      <c r="J49" s="6"/>
      <c r="K49" s="2"/>
    </row>
    <row r="50" spans="1:11" ht="38" customHeight="1">
      <c r="A50" s="2"/>
      <c r="B50" s="5"/>
      <c r="C50" s="79" t="s">
        <v>89</v>
      </c>
      <c r="D50" s="79" t="s">
        <v>89</v>
      </c>
      <c r="E50" s="66" t="s">
        <v>90</v>
      </c>
      <c r="F50" s="80" t="s">
        <v>82</v>
      </c>
      <c r="G50" s="11">
        <v>5</v>
      </c>
      <c r="H50" s="12"/>
      <c r="I50" s="67"/>
      <c r="J50" s="6"/>
      <c r="K50" s="2"/>
    </row>
    <row r="51" spans="1:11" ht="38" customHeight="1">
      <c r="A51" s="2"/>
      <c r="B51" s="5"/>
      <c r="C51" s="79" t="s">
        <v>91</v>
      </c>
      <c r="D51" s="79" t="s">
        <v>91</v>
      </c>
      <c r="E51" s="66" t="s">
        <v>92</v>
      </c>
      <c r="F51" s="80" t="s">
        <v>93</v>
      </c>
      <c r="G51" s="11">
        <v>1</v>
      </c>
      <c r="H51" s="12"/>
      <c r="I51" s="67"/>
      <c r="J51" s="6"/>
      <c r="K51" s="2"/>
    </row>
    <row r="52" spans="1:11" ht="38" customHeight="1">
      <c r="A52" s="2"/>
      <c r="B52" s="5"/>
      <c r="C52" s="79" t="s">
        <v>94</v>
      </c>
      <c r="D52" s="79" t="s">
        <v>94</v>
      </c>
      <c r="E52" s="66" t="s">
        <v>95</v>
      </c>
      <c r="F52" s="65" t="s">
        <v>93</v>
      </c>
      <c r="G52" s="11">
        <v>1</v>
      </c>
      <c r="H52" s="12"/>
      <c r="I52" s="67"/>
      <c r="J52" s="6"/>
      <c r="K52" s="2"/>
    </row>
    <row r="53" spans="1:11" ht="28.25" customHeight="1">
      <c r="A53" s="2"/>
      <c r="B53" s="5"/>
      <c r="C53" s="76" t="s">
        <v>51</v>
      </c>
      <c r="D53" s="76" t="s">
        <v>51</v>
      </c>
      <c r="E53" s="61" t="s">
        <v>52</v>
      </c>
      <c r="F53" s="62"/>
      <c r="G53" s="63"/>
      <c r="H53" s="64"/>
      <c r="I53" s="68"/>
      <c r="J53" s="6"/>
      <c r="K53" s="2"/>
    </row>
    <row r="54" spans="1:11" ht="38" customHeight="1">
      <c r="A54" s="2"/>
      <c r="B54" s="5"/>
      <c r="C54" s="79" t="s">
        <v>96</v>
      </c>
      <c r="D54" s="79" t="s">
        <v>96</v>
      </c>
      <c r="E54" s="66" t="s">
        <v>97</v>
      </c>
      <c r="F54" s="65" t="s">
        <v>82</v>
      </c>
      <c r="G54" s="11">
        <v>30</v>
      </c>
      <c r="H54" s="12"/>
      <c r="I54" s="67"/>
      <c r="J54" s="6"/>
      <c r="K54" s="2"/>
    </row>
    <row r="55" spans="1:11" ht="38" customHeight="1">
      <c r="A55" s="2"/>
      <c r="B55" s="5"/>
      <c r="C55" s="79" t="s">
        <v>98</v>
      </c>
      <c r="D55" s="79" t="s">
        <v>98</v>
      </c>
      <c r="E55" s="66" t="s">
        <v>99</v>
      </c>
      <c r="F55" s="65" t="s">
        <v>82</v>
      </c>
      <c r="G55" s="11">
        <v>12</v>
      </c>
      <c r="H55" s="12"/>
      <c r="I55" s="67"/>
      <c r="J55" s="6"/>
      <c r="K55" s="2"/>
    </row>
    <row r="56" spans="1:11" ht="38" customHeight="1">
      <c r="A56" s="2"/>
      <c r="B56" s="5"/>
      <c r="C56" s="79" t="s">
        <v>100</v>
      </c>
      <c r="D56" s="79" t="s">
        <v>100</v>
      </c>
      <c r="E56" s="66" t="s">
        <v>101</v>
      </c>
      <c r="F56" s="65" t="s">
        <v>102</v>
      </c>
      <c r="G56" s="11">
        <v>1</v>
      </c>
      <c r="H56" s="12"/>
      <c r="I56" s="67"/>
      <c r="J56" s="6"/>
      <c r="K56" s="2"/>
    </row>
    <row r="57" spans="1:11" ht="23.5" customHeight="1">
      <c r="A57" s="2"/>
      <c r="B57" s="5"/>
      <c r="C57" s="76" t="s">
        <v>56</v>
      </c>
      <c r="D57" s="76" t="s">
        <v>56</v>
      </c>
      <c r="E57" s="70" t="s">
        <v>57</v>
      </c>
      <c r="F57" s="78"/>
      <c r="G57" s="63"/>
      <c r="H57" s="64"/>
      <c r="I57" s="68"/>
      <c r="J57" s="6"/>
      <c r="K57" s="2"/>
    </row>
    <row r="58" spans="1:11" ht="32.5" customHeight="1">
      <c r="A58" s="2"/>
      <c r="B58" s="5"/>
      <c r="C58" s="79" t="s">
        <v>103</v>
      </c>
      <c r="D58" s="79" t="s">
        <v>103</v>
      </c>
      <c r="E58" s="66" t="s">
        <v>104</v>
      </c>
      <c r="F58" s="65" t="s">
        <v>37</v>
      </c>
      <c r="G58" s="11">
        <v>2.8</v>
      </c>
      <c r="H58" s="12"/>
      <c r="I58" s="67"/>
      <c r="J58" s="6"/>
      <c r="K58" s="2"/>
    </row>
    <row r="59" spans="1:11" ht="21.5" customHeight="1">
      <c r="A59" s="2"/>
      <c r="B59" s="5"/>
      <c r="C59" s="79" t="s">
        <v>105</v>
      </c>
      <c r="D59" s="79" t="s">
        <v>105</v>
      </c>
      <c r="E59" s="66" t="s">
        <v>106</v>
      </c>
      <c r="F59" s="65" t="s">
        <v>37</v>
      </c>
      <c r="G59" s="11">
        <v>78.650000000000006</v>
      </c>
      <c r="H59" s="12"/>
      <c r="I59" s="67"/>
      <c r="J59" s="6"/>
      <c r="K59" s="2"/>
    </row>
    <row r="60" spans="1:11" ht="38" customHeight="1">
      <c r="A60" s="2"/>
      <c r="B60" s="5"/>
      <c r="C60" s="79" t="s">
        <v>60</v>
      </c>
      <c r="D60" s="79" t="s">
        <v>60</v>
      </c>
      <c r="E60" s="66" t="s">
        <v>61</v>
      </c>
      <c r="F60" s="65" t="s">
        <v>37</v>
      </c>
      <c r="G60" s="11">
        <v>26.8</v>
      </c>
      <c r="H60" s="12"/>
      <c r="I60" s="67"/>
      <c r="J60" s="6"/>
      <c r="K60" s="2"/>
    </row>
    <row r="61" spans="1:11" ht="38" customHeight="1">
      <c r="A61" s="2"/>
      <c r="B61" s="5"/>
      <c r="C61" s="79" t="s">
        <v>62</v>
      </c>
      <c r="D61" s="79" t="s">
        <v>62</v>
      </c>
      <c r="E61" s="66" t="s">
        <v>107</v>
      </c>
      <c r="F61" s="65" t="s">
        <v>37</v>
      </c>
      <c r="G61" s="11">
        <v>35.299999999999997</v>
      </c>
      <c r="H61" s="12"/>
      <c r="I61" s="67"/>
      <c r="J61" s="6"/>
      <c r="K61" s="2"/>
    </row>
    <row r="62" spans="1:11" ht="24" customHeight="1">
      <c r="A62" s="2"/>
      <c r="B62" s="5"/>
      <c r="C62" s="60" t="s">
        <v>66</v>
      </c>
      <c r="D62" s="60" t="s">
        <v>66</v>
      </c>
      <c r="E62" s="70" t="s">
        <v>67</v>
      </c>
      <c r="F62" s="81"/>
      <c r="G62" s="63"/>
      <c r="H62" s="64"/>
      <c r="I62" s="68"/>
      <c r="J62" s="6"/>
      <c r="K62" s="2"/>
    </row>
    <row r="63" spans="1:11" ht="38" customHeight="1">
      <c r="A63" s="2"/>
      <c r="B63" s="5"/>
      <c r="C63" s="13"/>
      <c r="D63" s="65"/>
      <c r="E63" s="66" t="s">
        <v>108</v>
      </c>
      <c r="F63" s="65" t="s">
        <v>69</v>
      </c>
      <c r="G63" s="11">
        <v>21.62</v>
      </c>
      <c r="H63" s="12"/>
      <c r="I63" s="67"/>
      <c r="J63" s="6"/>
      <c r="K63" s="2"/>
    </row>
    <row r="64" spans="1:11" ht="38" customHeight="1">
      <c r="A64" s="2"/>
      <c r="B64" s="5"/>
      <c r="C64" s="272" t="s">
        <v>109</v>
      </c>
      <c r="D64" s="273"/>
      <c r="E64" s="273"/>
      <c r="F64" s="273"/>
      <c r="G64" s="273"/>
      <c r="H64" s="274"/>
      <c r="I64" s="82"/>
      <c r="J64" s="6"/>
      <c r="K64" s="2"/>
    </row>
    <row r="65" spans="1:11" ht="30" customHeight="1">
      <c r="A65" s="2"/>
      <c r="B65" s="5"/>
      <c r="C65" s="83">
        <v>3</v>
      </c>
      <c r="D65" s="84">
        <v>3</v>
      </c>
      <c r="E65" s="85" t="s">
        <v>110</v>
      </c>
      <c r="F65" s="57"/>
      <c r="G65" s="58"/>
      <c r="H65" s="59"/>
      <c r="I65" s="75"/>
      <c r="J65" s="6"/>
      <c r="K65" s="2"/>
    </row>
    <row r="66" spans="1:11" ht="22.25" customHeight="1">
      <c r="A66" s="2"/>
      <c r="B66" s="5"/>
      <c r="C66" s="60" t="s">
        <v>33</v>
      </c>
      <c r="D66" s="60" t="s">
        <v>33</v>
      </c>
      <c r="E66" s="61" t="s">
        <v>34</v>
      </c>
      <c r="F66" s="81"/>
      <c r="G66" s="63"/>
      <c r="H66" s="64"/>
      <c r="I66" s="68"/>
      <c r="J66" s="6"/>
      <c r="K66" s="2"/>
    </row>
    <row r="67" spans="1:11" ht="25.25" customHeight="1">
      <c r="A67" s="2"/>
      <c r="B67" s="5"/>
      <c r="C67" s="79" t="s">
        <v>35</v>
      </c>
      <c r="D67" s="79" t="s">
        <v>35</v>
      </c>
      <c r="E67" s="66" t="s">
        <v>36</v>
      </c>
      <c r="F67" s="65" t="s">
        <v>37</v>
      </c>
      <c r="G67" s="11">
        <v>224</v>
      </c>
      <c r="H67" s="12"/>
      <c r="I67" s="67"/>
      <c r="J67" s="6"/>
      <c r="K67" s="2"/>
    </row>
    <row r="68" spans="1:11" ht="38" customHeight="1">
      <c r="A68" s="2"/>
      <c r="B68" s="5"/>
      <c r="C68" s="79" t="s">
        <v>73</v>
      </c>
      <c r="D68" s="79" t="s">
        <v>73</v>
      </c>
      <c r="E68" s="66" t="s">
        <v>39</v>
      </c>
      <c r="F68" s="65" t="s">
        <v>40</v>
      </c>
      <c r="G68" s="11">
        <v>1118.5999999999999</v>
      </c>
      <c r="H68" s="12"/>
      <c r="I68" s="67"/>
      <c r="J68" s="6"/>
      <c r="K68" s="2"/>
    </row>
    <row r="69" spans="1:11" ht="44" customHeight="1">
      <c r="A69" s="2"/>
      <c r="B69" s="5"/>
      <c r="C69" s="65" t="s">
        <v>41</v>
      </c>
      <c r="D69" s="65" t="s">
        <v>41</v>
      </c>
      <c r="E69" s="66" t="s">
        <v>42</v>
      </c>
      <c r="F69" s="65" t="s">
        <v>37</v>
      </c>
      <c r="G69" s="11">
        <v>134.54000000000002</v>
      </c>
      <c r="H69" s="12"/>
      <c r="I69" s="67"/>
      <c r="J69" s="6"/>
      <c r="K69" s="2"/>
    </row>
    <row r="70" spans="1:11" ht="38.5" customHeight="1">
      <c r="A70" s="2"/>
      <c r="B70" s="5"/>
      <c r="C70" s="65" t="s">
        <v>74</v>
      </c>
      <c r="D70" s="65" t="s">
        <v>74</v>
      </c>
      <c r="E70" s="66" t="s">
        <v>75</v>
      </c>
      <c r="F70" s="65" t="s">
        <v>37</v>
      </c>
      <c r="G70" s="11">
        <v>123.91</v>
      </c>
      <c r="H70" s="12"/>
      <c r="I70" s="67"/>
      <c r="J70" s="6"/>
      <c r="K70" s="2"/>
    </row>
    <row r="71" spans="1:11" ht="44.5" customHeight="1">
      <c r="A71" s="2"/>
      <c r="B71" s="5"/>
      <c r="C71" s="65" t="s">
        <v>43</v>
      </c>
      <c r="D71" s="65" t="s">
        <v>43</v>
      </c>
      <c r="E71" s="66" t="s">
        <v>44</v>
      </c>
      <c r="F71" s="65" t="s">
        <v>37</v>
      </c>
      <c r="G71" s="11">
        <v>100.09</v>
      </c>
      <c r="H71" s="12"/>
      <c r="I71" s="67"/>
      <c r="J71" s="6"/>
      <c r="K71" s="2"/>
    </row>
    <row r="72" spans="1:11" ht="30" customHeight="1">
      <c r="A72" s="2"/>
      <c r="B72" s="5"/>
      <c r="C72" s="65" t="s">
        <v>76</v>
      </c>
      <c r="D72" s="65" t="s">
        <v>76</v>
      </c>
      <c r="E72" s="66" t="s">
        <v>77</v>
      </c>
      <c r="F72" s="65" t="s">
        <v>37</v>
      </c>
      <c r="G72" s="11">
        <v>72.050000000000011</v>
      </c>
      <c r="H72" s="12"/>
      <c r="I72" s="67"/>
      <c r="J72" s="6"/>
      <c r="K72" s="2"/>
    </row>
    <row r="73" spans="1:11" ht="35.5" customHeight="1">
      <c r="A73" s="2"/>
      <c r="B73" s="5"/>
      <c r="C73" s="65" t="s">
        <v>45</v>
      </c>
      <c r="D73" s="65" t="s">
        <v>45</v>
      </c>
      <c r="E73" s="66" t="s">
        <v>46</v>
      </c>
      <c r="F73" s="65" t="s">
        <v>37</v>
      </c>
      <c r="G73" s="11">
        <v>62.489999999999995</v>
      </c>
      <c r="H73" s="12"/>
      <c r="I73" s="67"/>
      <c r="J73" s="6"/>
      <c r="K73" s="2"/>
    </row>
    <row r="74" spans="1:11" ht="44.5" customHeight="1">
      <c r="A74" s="2"/>
      <c r="B74" s="5"/>
      <c r="C74" s="65" t="s">
        <v>47</v>
      </c>
      <c r="D74" s="65" t="s">
        <v>47</v>
      </c>
      <c r="E74" s="66" t="s">
        <v>48</v>
      </c>
      <c r="F74" s="65" t="s">
        <v>37</v>
      </c>
      <c r="G74" s="11">
        <v>250.98999999999998</v>
      </c>
      <c r="H74" s="12"/>
      <c r="I74" s="67"/>
      <c r="J74" s="6"/>
      <c r="K74" s="2"/>
    </row>
    <row r="75" spans="1:11" ht="30.5" customHeight="1">
      <c r="A75" s="2"/>
      <c r="B75" s="5"/>
      <c r="C75" s="65" t="s">
        <v>49</v>
      </c>
      <c r="D75" s="65" t="s">
        <v>49</v>
      </c>
      <c r="E75" s="66" t="s">
        <v>50</v>
      </c>
      <c r="F75" s="65" t="s">
        <v>37</v>
      </c>
      <c r="G75" s="11">
        <v>250.99</v>
      </c>
      <c r="H75" s="12"/>
      <c r="I75" s="67"/>
      <c r="J75" s="6"/>
      <c r="K75" s="2"/>
    </row>
    <row r="76" spans="1:11" ht="32" customHeight="1">
      <c r="A76" s="2"/>
      <c r="B76" s="5"/>
      <c r="C76" s="60" t="s">
        <v>78</v>
      </c>
      <c r="D76" s="60" t="s">
        <v>78</v>
      </c>
      <c r="E76" s="61" t="s">
        <v>79</v>
      </c>
      <c r="F76" s="81"/>
      <c r="G76" s="63"/>
      <c r="H76" s="64"/>
      <c r="I76" s="68"/>
      <c r="J76" s="6"/>
      <c r="K76" s="2"/>
    </row>
    <row r="77" spans="1:11" ht="34.25" customHeight="1">
      <c r="A77" s="2"/>
      <c r="B77" s="5"/>
      <c r="C77" s="79" t="s">
        <v>80</v>
      </c>
      <c r="D77" s="79" t="s">
        <v>80</v>
      </c>
      <c r="E77" s="66" t="s">
        <v>81</v>
      </c>
      <c r="F77" s="65" t="s">
        <v>82</v>
      </c>
      <c r="G77" s="11">
        <v>10</v>
      </c>
      <c r="H77" s="12"/>
      <c r="I77" s="67"/>
      <c r="J77" s="6"/>
      <c r="K77" s="2"/>
    </row>
    <row r="78" spans="1:11" ht="35" customHeight="1">
      <c r="A78" s="2"/>
      <c r="B78" s="5"/>
      <c r="C78" s="79" t="s">
        <v>83</v>
      </c>
      <c r="D78" s="79" t="s">
        <v>83</v>
      </c>
      <c r="E78" s="66" t="s">
        <v>84</v>
      </c>
      <c r="F78" s="65" t="s">
        <v>82</v>
      </c>
      <c r="G78" s="11">
        <v>4</v>
      </c>
      <c r="H78" s="12"/>
      <c r="I78" s="67"/>
      <c r="J78" s="6"/>
      <c r="K78" s="2"/>
    </row>
    <row r="79" spans="1:11" ht="32.5" customHeight="1">
      <c r="A79" s="2"/>
      <c r="B79" s="5"/>
      <c r="C79" s="65" t="s">
        <v>85</v>
      </c>
      <c r="D79" s="65" t="s">
        <v>85</v>
      </c>
      <c r="E79" s="66" t="s">
        <v>86</v>
      </c>
      <c r="F79" s="65" t="s">
        <v>40</v>
      </c>
      <c r="G79" s="11">
        <v>54</v>
      </c>
      <c r="H79" s="12"/>
      <c r="I79" s="67"/>
      <c r="J79" s="6"/>
      <c r="K79" s="2"/>
    </row>
    <row r="80" spans="1:11" ht="32.5" customHeight="1">
      <c r="A80" s="2"/>
      <c r="B80" s="5"/>
      <c r="C80" s="65" t="s">
        <v>87</v>
      </c>
      <c r="D80" s="65" t="s">
        <v>87</v>
      </c>
      <c r="E80" s="66" t="s">
        <v>88</v>
      </c>
      <c r="F80" s="65" t="s">
        <v>40</v>
      </c>
      <c r="G80" s="11">
        <v>9</v>
      </c>
      <c r="H80" s="12"/>
      <c r="I80" s="67"/>
      <c r="J80" s="6"/>
      <c r="K80" s="2"/>
    </row>
    <row r="81" spans="1:11" ht="33" customHeight="1">
      <c r="A81" s="2"/>
      <c r="B81" s="5"/>
      <c r="C81" s="65" t="s">
        <v>89</v>
      </c>
      <c r="D81" s="65" t="s">
        <v>89</v>
      </c>
      <c r="E81" s="66" t="s">
        <v>111</v>
      </c>
      <c r="F81" s="65" t="s">
        <v>82</v>
      </c>
      <c r="G81" s="11">
        <v>8</v>
      </c>
      <c r="H81" s="12"/>
      <c r="I81" s="67"/>
      <c r="J81" s="6"/>
      <c r="K81" s="2"/>
    </row>
    <row r="82" spans="1:11" ht="32" customHeight="1">
      <c r="A82" s="2"/>
      <c r="B82" s="5"/>
      <c r="C82" s="65" t="s">
        <v>91</v>
      </c>
      <c r="D82" s="65" t="s">
        <v>91</v>
      </c>
      <c r="E82" s="66" t="s">
        <v>92</v>
      </c>
      <c r="F82" s="65" t="s">
        <v>93</v>
      </c>
      <c r="G82" s="11">
        <v>1</v>
      </c>
      <c r="H82" s="12"/>
      <c r="I82" s="67"/>
      <c r="J82" s="6"/>
      <c r="K82" s="2"/>
    </row>
    <row r="83" spans="1:11" ht="44.5" customHeight="1">
      <c r="A83" s="2"/>
      <c r="B83" s="5"/>
      <c r="C83" s="79" t="s">
        <v>94</v>
      </c>
      <c r="D83" s="79" t="s">
        <v>94</v>
      </c>
      <c r="E83" s="66" t="s">
        <v>95</v>
      </c>
      <c r="F83" s="65" t="s">
        <v>93</v>
      </c>
      <c r="G83" s="11">
        <v>1</v>
      </c>
      <c r="H83" s="12"/>
      <c r="I83" s="67"/>
      <c r="J83" s="6"/>
      <c r="K83" s="2"/>
    </row>
    <row r="84" spans="1:11" ht="20.5" customHeight="1">
      <c r="A84" s="2"/>
      <c r="B84" s="5"/>
      <c r="C84" s="60" t="s">
        <v>51</v>
      </c>
      <c r="D84" s="60" t="s">
        <v>51</v>
      </c>
      <c r="E84" s="61" t="s">
        <v>52</v>
      </c>
      <c r="F84" s="81"/>
      <c r="G84" s="63"/>
      <c r="H84" s="64"/>
      <c r="I84" s="68"/>
      <c r="J84" s="6"/>
      <c r="K84" s="2"/>
    </row>
    <row r="85" spans="1:11" ht="44.5" customHeight="1">
      <c r="A85" s="2"/>
      <c r="B85" s="5"/>
      <c r="C85" s="65" t="s">
        <v>96</v>
      </c>
      <c r="D85" s="65" t="s">
        <v>96</v>
      </c>
      <c r="E85" s="66" t="s">
        <v>97</v>
      </c>
      <c r="F85" s="65" t="s">
        <v>82</v>
      </c>
      <c r="G85" s="11">
        <v>40</v>
      </c>
      <c r="H85" s="12"/>
      <c r="I85" s="67"/>
      <c r="J85" s="6"/>
      <c r="K85" s="2"/>
    </row>
    <row r="86" spans="1:11" ht="44.5" customHeight="1">
      <c r="A86" s="2"/>
      <c r="B86" s="5"/>
      <c r="C86" s="65" t="s">
        <v>98</v>
      </c>
      <c r="D86" s="65" t="s">
        <v>98</v>
      </c>
      <c r="E86" s="66" t="s">
        <v>99</v>
      </c>
      <c r="F86" s="65" t="s">
        <v>82</v>
      </c>
      <c r="G86" s="11">
        <v>18</v>
      </c>
      <c r="H86" s="12"/>
      <c r="I86" s="67"/>
      <c r="J86" s="6"/>
      <c r="K86" s="2"/>
    </row>
    <row r="87" spans="1:11" ht="44.5" customHeight="1">
      <c r="A87" s="2"/>
      <c r="B87" s="5"/>
      <c r="C87" s="65" t="s">
        <v>100</v>
      </c>
      <c r="D87" s="65" t="s">
        <v>100</v>
      </c>
      <c r="E87" s="66" t="s">
        <v>101</v>
      </c>
      <c r="F87" s="65" t="s">
        <v>102</v>
      </c>
      <c r="G87" s="11">
        <v>1</v>
      </c>
      <c r="H87" s="12"/>
      <c r="I87" s="67"/>
      <c r="J87" s="6"/>
      <c r="K87" s="2"/>
    </row>
    <row r="88" spans="1:11" ht="21.5" customHeight="1">
      <c r="A88" s="2"/>
      <c r="B88" s="5"/>
      <c r="C88" s="60" t="s">
        <v>56</v>
      </c>
      <c r="D88" s="60" t="s">
        <v>56</v>
      </c>
      <c r="E88" s="70" t="s">
        <v>57</v>
      </c>
      <c r="F88" s="61"/>
      <c r="G88" s="63"/>
      <c r="H88" s="64"/>
      <c r="I88" s="68"/>
      <c r="J88" s="6"/>
      <c r="K88" s="2"/>
    </row>
    <row r="89" spans="1:11" ht="31.25" customHeight="1">
      <c r="A89" s="2"/>
      <c r="B89" s="5"/>
      <c r="C89" s="65" t="s">
        <v>103</v>
      </c>
      <c r="D89" s="65" t="s">
        <v>103</v>
      </c>
      <c r="E89" s="66" t="s">
        <v>112</v>
      </c>
      <c r="F89" s="65" t="s">
        <v>37</v>
      </c>
      <c r="G89" s="11">
        <v>3.09</v>
      </c>
      <c r="H89" s="12"/>
      <c r="I89" s="67"/>
      <c r="J89" s="6"/>
      <c r="K89" s="2"/>
    </row>
    <row r="90" spans="1:11" ht="23.5" customHeight="1">
      <c r="A90" s="2"/>
      <c r="B90" s="5"/>
      <c r="C90" s="65" t="s">
        <v>105</v>
      </c>
      <c r="D90" s="65" t="s">
        <v>105</v>
      </c>
      <c r="E90" s="66" t="s">
        <v>106</v>
      </c>
      <c r="F90" s="65" t="s">
        <v>37</v>
      </c>
      <c r="G90" s="11">
        <v>171.06</v>
      </c>
      <c r="H90" s="12"/>
      <c r="I90" s="67"/>
      <c r="J90" s="6"/>
      <c r="K90" s="2"/>
    </row>
    <row r="91" spans="1:11" ht="44" customHeight="1">
      <c r="A91" s="2"/>
      <c r="B91" s="5"/>
      <c r="C91" s="65" t="s">
        <v>60</v>
      </c>
      <c r="D91" s="65" t="s">
        <v>60</v>
      </c>
      <c r="E91" s="66" t="s">
        <v>61</v>
      </c>
      <c r="F91" s="65" t="s">
        <v>37</v>
      </c>
      <c r="G91" s="11">
        <v>36.72</v>
      </c>
      <c r="H91" s="12"/>
      <c r="I91" s="67"/>
      <c r="J91" s="6"/>
      <c r="K91" s="2"/>
    </row>
    <row r="92" spans="1:11" ht="31.25" customHeight="1">
      <c r="A92" s="2"/>
      <c r="B92" s="5"/>
      <c r="C92" s="65" t="s">
        <v>62</v>
      </c>
      <c r="D92" s="65" t="s">
        <v>62</v>
      </c>
      <c r="E92" s="66" t="s">
        <v>113</v>
      </c>
      <c r="F92" s="65" t="s">
        <v>37</v>
      </c>
      <c r="G92" s="11">
        <v>59.34</v>
      </c>
      <c r="H92" s="12"/>
      <c r="I92" s="67"/>
      <c r="J92" s="6"/>
      <c r="K92" s="2"/>
    </row>
    <row r="93" spans="1:11" ht="21.5" customHeight="1">
      <c r="A93" s="2"/>
      <c r="B93" s="5"/>
      <c r="C93" s="60" t="s">
        <v>66</v>
      </c>
      <c r="D93" s="60" t="s">
        <v>66</v>
      </c>
      <c r="E93" s="70" t="s">
        <v>67</v>
      </c>
      <c r="F93" s="81"/>
      <c r="G93" s="63"/>
      <c r="H93" s="64"/>
      <c r="I93" s="68"/>
      <c r="J93" s="6"/>
      <c r="K93" s="2"/>
    </row>
    <row r="94" spans="1:11" ht="37.25" customHeight="1">
      <c r="A94" s="2"/>
      <c r="B94" s="5"/>
      <c r="C94" s="13"/>
      <c r="D94" s="86"/>
      <c r="E94" s="87" t="s">
        <v>114</v>
      </c>
      <c r="F94" s="86" t="s">
        <v>69</v>
      </c>
      <c r="G94" s="11">
        <v>42.94</v>
      </c>
      <c r="H94" s="12"/>
      <c r="I94" s="67"/>
      <c r="J94" s="6"/>
      <c r="K94" s="2"/>
    </row>
    <row r="95" spans="1:11" ht="38" customHeight="1">
      <c r="A95" s="2"/>
      <c r="B95" s="5"/>
      <c r="C95" s="281" t="s">
        <v>115</v>
      </c>
      <c r="D95" s="273"/>
      <c r="E95" s="273"/>
      <c r="F95" s="273"/>
      <c r="G95" s="273"/>
      <c r="H95" s="274"/>
      <c r="I95" s="71"/>
      <c r="J95" s="6"/>
      <c r="K95" s="2"/>
    </row>
    <row r="96" spans="1:11" ht="58.25" customHeight="1">
      <c r="A96" s="2"/>
      <c r="B96" s="5"/>
      <c r="C96" s="272" t="s">
        <v>116</v>
      </c>
      <c r="D96" s="273"/>
      <c r="E96" s="273"/>
      <c r="F96" s="273"/>
      <c r="G96" s="273"/>
      <c r="H96" s="274"/>
      <c r="I96" s="71"/>
      <c r="J96" s="6"/>
      <c r="K96" s="2"/>
    </row>
    <row r="97" spans="1:11" ht="24.5" customHeight="1">
      <c r="A97" s="2"/>
      <c r="B97" s="5"/>
      <c r="C97" s="83">
        <v>4</v>
      </c>
      <c r="D97" s="88">
        <v>4</v>
      </c>
      <c r="E97" s="89" t="s">
        <v>117</v>
      </c>
      <c r="F97" s="57"/>
      <c r="G97" s="58"/>
      <c r="H97" s="59"/>
      <c r="I97" s="75"/>
      <c r="J97" s="6"/>
      <c r="K97" s="2"/>
    </row>
    <row r="98" spans="1:11" ht="26.5" customHeight="1">
      <c r="A98" s="2"/>
      <c r="B98" s="5"/>
      <c r="C98" s="76" t="s">
        <v>33</v>
      </c>
      <c r="D98" s="76" t="s">
        <v>33</v>
      </c>
      <c r="E98" s="77" t="s">
        <v>34</v>
      </c>
      <c r="F98" s="78"/>
      <c r="G98" s="63"/>
      <c r="H98" s="64"/>
      <c r="I98" s="68"/>
      <c r="J98" s="6"/>
      <c r="K98" s="2"/>
    </row>
    <row r="99" spans="1:11" ht="30" customHeight="1">
      <c r="A99" s="2"/>
      <c r="B99" s="5"/>
      <c r="C99" s="79" t="s">
        <v>35</v>
      </c>
      <c r="D99" s="79" t="s">
        <v>35</v>
      </c>
      <c r="E99" s="66" t="s">
        <v>36</v>
      </c>
      <c r="F99" s="65" t="s">
        <v>37</v>
      </c>
      <c r="G99" s="11">
        <v>234.75</v>
      </c>
      <c r="H99" s="12"/>
      <c r="I99" s="67"/>
      <c r="J99" s="6"/>
      <c r="K99" s="2"/>
    </row>
    <row r="100" spans="1:11" ht="38" customHeight="1">
      <c r="A100" s="2"/>
      <c r="B100" s="5"/>
      <c r="C100" s="79" t="s">
        <v>73</v>
      </c>
      <c r="D100" s="79" t="s">
        <v>73</v>
      </c>
      <c r="E100" s="66" t="s">
        <v>39</v>
      </c>
      <c r="F100" s="65" t="s">
        <v>40</v>
      </c>
      <c r="G100" s="11">
        <v>1232.8</v>
      </c>
      <c r="H100" s="12"/>
      <c r="I100" s="67"/>
      <c r="J100" s="6"/>
      <c r="K100" s="2"/>
    </row>
    <row r="101" spans="1:11" ht="38" customHeight="1">
      <c r="A101" s="2"/>
      <c r="B101" s="5"/>
      <c r="C101" s="79" t="s">
        <v>41</v>
      </c>
      <c r="D101" s="79" t="s">
        <v>41</v>
      </c>
      <c r="E101" s="66" t="s">
        <v>42</v>
      </c>
      <c r="F101" s="65" t="s">
        <v>37</v>
      </c>
      <c r="G101" s="11">
        <v>135.34000000000003</v>
      </c>
      <c r="H101" s="12"/>
      <c r="I101" s="67"/>
      <c r="J101" s="6"/>
      <c r="K101" s="2"/>
    </row>
    <row r="102" spans="1:11" ht="38" customHeight="1">
      <c r="A102" s="2"/>
      <c r="B102" s="5"/>
      <c r="C102" s="79" t="s">
        <v>74</v>
      </c>
      <c r="D102" s="79" t="s">
        <v>74</v>
      </c>
      <c r="E102" s="66" t="s">
        <v>75</v>
      </c>
      <c r="F102" s="65" t="s">
        <v>37</v>
      </c>
      <c r="G102" s="11">
        <v>124.14</v>
      </c>
      <c r="H102" s="12"/>
      <c r="I102" s="67"/>
      <c r="J102" s="6"/>
      <c r="K102" s="2"/>
    </row>
    <row r="103" spans="1:11" ht="38" customHeight="1">
      <c r="A103" s="2"/>
      <c r="B103" s="5"/>
      <c r="C103" s="79" t="s">
        <v>43</v>
      </c>
      <c r="D103" s="79" t="s">
        <v>43</v>
      </c>
      <c r="E103" s="66" t="s">
        <v>44</v>
      </c>
      <c r="F103" s="65" t="s">
        <v>37</v>
      </c>
      <c r="G103" s="11">
        <v>110.75</v>
      </c>
      <c r="H103" s="12"/>
      <c r="I103" s="67"/>
      <c r="J103" s="6"/>
      <c r="K103" s="2"/>
    </row>
    <row r="104" spans="1:11" ht="38" customHeight="1">
      <c r="A104" s="2"/>
      <c r="B104" s="5"/>
      <c r="C104" s="79" t="s">
        <v>76</v>
      </c>
      <c r="D104" s="79" t="s">
        <v>76</v>
      </c>
      <c r="E104" s="66" t="s">
        <v>77</v>
      </c>
      <c r="F104" s="65" t="s">
        <v>37</v>
      </c>
      <c r="G104" s="11">
        <v>72.820000000000022</v>
      </c>
      <c r="H104" s="12"/>
      <c r="I104" s="67"/>
      <c r="J104" s="6"/>
      <c r="K104" s="2"/>
    </row>
    <row r="105" spans="1:11" ht="38" customHeight="1">
      <c r="A105" s="2"/>
      <c r="B105" s="5"/>
      <c r="C105" s="79" t="s">
        <v>45</v>
      </c>
      <c r="D105" s="79" t="s">
        <v>45</v>
      </c>
      <c r="E105" s="66" t="s">
        <v>46</v>
      </c>
      <c r="F105" s="65" t="s">
        <v>37</v>
      </c>
      <c r="G105" s="11">
        <v>62.519999999999996</v>
      </c>
      <c r="H105" s="12"/>
      <c r="I105" s="67"/>
      <c r="J105" s="6"/>
      <c r="K105" s="2"/>
    </row>
    <row r="106" spans="1:11" ht="38" customHeight="1">
      <c r="A106" s="2"/>
      <c r="B106" s="5"/>
      <c r="C106" s="79" t="s">
        <v>47</v>
      </c>
      <c r="D106" s="79" t="s">
        <v>47</v>
      </c>
      <c r="E106" s="66" t="s">
        <v>48</v>
      </c>
      <c r="F106" s="65" t="s">
        <v>37</v>
      </c>
      <c r="G106" s="11">
        <v>243.66</v>
      </c>
      <c r="H106" s="12"/>
      <c r="I106" s="67"/>
      <c r="J106" s="6"/>
      <c r="K106" s="2"/>
    </row>
    <row r="107" spans="1:11" ht="38" customHeight="1">
      <c r="A107" s="2"/>
      <c r="B107" s="5"/>
      <c r="C107" s="79" t="s">
        <v>49</v>
      </c>
      <c r="D107" s="79" t="s">
        <v>49</v>
      </c>
      <c r="E107" s="66" t="s">
        <v>50</v>
      </c>
      <c r="F107" s="65" t="s">
        <v>37</v>
      </c>
      <c r="G107" s="11">
        <v>243.66</v>
      </c>
      <c r="H107" s="12"/>
      <c r="I107" s="67"/>
      <c r="J107" s="6"/>
      <c r="K107" s="2"/>
    </row>
    <row r="108" spans="1:11" ht="19.25" customHeight="1">
      <c r="A108" s="2"/>
      <c r="B108" s="5"/>
      <c r="C108" s="76" t="s">
        <v>78</v>
      </c>
      <c r="D108" s="76" t="s">
        <v>78</v>
      </c>
      <c r="E108" s="77" t="s">
        <v>79</v>
      </c>
      <c r="F108" s="78"/>
      <c r="G108" s="63"/>
      <c r="H108" s="64"/>
      <c r="I108" s="68"/>
      <c r="J108" s="6"/>
      <c r="K108" s="2"/>
    </row>
    <row r="109" spans="1:11" ht="29.5" customHeight="1">
      <c r="A109" s="2"/>
      <c r="B109" s="5"/>
      <c r="C109" s="79" t="s">
        <v>80</v>
      </c>
      <c r="D109" s="79" t="s">
        <v>80</v>
      </c>
      <c r="E109" s="66" t="s">
        <v>81</v>
      </c>
      <c r="F109" s="80" t="s">
        <v>82</v>
      </c>
      <c r="G109" s="11">
        <v>10</v>
      </c>
      <c r="H109" s="12"/>
      <c r="I109" s="67"/>
      <c r="J109" s="6"/>
      <c r="K109" s="2"/>
    </row>
    <row r="110" spans="1:11" ht="33.5" customHeight="1">
      <c r="A110" s="2"/>
      <c r="B110" s="5"/>
      <c r="C110" s="79" t="s">
        <v>83</v>
      </c>
      <c r="D110" s="79" t="s">
        <v>83</v>
      </c>
      <c r="E110" s="66" t="s">
        <v>84</v>
      </c>
      <c r="F110" s="80" t="s">
        <v>82</v>
      </c>
      <c r="G110" s="11">
        <v>4</v>
      </c>
      <c r="H110" s="12"/>
      <c r="I110" s="67"/>
      <c r="J110" s="6"/>
      <c r="K110" s="2"/>
    </row>
    <row r="111" spans="1:11" ht="38" customHeight="1">
      <c r="A111" s="2"/>
      <c r="B111" s="5"/>
      <c r="C111" s="79" t="s">
        <v>85</v>
      </c>
      <c r="D111" s="79" t="s">
        <v>85</v>
      </c>
      <c r="E111" s="66" t="s">
        <v>86</v>
      </c>
      <c r="F111" s="80" t="s">
        <v>40</v>
      </c>
      <c r="G111" s="11">
        <v>53.5</v>
      </c>
      <c r="H111" s="12"/>
      <c r="I111" s="67"/>
      <c r="J111" s="6"/>
      <c r="K111" s="2"/>
    </row>
    <row r="112" spans="1:11" ht="38" customHeight="1">
      <c r="A112" s="2"/>
      <c r="B112" s="5"/>
      <c r="C112" s="79" t="s">
        <v>87</v>
      </c>
      <c r="D112" s="79" t="s">
        <v>87</v>
      </c>
      <c r="E112" s="66" t="s">
        <v>88</v>
      </c>
      <c r="F112" s="80" t="s">
        <v>40</v>
      </c>
      <c r="G112" s="11">
        <v>8.8000000000000007</v>
      </c>
      <c r="H112" s="12"/>
      <c r="I112" s="67"/>
      <c r="J112" s="6"/>
      <c r="K112" s="2"/>
    </row>
    <row r="113" spans="1:11" ht="38" customHeight="1">
      <c r="A113" s="2"/>
      <c r="B113" s="5"/>
      <c r="C113" s="79" t="s">
        <v>89</v>
      </c>
      <c r="D113" s="79" t="s">
        <v>89</v>
      </c>
      <c r="E113" s="66" t="s">
        <v>118</v>
      </c>
      <c r="F113" s="80" t="s">
        <v>82</v>
      </c>
      <c r="G113" s="11">
        <v>8</v>
      </c>
      <c r="H113" s="12"/>
      <c r="I113" s="67"/>
      <c r="J113" s="6"/>
      <c r="K113" s="2"/>
    </row>
    <row r="114" spans="1:11" ht="38" customHeight="1">
      <c r="A114" s="2"/>
      <c r="B114" s="5"/>
      <c r="C114" s="79" t="s">
        <v>91</v>
      </c>
      <c r="D114" s="79" t="s">
        <v>91</v>
      </c>
      <c r="E114" s="66" t="s">
        <v>92</v>
      </c>
      <c r="F114" s="80" t="s">
        <v>102</v>
      </c>
      <c r="G114" s="11">
        <v>1</v>
      </c>
      <c r="H114" s="12"/>
      <c r="I114" s="67"/>
      <c r="J114" s="6"/>
      <c r="K114" s="2"/>
    </row>
    <row r="115" spans="1:11" ht="38" customHeight="1">
      <c r="A115" s="2"/>
      <c r="B115" s="5"/>
      <c r="C115" s="79" t="s">
        <v>94</v>
      </c>
      <c r="D115" s="79" t="s">
        <v>94</v>
      </c>
      <c r="E115" s="66" t="s">
        <v>95</v>
      </c>
      <c r="F115" s="65" t="s">
        <v>102</v>
      </c>
      <c r="G115" s="11">
        <v>1</v>
      </c>
      <c r="H115" s="12"/>
      <c r="I115" s="67"/>
      <c r="J115" s="6"/>
      <c r="K115" s="2"/>
    </row>
    <row r="116" spans="1:11" ht="22.25" customHeight="1">
      <c r="A116" s="2"/>
      <c r="B116" s="5"/>
      <c r="C116" s="76" t="s">
        <v>51</v>
      </c>
      <c r="D116" s="76" t="s">
        <v>51</v>
      </c>
      <c r="E116" s="61" t="s">
        <v>52</v>
      </c>
      <c r="F116" s="78"/>
      <c r="G116" s="63"/>
      <c r="H116" s="64"/>
      <c r="I116" s="68"/>
      <c r="J116" s="6"/>
      <c r="K116" s="2"/>
    </row>
    <row r="117" spans="1:11" ht="38" customHeight="1">
      <c r="A117" s="2"/>
      <c r="B117" s="5"/>
      <c r="C117" s="79" t="s">
        <v>96</v>
      </c>
      <c r="D117" s="79" t="s">
        <v>96</v>
      </c>
      <c r="E117" s="66" t="s">
        <v>97</v>
      </c>
      <c r="F117" s="65" t="s">
        <v>82</v>
      </c>
      <c r="G117" s="11">
        <v>50</v>
      </c>
      <c r="H117" s="12"/>
      <c r="I117" s="67"/>
      <c r="J117" s="6"/>
      <c r="K117" s="2"/>
    </row>
    <row r="118" spans="1:11" ht="38" customHeight="1">
      <c r="A118" s="2"/>
      <c r="B118" s="5"/>
      <c r="C118" s="79" t="s">
        <v>98</v>
      </c>
      <c r="D118" s="79" t="s">
        <v>98</v>
      </c>
      <c r="E118" s="66" t="s">
        <v>99</v>
      </c>
      <c r="F118" s="65" t="s">
        <v>82</v>
      </c>
      <c r="G118" s="11">
        <v>20</v>
      </c>
      <c r="H118" s="12"/>
      <c r="I118" s="67"/>
      <c r="J118" s="6"/>
      <c r="K118" s="2"/>
    </row>
    <row r="119" spans="1:11" ht="38" customHeight="1">
      <c r="A119" s="2"/>
      <c r="B119" s="5"/>
      <c r="C119" s="79" t="s">
        <v>100</v>
      </c>
      <c r="D119" s="79" t="s">
        <v>100</v>
      </c>
      <c r="E119" s="66" t="s">
        <v>101</v>
      </c>
      <c r="F119" s="65" t="s">
        <v>102</v>
      </c>
      <c r="G119" s="11">
        <v>1</v>
      </c>
      <c r="H119" s="12"/>
      <c r="I119" s="67"/>
      <c r="J119" s="6"/>
      <c r="K119" s="2"/>
    </row>
    <row r="120" spans="1:11" ht="22.25" customHeight="1">
      <c r="A120" s="2"/>
      <c r="B120" s="5"/>
      <c r="C120" s="76" t="s">
        <v>56</v>
      </c>
      <c r="D120" s="76" t="s">
        <v>56</v>
      </c>
      <c r="E120" s="70" t="s">
        <v>57</v>
      </c>
      <c r="F120" s="78"/>
      <c r="G120" s="63"/>
      <c r="H120" s="64"/>
      <c r="I120" s="68"/>
      <c r="J120" s="6"/>
      <c r="K120" s="2"/>
    </row>
    <row r="121" spans="1:11" ht="31.25" customHeight="1">
      <c r="A121" s="2"/>
      <c r="B121" s="5"/>
      <c r="C121" s="79" t="s">
        <v>103</v>
      </c>
      <c r="D121" s="79" t="s">
        <v>103</v>
      </c>
      <c r="E121" s="66" t="s">
        <v>104</v>
      </c>
      <c r="F121" s="65" t="s">
        <v>37</v>
      </c>
      <c r="G121" s="11">
        <v>2.9799999999999995</v>
      </c>
      <c r="H121" s="12"/>
      <c r="I121" s="67"/>
      <c r="J121" s="6"/>
      <c r="K121" s="2"/>
    </row>
    <row r="122" spans="1:11" ht="24.5" customHeight="1">
      <c r="A122" s="2"/>
      <c r="B122" s="5"/>
      <c r="C122" s="79" t="s">
        <v>105</v>
      </c>
      <c r="D122" s="79" t="s">
        <v>105</v>
      </c>
      <c r="E122" s="66" t="s">
        <v>106</v>
      </c>
      <c r="F122" s="65" t="s">
        <v>37</v>
      </c>
      <c r="G122" s="11">
        <v>171.06</v>
      </c>
      <c r="H122" s="12"/>
      <c r="I122" s="67"/>
      <c r="J122" s="6"/>
      <c r="K122" s="2"/>
    </row>
    <row r="123" spans="1:11" ht="38" customHeight="1">
      <c r="A123" s="2"/>
      <c r="B123" s="5"/>
      <c r="C123" s="79" t="s">
        <v>60</v>
      </c>
      <c r="D123" s="79" t="s">
        <v>60</v>
      </c>
      <c r="E123" s="66" t="s">
        <v>61</v>
      </c>
      <c r="F123" s="65" t="s">
        <v>37</v>
      </c>
      <c r="G123" s="11">
        <v>36.72</v>
      </c>
      <c r="H123" s="12"/>
      <c r="I123" s="67"/>
      <c r="J123" s="6"/>
      <c r="K123" s="2"/>
    </row>
    <row r="124" spans="1:11" ht="21" customHeight="1">
      <c r="A124" s="2"/>
      <c r="B124" s="5"/>
      <c r="C124" s="79" t="s">
        <v>62</v>
      </c>
      <c r="D124" s="79" t="s">
        <v>62</v>
      </c>
      <c r="E124" s="66" t="s">
        <v>119</v>
      </c>
      <c r="F124" s="65" t="s">
        <v>37</v>
      </c>
      <c r="G124" s="11">
        <v>60.08</v>
      </c>
      <c r="H124" s="12"/>
      <c r="I124" s="67"/>
      <c r="J124" s="6"/>
      <c r="K124" s="2"/>
    </row>
    <row r="125" spans="1:11" ht="18.5" customHeight="1">
      <c r="A125" s="2"/>
      <c r="B125" s="5"/>
      <c r="C125" s="60" t="s">
        <v>66</v>
      </c>
      <c r="D125" s="60" t="s">
        <v>66</v>
      </c>
      <c r="E125" s="70" t="s">
        <v>67</v>
      </c>
      <c r="F125" s="81"/>
      <c r="G125" s="63"/>
      <c r="H125" s="64"/>
      <c r="I125" s="68"/>
      <c r="J125" s="6"/>
      <c r="K125" s="2"/>
    </row>
    <row r="126" spans="1:11" ht="32.5" customHeight="1">
      <c r="A126" s="2"/>
      <c r="B126" s="5"/>
      <c r="C126" s="13"/>
      <c r="D126" s="65"/>
      <c r="E126" s="66" t="s">
        <v>120</v>
      </c>
      <c r="F126" s="65" t="s">
        <v>69</v>
      </c>
      <c r="G126" s="11">
        <v>46.36</v>
      </c>
      <c r="H126" s="12"/>
      <c r="I126" s="67"/>
      <c r="J126" s="6"/>
      <c r="K126" s="2"/>
    </row>
    <row r="127" spans="1:11" ht="38" customHeight="1">
      <c r="A127" s="2"/>
      <c r="B127" s="5"/>
      <c r="C127" s="272" t="s">
        <v>121</v>
      </c>
      <c r="D127" s="273"/>
      <c r="E127" s="273"/>
      <c r="F127" s="273"/>
      <c r="G127" s="273"/>
      <c r="H127" s="274"/>
      <c r="I127" s="90"/>
      <c r="J127" s="6"/>
      <c r="K127" s="2"/>
    </row>
    <row r="128" spans="1:11" ht="27.5" customHeight="1">
      <c r="A128" s="2"/>
      <c r="B128" s="5"/>
      <c r="C128" s="281" t="s">
        <v>122</v>
      </c>
      <c r="D128" s="273"/>
      <c r="E128" s="273"/>
      <c r="F128" s="273"/>
      <c r="G128" s="273"/>
      <c r="H128" s="274"/>
      <c r="I128" s="72"/>
      <c r="J128" s="6"/>
      <c r="K128" s="2"/>
    </row>
    <row r="129" spans="1:11" ht="17" customHeight="1">
      <c r="A129" s="2"/>
      <c r="B129" s="5"/>
      <c r="C129" s="83">
        <v>5</v>
      </c>
      <c r="D129" s="73">
        <v>5</v>
      </c>
      <c r="E129" s="85" t="s">
        <v>123</v>
      </c>
      <c r="F129" s="57"/>
      <c r="G129" s="58"/>
      <c r="H129" s="59"/>
      <c r="I129" s="75"/>
      <c r="J129" s="6"/>
      <c r="K129" s="2"/>
    </row>
    <row r="130" spans="1:11" ht="38" customHeight="1">
      <c r="A130" s="2"/>
      <c r="B130" s="5"/>
      <c r="C130" s="91">
        <v>5.0999999999999996</v>
      </c>
      <c r="D130" s="91">
        <v>5.0999999999999996</v>
      </c>
      <c r="E130" s="92" t="s">
        <v>124</v>
      </c>
      <c r="F130" s="93"/>
      <c r="G130" s="94"/>
      <c r="H130" s="95"/>
      <c r="I130" s="96"/>
      <c r="J130" s="6"/>
      <c r="K130" s="2"/>
    </row>
    <row r="131" spans="1:11" ht="38" customHeight="1">
      <c r="A131" s="2"/>
      <c r="B131" s="5"/>
      <c r="C131" s="76" t="s">
        <v>78</v>
      </c>
      <c r="D131" s="76" t="s">
        <v>78</v>
      </c>
      <c r="E131" s="77" t="s">
        <v>79</v>
      </c>
      <c r="F131" s="77"/>
      <c r="G131" s="63"/>
      <c r="H131" s="64"/>
      <c r="I131" s="68"/>
      <c r="J131" s="6"/>
      <c r="K131" s="2"/>
    </row>
    <row r="132" spans="1:11" ht="38" customHeight="1">
      <c r="A132" s="2"/>
      <c r="B132" s="5"/>
      <c r="C132" s="97" t="s">
        <v>125</v>
      </c>
      <c r="D132" s="97" t="s">
        <v>125</v>
      </c>
      <c r="E132" s="66" t="s">
        <v>126</v>
      </c>
      <c r="F132" s="65" t="s">
        <v>127</v>
      </c>
      <c r="G132" s="11">
        <v>1</v>
      </c>
      <c r="H132" s="12"/>
      <c r="I132" s="67"/>
      <c r="J132" s="6"/>
      <c r="K132" s="2"/>
    </row>
    <row r="133" spans="1:11" ht="26" customHeight="1">
      <c r="A133" s="2"/>
      <c r="B133" s="5"/>
      <c r="C133" s="79" t="s">
        <v>128</v>
      </c>
      <c r="D133" s="79" t="s">
        <v>128</v>
      </c>
      <c r="E133" s="66" t="s">
        <v>129</v>
      </c>
      <c r="F133" s="65" t="s">
        <v>127</v>
      </c>
      <c r="G133" s="11">
        <v>1</v>
      </c>
      <c r="H133" s="12"/>
      <c r="I133" s="67"/>
      <c r="J133" s="6"/>
      <c r="K133" s="2"/>
    </row>
    <row r="134" spans="1:11" ht="19.25" customHeight="1">
      <c r="A134" s="2"/>
      <c r="B134" s="5"/>
      <c r="C134" s="76" t="s">
        <v>51</v>
      </c>
      <c r="D134" s="76" t="s">
        <v>51</v>
      </c>
      <c r="E134" s="61" t="s">
        <v>52</v>
      </c>
      <c r="F134" s="77"/>
      <c r="G134" s="63"/>
      <c r="H134" s="64"/>
      <c r="I134" s="68"/>
      <c r="J134" s="6"/>
      <c r="K134" s="2"/>
    </row>
    <row r="135" spans="1:11" ht="38" customHeight="1">
      <c r="A135" s="2"/>
      <c r="B135" s="5"/>
      <c r="C135" s="79" t="s">
        <v>96</v>
      </c>
      <c r="D135" s="79" t="s">
        <v>96</v>
      </c>
      <c r="E135" s="66" t="s">
        <v>97</v>
      </c>
      <c r="F135" s="65" t="s">
        <v>82</v>
      </c>
      <c r="G135" s="11">
        <v>2</v>
      </c>
      <c r="H135" s="12"/>
      <c r="I135" s="67"/>
      <c r="J135" s="6"/>
      <c r="K135" s="2"/>
    </row>
    <row r="136" spans="1:11" ht="38" customHeight="1">
      <c r="A136" s="2"/>
      <c r="B136" s="5"/>
      <c r="C136" s="79" t="s">
        <v>98</v>
      </c>
      <c r="D136" s="79" t="s">
        <v>98</v>
      </c>
      <c r="E136" s="66" t="s">
        <v>99</v>
      </c>
      <c r="F136" s="65" t="s">
        <v>82</v>
      </c>
      <c r="G136" s="11">
        <v>1</v>
      </c>
      <c r="H136" s="12"/>
      <c r="I136" s="67"/>
      <c r="J136" s="6"/>
      <c r="K136" s="2"/>
    </row>
    <row r="137" spans="1:11" ht="38" customHeight="1">
      <c r="A137" s="2"/>
      <c r="B137" s="5"/>
      <c r="C137" s="79" t="s">
        <v>100</v>
      </c>
      <c r="D137" s="79" t="s">
        <v>100</v>
      </c>
      <c r="E137" s="66" t="s">
        <v>101</v>
      </c>
      <c r="F137" s="65" t="s">
        <v>102</v>
      </c>
      <c r="G137" s="11">
        <v>1</v>
      </c>
      <c r="H137" s="12"/>
      <c r="I137" s="67"/>
      <c r="J137" s="6"/>
      <c r="K137" s="2"/>
    </row>
    <row r="138" spans="1:11" ht="15.5" customHeight="1">
      <c r="A138" s="2"/>
      <c r="B138" s="5"/>
      <c r="C138" s="60" t="s">
        <v>66</v>
      </c>
      <c r="D138" s="60" t="s">
        <v>66</v>
      </c>
      <c r="E138" s="70" t="s">
        <v>67</v>
      </c>
      <c r="F138" s="81"/>
      <c r="G138" s="63"/>
      <c r="H138" s="64"/>
      <c r="I138" s="68"/>
      <c r="J138" s="6"/>
      <c r="K138" s="2"/>
    </row>
    <row r="139" spans="1:11" ht="38" customHeight="1">
      <c r="A139" s="2"/>
      <c r="B139" s="5"/>
      <c r="C139" s="13"/>
      <c r="D139" s="65"/>
      <c r="E139" s="66" t="s">
        <v>130</v>
      </c>
      <c r="F139" s="65" t="s">
        <v>69</v>
      </c>
      <c r="G139" s="11">
        <v>14.87</v>
      </c>
      <c r="H139" s="12"/>
      <c r="I139" s="67"/>
      <c r="J139" s="6"/>
      <c r="K139" s="2"/>
    </row>
    <row r="140" spans="1:11" ht="38" customHeight="1">
      <c r="A140" s="2"/>
      <c r="B140" s="5"/>
      <c r="C140" s="281" t="s">
        <v>115</v>
      </c>
      <c r="D140" s="273"/>
      <c r="E140" s="273"/>
      <c r="F140" s="273"/>
      <c r="G140" s="273"/>
      <c r="H140" s="274"/>
      <c r="I140" s="98"/>
      <c r="J140" s="6"/>
      <c r="K140" s="2"/>
    </row>
    <row r="141" spans="1:11" ht="61.25" customHeight="1">
      <c r="A141" s="2"/>
      <c r="B141" s="5"/>
      <c r="C141" s="272" t="s">
        <v>131</v>
      </c>
      <c r="D141" s="273"/>
      <c r="E141" s="273"/>
      <c r="F141" s="273"/>
      <c r="G141" s="273"/>
      <c r="H141" s="274"/>
      <c r="I141" s="71"/>
      <c r="J141" s="6"/>
      <c r="K141" s="2"/>
    </row>
    <row r="142" spans="1:11" ht="21.5" customHeight="1">
      <c r="A142" s="2"/>
      <c r="B142" s="5"/>
      <c r="C142" s="99"/>
      <c r="D142" s="91">
        <v>5.2</v>
      </c>
      <c r="E142" s="100" t="s">
        <v>132</v>
      </c>
      <c r="F142" s="93"/>
      <c r="G142" s="94"/>
      <c r="H142" s="95"/>
      <c r="I142" s="96"/>
      <c r="J142" s="6"/>
      <c r="K142" s="2"/>
    </row>
    <row r="143" spans="1:11" ht="25.25" customHeight="1">
      <c r="A143" s="2"/>
      <c r="B143" s="5"/>
      <c r="C143" s="76" t="s">
        <v>33</v>
      </c>
      <c r="D143" s="76" t="s">
        <v>33</v>
      </c>
      <c r="E143" s="77" t="s">
        <v>34</v>
      </c>
      <c r="F143" s="77"/>
      <c r="G143" s="63"/>
      <c r="H143" s="64"/>
      <c r="I143" s="68"/>
      <c r="J143" s="6"/>
      <c r="K143" s="2"/>
    </row>
    <row r="144" spans="1:11" ht="29" customHeight="1">
      <c r="A144" s="2"/>
      <c r="B144" s="5"/>
      <c r="C144" s="79" t="s">
        <v>35</v>
      </c>
      <c r="D144" s="79" t="s">
        <v>35</v>
      </c>
      <c r="E144" s="66" t="s">
        <v>36</v>
      </c>
      <c r="F144" s="65" t="s">
        <v>37</v>
      </c>
      <c r="G144" s="11">
        <v>71.28</v>
      </c>
      <c r="H144" s="12"/>
      <c r="I144" s="67"/>
      <c r="J144" s="6"/>
      <c r="K144" s="2"/>
    </row>
    <row r="145" spans="1:11" ht="38" customHeight="1">
      <c r="A145" s="2"/>
      <c r="B145" s="5"/>
      <c r="C145" s="79" t="s">
        <v>73</v>
      </c>
      <c r="D145" s="79" t="s">
        <v>73</v>
      </c>
      <c r="E145" s="66" t="s">
        <v>39</v>
      </c>
      <c r="F145" s="65" t="s">
        <v>40</v>
      </c>
      <c r="G145" s="11">
        <v>357.24</v>
      </c>
      <c r="H145" s="12"/>
      <c r="I145" s="67"/>
      <c r="J145" s="6"/>
      <c r="K145" s="2"/>
    </row>
    <row r="146" spans="1:11" ht="54" customHeight="1">
      <c r="A146" s="2"/>
      <c r="B146" s="5"/>
      <c r="C146" s="79" t="s">
        <v>41</v>
      </c>
      <c r="D146" s="79" t="s">
        <v>41</v>
      </c>
      <c r="E146" s="66" t="s">
        <v>42</v>
      </c>
      <c r="F146" s="65" t="s">
        <v>37</v>
      </c>
      <c r="G146" s="11">
        <v>49.24</v>
      </c>
      <c r="H146" s="12"/>
      <c r="I146" s="67"/>
      <c r="J146" s="6"/>
      <c r="K146" s="2"/>
    </row>
    <row r="147" spans="1:11" ht="38" customHeight="1">
      <c r="A147" s="2"/>
      <c r="B147" s="5"/>
      <c r="C147" s="79" t="s">
        <v>74</v>
      </c>
      <c r="D147" s="79" t="s">
        <v>74</v>
      </c>
      <c r="E147" s="66" t="s">
        <v>75</v>
      </c>
      <c r="F147" s="65" t="s">
        <v>37</v>
      </c>
      <c r="G147" s="11">
        <v>60.63</v>
      </c>
      <c r="H147" s="12"/>
      <c r="I147" s="67"/>
      <c r="J147" s="6"/>
      <c r="K147" s="2"/>
    </row>
    <row r="148" spans="1:11" ht="38" customHeight="1">
      <c r="A148" s="2"/>
      <c r="B148" s="5"/>
      <c r="C148" s="79" t="s">
        <v>43</v>
      </c>
      <c r="D148" s="79" t="s">
        <v>43</v>
      </c>
      <c r="E148" s="66" t="s">
        <v>44</v>
      </c>
      <c r="F148" s="65" t="s">
        <v>37</v>
      </c>
      <c r="G148" s="11">
        <v>10.65</v>
      </c>
      <c r="H148" s="12"/>
      <c r="I148" s="67"/>
      <c r="J148" s="6"/>
      <c r="K148" s="2"/>
    </row>
    <row r="149" spans="1:11" ht="38" customHeight="1">
      <c r="A149" s="2"/>
      <c r="B149" s="5"/>
      <c r="C149" s="79" t="s">
        <v>76</v>
      </c>
      <c r="D149" s="79" t="s">
        <v>76</v>
      </c>
      <c r="E149" s="66" t="s">
        <v>77</v>
      </c>
      <c r="F149" s="65" t="s">
        <v>37</v>
      </c>
      <c r="G149" s="11">
        <v>49.24</v>
      </c>
      <c r="H149" s="12"/>
      <c r="I149" s="67"/>
      <c r="J149" s="6"/>
      <c r="K149" s="2"/>
    </row>
    <row r="150" spans="1:11" ht="38" customHeight="1">
      <c r="A150" s="2"/>
      <c r="B150" s="5"/>
      <c r="C150" s="79" t="s">
        <v>47</v>
      </c>
      <c r="D150" s="79" t="s">
        <v>47</v>
      </c>
      <c r="E150" s="66" t="s">
        <v>48</v>
      </c>
      <c r="F150" s="65" t="s">
        <v>37</v>
      </c>
      <c r="G150" s="11">
        <v>92.09</v>
      </c>
      <c r="H150" s="12"/>
      <c r="I150" s="67"/>
      <c r="J150" s="6"/>
      <c r="K150" s="2"/>
    </row>
    <row r="151" spans="1:11" ht="38" customHeight="1">
      <c r="A151" s="2"/>
      <c r="B151" s="5"/>
      <c r="C151" s="79" t="s">
        <v>49</v>
      </c>
      <c r="D151" s="79" t="s">
        <v>49</v>
      </c>
      <c r="E151" s="66" t="s">
        <v>50</v>
      </c>
      <c r="F151" s="65" t="s">
        <v>37</v>
      </c>
      <c r="G151" s="11">
        <v>92.09</v>
      </c>
      <c r="H151" s="12"/>
      <c r="I151" s="67"/>
      <c r="J151" s="6"/>
      <c r="K151" s="2"/>
    </row>
    <row r="152" spans="1:11" ht="18.5" customHeight="1">
      <c r="A152" s="2"/>
      <c r="B152" s="5"/>
      <c r="C152" s="76" t="s">
        <v>78</v>
      </c>
      <c r="D152" s="76" t="s">
        <v>78</v>
      </c>
      <c r="E152" s="77" t="s">
        <v>79</v>
      </c>
      <c r="F152" s="77"/>
      <c r="G152" s="63"/>
      <c r="H152" s="64"/>
      <c r="I152" s="68"/>
      <c r="J152" s="6"/>
      <c r="K152" s="2"/>
    </row>
    <row r="153" spans="1:11" ht="38" customHeight="1">
      <c r="A153" s="2"/>
      <c r="B153" s="5"/>
      <c r="C153" s="79" t="s">
        <v>133</v>
      </c>
      <c r="D153" s="79" t="s">
        <v>133</v>
      </c>
      <c r="E153" s="66" t="s">
        <v>134</v>
      </c>
      <c r="F153" s="65" t="s">
        <v>127</v>
      </c>
      <c r="G153" s="11">
        <v>1</v>
      </c>
      <c r="H153" s="12"/>
      <c r="I153" s="67"/>
      <c r="J153" s="6"/>
      <c r="K153" s="2"/>
    </row>
    <row r="154" spans="1:11" ht="23" customHeight="1">
      <c r="A154" s="2"/>
      <c r="B154" s="5"/>
      <c r="C154" s="79" t="s">
        <v>128</v>
      </c>
      <c r="D154" s="79" t="s">
        <v>128</v>
      </c>
      <c r="E154" s="66" t="s">
        <v>129</v>
      </c>
      <c r="F154" s="65" t="s">
        <v>127</v>
      </c>
      <c r="G154" s="11">
        <v>1</v>
      </c>
      <c r="H154" s="12"/>
      <c r="I154" s="67"/>
      <c r="J154" s="6"/>
      <c r="K154" s="2"/>
    </row>
    <row r="155" spans="1:11" ht="24.5" customHeight="1">
      <c r="A155" s="2"/>
      <c r="B155" s="5"/>
      <c r="C155" s="76" t="s">
        <v>51</v>
      </c>
      <c r="D155" s="76" t="s">
        <v>51</v>
      </c>
      <c r="E155" s="61" t="s">
        <v>52</v>
      </c>
      <c r="F155" s="77"/>
      <c r="G155" s="63"/>
      <c r="H155" s="64"/>
      <c r="I155" s="68"/>
      <c r="J155" s="6"/>
      <c r="K155" s="2"/>
    </row>
    <row r="156" spans="1:11" ht="38" customHeight="1">
      <c r="A156" s="2"/>
      <c r="B156" s="5"/>
      <c r="C156" s="79" t="s">
        <v>96</v>
      </c>
      <c r="D156" s="79" t="s">
        <v>96</v>
      </c>
      <c r="E156" s="66" t="s">
        <v>97</v>
      </c>
      <c r="F156" s="65" t="s">
        <v>82</v>
      </c>
      <c r="G156" s="11">
        <v>10</v>
      </c>
      <c r="H156" s="12"/>
      <c r="I156" s="67"/>
      <c r="J156" s="6"/>
      <c r="K156" s="2"/>
    </row>
    <row r="157" spans="1:11" ht="38" customHeight="1">
      <c r="A157" s="2"/>
      <c r="B157" s="5"/>
      <c r="C157" s="79" t="s">
        <v>98</v>
      </c>
      <c r="D157" s="79" t="s">
        <v>98</v>
      </c>
      <c r="E157" s="66" t="s">
        <v>99</v>
      </c>
      <c r="F157" s="65" t="s">
        <v>82</v>
      </c>
      <c r="G157" s="11">
        <v>6</v>
      </c>
      <c r="H157" s="12"/>
      <c r="I157" s="67"/>
      <c r="J157" s="6"/>
      <c r="K157" s="2"/>
    </row>
    <row r="158" spans="1:11" ht="38" customHeight="1">
      <c r="A158" s="2"/>
      <c r="B158" s="5"/>
      <c r="C158" s="79" t="s">
        <v>100</v>
      </c>
      <c r="D158" s="79" t="s">
        <v>100</v>
      </c>
      <c r="E158" s="66" t="s">
        <v>101</v>
      </c>
      <c r="F158" s="65" t="s">
        <v>102</v>
      </c>
      <c r="G158" s="11">
        <v>1</v>
      </c>
      <c r="H158" s="12"/>
      <c r="I158" s="67"/>
      <c r="J158" s="6"/>
      <c r="K158" s="2"/>
    </row>
    <row r="159" spans="1:11" ht="22.25" customHeight="1">
      <c r="A159" s="2"/>
      <c r="B159" s="5"/>
      <c r="C159" s="76" t="s">
        <v>56</v>
      </c>
      <c r="D159" s="76" t="s">
        <v>56</v>
      </c>
      <c r="E159" s="70" t="s">
        <v>57</v>
      </c>
      <c r="F159" s="77"/>
      <c r="G159" s="63"/>
      <c r="H159" s="64"/>
      <c r="I159" s="68"/>
      <c r="J159" s="6"/>
      <c r="K159" s="2"/>
    </row>
    <row r="160" spans="1:11" ht="38" customHeight="1">
      <c r="A160" s="2"/>
      <c r="B160" s="5"/>
      <c r="C160" s="79" t="s">
        <v>135</v>
      </c>
      <c r="D160" s="79" t="s">
        <v>135</v>
      </c>
      <c r="E160" s="66" t="s">
        <v>136</v>
      </c>
      <c r="F160" s="65" t="s">
        <v>37</v>
      </c>
      <c r="G160" s="11">
        <v>60.63</v>
      </c>
      <c r="H160" s="12"/>
      <c r="I160" s="67"/>
      <c r="J160" s="6"/>
      <c r="K160" s="2"/>
    </row>
    <row r="161" spans="1:11" ht="38" customHeight="1">
      <c r="A161" s="2"/>
      <c r="B161" s="5"/>
      <c r="C161" s="79" t="s">
        <v>60</v>
      </c>
      <c r="D161" s="79" t="s">
        <v>60</v>
      </c>
      <c r="E161" s="66" t="s">
        <v>61</v>
      </c>
      <c r="F161" s="65" t="s">
        <v>37</v>
      </c>
      <c r="G161" s="11">
        <v>3.34</v>
      </c>
      <c r="H161" s="12"/>
      <c r="I161" s="67"/>
      <c r="J161" s="6"/>
      <c r="K161" s="2"/>
    </row>
    <row r="162" spans="1:11" ht="27.5" customHeight="1">
      <c r="A162" s="2"/>
      <c r="B162" s="5"/>
      <c r="C162" s="79" t="s">
        <v>62</v>
      </c>
      <c r="D162" s="79" t="s">
        <v>62</v>
      </c>
      <c r="E162" s="66" t="s">
        <v>137</v>
      </c>
      <c r="F162" s="65" t="s">
        <v>37</v>
      </c>
      <c r="G162" s="11">
        <v>21.13</v>
      </c>
      <c r="H162" s="12"/>
      <c r="I162" s="67"/>
      <c r="J162" s="6"/>
      <c r="K162" s="2"/>
    </row>
    <row r="163" spans="1:11" ht="26" customHeight="1">
      <c r="A163" s="2"/>
      <c r="B163" s="5"/>
      <c r="C163" s="79" t="s">
        <v>64</v>
      </c>
      <c r="D163" s="79" t="s">
        <v>64</v>
      </c>
      <c r="E163" s="66" t="s">
        <v>138</v>
      </c>
      <c r="F163" s="65" t="s">
        <v>37</v>
      </c>
      <c r="G163" s="11">
        <v>6.66</v>
      </c>
      <c r="H163" s="12"/>
      <c r="I163" s="67"/>
      <c r="J163" s="6"/>
      <c r="K163" s="2"/>
    </row>
    <row r="164" spans="1:11" ht="19.25" customHeight="1">
      <c r="A164" s="2"/>
      <c r="B164" s="5"/>
      <c r="C164" s="60" t="s">
        <v>66</v>
      </c>
      <c r="D164" s="60" t="s">
        <v>66</v>
      </c>
      <c r="E164" s="70" t="s">
        <v>67</v>
      </c>
      <c r="F164" s="81"/>
      <c r="G164" s="63"/>
      <c r="H164" s="64"/>
      <c r="I164" s="68"/>
      <c r="J164" s="6"/>
      <c r="K164" s="2"/>
    </row>
    <row r="165" spans="1:11" ht="38" customHeight="1">
      <c r="A165" s="2"/>
      <c r="B165" s="5"/>
      <c r="C165" s="13"/>
      <c r="D165" s="86"/>
      <c r="E165" s="66" t="s">
        <v>139</v>
      </c>
      <c r="F165" s="86" t="s">
        <v>69</v>
      </c>
      <c r="G165" s="11">
        <v>14.87</v>
      </c>
      <c r="H165" s="12"/>
      <c r="I165" s="67"/>
      <c r="J165" s="6"/>
      <c r="K165" s="2"/>
    </row>
    <row r="166" spans="1:11" ht="38" customHeight="1">
      <c r="A166" s="2"/>
      <c r="B166" s="5"/>
      <c r="C166" s="272" t="s">
        <v>140</v>
      </c>
      <c r="D166" s="273"/>
      <c r="E166" s="273"/>
      <c r="F166" s="273"/>
      <c r="G166" s="273"/>
      <c r="H166" s="274"/>
      <c r="I166" s="90"/>
      <c r="J166" s="6"/>
      <c r="K166" s="2"/>
    </row>
    <row r="167" spans="1:11" ht="27.5" customHeight="1">
      <c r="A167" s="2"/>
      <c r="B167" s="5"/>
      <c r="C167" s="281" t="s">
        <v>141</v>
      </c>
      <c r="D167" s="273"/>
      <c r="E167" s="273"/>
      <c r="F167" s="273"/>
      <c r="G167" s="273"/>
      <c r="H167" s="274"/>
      <c r="I167" s="72"/>
      <c r="J167" s="6"/>
      <c r="K167" s="2"/>
    </row>
    <row r="168" spans="1:11" ht="21.5" customHeight="1">
      <c r="A168" s="2"/>
      <c r="B168" s="5"/>
      <c r="C168" s="83">
        <v>6</v>
      </c>
      <c r="D168" s="73">
        <v>6</v>
      </c>
      <c r="E168" s="101" t="s">
        <v>142</v>
      </c>
      <c r="F168" s="57"/>
      <c r="G168" s="58"/>
      <c r="H168" s="59"/>
      <c r="I168" s="75"/>
      <c r="J168" s="6"/>
      <c r="K168" s="2"/>
    </row>
    <row r="169" spans="1:11" ht="21" customHeight="1">
      <c r="A169" s="2"/>
      <c r="B169" s="5"/>
      <c r="C169" s="76" t="s">
        <v>33</v>
      </c>
      <c r="D169" s="76" t="s">
        <v>33</v>
      </c>
      <c r="E169" s="77" t="s">
        <v>143</v>
      </c>
      <c r="F169" s="78"/>
      <c r="G169" s="63"/>
      <c r="H169" s="64"/>
      <c r="I169" s="68"/>
      <c r="J169" s="6"/>
      <c r="K169" s="2"/>
    </row>
    <row r="170" spans="1:11" ht="38" customHeight="1">
      <c r="A170" s="2"/>
      <c r="B170" s="5"/>
      <c r="C170" s="79" t="s">
        <v>144</v>
      </c>
      <c r="D170" s="79" t="s">
        <v>144</v>
      </c>
      <c r="E170" s="66" t="s">
        <v>145</v>
      </c>
      <c r="F170" s="65" t="s">
        <v>127</v>
      </c>
      <c r="G170" s="11">
        <v>5</v>
      </c>
      <c r="H170" s="12"/>
      <c r="I170" s="67"/>
      <c r="J170" s="6"/>
      <c r="K170" s="2"/>
    </row>
    <row r="171" spans="1:11" ht="76.25" customHeight="1">
      <c r="A171" s="2"/>
      <c r="B171" s="5"/>
      <c r="C171" s="272" t="s">
        <v>146</v>
      </c>
      <c r="D171" s="273"/>
      <c r="E171" s="273"/>
      <c r="F171" s="273"/>
      <c r="G171" s="273"/>
      <c r="H171" s="274"/>
      <c r="I171" s="72"/>
      <c r="J171" s="6"/>
      <c r="K171" s="2"/>
    </row>
    <row r="172" spans="1:11" ht="20.5" customHeight="1">
      <c r="A172" s="2"/>
      <c r="B172" s="5"/>
      <c r="C172" s="55">
        <v>7</v>
      </c>
      <c r="D172" s="84">
        <v>7</v>
      </c>
      <c r="E172" s="85" t="s">
        <v>147</v>
      </c>
      <c r="F172" s="57"/>
      <c r="G172" s="58"/>
      <c r="H172" s="59"/>
      <c r="I172" s="75"/>
      <c r="J172" s="6"/>
      <c r="K172" s="2"/>
    </row>
    <row r="173" spans="1:11" ht="33.5" customHeight="1">
      <c r="A173" s="2"/>
      <c r="B173" s="5"/>
      <c r="C173" s="102">
        <v>7.1</v>
      </c>
      <c r="D173" s="102">
        <v>7.1</v>
      </c>
      <c r="E173" s="103" t="s">
        <v>148</v>
      </c>
      <c r="F173" s="93"/>
      <c r="G173" s="94"/>
      <c r="H173" s="95"/>
      <c r="I173" s="96"/>
      <c r="J173" s="6"/>
      <c r="K173" s="2"/>
    </row>
    <row r="174" spans="1:11" ht="23" customHeight="1">
      <c r="A174" s="2"/>
      <c r="B174" s="5"/>
      <c r="C174" s="60" t="s">
        <v>33</v>
      </c>
      <c r="D174" s="60" t="s">
        <v>33</v>
      </c>
      <c r="E174" s="61" t="s">
        <v>143</v>
      </c>
      <c r="F174" s="81"/>
      <c r="G174" s="63"/>
      <c r="H174" s="64"/>
      <c r="I174" s="64"/>
      <c r="J174" s="6"/>
      <c r="K174" s="2"/>
    </row>
    <row r="175" spans="1:11" ht="30" customHeight="1">
      <c r="A175" s="2"/>
      <c r="B175" s="5"/>
      <c r="C175" s="65" t="s">
        <v>149</v>
      </c>
      <c r="D175" s="65" t="s">
        <v>149</v>
      </c>
      <c r="E175" s="66" t="s">
        <v>150</v>
      </c>
      <c r="F175" s="65" t="s">
        <v>127</v>
      </c>
      <c r="G175" s="11">
        <v>1</v>
      </c>
      <c r="H175" s="12"/>
      <c r="I175" s="67"/>
      <c r="J175" s="6"/>
      <c r="K175" s="2"/>
    </row>
    <row r="176" spans="1:11" ht="49.25" customHeight="1">
      <c r="A176" s="2"/>
      <c r="B176" s="5"/>
      <c r="C176" s="272" t="s">
        <v>151</v>
      </c>
      <c r="D176" s="273"/>
      <c r="E176" s="273"/>
      <c r="F176" s="273"/>
      <c r="G176" s="273"/>
      <c r="H176" s="274"/>
      <c r="I176" s="104"/>
      <c r="J176" s="6"/>
      <c r="K176" s="2"/>
    </row>
    <row r="177" spans="1:11" ht="22.25" customHeight="1">
      <c r="A177" s="2"/>
      <c r="B177" s="5"/>
      <c r="C177" s="105">
        <v>7.2</v>
      </c>
      <c r="D177" s="105">
        <v>7.2</v>
      </c>
      <c r="E177" s="106" t="s">
        <v>152</v>
      </c>
      <c r="F177" s="93"/>
      <c r="G177" s="94"/>
      <c r="H177" s="95"/>
      <c r="I177" s="95"/>
      <c r="J177" s="6"/>
      <c r="K177" s="2"/>
    </row>
    <row r="178" spans="1:11" ht="22.25" customHeight="1">
      <c r="A178" s="2"/>
      <c r="B178" s="5"/>
      <c r="C178" s="76" t="s">
        <v>33</v>
      </c>
      <c r="D178" s="76" t="s">
        <v>33</v>
      </c>
      <c r="E178" s="77" t="s">
        <v>143</v>
      </c>
      <c r="F178" s="78"/>
      <c r="G178" s="63"/>
      <c r="H178" s="64"/>
      <c r="I178" s="64"/>
      <c r="J178" s="6"/>
      <c r="K178" s="2"/>
    </row>
    <row r="179" spans="1:11" ht="30" customHeight="1">
      <c r="A179" s="2"/>
      <c r="B179" s="5"/>
      <c r="C179" s="79" t="s">
        <v>149</v>
      </c>
      <c r="D179" s="79" t="s">
        <v>149</v>
      </c>
      <c r="E179" s="66" t="s">
        <v>153</v>
      </c>
      <c r="F179" s="65" t="s">
        <v>127</v>
      </c>
      <c r="G179" s="11">
        <v>1</v>
      </c>
      <c r="H179" s="12"/>
      <c r="I179" s="67"/>
      <c r="J179" s="6"/>
      <c r="K179" s="2"/>
    </row>
    <row r="180" spans="1:11" ht="30" customHeight="1">
      <c r="A180" s="2"/>
      <c r="B180" s="5"/>
      <c r="C180" s="272" t="s">
        <v>154</v>
      </c>
      <c r="D180" s="273"/>
      <c r="E180" s="273"/>
      <c r="F180" s="273"/>
      <c r="G180" s="273"/>
      <c r="H180" s="274"/>
      <c r="I180" s="104"/>
      <c r="J180" s="6"/>
      <c r="K180" s="2"/>
    </row>
    <row r="181" spans="1:11" ht="22.25" customHeight="1">
      <c r="A181" s="2"/>
      <c r="B181" s="5"/>
      <c r="C181" s="91">
        <v>7.3</v>
      </c>
      <c r="D181" s="91">
        <v>7.3</v>
      </c>
      <c r="E181" s="106" t="s">
        <v>155</v>
      </c>
      <c r="F181" s="106"/>
      <c r="G181" s="94"/>
      <c r="H181" s="95"/>
      <c r="I181" s="95"/>
      <c r="J181" s="6"/>
      <c r="K181" s="2"/>
    </row>
    <row r="182" spans="1:11" ht="24" customHeight="1">
      <c r="A182" s="2"/>
      <c r="B182" s="5"/>
      <c r="C182" s="76" t="s">
        <v>33</v>
      </c>
      <c r="D182" s="76" t="s">
        <v>33</v>
      </c>
      <c r="E182" s="77" t="s">
        <v>143</v>
      </c>
      <c r="F182" s="78"/>
      <c r="G182" s="63"/>
      <c r="H182" s="64"/>
      <c r="I182" s="64"/>
      <c r="J182" s="6"/>
      <c r="K182" s="2"/>
    </row>
    <row r="183" spans="1:11" ht="30" customHeight="1">
      <c r="A183" s="2"/>
      <c r="B183" s="5"/>
      <c r="C183" s="79" t="s">
        <v>149</v>
      </c>
      <c r="D183" s="79" t="s">
        <v>149</v>
      </c>
      <c r="E183" s="66" t="s">
        <v>156</v>
      </c>
      <c r="F183" s="65" t="s">
        <v>127</v>
      </c>
      <c r="G183" s="11">
        <v>1</v>
      </c>
      <c r="H183" s="12"/>
      <c r="I183" s="67"/>
      <c r="J183" s="6"/>
      <c r="K183" s="2"/>
    </row>
    <row r="184" spans="1:11" ht="30" customHeight="1">
      <c r="A184" s="2"/>
      <c r="B184" s="5"/>
      <c r="C184" s="272" t="s">
        <v>157</v>
      </c>
      <c r="D184" s="273"/>
      <c r="E184" s="273"/>
      <c r="F184" s="273"/>
      <c r="G184" s="273"/>
      <c r="H184" s="274"/>
      <c r="I184" s="104"/>
      <c r="J184" s="6"/>
      <c r="K184" s="2"/>
    </row>
    <row r="185" spans="1:11" ht="23" customHeight="1">
      <c r="A185" s="2"/>
      <c r="B185" s="5"/>
      <c r="C185" s="91">
        <v>7.4</v>
      </c>
      <c r="D185" s="91">
        <v>7.4</v>
      </c>
      <c r="E185" s="106" t="s">
        <v>158</v>
      </c>
      <c r="F185" s="106"/>
      <c r="G185" s="94"/>
      <c r="H185" s="95"/>
      <c r="I185" s="95"/>
      <c r="J185" s="6"/>
      <c r="K185" s="2"/>
    </row>
    <row r="186" spans="1:11" ht="24" customHeight="1">
      <c r="A186" s="2"/>
      <c r="B186" s="5"/>
      <c r="C186" s="76" t="s">
        <v>33</v>
      </c>
      <c r="D186" s="76" t="s">
        <v>33</v>
      </c>
      <c r="E186" s="77" t="s">
        <v>143</v>
      </c>
      <c r="F186" s="78"/>
      <c r="G186" s="63"/>
      <c r="H186" s="64"/>
      <c r="I186" s="64"/>
      <c r="J186" s="6"/>
      <c r="K186" s="2"/>
    </row>
    <row r="187" spans="1:11" ht="30" customHeight="1">
      <c r="A187" s="2"/>
      <c r="B187" s="5"/>
      <c r="C187" s="79" t="s">
        <v>149</v>
      </c>
      <c r="D187" s="79" t="s">
        <v>149</v>
      </c>
      <c r="E187" s="66" t="s">
        <v>159</v>
      </c>
      <c r="F187" s="65" t="s">
        <v>127</v>
      </c>
      <c r="G187" s="11">
        <v>1</v>
      </c>
      <c r="H187" s="12"/>
      <c r="I187" s="67"/>
      <c r="J187" s="6"/>
      <c r="K187" s="2"/>
    </row>
    <row r="188" spans="1:11" ht="30" customHeight="1">
      <c r="A188" s="2"/>
      <c r="B188" s="5"/>
      <c r="C188" s="272" t="s">
        <v>160</v>
      </c>
      <c r="D188" s="273"/>
      <c r="E188" s="273"/>
      <c r="F188" s="273"/>
      <c r="G188" s="273"/>
      <c r="H188" s="274"/>
      <c r="I188" s="104"/>
      <c r="J188" s="6"/>
      <c r="K188" s="2"/>
    </row>
    <row r="189" spans="1:11" ht="30" customHeight="1">
      <c r="A189" s="2"/>
      <c r="B189" s="5"/>
      <c r="C189" s="272" t="s">
        <v>161</v>
      </c>
      <c r="D189" s="273"/>
      <c r="E189" s="273"/>
      <c r="F189" s="273"/>
      <c r="G189" s="273"/>
      <c r="H189" s="274"/>
      <c r="I189" s="107"/>
      <c r="J189" s="6"/>
      <c r="K189" s="2"/>
    </row>
    <row r="190" spans="1:11" ht="24.5" customHeight="1">
      <c r="A190" s="2"/>
      <c r="B190" s="5"/>
      <c r="C190" s="83">
        <v>8</v>
      </c>
      <c r="D190" s="84">
        <v>8</v>
      </c>
      <c r="E190" s="85" t="s">
        <v>162</v>
      </c>
      <c r="F190" s="57"/>
      <c r="G190" s="58"/>
      <c r="H190" s="59"/>
      <c r="I190" s="59"/>
      <c r="J190" s="6"/>
      <c r="K190" s="2"/>
    </row>
    <row r="191" spans="1:11" ht="30" customHeight="1">
      <c r="A191" s="2"/>
      <c r="B191" s="5"/>
      <c r="C191" s="93">
        <v>8.1</v>
      </c>
      <c r="D191" s="93">
        <v>8.1</v>
      </c>
      <c r="E191" s="108" t="s">
        <v>148</v>
      </c>
      <c r="F191" s="108"/>
      <c r="G191" s="94"/>
      <c r="H191" s="95"/>
      <c r="I191" s="95"/>
      <c r="J191" s="6"/>
      <c r="K191" s="2"/>
    </row>
    <row r="192" spans="1:11" ht="23.5" customHeight="1">
      <c r="A192" s="2"/>
      <c r="B192" s="5"/>
      <c r="C192" s="60" t="s">
        <v>33</v>
      </c>
      <c r="D192" s="60" t="s">
        <v>33</v>
      </c>
      <c r="E192" s="61" t="s">
        <v>143</v>
      </c>
      <c r="F192" s="81"/>
      <c r="G192" s="63"/>
      <c r="H192" s="64"/>
      <c r="I192" s="64"/>
      <c r="J192" s="6"/>
      <c r="K192" s="2"/>
    </row>
    <row r="193" spans="1:11" ht="30" customHeight="1">
      <c r="A193" s="2"/>
      <c r="B193" s="5"/>
      <c r="C193" s="65" t="s">
        <v>163</v>
      </c>
      <c r="D193" s="65" t="s">
        <v>163</v>
      </c>
      <c r="E193" s="66" t="s">
        <v>164</v>
      </c>
      <c r="F193" s="65" t="s">
        <v>127</v>
      </c>
      <c r="G193" s="11">
        <v>1</v>
      </c>
      <c r="H193" s="12"/>
      <c r="I193" s="67"/>
      <c r="J193" s="6"/>
      <c r="K193" s="2"/>
    </row>
    <row r="194" spans="1:11" ht="30" customHeight="1">
      <c r="A194" s="2"/>
      <c r="B194" s="5"/>
      <c r="C194" s="65" t="s">
        <v>165</v>
      </c>
      <c r="D194" s="65" t="s">
        <v>165</v>
      </c>
      <c r="E194" s="66" t="s">
        <v>166</v>
      </c>
      <c r="F194" s="65" t="s">
        <v>127</v>
      </c>
      <c r="G194" s="11">
        <v>1</v>
      </c>
      <c r="H194" s="12"/>
      <c r="I194" s="67"/>
      <c r="J194" s="6"/>
      <c r="K194" s="2"/>
    </row>
    <row r="195" spans="1:11" ht="30" customHeight="1">
      <c r="A195" s="2"/>
      <c r="B195" s="5"/>
      <c r="C195" s="86" t="s">
        <v>167</v>
      </c>
      <c r="D195" s="86" t="s">
        <v>167</v>
      </c>
      <c r="E195" s="87" t="s">
        <v>168</v>
      </c>
      <c r="F195" s="86" t="s">
        <v>127</v>
      </c>
      <c r="G195" s="11">
        <v>1</v>
      </c>
      <c r="H195" s="12"/>
      <c r="I195" s="67"/>
      <c r="J195" s="6"/>
      <c r="K195" s="2"/>
    </row>
    <row r="196" spans="1:11" ht="27.5" customHeight="1">
      <c r="A196" s="2"/>
      <c r="B196" s="5"/>
      <c r="C196" s="281" t="s">
        <v>169</v>
      </c>
      <c r="D196" s="273"/>
      <c r="E196" s="273"/>
      <c r="F196" s="273"/>
      <c r="G196" s="273"/>
      <c r="H196" s="274"/>
      <c r="I196" s="109"/>
      <c r="J196" s="6"/>
      <c r="K196" s="2"/>
    </row>
    <row r="197" spans="1:11" ht="27" customHeight="1">
      <c r="A197" s="2"/>
      <c r="B197" s="5"/>
      <c r="C197" s="272" t="s">
        <v>148</v>
      </c>
      <c r="D197" s="273"/>
      <c r="E197" s="273"/>
      <c r="F197" s="273"/>
      <c r="G197" s="273"/>
      <c r="H197" s="274"/>
      <c r="I197" s="104"/>
      <c r="J197" s="6"/>
      <c r="K197" s="2"/>
    </row>
    <row r="198" spans="1:11" ht="23" customHeight="1">
      <c r="A198" s="2"/>
      <c r="B198" s="5"/>
      <c r="C198" s="110">
        <v>8.1999999999999993</v>
      </c>
      <c r="D198" s="110">
        <v>8.1999999999999993</v>
      </c>
      <c r="E198" s="106" t="s">
        <v>170</v>
      </c>
      <c r="F198" s="106"/>
      <c r="G198" s="94"/>
      <c r="H198" s="95"/>
      <c r="I198" s="95"/>
      <c r="J198" s="6"/>
      <c r="K198" s="2"/>
    </row>
    <row r="199" spans="1:11" ht="22.25" customHeight="1">
      <c r="A199" s="2"/>
      <c r="B199" s="5"/>
      <c r="C199" s="76" t="s">
        <v>33</v>
      </c>
      <c r="D199" s="76" t="s">
        <v>33</v>
      </c>
      <c r="E199" s="77" t="s">
        <v>143</v>
      </c>
      <c r="F199" s="78"/>
      <c r="G199" s="63"/>
      <c r="H199" s="64"/>
      <c r="I199" s="64"/>
      <c r="J199" s="6"/>
      <c r="K199" s="2"/>
    </row>
    <row r="200" spans="1:11" ht="26" customHeight="1">
      <c r="A200" s="2"/>
      <c r="B200" s="5"/>
      <c r="C200" s="79" t="s">
        <v>163</v>
      </c>
      <c r="D200" s="79" t="s">
        <v>163</v>
      </c>
      <c r="E200" s="66" t="s">
        <v>171</v>
      </c>
      <c r="F200" s="65" t="s">
        <v>127</v>
      </c>
      <c r="G200" s="11">
        <v>1</v>
      </c>
      <c r="H200" s="12"/>
      <c r="I200" s="67"/>
      <c r="J200" s="6"/>
      <c r="K200" s="2"/>
    </row>
    <row r="201" spans="1:11" ht="24" customHeight="1">
      <c r="A201" s="2"/>
      <c r="B201" s="5"/>
      <c r="C201" s="79" t="s">
        <v>172</v>
      </c>
      <c r="D201" s="79" t="s">
        <v>172</v>
      </c>
      <c r="E201" s="66" t="s">
        <v>173</v>
      </c>
      <c r="F201" s="65" t="s">
        <v>127</v>
      </c>
      <c r="G201" s="11">
        <v>1</v>
      </c>
      <c r="H201" s="12"/>
      <c r="I201" s="67"/>
      <c r="J201" s="6"/>
      <c r="K201" s="2"/>
    </row>
    <row r="202" spans="1:11" ht="23" customHeight="1">
      <c r="A202" s="2"/>
      <c r="B202" s="5"/>
      <c r="C202" s="79" t="s">
        <v>174</v>
      </c>
      <c r="D202" s="79" t="s">
        <v>174</v>
      </c>
      <c r="E202" s="66" t="s">
        <v>175</v>
      </c>
      <c r="F202" s="65" t="s">
        <v>127</v>
      </c>
      <c r="G202" s="11">
        <v>1</v>
      </c>
      <c r="H202" s="12"/>
      <c r="I202" s="67"/>
      <c r="J202" s="6"/>
      <c r="K202" s="2"/>
    </row>
    <row r="203" spans="1:11" ht="30" customHeight="1">
      <c r="A203" s="2"/>
      <c r="B203" s="5"/>
      <c r="C203" s="79" t="s">
        <v>176</v>
      </c>
      <c r="D203" s="79" t="s">
        <v>176</v>
      </c>
      <c r="E203" s="66" t="s">
        <v>177</v>
      </c>
      <c r="F203" s="65" t="s">
        <v>127</v>
      </c>
      <c r="G203" s="11">
        <v>1</v>
      </c>
      <c r="H203" s="12"/>
      <c r="I203" s="67"/>
      <c r="J203" s="6"/>
      <c r="K203" s="2"/>
    </row>
    <row r="204" spans="1:11" ht="30" customHeight="1">
      <c r="A204" s="2"/>
      <c r="B204" s="5"/>
      <c r="C204" s="272" t="s">
        <v>178</v>
      </c>
      <c r="D204" s="273"/>
      <c r="E204" s="273"/>
      <c r="F204" s="273"/>
      <c r="G204" s="273"/>
      <c r="H204" s="274"/>
      <c r="I204" s="90"/>
      <c r="J204" s="6"/>
      <c r="K204" s="2"/>
    </row>
    <row r="205" spans="1:11" ht="24.5" customHeight="1">
      <c r="A205" s="2"/>
      <c r="B205" s="5"/>
      <c r="C205" s="110">
        <v>8.3000000000000007</v>
      </c>
      <c r="D205" s="110">
        <v>8.3000000000000007</v>
      </c>
      <c r="E205" s="106" t="s">
        <v>179</v>
      </c>
      <c r="F205" s="106"/>
      <c r="G205" s="94"/>
      <c r="H205" s="95"/>
      <c r="I205" s="95"/>
      <c r="J205" s="6"/>
      <c r="K205" s="2"/>
    </row>
    <row r="206" spans="1:11" ht="26" customHeight="1">
      <c r="A206" s="2"/>
      <c r="B206" s="5"/>
      <c r="C206" s="76" t="s">
        <v>33</v>
      </c>
      <c r="D206" s="76" t="s">
        <v>33</v>
      </c>
      <c r="E206" s="77" t="s">
        <v>143</v>
      </c>
      <c r="F206" s="78"/>
      <c r="G206" s="63"/>
      <c r="H206" s="64"/>
      <c r="I206" s="64"/>
      <c r="J206" s="6"/>
      <c r="K206" s="2"/>
    </row>
    <row r="207" spans="1:11" ht="24" customHeight="1">
      <c r="A207" s="2"/>
      <c r="B207" s="5"/>
      <c r="C207" s="79" t="s">
        <v>180</v>
      </c>
      <c r="D207" s="79" t="s">
        <v>180</v>
      </c>
      <c r="E207" s="66" t="s">
        <v>181</v>
      </c>
      <c r="F207" s="65" t="s">
        <v>127</v>
      </c>
      <c r="G207" s="11">
        <v>1</v>
      </c>
      <c r="H207" s="12"/>
      <c r="I207" s="67"/>
      <c r="J207" s="6"/>
      <c r="K207" s="2"/>
    </row>
    <row r="208" spans="1:11" ht="24" customHeight="1">
      <c r="A208" s="2"/>
      <c r="B208" s="5"/>
      <c r="C208" s="79" t="s">
        <v>172</v>
      </c>
      <c r="D208" s="79" t="s">
        <v>172</v>
      </c>
      <c r="E208" s="66" t="s">
        <v>182</v>
      </c>
      <c r="F208" s="65" t="s">
        <v>127</v>
      </c>
      <c r="G208" s="11">
        <v>1</v>
      </c>
      <c r="H208" s="12"/>
      <c r="I208" s="67"/>
      <c r="J208" s="6"/>
      <c r="K208" s="2"/>
    </row>
    <row r="209" spans="1:11" ht="26" customHeight="1">
      <c r="A209" s="2"/>
      <c r="B209" s="5"/>
      <c r="C209" s="79" t="s">
        <v>183</v>
      </c>
      <c r="D209" s="79" t="s">
        <v>183</v>
      </c>
      <c r="E209" s="66" t="s">
        <v>184</v>
      </c>
      <c r="F209" s="65" t="s">
        <v>127</v>
      </c>
      <c r="G209" s="11">
        <v>1</v>
      </c>
      <c r="H209" s="12"/>
      <c r="I209" s="67"/>
      <c r="J209" s="6"/>
      <c r="K209" s="2"/>
    </row>
    <row r="210" spans="1:11" ht="30" customHeight="1">
      <c r="A210" s="2"/>
      <c r="B210" s="5"/>
      <c r="C210" s="272" t="s">
        <v>185</v>
      </c>
      <c r="D210" s="273"/>
      <c r="E210" s="273"/>
      <c r="F210" s="273"/>
      <c r="G210" s="273"/>
      <c r="H210" s="274"/>
      <c r="I210" s="90"/>
      <c r="J210" s="6"/>
      <c r="K210" s="2"/>
    </row>
    <row r="211" spans="1:11" ht="30" customHeight="1">
      <c r="A211" s="2"/>
      <c r="B211" s="5"/>
      <c r="C211" s="281" t="s">
        <v>169</v>
      </c>
      <c r="D211" s="273"/>
      <c r="E211" s="273"/>
      <c r="F211" s="273"/>
      <c r="G211" s="273"/>
      <c r="H211" s="274"/>
      <c r="I211" s="107"/>
      <c r="J211" s="6"/>
      <c r="K211" s="2"/>
    </row>
    <row r="212" spans="1:11" ht="21.5" customHeight="1">
      <c r="A212" s="2"/>
      <c r="B212" s="5"/>
      <c r="C212" s="83">
        <v>9</v>
      </c>
      <c r="D212" s="84">
        <v>9</v>
      </c>
      <c r="E212" s="85" t="s">
        <v>186</v>
      </c>
      <c r="F212" s="85"/>
      <c r="G212" s="58"/>
      <c r="H212" s="59"/>
      <c r="I212" s="59"/>
      <c r="J212" s="6"/>
      <c r="K212" s="2"/>
    </row>
    <row r="213" spans="1:11" ht="24.5" customHeight="1">
      <c r="A213" s="2"/>
      <c r="B213" s="5"/>
      <c r="C213" s="60" t="s">
        <v>78</v>
      </c>
      <c r="D213" s="60" t="s">
        <v>78</v>
      </c>
      <c r="E213" s="61" t="s">
        <v>79</v>
      </c>
      <c r="F213" s="81"/>
      <c r="G213" s="63"/>
      <c r="H213" s="64"/>
      <c r="I213" s="64"/>
      <c r="J213" s="6"/>
      <c r="K213" s="2"/>
    </row>
    <row r="214" spans="1:11" ht="62" customHeight="1">
      <c r="A214" s="2"/>
      <c r="B214" s="5"/>
      <c r="C214" s="65" t="s">
        <v>187</v>
      </c>
      <c r="D214" s="65" t="s">
        <v>187</v>
      </c>
      <c r="E214" s="66" t="s">
        <v>188</v>
      </c>
      <c r="F214" s="65" t="s">
        <v>127</v>
      </c>
      <c r="G214" s="11">
        <v>1</v>
      </c>
      <c r="H214" s="12"/>
      <c r="I214" s="67"/>
      <c r="J214" s="6"/>
      <c r="K214" s="2"/>
    </row>
    <row r="215" spans="1:11" ht="57.5" customHeight="1">
      <c r="A215" s="2"/>
      <c r="B215" s="5"/>
      <c r="C215" s="65" t="s">
        <v>189</v>
      </c>
      <c r="D215" s="65" t="s">
        <v>189</v>
      </c>
      <c r="E215" s="66" t="s">
        <v>190</v>
      </c>
      <c r="F215" s="65" t="s">
        <v>127</v>
      </c>
      <c r="G215" s="11">
        <v>1</v>
      </c>
      <c r="H215" s="12"/>
      <c r="I215" s="67"/>
      <c r="J215" s="6"/>
      <c r="K215" s="2"/>
    </row>
    <row r="216" spans="1:11" ht="20" customHeight="1">
      <c r="A216" s="2"/>
      <c r="B216" s="5"/>
      <c r="C216" s="65" t="s">
        <v>191</v>
      </c>
      <c r="D216" s="65" t="s">
        <v>191</v>
      </c>
      <c r="E216" s="66" t="s">
        <v>192</v>
      </c>
      <c r="F216" s="65" t="s">
        <v>127</v>
      </c>
      <c r="G216" s="11">
        <v>1</v>
      </c>
      <c r="H216" s="12"/>
      <c r="I216" s="67"/>
      <c r="J216" s="6"/>
      <c r="K216" s="2"/>
    </row>
    <row r="217" spans="1:11" ht="19.25" customHeight="1">
      <c r="A217" s="2"/>
      <c r="B217" s="5"/>
      <c r="C217" s="60" t="s">
        <v>51</v>
      </c>
      <c r="D217" s="60" t="s">
        <v>51</v>
      </c>
      <c r="E217" s="61" t="s">
        <v>193</v>
      </c>
      <c r="F217" s="81"/>
      <c r="G217" s="63"/>
      <c r="H217" s="64"/>
      <c r="I217" s="68"/>
      <c r="J217" s="6"/>
      <c r="K217" s="2"/>
    </row>
    <row r="218" spans="1:11" ht="30" customHeight="1">
      <c r="A218" s="2"/>
      <c r="B218" s="5"/>
      <c r="C218" s="111" t="s">
        <v>194</v>
      </c>
      <c r="D218" s="111" t="s">
        <v>194</v>
      </c>
      <c r="E218" s="112" t="s">
        <v>195</v>
      </c>
      <c r="F218" s="111" t="s">
        <v>37</v>
      </c>
      <c r="G218" s="11">
        <v>42</v>
      </c>
      <c r="H218" s="12"/>
      <c r="I218" s="67"/>
      <c r="J218" s="6"/>
      <c r="K218" s="2"/>
    </row>
    <row r="219" spans="1:11" ht="21.5" customHeight="1">
      <c r="A219" s="2"/>
      <c r="B219" s="5"/>
      <c r="C219" s="60" t="s">
        <v>56</v>
      </c>
      <c r="D219" s="60" t="s">
        <v>56</v>
      </c>
      <c r="E219" s="70" t="s">
        <v>67</v>
      </c>
      <c r="F219" s="81"/>
      <c r="G219" s="63"/>
      <c r="H219" s="64"/>
      <c r="I219" s="68"/>
      <c r="J219" s="6"/>
      <c r="K219" s="2"/>
    </row>
    <row r="220" spans="1:11" ht="18.5" customHeight="1">
      <c r="A220" s="2"/>
      <c r="B220" s="5"/>
      <c r="C220" s="13"/>
      <c r="D220" s="65"/>
      <c r="E220" s="66" t="s">
        <v>201</v>
      </c>
      <c r="F220" s="65" t="s">
        <v>196</v>
      </c>
      <c r="G220" s="11">
        <v>1</v>
      </c>
      <c r="H220" s="12"/>
      <c r="I220" s="67"/>
      <c r="J220" s="6"/>
      <c r="K220" s="2"/>
    </row>
    <row r="221" spans="1:11" ht="27.5" customHeight="1">
      <c r="A221" s="2"/>
      <c r="B221" s="5"/>
      <c r="C221" s="13"/>
      <c r="D221" s="65"/>
      <c r="E221" s="66" t="s">
        <v>202</v>
      </c>
      <c r="F221" s="65" t="s">
        <v>196</v>
      </c>
      <c r="G221" s="11">
        <v>1</v>
      </c>
      <c r="H221" s="12"/>
      <c r="I221" s="67"/>
      <c r="J221" s="6"/>
      <c r="K221" s="2"/>
    </row>
    <row r="222" spans="1:11" ht="28.25" customHeight="1">
      <c r="A222" s="2"/>
      <c r="B222" s="5"/>
      <c r="C222" s="281" t="s">
        <v>197</v>
      </c>
      <c r="D222" s="273"/>
      <c r="E222" s="273"/>
      <c r="F222" s="273"/>
      <c r="G222" s="273"/>
      <c r="H222" s="274"/>
      <c r="I222" s="71"/>
      <c r="J222" s="6"/>
      <c r="K222" s="2"/>
    </row>
    <row r="223" spans="1:11" ht="70.25" customHeight="1" thickBot="1">
      <c r="A223" s="2"/>
      <c r="B223" s="5"/>
      <c r="C223" s="272" t="s">
        <v>198</v>
      </c>
      <c r="D223" s="273"/>
      <c r="E223" s="273"/>
      <c r="F223" s="273"/>
      <c r="G223" s="273"/>
      <c r="H223" s="274"/>
      <c r="I223" s="107"/>
      <c r="J223" s="6"/>
      <c r="K223" s="2"/>
    </row>
    <row r="224" spans="1:11" s="116" customFormat="1" ht="30" customHeight="1" thickBot="1">
      <c r="A224" s="113"/>
      <c r="B224" s="114"/>
      <c r="C224" s="275" t="s">
        <v>9</v>
      </c>
      <c r="D224" s="276"/>
      <c r="E224" s="276"/>
      <c r="F224" s="276"/>
      <c r="G224" s="276"/>
      <c r="H224" s="277"/>
      <c r="I224" s="23"/>
      <c r="J224" s="115"/>
      <c r="K224" s="113"/>
    </row>
    <row r="225" spans="1:11" s="116" customFormat="1" ht="16">
      <c r="A225" s="113"/>
      <c r="B225" s="114"/>
      <c r="C225" s="14"/>
      <c r="D225" s="14"/>
      <c r="E225" s="14"/>
      <c r="F225" s="14"/>
      <c r="G225" s="14"/>
      <c r="H225" s="14"/>
      <c r="I225" s="15"/>
      <c r="J225" s="115"/>
      <c r="K225" s="113"/>
    </row>
    <row r="226" spans="1:11" s="116" customFormat="1" ht="30" customHeight="1">
      <c r="A226" s="113"/>
      <c r="B226" s="114"/>
      <c r="C226" s="16"/>
      <c r="D226" s="18"/>
      <c r="E226" s="22" t="s">
        <v>10</v>
      </c>
      <c r="F226" s="19"/>
      <c r="G226" s="20"/>
      <c r="H226" s="21"/>
      <c r="I226" s="23"/>
      <c r="J226" s="115"/>
      <c r="K226" s="113"/>
    </row>
    <row r="227" spans="1:11" s="116" customFormat="1" ht="30" customHeight="1">
      <c r="A227" s="113"/>
      <c r="B227" s="114"/>
      <c r="C227" s="16"/>
      <c r="D227" s="17"/>
      <c r="E227" s="22" t="s">
        <v>199</v>
      </c>
      <c r="F227" s="19"/>
      <c r="G227" s="20"/>
      <c r="H227" s="24"/>
      <c r="I227" s="23"/>
      <c r="J227" s="115"/>
      <c r="K227" s="113"/>
    </row>
    <row r="228" spans="1:11" s="116" customFormat="1" ht="30" customHeight="1">
      <c r="A228" s="113"/>
      <c r="B228" s="114"/>
      <c r="C228" s="16"/>
      <c r="D228" s="17"/>
      <c r="E228" s="22" t="s">
        <v>200</v>
      </c>
      <c r="F228" s="19"/>
      <c r="G228" s="20"/>
      <c r="H228" s="24"/>
      <c r="I228" s="23"/>
      <c r="J228" s="115"/>
      <c r="K228" s="113"/>
    </row>
    <row r="229" spans="1:11" s="116" customFormat="1" ht="30" customHeight="1">
      <c r="A229" s="113"/>
      <c r="B229" s="114"/>
      <c r="C229" s="16"/>
      <c r="D229" s="17"/>
      <c r="E229" s="35"/>
      <c r="F229" s="19"/>
      <c r="G229" s="20"/>
      <c r="H229" s="24"/>
      <c r="I229" s="23"/>
      <c r="J229" s="115"/>
      <c r="K229" s="113"/>
    </row>
    <row r="230" spans="1:11" s="116" customFormat="1" ht="30" customHeight="1" thickBot="1">
      <c r="A230" s="113"/>
      <c r="B230" s="114"/>
      <c r="C230" s="16"/>
      <c r="D230" s="17"/>
      <c r="E230" s="25" t="s">
        <v>11</v>
      </c>
      <c r="F230" s="26"/>
      <c r="G230" s="27"/>
      <c r="H230" s="28"/>
      <c r="I230" s="23"/>
      <c r="J230" s="115"/>
      <c r="K230" s="113"/>
    </row>
    <row r="231" spans="1:11" s="116" customFormat="1" ht="17" thickBot="1">
      <c r="A231" s="113"/>
      <c r="B231" s="114"/>
      <c r="C231" s="16"/>
      <c r="D231" s="17"/>
      <c r="E231" s="16"/>
      <c r="F231" s="16"/>
      <c r="G231" s="29"/>
      <c r="H231" s="30"/>
      <c r="I231" s="31"/>
      <c r="J231" s="115"/>
      <c r="K231" s="113"/>
    </row>
    <row r="232" spans="1:11" s="116" customFormat="1" ht="16">
      <c r="A232" s="113"/>
      <c r="B232" s="114"/>
      <c r="C232" s="117"/>
      <c r="D232" s="278"/>
      <c r="E232" s="278"/>
      <c r="F232" s="278"/>
      <c r="G232" s="278"/>
      <c r="H232" s="278"/>
      <c r="I232" s="279"/>
      <c r="J232" s="118"/>
      <c r="K232" s="113"/>
    </row>
    <row r="233" spans="1:11" s="116" customFormat="1" ht="46.5" customHeight="1">
      <c r="A233" s="113"/>
      <c r="B233" s="114"/>
      <c r="C233" s="318" t="s">
        <v>12</v>
      </c>
      <c r="D233" s="319"/>
      <c r="E233" s="319"/>
      <c r="F233" s="320" t="s">
        <v>4</v>
      </c>
      <c r="G233" s="320"/>
      <c r="H233" s="320"/>
      <c r="I233" s="32" t="s">
        <v>13</v>
      </c>
      <c r="J233" s="119"/>
      <c r="K233" s="113"/>
    </row>
    <row r="234" spans="1:11" s="116" customFormat="1" ht="46.25" customHeight="1">
      <c r="A234" s="113"/>
      <c r="B234" s="114"/>
      <c r="C234" s="318" t="s">
        <v>25</v>
      </c>
      <c r="D234" s="319"/>
      <c r="E234" s="319"/>
      <c r="F234" s="321" t="s">
        <v>14</v>
      </c>
      <c r="G234" s="321"/>
      <c r="H234" s="33" t="s">
        <v>15</v>
      </c>
      <c r="I234" s="120" t="s">
        <v>203</v>
      </c>
      <c r="J234" s="121"/>
      <c r="K234" s="113"/>
    </row>
    <row r="235" spans="1:11" s="116" customFormat="1" ht="30" customHeight="1">
      <c r="A235" s="113"/>
      <c r="B235" s="114"/>
      <c r="C235" s="318" t="s">
        <v>16</v>
      </c>
      <c r="D235" s="319"/>
      <c r="E235" s="319"/>
      <c r="F235" s="322" t="s">
        <v>17</v>
      </c>
      <c r="G235" s="323"/>
      <c r="H235" s="33" t="s">
        <v>18</v>
      </c>
      <c r="I235" s="34" t="s">
        <v>203</v>
      </c>
      <c r="J235" s="119"/>
      <c r="K235" s="113"/>
    </row>
    <row r="236" spans="1:11" s="122" customFormat="1" ht="58.5" customHeight="1">
      <c r="A236" s="113"/>
      <c r="B236" s="114"/>
      <c r="C236" s="40"/>
      <c r="D236" s="41"/>
      <c r="E236" s="42"/>
      <c r="F236" s="324" t="s">
        <v>19</v>
      </c>
      <c r="G236" s="321"/>
      <c r="H236" s="33" t="s">
        <v>20</v>
      </c>
      <c r="I236" s="34" t="s">
        <v>203</v>
      </c>
      <c r="J236" s="115"/>
      <c r="K236" s="113"/>
    </row>
    <row r="237" spans="1:11" ht="57.75" customHeight="1">
      <c r="A237" s="2"/>
      <c r="B237" s="5"/>
      <c r="C237" s="43"/>
      <c r="D237" s="44"/>
      <c r="E237" s="45"/>
      <c r="F237" s="321" t="s">
        <v>21</v>
      </c>
      <c r="G237" s="321"/>
      <c r="H237" s="33" t="s">
        <v>22</v>
      </c>
      <c r="I237" s="34" t="s">
        <v>203</v>
      </c>
      <c r="J237" s="6"/>
      <c r="K237" s="2"/>
    </row>
    <row r="238" spans="1:11" ht="17" thickBot="1">
      <c r="A238" s="2"/>
      <c r="B238" s="5"/>
      <c r="C238" s="43"/>
      <c r="D238" s="47"/>
      <c r="E238" s="48"/>
      <c r="F238" s="325"/>
      <c r="G238" s="325"/>
      <c r="H238" s="325"/>
      <c r="I238" s="326"/>
      <c r="J238" s="6"/>
      <c r="K238" s="2"/>
    </row>
    <row r="239" spans="1:11" ht="47.25" customHeight="1">
      <c r="A239" s="2"/>
      <c r="B239" s="5"/>
      <c r="C239" s="46"/>
      <c r="D239" s="36"/>
      <c r="E239" s="36"/>
      <c r="F239" s="46"/>
      <c r="G239" s="46"/>
      <c r="H239" s="46"/>
      <c r="I239" s="46"/>
      <c r="J239" s="6"/>
      <c r="K239" s="2"/>
    </row>
    <row r="240" spans="1:11" ht="47.25" customHeight="1">
      <c r="A240" s="2"/>
      <c r="B240" s="5"/>
      <c r="C240" s="36"/>
      <c r="D240" s="36"/>
      <c r="E240" s="37" t="s">
        <v>28</v>
      </c>
      <c r="F240" s="36"/>
      <c r="G240" s="36"/>
      <c r="H240" s="36"/>
      <c r="I240" s="36"/>
      <c r="J240" s="6"/>
      <c r="K240" s="2"/>
    </row>
    <row r="241" spans="1:11" ht="17" thickBot="1">
      <c r="A241" s="2"/>
      <c r="B241" s="123"/>
      <c r="C241" s="52"/>
      <c r="D241" s="52"/>
      <c r="E241" s="53"/>
      <c r="F241" s="52"/>
      <c r="G241" s="52"/>
      <c r="H241" s="52"/>
      <c r="I241" s="52"/>
      <c r="J241" s="54"/>
      <c r="K241" s="2"/>
    </row>
    <row r="242" spans="1:11" ht="17" thickTop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4" spans="1:11">
      <c r="F244" s="10"/>
    </row>
  </sheetData>
  <mergeCells count="48">
    <mergeCell ref="C235:E235"/>
    <mergeCell ref="F235:G235"/>
    <mergeCell ref="F236:G236"/>
    <mergeCell ref="F237:G237"/>
    <mergeCell ref="F238:I238"/>
    <mergeCell ref="C224:H224"/>
    <mergeCell ref="D232:I232"/>
    <mergeCell ref="C233:E233"/>
    <mergeCell ref="F233:H233"/>
    <mergeCell ref="C234:E234"/>
    <mergeCell ref="F234:G234"/>
    <mergeCell ref="C204:H204"/>
    <mergeCell ref="C210:H210"/>
    <mergeCell ref="C211:H211"/>
    <mergeCell ref="C222:H222"/>
    <mergeCell ref="C223:H223"/>
    <mergeCell ref="C184:H184"/>
    <mergeCell ref="C188:H188"/>
    <mergeCell ref="C189:H189"/>
    <mergeCell ref="C196:H196"/>
    <mergeCell ref="C197:H197"/>
    <mergeCell ref="C166:H166"/>
    <mergeCell ref="C167:H167"/>
    <mergeCell ref="C171:H171"/>
    <mergeCell ref="C176:H176"/>
    <mergeCell ref="C180:H180"/>
    <mergeCell ref="C96:H96"/>
    <mergeCell ref="C127:H127"/>
    <mergeCell ref="C128:H128"/>
    <mergeCell ref="C140:H140"/>
    <mergeCell ref="C141:H141"/>
    <mergeCell ref="C32:H32"/>
    <mergeCell ref="C33:H33"/>
    <mergeCell ref="C64:H64"/>
    <mergeCell ref="C95:H95"/>
    <mergeCell ref="C11:I11"/>
    <mergeCell ref="C12:C13"/>
    <mergeCell ref="D12:D13"/>
    <mergeCell ref="E12:E13"/>
    <mergeCell ref="F12:F13"/>
    <mergeCell ref="G12:G13"/>
    <mergeCell ref="H12:H13"/>
    <mergeCell ref="I12:I13"/>
    <mergeCell ref="C6:I6"/>
    <mergeCell ref="C7:I7"/>
    <mergeCell ref="C8:I9"/>
    <mergeCell ref="C10:I10"/>
    <mergeCell ref="C4:I4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2:Q54"/>
  <sheetViews>
    <sheetView view="pageBreakPreview" topLeftCell="A25" zoomScaleNormal="100" zoomScaleSheetLayoutView="100" workbookViewId="0">
      <selection activeCell="G51" sqref="G51"/>
    </sheetView>
  </sheetViews>
  <sheetFormatPr baseColWidth="10" defaultColWidth="11.5" defaultRowHeight="15"/>
  <cols>
    <col min="1" max="1" width="3.83203125" style="128" customWidth="1"/>
    <col min="2" max="2" width="21.6640625" style="128" customWidth="1"/>
    <col min="3" max="3" width="86.6640625" style="128" customWidth="1"/>
    <col min="4" max="6" width="11.5" style="128"/>
    <col min="7" max="7" width="18.33203125" style="128" customWidth="1"/>
    <col min="8" max="16384" width="11.5" style="128"/>
  </cols>
  <sheetData>
    <row r="2" spans="2:17">
      <c r="B2" s="330" t="s">
        <v>204</v>
      </c>
      <c r="C2" s="330"/>
      <c r="D2" s="330"/>
      <c r="E2" s="330"/>
      <c r="F2" s="330"/>
      <c r="G2" s="330"/>
      <c r="H2" s="330"/>
      <c r="I2" s="330"/>
    </row>
    <row r="3" spans="2:17" s="130" customFormat="1" ht="11">
      <c r="B3" s="331" t="s">
        <v>205</v>
      </c>
      <c r="C3" s="332"/>
      <c r="D3" s="332"/>
      <c r="E3" s="332"/>
      <c r="F3" s="332"/>
      <c r="G3" s="332"/>
      <c r="H3" s="332"/>
      <c r="I3" s="333"/>
      <c r="J3" s="129"/>
    </row>
    <row r="4" spans="2:17" s="133" customFormat="1" ht="24">
      <c r="B4" s="131" t="s">
        <v>206</v>
      </c>
      <c r="C4" s="132" t="s">
        <v>207</v>
      </c>
      <c r="D4" s="131" t="s">
        <v>208</v>
      </c>
      <c r="E4" s="131" t="s">
        <v>209</v>
      </c>
      <c r="F4" s="131" t="s">
        <v>210</v>
      </c>
      <c r="G4" s="131" t="s">
        <v>211</v>
      </c>
      <c r="H4" s="131" t="s">
        <v>212</v>
      </c>
      <c r="I4" s="131" t="s">
        <v>213</v>
      </c>
    </row>
    <row r="5" spans="2:17" s="140" customFormat="1" ht="329.5" customHeight="1">
      <c r="B5" s="134" t="s">
        <v>214</v>
      </c>
      <c r="C5" s="135" t="s">
        <v>215</v>
      </c>
      <c r="D5" s="136" t="s">
        <v>216</v>
      </c>
      <c r="E5" s="137">
        <v>4</v>
      </c>
      <c r="F5" s="137">
        <v>1</v>
      </c>
      <c r="G5" s="138">
        <v>1</v>
      </c>
      <c r="H5" s="139">
        <v>6128167.5</v>
      </c>
      <c r="I5" s="139">
        <f>H5*F5*E5*G5</f>
        <v>24512670</v>
      </c>
    </row>
    <row r="6" spans="2:17" s="140" customFormat="1" ht="11">
      <c r="B6" s="334" t="s">
        <v>217</v>
      </c>
      <c r="C6" s="335"/>
      <c r="D6" s="335"/>
      <c r="E6" s="335"/>
      <c r="F6" s="335"/>
      <c r="G6" s="335"/>
      <c r="H6" s="336"/>
      <c r="I6" s="141">
        <f>+I5</f>
        <v>24512670</v>
      </c>
    </row>
    <row r="7" spans="2:17" s="140" customFormat="1" ht="88.25" customHeight="1">
      <c r="B7" s="337" t="s">
        <v>218</v>
      </c>
      <c r="C7" s="337"/>
      <c r="D7" s="337"/>
      <c r="E7" s="337"/>
      <c r="F7" s="337"/>
      <c r="G7" s="337"/>
      <c r="H7" s="337"/>
      <c r="I7" s="337"/>
      <c r="L7" s="142"/>
    </row>
    <row r="8" spans="2:17" s="140" customFormat="1" ht="11">
      <c r="B8" s="143"/>
      <c r="C8" s="144"/>
      <c r="D8" s="143"/>
      <c r="E8" s="143"/>
      <c r="F8" s="145"/>
      <c r="G8" s="145"/>
      <c r="H8" s="145"/>
      <c r="I8" s="145"/>
      <c r="J8" s="145"/>
    </row>
    <row r="9" spans="2:17" s="140" customFormat="1" ht="11">
      <c r="B9" s="143"/>
      <c r="C9" s="144"/>
      <c r="D9" s="143"/>
      <c r="E9" s="145"/>
      <c r="F9" s="145"/>
      <c r="G9" s="145"/>
      <c r="H9" s="146"/>
      <c r="I9" s="143"/>
      <c r="J9" s="143"/>
      <c r="L9" s="147"/>
      <c r="M9" s="147"/>
      <c r="N9" s="147"/>
      <c r="O9" s="147"/>
      <c r="P9" s="147"/>
    </row>
    <row r="10" spans="2:17" s="140" customFormat="1">
      <c r="B10" s="330" t="s">
        <v>219</v>
      </c>
      <c r="C10" s="330"/>
      <c r="D10" s="330"/>
      <c r="E10" s="330"/>
      <c r="F10" s="330"/>
      <c r="G10" s="330"/>
      <c r="H10" s="128"/>
      <c r="I10" s="128"/>
      <c r="J10" s="128"/>
      <c r="K10" s="128"/>
      <c r="L10" s="128"/>
      <c r="M10" s="128"/>
      <c r="N10" s="128"/>
      <c r="O10" s="128"/>
      <c r="P10" s="128"/>
      <c r="Q10" s="140">
        <f>+N10*O10*P10</f>
        <v>0</v>
      </c>
    </row>
    <row r="11" spans="2:17" s="140" customFormat="1" ht="11">
      <c r="B11" s="327" t="s">
        <v>220</v>
      </c>
      <c r="C11" s="328"/>
      <c r="D11" s="328"/>
      <c r="E11" s="328"/>
      <c r="F11" s="328"/>
      <c r="G11" s="329"/>
      <c r="H11" s="148"/>
      <c r="Q11" s="140">
        <f t="shared" ref="Q11:Q14" si="0">+N11*O11*P11</f>
        <v>0</v>
      </c>
    </row>
    <row r="12" spans="2:17" s="140" customFormat="1" ht="24">
      <c r="B12" s="149" t="s">
        <v>221</v>
      </c>
      <c r="C12" s="149" t="s">
        <v>222</v>
      </c>
      <c r="D12" s="149" t="s">
        <v>223</v>
      </c>
      <c r="E12" s="149" t="s">
        <v>224</v>
      </c>
      <c r="F12" s="149" t="s">
        <v>225</v>
      </c>
      <c r="G12" s="149" t="s">
        <v>226</v>
      </c>
      <c r="H12" s="148"/>
      <c r="Q12" s="140">
        <f t="shared" si="0"/>
        <v>0</v>
      </c>
    </row>
    <row r="13" spans="2:17" s="140" customFormat="1" ht="126" customHeight="1">
      <c r="B13" s="150" t="s">
        <v>227</v>
      </c>
      <c r="C13" s="151" t="s">
        <v>228</v>
      </c>
      <c r="D13" s="341" t="s">
        <v>229</v>
      </c>
      <c r="E13" s="152">
        <v>1.2</v>
      </c>
      <c r="F13" s="153">
        <v>5833333.333333334</v>
      </c>
      <c r="G13" s="153">
        <v>7000000.0000000009</v>
      </c>
      <c r="H13" s="154"/>
      <c r="Q13" s="140">
        <f t="shared" si="0"/>
        <v>0</v>
      </c>
    </row>
    <row r="14" spans="2:17" s="140" customFormat="1" ht="48">
      <c r="B14" s="155" t="s">
        <v>230</v>
      </c>
      <c r="C14" s="156" t="s">
        <v>231</v>
      </c>
      <c r="D14" s="342"/>
      <c r="E14" s="152">
        <v>1.2</v>
      </c>
      <c r="F14" s="153">
        <v>1666666.6666666667</v>
      </c>
      <c r="G14" s="153">
        <v>2000000</v>
      </c>
      <c r="H14" s="148"/>
      <c r="Q14" s="140">
        <f t="shared" si="0"/>
        <v>0</v>
      </c>
    </row>
    <row r="15" spans="2:17" s="140" customFormat="1" ht="48">
      <c r="B15" s="157" t="s">
        <v>232</v>
      </c>
      <c r="C15" s="156" t="s">
        <v>233</v>
      </c>
      <c r="D15" s="343"/>
      <c r="E15" s="152">
        <v>1.2</v>
      </c>
      <c r="F15" s="153">
        <v>4500</v>
      </c>
      <c r="G15" s="153">
        <v>5400</v>
      </c>
      <c r="H15" s="148"/>
    </row>
    <row r="16" spans="2:17" s="140" customFormat="1" ht="11">
      <c r="B16" s="338" t="s">
        <v>234</v>
      </c>
      <c r="C16" s="339"/>
      <c r="D16" s="339"/>
      <c r="E16" s="339"/>
      <c r="F16" s="340"/>
      <c r="G16" s="158">
        <v>9005400</v>
      </c>
      <c r="H16" s="148"/>
      <c r="Q16" s="142">
        <f>SUM(Q10:Q15)</f>
        <v>0</v>
      </c>
    </row>
    <row r="17" spans="2:16" s="140" customFormat="1" ht="11">
      <c r="B17" s="344" t="s">
        <v>235</v>
      </c>
      <c r="C17" s="344"/>
      <c r="D17" s="344"/>
      <c r="E17" s="344"/>
      <c r="F17" s="344"/>
      <c r="G17" s="344"/>
    </row>
    <row r="18" spans="2:16" s="140" customFormat="1" ht="11">
      <c r="C18" s="159"/>
      <c r="F18" s="160"/>
      <c r="G18" s="160"/>
      <c r="H18" s="148"/>
      <c r="L18" s="142"/>
    </row>
    <row r="19" spans="2:16" s="140" customFormat="1" ht="11">
      <c r="B19" s="161"/>
      <c r="C19" s="162"/>
      <c r="D19" s="162"/>
      <c r="E19" s="162"/>
      <c r="F19" s="162"/>
      <c r="G19" s="162"/>
      <c r="H19" s="163"/>
      <c r="I19" s="164"/>
      <c r="L19" s="142"/>
    </row>
    <row r="20" spans="2:16">
      <c r="B20" s="330" t="s">
        <v>236</v>
      </c>
      <c r="C20" s="330"/>
      <c r="D20" s="330"/>
      <c r="E20" s="330"/>
      <c r="F20" s="330"/>
      <c r="G20" s="330"/>
    </row>
    <row r="21" spans="2:16">
      <c r="B21" s="345" t="s">
        <v>220</v>
      </c>
      <c r="C21" s="345"/>
      <c r="D21" s="345"/>
      <c r="E21" s="345"/>
      <c r="F21" s="345"/>
      <c r="G21" s="345"/>
      <c r="H21" s="148"/>
    </row>
    <row r="22" spans="2:16" ht="24">
      <c r="B22" s="165" t="s">
        <v>237</v>
      </c>
      <c r="C22" s="165" t="s">
        <v>222</v>
      </c>
      <c r="D22" s="165" t="s">
        <v>223</v>
      </c>
      <c r="E22" s="165" t="s">
        <v>224</v>
      </c>
      <c r="F22" s="165" t="s">
        <v>225</v>
      </c>
      <c r="G22" s="165" t="s">
        <v>226</v>
      </c>
      <c r="H22" s="140"/>
    </row>
    <row r="23" spans="2:16" s="148" customFormat="1" ht="12">
      <c r="B23" s="166">
        <v>1</v>
      </c>
      <c r="C23" s="167" t="s">
        <v>238</v>
      </c>
      <c r="D23" s="168" t="s">
        <v>239</v>
      </c>
      <c r="E23" s="166">
        <v>5</v>
      </c>
      <c r="F23" s="169">
        <v>500500</v>
      </c>
      <c r="G23" s="169">
        <f>F23*E23</f>
        <v>2502500</v>
      </c>
      <c r="I23" s="140"/>
      <c r="J23" s="140"/>
      <c r="K23" s="140"/>
      <c r="L23" s="140"/>
      <c r="M23" s="140"/>
      <c r="N23" s="140"/>
      <c r="O23" s="140"/>
      <c r="P23" s="140"/>
    </row>
    <row r="24" spans="2:16" s="148" customFormat="1" ht="12">
      <c r="B24" s="166">
        <v>2</v>
      </c>
      <c r="C24" s="170" t="s">
        <v>240</v>
      </c>
      <c r="D24" s="166" t="s">
        <v>241</v>
      </c>
      <c r="E24" s="166">
        <v>5</v>
      </c>
      <c r="F24" s="169">
        <v>46464</v>
      </c>
      <c r="G24" s="169">
        <f t="shared" ref="G24:G26" si="1">F24*E24</f>
        <v>232320</v>
      </c>
      <c r="I24" s="140"/>
      <c r="J24" s="140"/>
      <c r="K24" s="140"/>
      <c r="L24" s="140"/>
      <c r="M24" s="140"/>
      <c r="N24" s="140"/>
      <c r="O24" s="140"/>
      <c r="P24" s="140"/>
    </row>
    <row r="25" spans="2:16" s="148" customFormat="1" ht="12">
      <c r="B25" s="166">
        <v>3</v>
      </c>
      <c r="C25" s="170" t="s">
        <v>242</v>
      </c>
      <c r="D25" s="166" t="s">
        <v>243</v>
      </c>
      <c r="E25" s="166">
        <v>5</v>
      </c>
      <c r="F25" s="169">
        <v>139400</v>
      </c>
      <c r="G25" s="169">
        <f t="shared" si="1"/>
        <v>697000</v>
      </c>
      <c r="I25" s="140"/>
      <c r="J25" s="140"/>
      <c r="K25" s="140"/>
      <c r="L25" s="140"/>
      <c r="M25" s="140"/>
      <c r="N25" s="140"/>
      <c r="O25" s="140"/>
      <c r="P25" s="140"/>
    </row>
    <row r="26" spans="2:16" s="148" customFormat="1" ht="24">
      <c r="B26" s="166">
        <v>4</v>
      </c>
      <c r="C26" s="167" t="s">
        <v>244</v>
      </c>
      <c r="D26" s="166" t="s">
        <v>245</v>
      </c>
      <c r="E26" s="166">
        <v>25</v>
      </c>
      <c r="F26" s="169">
        <v>23500</v>
      </c>
      <c r="G26" s="169">
        <f t="shared" si="1"/>
        <v>587500</v>
      </c>
      <c r="I26" s="140"/>
      <c r="J26" s="140"/>
      <c r="K26" s="140"/>
      <c r="L26" s="140"/>
      <c r="M26" s="140"/>
      <c r="N26" s="140"/>
      <c r="O26" s="140"/>
      <c r="P26" s="140"/>
    </row>
    <row r="27" spans="2:16" s="148" customFormat="1">
      <c r="B27" s="338" t="s">
        <v>246</v>
      </c>
      <c r="C27" s="339"/>
      <c r="D27" s="339"/>
      <c r="E27" s="339"/>
      <c r="F27" s="340"/>
      <c r="G27" s="158">
        <f>SUM(G23:G26)</f>
        <v>4019320</v>
      </c>
      <c r="H27" s="128"/>
      <c r="I27" s="140"/>
      <c r="J27" s="140"/>
      <c r="K27" s="140"/>
      <c r="L27" s="140"/>
      <c r="M27" s="140"/>
      <c r="N27" s="140"/>
      <c r="O27" s="140"/>
      <c r="P27" s="140"/>
    </row>
    <row r="28" spans="2:16" s="140" customFormat="1" ht="11">
      <c r="B28" s="171"/>
      <c r="C28" s="171"/>
      <c r="D28" s="171"/>
      <c r="E28" s="171"/>
      <c r="F28" s="171"/>
      <c r="G28" s="171"/>
    </row>
    <row r="30" spans="2:16">
      <c r="B30" s="330" t="s">
        <v>247</v>
      </c>
      <c r="C30" s="330"/>
      <c r="D30" s="330"/>
      <c r="E30" s="330"/>
      <c r="F30" s="330"/>
      <c r="G30" s="330"/>
    </row>
    <row r="31" spans="2:16">
      <c r="B31" s="346" t="s">
        <v>220</v>
      </c>
      <c r="C31" s="347"/>
      <c r="D31" s="347"/>
      <c r="E31" s="347"/>
      <c r="F31" s="347"/>
      <c r="G31" s="348"/>
    </row>
    <row r="32" spans="2:16" s="140" customFormat="1" ht="24">
      <c r="B32" s="165" t="s">
        <v>237</v>
      </c>
      <c r="C32" s="165" t="s">
        <v>222</v>
      </c>
      <c r="D32" s="165" t="s">
        <v>223</v>
      </c>
      <c r="E32" s="165" t="s">
        <v>224</v>
      </c>
      <c r="F32" s="165" t="s">
        <v>225</v>
      </c>
      <c r="G32" s="165" t="s">
        <v>226</v>
      </c>
      <c r="H32" s="128"/>
    </row>
    <row r="33" spans="2:8" s="140" customFormat="1" ht="12">
      <c r="B33" s="166">
        <v>1</v>
      </c>
      <c r="C33" s="167" t="s">
        <v>248</v>
      </c>
      <c r="D33" s="168" t="s">
        <v>93</v>
      </c>
      <c r="E33" s="166">
        <v>5</v>
      </c>
      <c r="F33" s="169">
        <v>4999999</v>
      </c>
      <c r="G33" s="169">
        <f>F33*E33</f>
        <v>24999995</v>
      </c>
    </row>
    <row r="34" spans="2:8" s="140" customFormat="1" ht="11">
      <c r="B34" s="338" t="s">
        <v>249</v>
      </c>
      <c r="C34" s="339"/>
      <c r="D34" s="339"/>
      <c r="E34" s="339"/>
      <c r="F34" s="340"/>
      <c r="G34" s="158">
        <f>SUM(G33)</f>
        <v>24999995</v>
      </c>
      <c r="H34" s="148"/>
    </row>
    <row r="35" spans="2:8" s="140" customFormat="1" ht="11">
      <c r="B35" s="166"/>
      <c r="C35" s="170"/>
      <c r="D35" s="166"/>
      <c r="E35" s="166"/>
      <c r="F35" s="169"/>
      <c r="G35" s="169"/>
      <c r="H35" s="148"/>
    </row>
    <row r="36" spans="2:8" s="140" customFormat="1">
      <c r="B36" s="330" t="s">
        <v>250</v>
      </c>
      <c r="C36" s="330"/>
      <c r="D36" s="330"/>
      <c r="E36" s="330"/>
      <c r="F36" s="330"/>
      <c r="G36" s="330"/>
      <c r="H36" s="148"/>
    </row>
    <row r="37" spans="2:8" s="140" customFormat="1" ht="11">
      <c r="B37" s="346" t="s">
        <v>220</v>
      </c>
      <c r="C37" s="347"/>
      <c r="D37" s="347"/>
      <c r="E37" s="347"/>
      <c r="F37" s="347"/>
      <c r="G37" s="348"/>
      <c r="H37" s="148"/>
    </row>
    <row r="38" spans="2:8" ht="24">
      <c r="B38" s="165" t="s">
        <v>237</v>
      </c>
      <c r="C38" s="165" t="s">
        <v>222</v>
      </c>
      <c r="D38" s="165" t="s">
        <v>223</v>
      </c>
      <c r="E38" s="165" t="s">
        <v>224</v>
      </c>
      <c r="F38" s="165" t="s">
        <v>225</v>
      </c>
      <c r="G38" s="165" t="s">
        <v>226</v>
      </c>
    </row>
    <row r="39" spans="2:8">
      <c r="B39" s="166">
        <v>1</v>
      </c>
      <c r="C39" s="167" t="s">
        <v>251</v>
      </c>
      <c r="D39" s="168" t="s">
        <v>252</v>
      </c>
      <c r="E39" s="166">
        <v>5</v>
      </c>
      <c r="F39" s="169">
        <v>2672012</v>
      </c>
      <c r="G39" s="169">
        <f>F39*E39</f>
        <v>13360060</v>
      </c>
    </row>
    <row r="40" spans="2:8">
      <c r="B40" s="166">
        <v>2</v>
      </c>
      <c r="C40" s="167" t="s">
        <v>253</v>
      </c>
      <c r="D40" s="168" t="s">
        <v>254</v>
      </c>
      <c r="E40" s="166">
        <v>3</v>
      </c>
      <c r="F40" s="169">
        <v>1281832</v>
      </c>
      <c r="G40" s="169">
        <f t="shared" ref="G40:G41" si="2">F40*E40</f>
        <v>3845496</v>
      </c>
    </row>
    <row r="41" spans="2:8">
      <c r="B41" s="166">
        <v>3</v>
      </c>
      <c r="C41" s="167" t="s">
        <v>255</v>
      </c>
      <c r="D41" s="168" t="s">
        <v>256</v>
      </c>
      <c r="E41" s="166">
        <v>9</v>
      </c>
      <c r="F41" s="169">
        <v>6568800</v>
      </c>
      <c r="G41" s="169">
        <f t="shared" si="2"/>
        <v>59119200</v>
      </c>
    </row>
    <row r="42" spans="2:8">
      <c r="B42" s="338" t="s">
        <v>257</v>
      </c>
      <c r="C42" s="339"/>
      <c r="D42" s="339"/>
      <c r="E42" s="339"/>
      <c r="F42" s="340"/>
      <c r="G42" s="158">
        <f>SUM(G39:G41)</f>
        <v>76324756</v>
      </c>
    </row>
    <row r="43" spans="2:8">
      <c r="B43" s="165"/>
      <c r="C43" s="165"/>
      <c r="D43" s="165"/>
      <c r="E43" s="165"/>
      <c r="F43" s="165"/>
      <c r="G43" s="165"/>
    </row>
    <row r="44" spans="2:8">
      <c r="B44" s="330" t="s">
        <v>258</v>
      </c>
      <c r="C44" s="330"/>
      <c r="D44" s="330"/>
      <c r="E44" s="330"/>
      <c r="F44" s="330"/>
      <c r="G44" s="330"/>
    </row>
    <row r="45" spans="2:8">
      <c r="B45" s="346" t="s">
        <v>220</v>
      </c>
      <c r="C45" s="347"/>
      <c r="D45" s="347"/>
      <c r="E45" s="347"/>
      <c r="F45" s="347"/>
      <c r="G45" s="348"/>
    </row>
    <row r="46" spans="2:8" ht="24">
      <c r="B46" s="165" t="s">
        <v>237</v>
      </c>
      <c r="C46" s="165" t="s">
        <v>222</v>
      </c>
      <c r="D46" s="165" t="s">
        <v>223</v>
      </c>
      <c r="E46" s="165" t="s">
        <v>224</v>
      </c>
      <c r="F46" s="165" t="s">
        <v>225</v>
      </c>
      <c r="G46" s="165" t="s">
        <v>226</v>
      </c>
    </row>
    <row r="47" spans="2:8" ht="24">
      <c r="B47" s="166">
        <v>1</v>
      </c>
      <c r="C47" s="167" t="s">
        <v>259</v>
      </c>
      <c r="D47" s="168" t="s">
        <v>93</v>
      </c>
      <c r="E47" s="166">
        <v>10</v>
      </c>
      <c r="F47" s="169">
        <v>2410353</v>
      </c>
      <c r="G47" s="169">
        <f>F47*E47</f>
        <v>24103530</v>
      </c>
    </row>
    <row r="48" spans="2:8">
      <c r="B48" s="338" t="s">
        <v>260</v>
      </c>
      <c r="C48" s="339"/>
      <c r="D48" s="339"/>
      <c r="E48" s="339"/>
      <c r="F48" s="340"/>
      <c r="G48" s="158">
        <f>SUM(G47)</f>
        <v>24103530</v>
      </c>
    </row>
    <row r="49" spans="2:7">
      <c r="B49" s="344" t="s">
        <v>261</v>
      </c>
      <c r="C49" s="344"/>
      <c r="D49" s="344"/>
      <c r="E49" s="344"/>
      <c r="F49" s="344"/>
      <c r="G49" s="344"/>
    </row>
    <row r="50" spans="2:7">
      <c r="B50" s="172"/>
      <c r="C50" s="173"/>
      <c r="D50" s="174"/>
      <c r="E50" s="172"/>
      <c r="F50" s="175"/>
      <c r="G50" s="175"/>
    </row>
    <row r="51" spans="2:7">
      <c r="C51" s="353" t="s">
        <v>262</v>
      </c>
      <c r="D51" s="353"/>
      <c r="E51" s="353"/>
      <c r="F51" s="353"/>
      <c r="G51" s="176">
        <f>G16+G27+G34+G42+G48+I5</f>
        <v>162965671</v>
      </c>
    </row>
    <row r="52" spans="2:7">
      <c r="C52" s="354" t="s">
        <v>263</v>
      </c>
      <c r="D52" s="355"/>
      <c r="E52" s="355"/>
      <c r="F52" s="356"/>
      <c r="G52" s="176">
        <f>+G51*9.5%</f>
        <v>15481738.745000001</v>
      </c>
    </row>
    <row r="53" spans="2:7">
      <c r="C53" s="349" t="s">
        <v>264</v>
      </c>
      <c r="D53" s="350"/>
      <c r="E53" s="350"/>
      <c r="F53" s="351"/>
      <c r="G53" s="176">
        <f>ROUND(SUM(G51:G52),0)</f>
        <v>178447410</v>
      </c>
    </row>
    <row r="54" spans="2:7" ht="35" customHeight="1">
      <c r="C54" s="352" t="s">
        <v>265</v>
      </c>
      <c r="D54" s="352"/>
      <c r="E54" s="352"/>
      <c r="F54" s="352"/>
      <c r="G54" s="352"/>
    </row>
  </sheetData>
  <mergeCells count="26">
    <mergeCell ref="C53:F53"/>
    <mergeCell ref="C54:G54"/>
    <mergeCell ref="B44:G44"/>
    <mergeCell ref="B45:G45"/>
    <mergeCell ref="B48:F48"/>
    <mergeCell ref="B49:G49"/>
    <mergeCell ref="C51:F51"/>
    <mergeCell ref="C52:F52"/>
    <mergeCell ref="B42:F42"/>
    <mergeCell ref="D13:D15"/>
    <mergeCell ref="B16:F16"/>
    <mergeCell ref="B17:G17"/>
    <mergeCell ref="B20:G20"/>
    <mergeCell ref="B21:G21"/>
    <mergeCell ref="B27:F27"/>
    <mergeCell ref="B30:G30"/>
    <mergeCell ref="B31:G31"/>
    <mergeCell ref="B34:F34"/>
    <mergeCell ref="B36:G36"/>
    <mergeCell ref="B37:G37"/>
    <mergeCell ref="B11:G11"/>
    <mergeCell ref="B2:I2"/>
    <mergeCell ref="B3:I3"/>
    <mergeCell ref="B6:H6"/>
    <mergeCell ref="B7:I7"/>
    <mergeCell ref="B10:G10"/>
  </mergeCells>
  <pageMargins left="0.7" right="0.7" top="0.75" bottom="0.75" header="0.3" footer="0.3"/>
  <pageSetup paperSize="9" scale="44" fitToHeight="0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B2:Q54"/>
  <sheetViews>
    <sheetView view="pageBreakPreview" topLeftCell="A43" zoomScaleNormal="100" zoomScaleSheetLayoutView="100" workbookViewId="0">
      <selection activeCell="E47" sqref="E47"/>
    </sheetView>
  </sheetViews>
  <sheetFormatPr baseColWidth="10" defaultColWidth="11.5" defaultRowHeight="15"/>
  <cols>
    <col min="1" max="1" width="3.83203125" style="128" customWidth="1"/>
    <col min="2" max="2" width="21.6640625" style="128" customWidth="1"/>
    <col min="3" max="3" width="86.6640625" style="128" customWidth="1"/>
    <col min="4" max="6" width="11.5" style="128"/>
    <col min="7" max="7" width="18.33203125" style="128" customWidth="1"/>
    <col min="8" max="16384" width="11.5" style="128"/>
  </cols>
  <sheetData>
    <row r="2" spans="2:17">
      <c r="B2" s="330" t="s">
        <v>204</v>
      </c>
      <c r="C2" s="330"/>
      <c r="D2" s="330"/>
      <c r="E2" s="330"/>
      <c r="F2" s="330"/>
      <c r="G2" s="330"/>
      <c r="H2" s="330"/>
      <c r="I2" s="330"/>
    </row>
    <row r="3" spans="2:17" s="130" customFormat="1" ht="11">
      <c r="B3" s="331" t="s">
        <v>205</v>
      </c>
      <c r="C3" s="332"/>
      <c r="D3" s="332"/>
      <c r="E3" s="332"/>
      <c r="F3" s="332"/>
      <c r="G3" s="332"/>
      <c r="H3" s="332"/>
      <c r="I3" s="333"/>
      <c r="J3" s="129"/>
    </row>
    <row r="4" spans="2:17" s="133" customFormat="1" ht="24">
      <c r="B4" s="131" t="s">
        <v>206</v>
      </c>
      <c r="C4" s="132" t="s">
        <v>207</v>
      </c>
      <c r="D4" s="131" t="s">
        <v>208</v>
      </c>
      <c r="E4" s="131" t="s">
        <v>209</v>
      </c>
      <c r="F4" s="131" t="s">
        <v>210</v>
      </c>
      <c r="G4" s="131" t="s">
        <v>211</v>
      </c>
      <c r="H4" s="131" t="s">
        <v>212</v>
      </c>
      <c r="I4" s="131" t="s">
        <v>213</v>
      </c>
    </row>
    <row r="5" spans="2:17" s="140" customFormat="1" ht="329.5" customHeight="1">
      <c r="B5" s="134" t="s">
        <v>214</v>
      </c>
      <c r="C5" s="135" t="s">
        <v>215</v>
      </c>
      <c r="D5" s="136" t="s">
        <v>216</v>
      </c>
      <c r="E5" s="137">
        <v>4</v>
      </c>
      <c r="F5" s="137">
        <v>1</v>
      </c>
      <c r="G5" s="138">
        <v>1</v>
      </c>
      <c r="H5" s="139"/>
      <c r="I5" s="139"/>
    </row>
    <row r="6" spans="2:17" s="140" customFormat="1" ht="11">
      <c r="B6" s="334" t="s">
        <v>217</v>
      </c>
      <c r="C6" s="335"/>
      <c r="D6" s="335"/>
      <c r="E6" s="335"/>
      <c r="F6" s="335"/>
      <c r="G6" s="335"/>
      <c r="H6" s="336"/>
      <c r="I6" s="141">
        <f>+I5</f>
        <v>0</v>
      </c>
    </row>
    <row r="7" spans="2:17" s="140" customFormat="1" ht="88.25" customHeight="1">
      <c r="B7" s="337" t="s">
        <v>218</v>
      </c>
      <c r="C7" s="337"/>
      <c r="D7" s="337"/>
      <c r="E7" s="337"/>
      <c r="F7" s="337"/>
      <c r="G7" s="337"/>
      <c r="H7" s="337"/>
      <c r="I7" s="337"/>
      <c r="L7" s="142"/>
    </row>
    <row r="8" spans="2:17" s="140" customFormat="1" ht="11">
      <c r="B8" s="143"/>
      <c r="C8" s="144"/>
      <c r="D8" s="143"/>
      <c r="E8" s="143"/>
      <c r="F8" s="145"/>
      <c r="G8" s="145"/>
      <c r="H8" s="145"/>
      <c r="I8" s="145"/>
      <c r="J8" s="145"/>
    </row>
    <row r="9" spans="2:17" s="140" customFormat="1" ht="11">
      <c r="B9" s="143"/>
      <c r="C9" s="144"/>
      <c r="D9" s="143"/>
      <c r="E9" s="145"/>
      <c r="F9" s="145"/>
      <c r="G9" s="145"/>
      <c r="H9" s="146"/>
      <c r="I9" s="143"/>
      <c r="J9" s="143"/>
      <c r="L9" s="147"/>
      <c r="M9" s="147"/>
      <c r="N9" s="147"/>
      <c r="O9" s="147"/>
      <c r="P9" s="147"/>
    </row>
    <row r="10" spans="2:17" s="140" customFormat="1">
      <c r="B10" s="330" t="s">
        <v>219</v>
      </c>
      <c r="C10" s="330"/>
      <c r="D10" s="330"/>
      <c r="E10" s="330"/>
      <c r="F10" s="330"/>
      <c r="G10" s="330"/>
      <c r="H10" s="128"/>
      <c r="I10" s="128"/>
      <c r="J10" s="128"/>
      <c r="K10" s="128"/>
      <c r="L10" s="128"/>
      <c r="M10" s="128"/>
      <c r="N10" s="128"/>
      <c r="O10" s="128"/>
      <c r="P10" s="128"/>
      <c r="Q10" s="140">
        <f>+N10*O10*P10</f>
        <v>0</v>
      </c>
    </row>
    <row r="11" spans="2:17" s="140" customFormat="1" ht="11">
      <c r="B11" s="327" t="s">
        <v>220</v>
      </c>
      <c r="C11" s="328"/>
      <c r="D11" s="328"/>
      <c r="E11" s="328"/>
      <c r="F11" s="328"/>
      <c r="G11" s="329"/>
      <c r="H11" s="148"/>
      <c r="Q11" s="140">
        <f t="shared" ref="Q11:Q14" si="0">+N11*O11*P11</f>
        <v>0</v>
      </c>
    </row>
    <row r="12" spans="2:17" s="140" customFormat="1" ht="24">
      <c r="B12" s="149" t="s">
        <v>221</v>
      </c>
      <c r="C12" s="149" t="s">
        <v>222</v>
      </c>
      <c r="D12" s="149" t="s">
        <v>223</v>
      </c>
      <c r="E12" s="149" t="s">
        <v>224</v>
      </c>
      <c r="F12" s="149" t="s">
        <v>225</v>
      </c>
      <c r="G12" s="149" t="s">
        <v>226</v>
      </c>
      <c r="H12" s="148"/>
      <c r="Q12" s="140">
        <f t="shared" si="0"/>
        <v>0</v>
      </c>
    </row>
    <row r="13" spans="2:17" s="140" customFormat="1" ht="126" customHeight="1">
      <c r="B13" s="150" t="s">
        <v>227</v>
      </c>
      <c r="C13" s="151" t="s">
        <v>228</v>
      </c>
      <c r="D13" s="341" t="s">
        <v>229</v>
      </c>
      <c r="E13" s="152">
        <v>1.2</v>
      </c>
      <c r="F13" s="153"/>
      <c r="G13" s="153"/>
      <c r="H13" s="154"/>
      <c r="Q13" s="140">
        <f t="shared" si="0"/>
        <v>0</v>
      </c>
    </row>
    <row r="14" spans="2:17" s="140" customFormat="1" ht="48">
      <c r="B14" s="155" t="s">
        <v>230</v>
      </c>
      <c r="C14" s="156" t="s">
        <v>231</v>
      </c>
      <c r="D14" s="342"/>
      <c r="E14" s="152">
        <v>1.2</v>
      </c>
      <c r="F14" s="153"/>
      <c r="G14" s="153"/>
      <c r="H14" s="148"/>
      <c r="Q14" s="140">
        <f t="shared" si="0"/>
        <v>0</v>
      </c>
    </row>
    <row r="15" spans="2:17" s="140" customFormat="1" ht="48">
      <c r="B15" s="157" t="s">
        <v>232</v>
      </c>
      <c r="C15" s="156" t="s">
        <v>233</v>
      </c>
      <c r="D15" s="343"/>
      <c r="E15" s="152">
        <v>1.2</v>
      </c>
      <c r="F15" s="153"/>
      <c r="G15" s="153"/>
      <c r="H15" s="148"/>
    </row>
    <row r="16" spans="2:17" s="140" customFormat="1" ht="11">
      <c r="B16" s="338" t="s">
        <v>234</v>
      </c>
      <c r="C16" s="339"/>
      <c r="D16" s="339"/>
      <c r="E16" s="339"/>
      <c r="F16" s="340"/>
      <c r="G16" s="158"/>
      <c r="H16" s="148"/>
      <c r="Q16" s="142">
        <f>SUM(Q10:Q15)</f>
        <v>0</v>
      </c>
    </row>
    <row r="17" spans="2:16" s="140" customFormat="1" ht="11">
      <c r="B17" s="344" t="s">
        <v>235</v>
      </c>
      <c r="C17" s="344"/>
      <c r="D17" s="344"/>
      <c r="E17" s="344"/>
      <c r="F17" s="344"/>
      <c r="G17" s="344"/>
    </row>
    <row r="18" spans="2:16" s="140" customFormat="1" ht="11">
      <c r="C18" s="159"/>
      <c r="F18" s="160"/>
      <c r="G18" s="160"/>
      <c r="H18" s="148"/>
      <c r="L18" s="142"/>
    </row>
    <row r="19" spans="2:16" s="140" customFormat="1" ht="11">
      <c r="B19" s="161"/>
      <c r="C19" s="162"/>
      <c r="D19" s="162"/>
      <c r="E19" s="162"/>
      <c r="F19" s="162"/>
      <c r="G19" s="162"/>
      <c r="H19" s="163"/>
      <c r="I19" s="164"/>
      <c r="L19" s="142"/>
    </row>
    <row r="20" spans="2:16">
      <c r="B20" s="330" t="s">
        <v>236</v>
      </c>
      <c r="C20" s="330"/>
      <c r="D20" s="330"/>
      <c r="E20" s="330"/>
      <c r="F20" s="330"/>
      <c r="G20" s="330"/>
    </row>
    <row r="21" spans="2:16">
      <c r="B21" s="345" t="s">
        <v>220</v>
      </c>
      <c r="C21" s="345"/>
      <c r="D21" s="345"/>
      <c r="E21" s="345"/>
      <c r="F21" s="345"/>
      <c r="G21" s="345"/>
      <c r="H21" s="148"/>
    </row>
    <row r="22" spans="2:16" ht="24">
      <c r="B22" s="165" t="s">
        <v>237</v>
      </c>
      <c r="C22" s="165" t="s">
        <v>222</v>
      </c>
      <c r="D22" s="165" t="s">
        <v>223</v>
      </c>
      <c r="E22" s="165" t="s">
        <v>224</v>
      </c>
      <c r="F22" s="165" t="s">
        <v>225</v>
      </c>
      <c r="G22" s="165" t="s">
        <v>226</v>
      </c>
      <c r="H22" s="140"/>
    </row>
    <row r="23" spans="2:16" s="148" customFormat="1" ht="12">
      <c r="B23" s="166">
        <v>1</v>
      </c>
      <c r="C23" s="167" t="s">
        <v>238</v>
      </c>
      <c r="D23" s="168" t="s">
        <v>239</v>
      </c>
      <c r="E23" s="166"/>
      <c r="F23" s="169"/>
      <c r="G23" s="169">
        <f>F23*E23</f>
        <v>0</v>
      </c>
      <c r="I23" s="140"/>
      <c r="J23" s="140"/>
      <c r="K23" s="140"/>
      <c r="L23" s="140"/>
      <c r="M23" s="140"/>
      <c r="N23" s="140"/>
      <c r="O23" s="140"/>
      <c r="P23" s="140"/>
    </row>
    <row r="24" spans="2:16" s="148" customFormat="1" ht="12">
      <c r="B24" s="166">
        <v>2</v>
      </c>
      <c r="C24" s="170" t="s">
        <v>240</v>
      </c>
      <c r="D24" s="166" t="s">
        <v>241</v>
      </c>
      <c r="E24" s="166"/>
      <c r="F24" s="169"/>
      <c r="G24" s="169">
        <f t="shared" ref="G24:G26" si="1">F24*E24</f>
        <v>0</v>
      </c>
      <c r="I24" s="140"/>
      <c r="J24" s="140"/>
      <c r="K24" s="140"/>
      <c r="L24" s="140"/>
      <c r="M24" s="140"/>
      <c r="N24" s="140"/>
      <c r="O24" s="140"/>
      <c r="P24" s="140"/>
    </row>
    <row r="25" spans="2:16" s="148" customFormat="1" ht="12">
      <c r="B25" s="166">
        <v>3</v>
      </c>
      <c r="C25" s="170" t="s">
        <v>242</v>
      </c>
      <c r="D25" s="166" t="s">
        <v>243</v>
      </c>
      <c r="E25" s="166"/>
      <c r="F25" s="169"/>
      <c r="G25" s="169">
        <f t="shared" si="1"/>
        <v>0</v>
      </c>
      <c r="I25" s="140"/>
      <c r="J25" s="140"/>
      <c r="K25" s="140"/>
      <c r="L25" s="140"/>
      <c r="M25" s="140"/>
      <c r="N25" s="140"/>
      <c r="O25" s="140"/>
      <c r="P25" s="140"/>
    </row>
    <row r="26" spans="2:16" s="148" customFormat="1" ht="24">
      <c r="B26" s="166">
        <v>4</v>
      </c>
      <c r="C26" s="167" t="s">
        <v>244</v>
      </c>
      <c r="D26" s="166" t="s">
        <v>245</v>
      </c>
      <c r="E26" s="166"/>
      <c r="F26" s="169"/>
      <c r="G26" s="169">
        <f t="shared" si="1"/>
        <v>0</v>
      </c>
      <c r="I26" s="140"/>
      <c r="J26" s="140"/>
      <c r="K26" s="140"/>
      <c r="L26" s="140"/>
      <c r="M26" s="140"/>
      <c r="N26" s="140"/>
      <c r="O26" s="140"/>
      <c r="P26" s="140"/>
    </row>
    <row r="27" spans="2:16" s="148" customFormat="1">
      <c r="B27" s="338" t="s">
        <v>246</v>
      </c>
      <c r="C27" s="339"/>
      <c r="D27" s="339"/>
      <c r="E27" s="339"/>
      <c r="F27" s="340"/>
      <c r="G27" s="158">
        <f>SUM(G23:G26)</f>
        <v>0</v>
      </c>
      <c r="H27" s="128"/>
      <c r="I27" s="140"/>
      <c r="J27" s="140"/>
      <c r="K27" s="140"/>
      <c r="L27" s="140"/>
      <c r="M27" s="140"/>
      <c r="N27" s="140"/>
      <c r="O27" s="140"/>
      <c r="P27" s="140"/>
    </row>
    <row r="28" spans="2:16" s="140" customFormat="1" ht="11">
      <c r="B28" s="171"/>
      <c r="C28" s="171"/>
      <c r="D28" s="171"/>
      <c r="E28" s="171"/>
      <c r="F28" s="171"/>
      <c r="G28" s="171"/>
    </row>
    <row r="30" spans="2:16">
      <c r="B30" s="330" t="s">
        <v>247</v>
      </c>
      <c r="C30" s="330"/>
      <c r="D30" s="330"/>
      <c r="E30" s="330"/>
      <c r="F30" s="330"/>
      <c r="G30" s="330"/>
    </row>
    <row r="31" spans="2:16">
      <c r="B31" s="346" t="s">
        <v>220</v>
      </c>
      <c r="C31" s="347"/>
      <c r="D31" s="347"/>
      <c r="E31" s="347"/>
      <c r="F31" s="347"/>
      <c r="G31" s="348"/>
    </row>
    <row r="32" spans="2:16" s="140" customFormat="1" ht="24">
      <c r="B32" s="165" t="s">
        <v>237</v>
      </c>
      <c r="C32" s="165" t="s">
        <v>222</v>
      </c>
      <c r="D32" s="165" t="s">
        <v>223</v>
      </c>
      <c r="E32" s="165" t="s">
        <v>224</v>
      </c>
      <c r="F32" s="165" t="s">
        <v>225</v>
      </c>
      <c r="G32" s="165" t="s">
        <v>226</v>
      </c>
      <c r="H32" s="128"/>
    </row>
    <row r="33" spans="2:8" s="140" customFormat="1" ht="12">
      <c r="B33" s="166">
        <v>1</v>
      </c>
      <c r="C33" s="167" t="s">
        <v>248</v>
      </c>
      <c r="D33" s="168" t="s">
        <v>93</v>
      </c>
      <c r="E33" s="166"/>
      <c r="F33" s="169"/>
      <c r="G33" s="169">
        <f>F33*E33</f>
        <v>0</v>
      </c>
    </row>
    <row r="34" spans="2:8" s="140" customFormat="1" ht="11">
      <c r="B34" s="338" t="s">
        <v>249</v>
      </c>
      <c r="C34" s="339"/>
      <c r="D34" s="339"/>
      <c r="E34" s="339"/>
      <c r="F34" s="340"/>
      <c r="G34" s="158">
        <f>SUM(G33)</f>
        <v>0</v>
      </c>
      <c r="H34" s="148"/>
    </row>
    <row r="35" spans="2:8" s="140" customFormat="1" ht="11">
      <c r="B35" s="166"/>
      <c r="C35" s="170"/>
      <c r="D35" s="166"/>
      <c r="E35" s="166"/>
      <c r="F35" s="169"/>
      <c r="G35" s="169"/>
      <c r="H35" s="148"/>
    </row>
    <row r="36" spans="2:8" s="140" customFormat="1">
      <c r="B36" s="330" t="s">
        <v>250</v>
      </c>
      <c r="C36" s="330"/>
      <c r="D36" s="330"/>
      <c r="E36" s="330"/>
      <c r="F36" s="330"/>
      <c r="G36" s="330"/>
      <c r="H36" s="148"/>
    </row>
    <row r="37" spans="2:8" s="140" customFormat="1" ht="11">
      <c r="B37" s="346" t="s">
        <v>220</v>
      </c>
      <c r="C37" s="347"/>
      <c r="D37" s="347"/>
      <c r="E37" s="347"/>
      <c r="F37" s="347"/>
      <c r="G37" s="348"/>
      <c r="H37" s="148"/>
    </row>
    <row r="38" spans="2:8" ht="24">
      <c r="B38" s="165" t="s">
        <v>237</v>
      </c>
      <c r="C38" s="165" t="s">
        <v>222</v>
      </c>
      <c r="D38" s="165" t="s">
        <v>223</v>
      </c>
      <c r="E38" s="165" t="s">
        <v>224</v>
      </c>
      <c r="F38" s="165" t="s">
        <v>225</v>
      </c>
      <c r="G38" s="165" t="s">
        <v>226</v>
      </c>
    </row>
    <row r="39" spans="2:8">
      <c r="B39" s="166">
        <v>1</v>
      </c>
      <c r="C39" s="167" t="s">
        <v>251</v>
      </c>
      <c r="D39" s="168" t="s">
        <v>252</v>
      </c>
      <c r="E39" s="166"/>
      <c r="F39" s="169"/>
      <c r="G39" s="169">
        <f>F39*E39</f>
        <v>0</v>
      </c>
    </row>
    <row r="40" spans="2:8">
      <c r="B40" s="166">
        <v>2</v>
      </c>
      <c r="C40" s="167" t="s">
        <v>253</v>
      </c>
      <c r="D40" s="168" t="s">
        <v>254</v>
      </c>
      <c r="E40" s="166"/>
      <c r="F40" s="169"/>
      <c r="G40" s="169">
        <f t="shared" ref="G40:G41" si="2">F40*E40</f>
        <v>0</v>
      </c>
    </row>
    <row r="41" spans="2:8">
      <c r="B41" s="166">
        <v>3</v>
      </c>
      <c r="C41" s="167" t="s">
        <v>255</v>
      </c>
      <c r="D41" s="168" t="s">
        <v>256</v>
      </c>
      <c r="E41" s="166"/>
      <c r="F41" s="169"/>
      <c r="G41" s="169">
        <f t="shared" si="2"/>
        <v>0</v>
      </c>
    </row>
    <row r="42" spans="2:8">
      <c r="B42" s="338" t="s">
        <v>257</v>
      </c>
      <c r="C42" s="339"/>
      <c r="D42" s="339"/>
      <c r="E42" s="339"/>
      <c r="F42" s="340"/>
      <c r="G42" s="158">
        <f>SUM(G39:G41)</f>
        <v>0</v>
      </c>
    </row>
    <row r="43" spans="2:8">
      <c r="B43" s="165"/>
      <c r="C43" s="165"/>
      <c r="D43" s="165"/>
      <c r="E43" s="165"/>
      <c r="F43" s="165"/>
      <c r="G43" s="165"/>
    </row>
    <row r="44" spans="2:8">
      <c r="B44" s="330" t="s">
        <v>258</v>
      </c>
      <c r="C44" s="330"/>
      <c r="D44" s="330"/>
      <c r="E44" s="330"/>
      <c r="F44" s="330"/>
      <c r="G44" s="330"/>
    </row>
    <row r="45" spans="2:8">
      <c r="B45" s="346" t="s">
        <v>220</v>
      </c>
      <c r="C45" s="347"/>
      <c r="D45" s="347"/>
      <c r="E45" s="347"/>
      <c r="F45" s="347"/>
      <c r="G45" s="348"/>
    </row>
    <row r="46" spans="2:8" ht="24">
      <c r="B46" s="165" t="s">
        <v>237</v>
      </c>
      <c r="C46" s="165" t="s">
        <v>222</v>
      </c>
      <c r="D46" s="165" t="s">
        <v>223</v>
      </c>
      <c r="E46" s="165" t="s">
        <v>224</v>
      </c>
      <c r="F46" s="165" t="s">
        <v>225</v>
      </c>
      <c r="G46" s="165" t="s">
        <v>226</v>
      </c>
    </row>
    <row r="47" spans="2:8" ht="24">
      <c r="B47" s="166">
        <v>1</v>
      </c>
      <c r="C47" s="167" t="s">
        <v>259</v>
      </c>
      <c r="D47" s="168" t="s">
        <v>93</v>
      </c>
      <c r="E47" s="166"/>
      <c r="F47" s="169"/>
      <c r="G47" s="169">
        <f>F47*E47</f>
        <v>0</v>
      </c>
    </row>
    <row r="48" spans="2:8">
      <c r="B48" s="338" t="s">
        <v>260</v>
      </c>
      <c r="C48" s="339"/>
      <c r="D48" s="339"/>
      <c r="E48" s="339"/>
      <c r="F48" s="340"/>
      <c r="G48" s="158">
        <f>SUM(G47)</f>
        <v>0</v>
      </c>
    </row>
    <row r="49" spans="2:7">
      <c r="B49" s="344" t="s">
        <v>261</v>
      </c>
      <c r="C49" s="344"/>
      <c r="D49" s="344"/>
      <c r="E49" s="344"/>
      <c r="F49" s="344"/>
      <c r="G49" s="344"/>
    </row>
    <row r="50" spans="2:7">
      <c r="B50" s="172"/>
      <c r="C50" s="173"/>
      <c r="D50" s="174"/>
      <c r="E50" s="172"/>
      <c r="F50" s="175"/>
      <c r="G50" s="175"/>
    </row>
    <row r="51" spans="2:7">
      <c r="C51" s="353" t="s">
        <v>262</v>
      </c>
      <c r="D51" s="353"/>
      <c r="E51" s="353"/>
      <c r="F51" s="353"/>
      <c r="G51" s="176">
        <f>G16+G27+G34+G42+G48+I5</f>
        <v>0</v>
      </c>
    </row>
    <row r="52" spans="2:7">
      <c r="C52" s="354" t="s">
        <v>263</v>
      </c>
      <c r="D52" s="355"/>
      <c r="E52" s="355"/>
      <c r="F52" s="356"/>
      <c r="G52" s="176">
        <f>+G51*9.5%</f>
        <v>0</v>
      </c>
    </row>
    <row r="53" spans="2:7">
      <c r="C53" s="349" t="s">
        <v>264</v>
      </c>
      <c r="D53" s="350"/>
      <c r="E53" s="350"/>
      <c r="F53" s="351"/>
      <c r="G53" s="176">
        <f>ROUND(SUM(G51:G52),0)</f>
        <v>0</v>
      </c>
    </row>
    <row r="54" spans="2:7" ht="35" customHeight="1">
      <c r="C54" s="352" t="s">
        <v>265</v>
      </c>
      <c r="D54" s="352"/>
      <c r="E54" s="352"/>
      <c r="F54" s="352"/>
      <c r="G54" s="352"/>
    </row>
  </sheetData>
  <mergeCells count="26">
    <mergeCell ref="C53:F53"/>
    <mergeCell ref="C54:G54"/>
    <mergeCell ref="B44:G44"/>
    <mergeCell ref="B45:G45"/>
    <mergeCell ref="B48:F48"/>
    <mergeCell ref="B49:G49"/>
    <mergeCell ref="C51:F51"/>
    <mergeCell ref="C52:F52"/>
    <mergeCell ref="B42:F42"/>
    <mergeCell ref="D13:D15"/>
    <mergeCell ref="B16:F16"/>
    <mergeCell ref="B17:G17"/>
    <mergeCell ref="B20:G20"/>
    <mergeCell ref="B21:G21"/>
    <mergeCell ref="B27:F27"/>
    <mergeCell ref="B30:G30"/>
    <mergeCell ref="B31:G31"/>
    <mergeCell ref="B34:F34"/>
    <mergeCell ref="B36:G36"/>
    <mergeCell ref="B37:G37"/>
    <mergeCell ref="B11:G11"/>
    <mergeCell ref="B2:I2"/>
    <mergeCell ref="B3:I3"/>
    <mergeCell ref="B6:H6"/>
    <mergeCell ref="B7:I7"/>
    <mergeCell ref="B10:G10"/>
  </mergeCells>
  <pageMargins left="0.7" right="0.7" top="0.75" bottom="0.75" header="0.3" footer="0.3"/>
  <pageSetup paperSize="9" scale="44" fitToHeight="0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X932"/>
  <sheetViews>
    <sheetView topLeftCell="A25" workbookViewId="0">
      <selection sqref="A1:G38"/>
    </sheetView>
  </sheetViews>
  <sheetFormatPr baseColWidth="10" defaultColWidth="14.5" defaultRowHeight="15"/>
  <cols>
    <col min="1" max="1" width="37.33203125" style="179" customWidth="1"/>
    <col min="2" max="2" width="10.33203125" style="179" customWidth="1"/>
    <col min="3" max="3" width="18.5" style="179" customWidth="1"/>
    <col min="4" max="4" width="12.5" style="179" customWidth="1"/>
    <col min="5" max="5" width="11" style="179" customWidth="1"/>
    <col min="6" max="6" width="15.5" style="179" customWidth="1"/>
    <col min="7" max="7" width="20.33203125" style="179" customWidth="1"/>
    <col min="8" max="8" width="16.6640625" style="179" bestFit="1" customWidth="1"/>
    <col min="9" max="9" width="20.33203125" style="179" customWidth="1"/>
    <col min="10" max="24" width="10" style="179" customWidth="1"/>
    <col min="25" max="16384" width="14.5" style="179"/>
  </cols>
  <sheetData>
    <row r="1" spans="1:24" ht="25.25" customHeight="1">
      <c r="A1" s="360" t="s">
        <v>266</v>
      </c>
      <c r="B1" s="360"/>
      <c r="C1" s="360"/>
      <c r="D1" s="360"/>
      <c r="E1" s="360"/>
      <c r="F1" s="360"/>
      <c r="G1" s="360"/>
      <c r="H1" s="177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</row>
    <row r="2" spans="1:24" ht="38" customHeight="1">
      <c r="A2" s="361" t="s">
        <v>267</v>
      </c>
      <c r="B2" s="362"/>
      <c r="C2" s="362"/>
      <c r="D2" s="362"/>
      <c r="E2" s="362"/>
      <c r="F2" s="362"/>
      <c r="G2" s="363"/>
      <c r="H2" s="177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</row>
    <row r="3" spans="1:24" ht="12.75" customHeight="1">
      <c r="A3" s="364" t="s">
        <v>268</v>
      </c>
      <c r="B3" s="364" t="s">
        <v>269</v>
      </c>
      <c r="C3" s="222" t="s">
        <v>270</v>
      </c>
      <c r="D3" s="222" t="s">
        <v>6</v>
      </c>
      <c r="E3" s="222" t="s">
        <v>271</v>
      </c>
      <c r="F3" s="180" t="s">
        <v>272</v>
      </c>
      <c r="G3" s="222" t="s">
        <v>273</v>
      </c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181"/>
      <c r="W3" s="181"/>
      <c r="X3" s="181"/>
    </row>
    <row r="4" spans="1:24" ht="12.75" customHeight="1">
      <c r="A4" s="365"/>
      <c r="B4" s="367"/>
      <c r="C4" s="223" t="s">
        <v>274</v>
      </c>
      <c r="D4" s="223" t="s">
        <v>275</v>
      </c>
      <c r="E4" s="223" t="s">
        <v>276</v>
      </c>
      <c r="F4" s="182" t="s">
        <v>277</v>
      </c>
      <c r="G4" s="223" t="s">
        <v>278</v>
      </c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</row>
    <row r="5" spans="1:24" ht="12.75" customHeight="1">
      <c r="A5" s="366"/>
      <c r="B5" s="368"/>
      <c r="C5" s="183" t="s">
        <v>279</v>
      </c>
      <c r="D5" s="183" t="s">
        <v>280</v>
      </c>
      <c r="E5" s="183" t="s">
        <v>281</v>
      </c>
      <c r="F5" s="183" t="s">
        <v>282</v>
      </c>
      <c r="G5" s="183" t="s">
        <v>283</v>
      </c>
      <c r="H5" s="181"/>
      <c r="I5" s="181">
        <v>2</v>
      </c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</row>
    <row r="6" spans="1:24" ht="12.75" customHeight="1">
      <c r="A6" s="184" t="s">
        <v>284</v>
      </c>
      <c r="B6" s="185"/>
      <c r="C6" s="186"/>
      <c r="D6" s="186"/>
      <c r="E6" s="186"/>
      <c r="F6" s="186"/>
      <c r="G6" s="187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</row>
    <row r="7" spans="1:24" ht="12.75" customHeight="1">
      <c r="A7" s="188" t="s">
        <v>285</v>
      </c>
      <c r="B7" s="188"/>
      <c r="C7" s="189"/>
      <c r="D7" s="189"/>
      <c r="E7" s="189"/>
      <c r="F7" s="190"/>
      <c r="G7" s="189"/>
      <c r="H7" s="177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</row>
    <row r="8" spans="1:24" ht="12.75" customHeight="1">
      <c r="A8" s="230" t="s">
        <v>286</v>
      </c>
      <c r="B8" s="192" t="s">
        <v>287</v>
      </c>
      <c r="C8" s="193">
        <f>+[112]SALARIOS!B9</f>
        <v>8754525</v>
      </c>
      <c r="D8" s="194">
        <v>1</v>
      </c>
      <c r="E8" s="194">
        <v>1</v>
      </c>
      <c r="F8" s="231">
        <v>0.8</v>
      </c>
      <c r="G8" s="196">
        <f t="shared" ref="G8:G16" si="0">+C8*D8*E8*F8</f>
        <v>7003620</v>
      </c>
      <c r="H8" s="197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</row>
    <row r="9" spans="1:24" ht="12.75" customHeight="1">
      <c r="A9" s="230" t="s">
        <v>288</v>
      </c>
      <c r="B9" s="192" t="s">
        <v>289</v>
      </c>
      <c r="C9" s="193">
        <f>+C8</f>
        <v>8754525</v>
      </c>
      <c r="D9" s="194">
        <v>1</v>
      </c>
      <c r="E9" s="194">
        <v>1</v>
      </c>
      <c r="F9" s="231">
        <v>1</v>
      </c>
      <c r="G9" s="196">
        <f t="shared" si="0"/>
        <v>8754525</v>
      </c>
      <c r="H9" s="177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</row>
    <row r="10" spans="1:24" ht="12.75" customHeight="1">
      <c r="A10" s="230" t="s">
        <v>290</v>
      </c>
      <c r="B10" s="192" t="s">
        <v>291</v>
      </c>
      <c r="C10" s="193">
        <f>+C9</f>
        <v>8754525</v>
      </c>
      <c r="D10" s="194">
        <v>1</v>
      </c>
      <c r="E10" s="194">
        <v>1</v>
      </c>
      <c r="F10" s="231">
        <v>1</v>
      </c>
      <c r="G10" s="196">
        <f t="shared" si="0"/>
        <v>8754525</v>
      </c>
      <c r="H10" s="177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</row>
    <row r="11" spans="1:24" ht="14" customHeight="1">
      <c r="A11" s="230" t="s">
        <v>292</v>
      </c>
      <c r="B11" s="192" t="s">
        <v>293</v>
      </c>
      <c r="C11" s="193">
        <f>+C10</f>
        <v>8754525</v>
      </c>
      <c r="D11" s="194">
        <v>1</v>
      </c>
      <c r="E11" s="194">
        <v>1</v>
      </c>
      <c r="F11" s="231">
        <v>1</v>
      </c>
      <c r="G11" s="196">
        <f t="shared" si="0"/>
        <v>8754525</v>
      </c>
      <c r="H11" s="177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</row>
    <row r="12" spans="1:24" ht="12.75" customHeight="1">
      <c r="A12" s="230" t="s">
        <v>326</v>
      </c>
      <c r="B12" s="192" t="s">
        <v>295</v>
      </c>
      <c r="C12" s="193">
        <f>+C11</f>
        <v>8754525</v>
      </c>
      <c r="D12" s="194">
        <v>1</v>
      </c>
      <c r="E12" s="194">
        <v>1</v>
      </c>
      <c r="F12" s="231">
        <v>1</v>
      </c>
      <c r="G12" s="196">
        <f t="shared" si="0"/>
        <v>8754525</v>
      </c>
      <c r="H12" s="177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</row>
    <row r="13" spans="1:24" ht="12.75" customHeight="1">
      <c r="A13" s="230" t="s">
        <v>327</v>
      </c>
      <c r="B13" s="192" t="s">
        <v>297</v>
      </c>
      <c r="C13" s="193">
        <f>+[112]SALARIOS!B12</f>
        <v>6128167.5</v>
      </c>
      <c r="D13" s="194">
        <v>1</v>
      </c>
      <c r="E13" s="194">
        <v>1</v>
      </c>
      <c r="F13" s="231">
        <v>1</v>
      </c>
      <c r="G13" s="196">
        <f t="shared" si="0"/>
        <v>6128167.5</v>
      </c>
      <c r="H13" s="177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</row>
    <row r="14" spans="1:24" ht="12.75" customHeight="1">
      <c r="A14" s="230" t="s">
        <v>298</v>
      </c>
      <c r="B14" s="192" t="s">
        <v>299</v>
      </c>
      <c r="C14" s="193">
        <f>+C13</f>
        <v>6128167.5</v>
      </c>
      <c r="D14" s="194">
        <v>1</v>
      </c>
      <c r="E14" s="194">
        <v>1</v>
      </c>
      <c r="F14" s="231">
        <v>1</v>
      </c>
      <c r="G14" s="196">
        <f t="shared" si="0"/>
        <v>6128167.5</v>
      </c>
      <c r="H14" s="177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</row>
    <row r="15" spans="1:24" ht="15.5" customHeight="1">
      <c r="A15" s="232" t="s">
        <v>300</v>
      </c>
      <c r="B15" s="192" t="s">
        <v>301</v>
      </c>
      <c r="C15" s="193">
        <f>+C14</f>
        <v>6128167.5</v>
      </c>
      <c r="D15" s="194">
        <v>1</v>
      </c>
      <c r="E15" s="194">
        <v>1</v>
      </c>
      <c r="F15" s="231">
        <v>1</v>
      </c>
      <c r="G15" s="196">
        <f t="shared" si="0"/>
        <v>6128167.5</v>
      </c>
      <c r="H15" s="199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</row>
    <row r="16" spans="1:24" ht="15.5" customHeight="1">
      <c r="A16" s="232" t="s">
        <v>328</v>
      </c>
      <c r="B16" s="192" t="s">
        <v>329</v>
      </c>
      <c r="C16" s="193">
        <f>+C15</f>
        <v>6128167.5</v>
      </c>
      <c r="D16" s="194">
        <v>1</v>
      </c>
      <c r="E16" s="194">
        <v>1</v>
      </c>
      <c r="F16" s="231">
        <v>1</v>
      </c>
      <c r="G16" s="196">
        <f t="shared" si="0"/>
        <v>6128167.5</v>
      </c>
      <c r="H16" s="199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</row>
    <row r="17" spans="1:24" ht="12.75" customHeight="1">
      <c r="A17" s="188" t="s">
        <v>302</v>
      </c>
      <c r="B17" s="188"/>
      <c r="C17" s="189"/>
      <c r="D17" s="189"/>
      <c r="E17" s="189"/>
      <c r="F17" s="190"/>
      <c r="G17" s="189"/>
      <c r="H17" s="177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</row>
    <row r="18" spans="1:24" ht="16.25" customHeight="1">
      <c r="A18" s="198" t="s">
        <v>303</v>
      </c>
      <c r="B18" s="192" t="s">
        <v>291</v>
      </c>
      <c r="C18" s="193">
        <f>+[112]SALARIOS!B15</f>
        <v>3501810</v>
      </c>
      <c r="D18" s="194">
        <v>1</v>
      </c>
      <c r="E18" s="194">
        <v>1</v>
      </c>
      <c r="F18" s="231">
        <v>1</v>
      </c>
      <c r="G18" s="196">
        <f>+C18*D18*E18*F18</f>
        <v>3501810</v>
      </c>
      <c r="H18" s="177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</row>
    <row r="19" spans="1:24" ht="12.75" customHeight="1">
      <c r="A19" s="188" t="s">
        <v>304</v>
      </c>
      <c r="B19" s="188"/>
      <c r="C19" s="200"/>
      <c r="D19" s="200"/>
      <c r="E19" s="200"/>
      <c r="F19" s="201"/>
      <c r="G19" s="202"/>
      <c r="H19" s="177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</row>
    <row r="20" spans="1:24" ht="17.5" customHeight="1">
      <c r="A20" s="203" t="s">
        <v>305</v>
      </c>
      <c r="B20" s="192" t="s">
        <v>287</v>
      </c>
      <c r="C20" s="193">
        <f>+[112]SALARIOS!B16</f>
        <v>1750905</v>
      </c>
      <c r="D20" s="194">
        <v>1</v>
      </c>
      <c r="E20" s="194">
        <v>1</v>
      </c>
      <c r="F20" s="231">
        <v>1</v>
      </c>
      <c r="G20" s="196">
        <f>+C20*D20*E20*F20</f>
        <v>1750905</v>
      </c>
      <c r="H20" s="177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</row>
    <row r="21" spans="1:24" ht="12.75" customHeight="1">
      <c r="A21" s="203" t="s">
        <v>306</v>
      </c>
      <c r="B21" s="192" t="s">
        <v>291</v>
      </c>
      <c r="C21" s="193">
        <f>+[112]SALARIOS!B16</f>
        <v>1750905</v>
      </c>
      <c r="D21" s="194">
        <v>1</v>
      </c>
      <c r="E21" s="194">
        <v>1</v>
      </c>
      <c r="F21" s="231">
        <v>1</v>
      </c>
      <c r="G21" s="196">
        <f>+C21*D21*E21*F21</f>
        <v>1750905</v>
      </c>
      <c r="H21" s="177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</row>
    <row r="22" spans="1:24" ht="12.75" customHeight="1">
      <c r="A22" s="357" t="s">
        <v>309</v>
      </c>
      <c r="B22" s="358"/>
      <c r="C22" s="358"/>
      <c r="D22" s="358"/>
      <c r="E22" s="358"/>
      <c r="F22" s="359"/>
      <c r="G22" s="204">
        <f>SUM(G8:G21)</f>
        <v>73538010</v>
      </c>
      <c r="H22" s="197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</row>
    <row r="23" spans="1:24" ht="12.75" customHeight="1">
      <c r="A23" s="357" t="s">
        <v>310</v>
      </c>
      <c r="B23" s="358"/>
      <c r="C23" s="358"/>
      <c r="D23" s="358"/>
      <c r="E23" s="358"/>
      <c r="F23" s="359"/>
      <c r="G23" s="205">
        <f>+[112]FM!C56</f>
        <v>3.18</v>
      </c>
      <c r="H23" s="177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</row>
    <row r="24" spans="1:24" ht="12.75" customHeight="1">
      <c r="A24" s="374" t="s">
        <v>311</v>
      </c>
      <c r="B24" s="375"/>
      <c r="C24" s="375"/>
      <c r="D24" s="375"/>
      <c r="E24" s="375"/>
      <c r="F24" s="376"/>
      <c r="G24" s="204">
        <f>+G22*G23</f>
        <v>233850871.80000001</v>
      </c>
      <c r="H24" s="227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</row>
    <row r="25" spans="1:24" ht="12.75" customHeight="1">
      <c r="A25" s="377" t="s">
        <v>312</v>
      </c>
      <c r="B25" s="378"/>
      <c r="C25" s="378"/>
      <c r="D25" s="378"/>
      <c r="E25" s="378"/>
      <c r="F25" s="378"/>
      <c r="G25" s="206">
        <f>+G24*0.19</f>
        <v>44431665.642000005</v>
      </c>
      <c r="H25" s="227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</row>
    <row r="26" spans="1:24" ht="12.75" customHeight="1">
      <c r="A26" s="379" t="s">
        <v>313</v>
      </c>
      <c r="B26" s="380"/>
      <c r="C26" s="380"/>
      <c r="D26" s="380"/>
      <c r="E26" s="380"/>
      <c r="F26" s="381"/>
      <c r="G26" s="207">
        <f>+G24+G25</f>
        <v>278282537.44200003</v>
      </c>
      <c r="H26" s="208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</row>
    <row r="27" spans="1:24" ht="12.75" customHeight="1">
      <c r="A27" s="209"/>
      <c r="B27" s="209"/>
      <c r="C27" s="209"/>
      <c r="D27" s="209"/>
      <c r="E27" s="209"/>
      <c r="F27" s="209"/>
      <c r="G27" s="210"/>
      <c r="H27" s="177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</row>
    <row r="28" spans="1:24" ht="12.75" customHeight="1">
      <c r="A28" s="382" t="s">
        <v>314</v>
      </c>
      <c r="B28" s="375"/>
      <c r="C28" s="376"/>
      <c r="D28" s="384" t="s">
        <v>315</v>
      </c>
      <c r="E28" s="385" t="s">
        <v>316</v>
      </c>
      <c r="F28" s="376"/>
      <c r="G28" s="384" t="s">
        <v>13</v>
      </c>
      <c r="H28" s="177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</row>
    <row r="29" spans="1:24" ht="12.75" customHeight="1">
      <c r="A29" s="383"/>
      <c r="B29" s="362"/>
      <c r="C29" s="363"/>
      <c r="D29" s="366"/>
      <c r="E29" s="383"/>
      <c r="F29" s="363"/>
      <c r="G29" s="366"/>
      <c r="H29" s="177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</row>
    <row r="30" spans="1:24" ht="19.25" customHeight="1">
      <c r="A30" s="369" t="s">
        <v>317</v>
      </c>
      <c r="B30" s="370"/>
      <c r="C30" s="371"/>
      <c r="D30" s="211" t="s">
        <v>289</v>
      </c>
      <c r="E30" s="372">
        <v>39763578</v>
      </c>
      <c r="F30" s="373"/>
      <c r="G30" s="212">
        <v>0.15429999999999999</v>
      </c>
      <c r="H30" s="177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</row>
    <row r="31" spans="1:24" ht="19.25" customHeight="1">
      <c r="A31" s="369" t="s">
        <v>318</v>
      </c>
      <c r="B31" s="370"/>
      <c r="C31" s="371"/>
      <c r="D31" s="211" t="s">
        <v>291</v>
      </c>
      <c r="E31" s="372">
        <v>70267144</v>
      </c>
      <c r="F31" s="373"/>
      <c r="G31" s="212">
        <v>0.27260000000000001</v>
      </c>
      <c r="H31" s="177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</row>
    <row r="32" spans="1:24" ht="19.25" customHeight="1">
      <c r="A32" s="369" t="s">
        <v>319</v>
      </c>
      <c r="B32" s="370"/>
      <c r="C32" s="371"/>
      <c r="D32" s="211" t="s">
        <v>293</v>
      </c>
      <c r="E32" s="372">
        <v>43576524</v>
      </c>
      <c r="F32" s="373"/>
      <c r="G32" s="212">
        <v>0.1691</v>
      </c>
      <c r="H32" s="177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</row>
    <row r="33" spans="1:24" ht="19.25" customHeight="1">
      <c r="A33" s="369" t="s">
        <v>320</v>
      </c>
      <c r="B33" s="370"/>
      <c r="C33" s="371"/>
      <c r="D33" s="211" t="s">
        <v>295</v>
      </c>
      <c r="E33" s="372">
        <v>28324740</v>
      </c>
      <c r="F33" s="373"/>
      <c r="G33" s="212">
        <v>0.1099</v>
      </c>
      <c r="H33" s="177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</row>
    <row r="34" spans="1:24" ht="19.25" customHeight="1">
      <c r="A34" s="224" t="s">
        <v>321</v>
      </c>
      <c r="B34" s="225"/>
      <c r="C34" s="226"/>
      <c r="D34" s="211" t="s">
        <v>297</v>
      </c>
      <c r="E34" s="372">
        <v>28324740</v>
      </c>
      <c r="F34" s="373"/>
      <c r="G34" s="212">
        <v>0.1099</v>
      </c>
      <c r="H34" s="177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</row>
    <row r="35" spans="1:24" ht="19.25" customHeight="1">
      <c r="A35" s="224" t="s">
        <v>322</v>
      </c>
      <c r="B35" s="225"/>
      <c r="C35" s="226"/>
      <c r="D35" s="211" t="s">
        <v>299</v>
      </c>
      <c r="E35" s="372">
        <v>28324740</v>
      </c>
      <c r="F35" s="373"/>
      <c r="G35" s="212">
        <v>0.1099</v>
      </c>
      <c r="H35" s="177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</row>
    <row r="36" spans="1:24" ht="30.5" customHeight="1">
      <c r="A36" s="369" t="s">
        <v>323</v>
      </c>
      <c r="B36" s="370"/>
      <c r="C36" s="371"/>
      <c r="D36" s="211" t="s">
        <v>301</v>
      </c>
      <c r="E36" s="372">
        <v>19173669</v>
      </c>
      <c r="F36" s="373"/>
      <c r="G36" s="212">
        <v>7.4399999999999994E-2</v>
      </c>
      <c r="H36" s="177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</row>
    <row r="37" spans="1:24" ht="15.75" customHeight="1">
      <c r="A37" s="369" t="s">
        <v>330</v>
      </c>
      <c r="B37" s="370"/>
      <c r="C37" s="371"/>
      <c r="D37" s="211" t="s">
        <v>329</v>
      </c>
      <c r="E37" s="372">
        <v>20527402.440000001</v>
      </c>
      <c r="F37" s="373"/>
      <c r="G37" s="212">
        <v>7.4399999999999994E-2</v>
      </c>
      <c r="H37" s="177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</row>
    <row r="38" spans="1:24" ht="12.75" customHeight="1">
      <c r="A38" s="386" t="s">
        <v>324</v>
      </c>
      <c r="B38" s="358"/>
      <c r="C38" s="358"/>
      <c r="D38" s="359"/>
      <c r="E38" s="387">
        <f>SUM(E30:F37)</f>
        <v>278282537.44</v>
      </c>
      <c r="F38" s="388"/>
      <c r="G38" s="213">
        <v>1.0001</v>
      </c>
      <c r="H38" s="177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</row>
    <row r="39" spans="1:24" ht="12.75" customHeight="1">
      <c r="A39" s="218"/>
      <c r="B39" s="218"/>
      <c r="C39" s="219"/>
      <c r="D39" s="220"/>
      <c r="E39" s="215"/>
      <c r="F39" s="214"/>
      <c r="G39" s="217"/>
      <c r="H39" s="177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</row>
    <row r="40" spans="1:24" ht="12.75" customHeight="1">
      <c r="A40" s="221"/>
      <c r="B40" s="221"/>
      <c r="C40" s="215"/>
      <c r="D40" s="220"/>
      <c r="E40" s="215"/>
      <c r="F40" s="214"/>
      <c r="G40" s="217"/>
      <c r="H40" s="177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</row>
    <row r="41" spans="1:24" ht="20.5" customHeight="1">
      <c r="A41" s="218"/>
      <c r="B41" s="218"/>
      <c r="C41" s="178"/>
      <c r="D41" s="178"/>
      <c r="E41" s="178"/>
      <c r="F41" s="178"/>
      <c r="G41" s="178"/>
      <c r="H41" s="177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</row>
    <row r="42" spans="1:24" ht="12.5" customHeight="1">
      <c r="A42" s="178"/>
      <c r="B42" s="178"/>
      <c r="C42" s="178"/>
      <c r="D42" s="178"/>
      <c r="E42" s="178"/>
      <c r="F42" s="178"/>
      <c r="G42" s="178"/>
      <c r="H42" s="177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</row>
    <row r="43" spans="1:24" ht="12.5" customHeight="1">
      <c r="A43" s="178"/>
      <c r="B43" s="178"/>
      <c r="C43" s="178"/>
      <c r="D43" s="178"/>
      <c r="E43" s="178"/>
      <c r="F43" s="178"/>
      <c r="G43" s="178"/>
      <c r="H43" s="177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</row>
    <row r="44" spans="1:24" ht="12.75" customHeight="1">
      <c r="A44" s="178"/>
      <c r="B44" s="178"/>
      <c r="C44" s="178"/>
      <c r="D44" s="178"/>
      <c r="E44" s="178"/>
      <c r="F44" s="178"/>
      <c r="G44" s="178"/>
      <c r="H44" s="177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</row>
    <row r="45" spans="1:24" ht="12.75" customHeight="1">
      <c r="A45" s="178"/>
      <c r="B45" s="178"/>
      <c r="C45" s="178"/>
      <c r="D45" s="178"/>
      <c r="E45" s="178"/>
      <c r="F45" s="178"/>
      <c r="G45" s="178"/>
      <c r="H45" s="177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</row>
    <row r="46" spans="1:24" ht="12.75" customHeight="1">
      <c r="A46" s="178"/>
      <c r="B46" s="178"/>
      <c r="C46" s="178"/>
      <c r="D46" s="178"/>
      <c r="E46" s="178"/>
      <c r="F46" s="178"/>
      <c r="G46" s="178"/>
      <c r="H46" s="177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</row>
    <row r="47" spans="1:24" ht="12.75" customHeight="1">
      <c r="A47" s="178"/>
      <c r="B47" s="178"/>
      <c r="C47" s="178"/>
      <c r="D47" s="178"/>
      <c r="E47" s="178"/>
      <c r="F47" s="178"/>
      <c r="G47" s="178"/>
      <c r="H47" s="177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</row>
    <row r="48" spans="1:24" ht="12.75" customHeight="1">
      <c r="A48" s="178"/>
      <c r="B48" s="178"/>
      <c r="C48" s="178"/>
      <c r="D48" s="178"/>
      <c r="E48" s="178"/>
      <c r="F48" s="178"/>
      <c r="G48" s="178"/>
      <c r="H48" s="177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</row>
    <row r="49" spans="1:24" ht="12.75" customHeight="1">
      <c r="A49" s="178"/>
      <c r="B49" s="178"/>
      <c r="C49" s="178"/>
      <c r="D49" s="178"/>
      <c r="E49" s="178"/>
      <c r="F49" s="178"/>
      <c r="G49" s="178"/>
      <c r="H49" s="177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</row>
    <row r="50" spans="1:24" ht="12.75" customHeight="1">
      <c r="A50" s="178"/>
      <c r="B50" s="178"/>
      <c r="C50" s="178"/>
      <c r="D50" s="178"/>
      <c r="E50" s="178"/>
      <c r="F50" s="178"/>
      <c r="G50" s="178"/>
      <c r="H50" s="177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</row>
    <row r="51" spans="1:24" ht="12.75" customHeight="1">
      <c r="A51" s="178"/>
      <c r="B51" s="178"/>
      <c r="C51" s="178"/>
      <c r="D51" s="178"/>
      <c r="E51" s="178"/>
      <c r="F51" s="178"/>
      <c r="G51" s="178"/>
      <c r="H51" s="177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</row>
    <row r="52" spans="1:24" ht="12.75" customHeight="1">
      <c r="A52" s="178"/>
      <c r="B52" s="178"/>
      <c r="C52" s="178"/>
      <c r="D52" s="178"/>
      <c r="E52" s="178"/>
      <c r="F52" s="178"/>
      <c r="G52" s="178"/>
      <c r="H52" s="177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</row>
    <row r="53" spans="1:24" ht="12.75" customHeight="1">
      <c r="A53" s="178"/>
      <c r="B53" s="178"/>
      <c r="C53" s="178"/>
      <c r="D53" s="178"/>
      <c r="E53" s="178"/>
      <c r="F53" s="178"/>
      <c r="G53" s="178"/>
      <c r="H53" s="177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</row>
    <row r="54" spans="1:24" ht="12.75" customHeight="1">
      <c r="A54" s="178"/>
      <c r="B54" s="178"/>
      <c r="C54" s="178"/>
      <c r="D54" s="178"/>
      <c r="E54" s="178"/>
      <c r="F54" s="178"/>
      <c r="G54" s="178"/>
      <c r="H54" s="177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</row>
    <row r="55" spans="1:24" ht="12.75" customHeight="1">
      <c r="A55" s="178"/>
      <c r="B55" s="178"/>
      <c r="C55" s="178"/>
      <c r="D55" s="178"/>
      <c r="E55" s="178"/>
      <c r="F55" s="178"/>
      <c r="G55" s="178"/>
      <c r="H55" s="177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</row>
    <row r="56" spans="1:24" ht="12.75" customHeight="1">
      <c r="A56" s="178"/>
      <c r="B56" s="178"/>
      <c r="C56" s="178"/>
      <c r="D56" s="178"/>
      <c r="E56" s="178"/>
      <c r="F56" s="178"/>
      <c r="G56" s="178"/>
      <c r="H56" s="177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</row>
    <row r="57" spans="1:24" ht="12.75" customHeight="1">
      <c r="A57" s="178"/>
      <c r="B57" s="178"/>
      <c r="C57" s="178"/>
      <c r="D57" s="178"/>
      <c r="E57" s="178"/>
      <c r="F57" s="178"/>
      <c r="G57" s="178"/>
      <c r="H57" s="177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</row>
    <row r="58" spans="1:24" ht="12.75" customHeight="1">
      <c r="A58" s="178"/>
      <c r="B58" s="178"/>
      <c r="C58" s="178"/>
      <c r="D58" s="178"/>
      <c r="E58" s="178"/>
      <c r="F58" s="178"/>
      <c r="G58" s="178"/>
      <c r="H58" s="177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</row>
    <row r="59" spans="1:24" ht="12.75" customHeight="1">
      <c r="A59" s="178"/>
      <c r="B59" s="178"/>
      <c r="C59" s="178"/>
      <c r="D59" s="178"/>
      <c r="E59" s="178"/>
      <c r="F59" s="178"/>
      <c r="G59" s="178"/>
      <c r="H59" s="177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</row>
    <row r="60" spans="1:24" ht="12.75" customHeight="1">
      <c r="A60" s="178"/>
      <c r="B60" s="178"/>
      <c r="C60" s="178"/>
      <c r="D60" s="178"/>
      <c r="E60" s="178"/>
      <c r="F60" s="178"/>
      <c r="G60" s="178"/>
      <c r="H60" s="177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</row>
    <row r="61" spans="1:24" ht="12.75" customHeight="1">
      <c r="A61" s="178"/>
      <c r="B61" s="178"/>
      <c r="C61" s="178"/>
      <c r="D61" s="178"/>
      <c r="E61" s="178"/>
      <c r="F61" s="178"/>
      <c r="G61" s="178"/>
      <c r="H61" s="177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</row>
    <row r="62" spans="1:24" ht="12.75" customHeight="1">
      <c r="A62" s="178"/>
      <c r="B62" s="178"/>
      <c r="C62" s="178"/>
      <c r="D62" s="178"/>
      <c r="E62" s="178"/>
      <c r="F62" s="178"/>
      <c r="G62" s="178"/>
      <c r="H62" s="177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</row>
    <row r="63" spans="1:24" ht="12.75" customHeight="1">
      <c r="A63" s="178"/>
      <c r="B63" s="178"/>
      <c r="C63" s="178"/>
      <c r="D63" s="178"/>
      <c r="E63" s="178"/>
      <c r="F63" s="178"/>
      <c r="G63" s="178"/>
      <c r="H63" s="177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</row>
    <row r="64" spans="1:24" ht="12.75" customHeight="1">
      <c r="A64" s="178"/>
      <c r="B64" s="178"/>
      <c r="C64" s="178"/>
      <c r="D64" s="178"/>
      <c r="E64" s="178"/>
      <c r="F64" s="178"/>
      <c r="G64" s="178"/>
      <c r="H64" s="177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</row>
    <row r="65" spans="1:24" ht="12.75" customHeight="1">
      <c r="A65" s="178"/>
      <c r="B65" s="178"/>
      <c r="C65" s="178"/>
      <c r="D65" s="178"/>
      <c r="E65" s="178"/>
      <c r="F65" s="178"/>
      <c r="G65" s="178"/>
      <c r="H65" s="177"/>
      <c r="I65" s="178"/>
      <c r="J65" s="178"/>
      <c r="K65" s="178"/>
      <c r="L65" s="178"/>
      <c r="M65" s="178"/>
      <c r="N65" s="178"/>
      <c r="O65" s="178"/>
      <c r="P65" s="178"/>
      <c r="Q65" s="178"/>
      <c r="R65" s="178"/>
      <c r="S65" s="178"/>
      <c r="T65" s="178"/>
      <c r="U65" s="178"/>
      <c r="V65" s="178"/>
      <c r="W65" s="178"/>
      <c r="X65" s="178"/>
    </row>
    <row r="66" spans="1:24" ht="12.75" customHeight="1">
      <c r="A66" s="178"/>
      <c r="B66" s="178"/>
      <c r="C66" s="178"/>
      <c r="D66" s="178"/>
      <c r="E66" s="178"/>
      <c r="F66" s="178"/>
      <c r="G66" s="178"/>
      <c r="H66" s="177"/>
      <c r="I66" s="178"/>
      <c r="J66" s="178"/>
      <c r="K66" s="178"/>
      <c r="L66" s="178"/>
      <c r="M66" s="178"/>
      <c r="N66" s="178"/>
      <c r="O66" s="178"/>
      <c r="P66" s="178"/>
      <c r="Q66" s="178"/>
      <c r="R66" s="178"/>
      <c r="S66" s="178"/>
      <c r="T66" s="178"/>
      <c r="U66" s="178"/>
      <c r="V66" s="178"/>
      <c r="W66" s="178"/>
      <c r="X66" s="178"/>
    </row>
    <row r="67" spans="1:24" ht="12.75" customHeight="1">
      <c r="A67" s="178"/>
      <c r="B67" s="178"/>
      <c r="C67" s="178"/>
      <c r="D67" s="178"/>
      <c r="E67" s="178"/>
      <c r="F67" s="178"/>
      <c r="G67" s="178"/>
      <c r="H67" s="177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</row>
    <row r="68" spans="1:24" ht="12.75" customHeight="1">
      <c r="A68" s="178"/>
      <c r="B68" s="178"/>
      <c r="C68" s="178"/>
      <c r="D68" s="178"/>
      <c r="E68" s="178"/>
      <c r="F68" s="178"/>
      <c r="G68" s="178"/>
      <c r="H68" s="177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8"/>
      <c r="V68" s="178"/>
      <c r="W68" s="178"/>
      <c r="X68" s="178"/>
    </row>
    <row r="69" spans="1:24" ht="12.75" customHeight="1">
      <c r="A69" s="178"/>
      <c r="B69" s="178"/>
      <c r="C69" s="178"/>
      <c r="D69" s="178"/>
      <c r="E69" s="178"/>
      <c r="F69" s="178"/>
      <c r="G69" s="178"/>
      <c r="H69" s="177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</row>
    <row r="70" spans="1:24" ht="12.75" customHeight="1">
      <c r="A70" s="178"/>
      <c r="B70" s="178"/>
      <c r="C70" s="178"/>
      <c r="D70" s="178"/>
      <c r="E70" s="178"/>
      <c r="F70" s="178"/>
      <c r="G70" s="178"/>
      <c r="H70" s="177"/>
      <c r="I70" s="178"/>
      <c r="J70" s="178"/>
      <c r="K70" s="178"/>
      <c r="L70" s="178"/>
      <c r="M70" s="178"/>
      <c r="N70" s="178"/>
      <c r="O70" s="178"/>
      <c r="P70" s="178"/>
      <c r="Q70" s="178"/>
      <c r="R70" s="178"/>
      <c r="S70" s="178"/>
      <c r="T70" s="178"/>
      <c r="U70" s="178"/>
      <c r="V70" s="178"/>
      <c r="W70" s="178"/>
      <c r="X70" s="178"/>
    </row>
    <row r="71" spans="1:24" ht="12.75" customHeight="1">
      <c r="A71" s="178"/>
      <c r="B71" s="178"/>
      <c r="C71" s="178"/>
      <c r="D71" s="178"/>
      <c r="E71" s="178"/>
      <c r="F71" s="178"/>
      <c r="G71" s="178"/>
      <c r="H71" s="177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</row>
    <row r="72" spans="1:24" ht="12.75" customHeight="1">
      <c r="A72" s="178"/>
      <c r="B72" s="178"/>
      <c r="C72" s="178"/>
      <c r="D72" s="178"/>
      <c r="E72" s="178"/>
      <c r="F72" s="178"/>
      <c r="G72" s="178"/>
      <c r="H72" s="177"/>
      <c r="I72" s="178"/>
      <c r="J72" s="178"/>
      <c r="K72" s="178"/>
      <c r="L72" s="178"/>
      <c r="M72" s="178"/>
      <c r="N72" s="178"/>
      <c r="O72" s="178"/>
      <c r="P72" s="178"/>
      <c r="Q72" s="178"/>
      <c r="R72" s="178"/>
      <c r="S72" s="178"/>
      <c r="T72" s="178"/>
      <c r="U72" s="178"/>
      <c r="V72" s="178"/>
      <c r="W72" s="178"/>
      <c r="X72" s="178"/>
    </row>
    <row r="73" spans="1:24" ht="12.75" customHeight="1">
      <c r="A73" s="178"/>
      <c r="B73" s="178"/>
      <c r="C73" s="178"/>
      <c r="D73" s="178"/>
      <c r="E73" s="178"/>
      <c r="F73" s="178"/>
      <c r="G73" s="178"/>
      <c r="H73" s="177"/>
      <c r="I73" s="178"/>
      <c r="J73" s="178"/>
      <c r="K73" s="178"/>
      <c r="L73" s="178"/>
      <c r="M73" s="178"/>
      <c r="N73" s="178"/>
      <c r="O73" s="178"/>
      <c r="P73" s="178"/>
      <c r="Q73" s="178"/>
      <c r="R73" s="178"/>
      <c r="S73" s="178"/>
      <c r="T73" s="178"/>
      <c r="U73" s="178"/>
      <c r="V73" s="178"/>
      <c r="W73" s="178"/>
      <c r="X73" s="178"/>
    </row>
    <row r="74" spans="1:24" ht="12.75" customHeight="1">
      <c r="A74" s="178"/>
      <c r="B74" s="178"/>
      <c r="C74" s="178"/>
      <c r="D74" s="178"/>
      <c r="E74" s="178"/>
      <c r="F74" s="178"/>
      <c r="G74" s="178"/>
      <c r="H74" s="177"/>
      <c r="I74" s="178"/>
      <c r="J74" s="178"/>
      <c r="K74" s="178"/>
      <c r="L74" s="178"/>
      <c r="M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</row>
    <row r="75" spans="1:24" ht="12.75" customHeight="1">
      <c r="A75" s="178"/>
      <c r="B75" s="178"/>
      <c r="C75" s="178"/>
      <c r="D75" s="178"/>
      <c r="E75" s="178"/>
      <c r="F75" s="178"/>
      <c r="G75" s="178"/>
      <c r="H75" s="177"/>
      <c r="I75" s="178"/>
      <c r="J75" s="178"/>
      <c r="K75" s="178"/>
      <c r="L75" s="178"/>
      <c r="M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</row>
    <row r="76" spans="1:24" ht="12.75" customHeight="1">
      <c r="A76" s="178"/>
      <c r="B76" s="178"/>
      <c r="C76" s="178"/>
      <c r="D76" s="178"/>
      <c r="E76" s="178"/>
      <c r="F76" s="178"/>
      <c r="G76" s="178"/>
      <c r="H76" s="177"/>
      <c r="I76" s="178"/>
      <c r="J76" s="178"/>
      <c r="K76" s="178"/>
      <c r="L76" s="178"/>
      <c r="M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</row>
    <row r="77" spans="1:24" ht="12.75" customHeight="1">
      <c r="A77" s="178"/>
      <c r="B77" s="178"/>
      <c r="C77" s="178"/>
      <c r="D77" s="178"/>
      <c r="E77" s="178"/>
      <c r="F77" s="178"/>
      <c r="G77" s="178"/>
      <c r="H77" s="177"/>
      <c r="I77" s="178"/>
      <c r="J77" s="178"/>
      <c r="K77" s="178"/>
      <c r="L77" s="178"/>
      <c r="M77" s="178"/>
      <c r="N77" s="178"/>
      <c r="O77" s="178"/>
      <c r="P77" s="178"/>
      <c r="Q77" s="178"/>
      <c r="R77" s="178"/>
      <c r="S77" s="178"/>
      <c r="T77" s="178"/>
      <c r="U77" s="178"/>
      <c r="V77" s="178"/>
      <c r="W77" s="178"/>
      <c r="X77" s="178"/>
    </row>
    <row r="78" spans="1:24" ht="12.75" customHeight="1">
      <c r="A78" s="178"/>
      <c r="B78" s="178"/>
      <c r="C78" s="178"/>
      <c r="D78" s="178"/>
      <c r="E78" s="178"/>
      <c r="F78" s="178"/>
      <c r="G78" s="178"/>
      <c r="H78" s="177"/>
      <c r="I78" s="178"/>
      <c r="J78" s="178"/>
      <c r="K78" s="178"/>
      <c r="L78" s="178"/>
      <c r="M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8"/>
    </row>
    <row r="79" spans="1:24" ht="12.75" customHeight="1">
      <c r="A79" s="178"/>
      <c r="B79" s="178"/>
      <c r="C79" s="178"/>
      <c r="D79" s="178"/>
      <c r="E79" s="178"/>
      <c r="F79" s="178"/>
      <c r="G79" s="178"/>
      <c r="H79" s="177"/>
      <c r="I79" s="178"/>
      <c r="J79" s="178"/>
      <c r="K79" s="178"/>
      <c r="L79" s="178"/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</row>
    <row r="80" spans="1:24" ht="12.75" customHeight="1">
      <c r="A80" s="178"/>
      <c r="B80" s="178"/>
      <c r="C80" s="178"/>
      <c r="D80" s="178"/>
      <c r="E80" s="178"/>
      <c r="F80" s="178"/>
      <c r="G80" s="178"/>
      <c r="H80" s="177"/>
      <c r="I80" s="178"/>
      <c r="J80" s="178"/>
      <c r="K80" s="178"/>
      <c r="L80" s="178"/>
      <c r="M80" s="178"/>
      <c r="N80" s="178"/>
      <c r="O80" s="178"/>
      <c r="P80" s="178"/>
      <c r="Q80" s="178"/>
      <c r="R80" s="178"/>
      <c r="S80" s="178"/>
      <c r="T80" s="178"/>
      <c r="U80" s="178"/>
      <c r="V80" s="178"/>
      <c r="W80" s="178"/>
      <c r="X80" s="178"/>
    </row>
    <row r="81" spans="1:24" ht="12.75" customHeight="1">
      <c r="A81" s="178"/>
      <c r="B81" s="178"/>
      <c r="C81" s="178"/>
      <c r="D81" s="178"/>
      <c r="E81" s="178"/>
      <c r="F81" s="178"/>
      <c r="G81" s="178"/>
      <c r="H81" s="177"/>
      <c r="I81" s="178"/>
      <c r="J81" s="178"/>
      <c r="K81" s="178"/>
      <c r="L81" s="178"/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8"/>
    </row>
    <row r="82" spans="1:24" ht="12.75" customHeight="1">
      <c r="A82" s="178"/>
      <c r="B82" s="178"/>
      <c r="C82" s="178"/>
      <c r="D82" s="178"/>
      <c r="E82" s="178"/>
      <c r="F82" s="178"/>
      <c r="G82" s="178"/>
      <c r="H82" s="177"/>
      <c r="I82" s="178"/>
      <c r="J82" s="178"/>
      <c r="K82" s="178"/>
      <c r="L82" s="178"/>
      <c r="M82" s="178"/>
      <c r="N82" s="178"/>
      <c r="O82" s="178"/>
      <c r="P82" s="178"/>
      <c r="Q82" s="178"/>
      <c r="R82" s="178"/>
      <c r="S82" s="178"/>
      <c r="T82" s="178"/>
      <c r="U82" s="178"/>
      <c r="V82" s="178"/>
      <c r="W82" s="178"/>
      <c r="X82" s="178"/>
    </row>
    <row r="83" spans="1:24" ht="12.75" customHeight="1">
      <c r="A83" s="178"/>
      <c r="B83" s="178"/>
      <c r="C83" s="178"/>
      <c r="D83" s="178"/>
      <c r="E83" s="178"/>
      <c r="F83" s="178"/>
      <c r="G83" s="178"/>
      <c r="H83" s="177"/>
      <c r="I83" s="178"/>
      <c r="J83" s="178"/>
      <c r="K83" s="178"/>
      <c r="L83" s="178"/>
      <c r="M83" s="178"/>
      <c r="N83" s="178"/>
      <c r="O83" s="178"/>
      <c r="P83" s="178"/>
      <c r="Q83" s="178"/>
      <c r="R83" s="178"/>
      <c r="S83" s="178"/>
      <c r="T83" s="178"/>
      <c r="U83" s="178"/>
      <c r="V83" s="178"/>
      <c r="W83" s="178"/>
      <c r="X83" s="178"/>
    </row>
    <row r="84" spans="1:24" ht="12.75" customHeight="1">
      <c r="A84" s="178"/>
      <c r="B84" s="178"/>
      <c r="C84" s="178"/>
      <c r="D84" s="178"/>
      <c r="E84" s="178"/>
      <c r="F84" s="178"/>
      <c r="G84" s="178"/>
      <c r="H84" s="177"/>
      <c r="I84" s="178"/>
      <c r="J84" s="178"/>
      <c r="K84" s="178"/>
      <c r="L84" s="178"/>
      <c r="M84" s="178"/>
      <c r="N84" s="178"/>
      <c r="O84" s="178"/>
      <c r="P84" s="178"/>
      <c r="Q84" s="178"/>
      <c r="R84" s="178"/>
      <c r="S84" s="178"/>
      <c r="T84" s="178"/>
      <c r="U84" s="178"/>
      <c r="V84" s="178"/>
      <c r="W84" s="178"/>
      <c r="X84" s="178"/>
    </row>
    <row r="85" spans="1:24" ht="12.75" customHeight="1">
      <c r="A85" s="178"/>
      <c r="B85" s="178"/>
      <c r="C85" s="178"/>
      <c r="D85" s="178"/>
      <c r="E85" s="178"/>
      <c r="F85" s="178"/>
      <c r="G85" s="178"/>
      <c r="H85" s="177"/>
      <c r="I85" s="178"/>
      <c r="J85" s="178"/>
      <c r="K85" s="178"/>
      <c r="L85" s="178"/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</row>
    <row r="86" spans="1:24" ht="12.75" customHeight="1">
      <c r="A86" s="178"/>
      <c r="B86" s="178"/>
      <c r="C86" s="178"/>
      <c r="D86" s="178"/>
      <c r="E86" s="178"/>
      <c r="F86" s="178"/>
      <c r="G86" s="178"/>
      <c r="H86" s="177"/>
      <c r="I86" s="178"/>
      <c r="J86" s="178"/>
      <c r="K86" s="178"/>
      <c r="L86" s="178"/>
      <c r="M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8"/>
    </row>
    <row r="87" spans="1:24" ht="12.75" customHeight="1">
      <c r="A87" s="178"/>
      <c r="B87" s="178"/>
      <c r="C87" s="178"/>
      <c r="D87" s="178"/>
      <c r="E87" s="178"/>
      <c r="F87" s="178"/>
      <c r="G87" s="178"/>
      <c r="H87" s="177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</row>
    <row r="88" spans="1:24" ht="12.75" customHeight="1">
      <c r="A88" s="178"/>
      <c r="B88" s="178"/>
      <c r="C88" s="178"/>
      <c r="D88" s="178"/>
      <c r="E88" s="178"/>
      <c r="F88" s="178"/>
      <c r="G88" s="178"/>
      <c r="H88" s="177"/>
      <c r="I88" s="178"/>
      <c r="J88" s="178"/>
      <c r="K88" s="178"/>
      <c r="L88" s="178"/>
      <c r="M88" s="178"/>
      <c r="N88" s="178"/>
      <c r="O88" s="178"/>
      <c r="P88" s="178"/>
      <c r="Q88" s="178"/>
      <c r="R88" s="178"/>
      <c r="S88" s="178"/>
      <c r="T88" s="178"/>
      <c r="U88" s="178"/>
      <c r="V88" s="178"/>
      <c r="W88" s="178"/>
      <c r="X88" s="178"/>
    </row>
    <row r="89" spans="1:24" ht="12.75" customHeight="1">
      <c r="A89" s="178"/>
      <c r="B89" s="178"/>
      <c r="C89" s="178"/>
      <c r="D89" s="178"/>
      <c r="E89" s="178"/>
      <c r="F89" s="178"/>
      <c r="G89" s="178"/>
      <c r="H89" s="177"/>
      <c r="I89" s="178"/>
      <c r="J89" s="178"/>
      <c r="K89" s="178"/>
      <c r="L89" s="178"/>
      <c r="M89" s="178"/>
      <c r="N89" s="178"/>
      <c r="O89" s="178"/>
      <c r="P89" s="178"/>
      <c r="Q89" s="178"/>
      <c r="R89" s="178"/>
      <c r="S89" s="178"/>
      <c r="T89" s="178"/>
      <c r="U89" s="178"/>
      <c r="V89" s="178"/>
      <c r="W89" s="178"/>
      <c r="X89" s="178"/>
    </row>
    <row r="90" spans="1:24" ht="12.75" customHeight="1">
      <c r="A90" s="178"/>
      <c r="B90" s="178"/>
      <c r="C90" s="178"/>
      <c r="D90" s="178"/>
      <c r="E90" s="178"/>
      <c r="F90" s="178"/>
      <c r="G90" s="178"/>
      <c r="H90" s="177"/>
      <c r="I90" s="178"/>
      <c r="J90" s="178"/>
      <c r="K90" s="178"/>
      <c r="L90" s="178"/>
      <c r="M90" s="178"/>
      <c r="N90" s="178"/>
      <c r="O90" s="178"/>
      <c r="P90" s="178"/>
      <c r="Q90" s="178"/>
      <c r="R90" s="178"/>
      <c r="S90" s="178"/>
      <c r="T90" s="178"/>
      <c r="U90" s="178"/>
      <c r="V90" s="178"/>
      <c r="W90" s="178"/>
      <c r="X90" s="178"/>
    </row>
    <row r="91" spans="1:24" ht="12.75" customHeight="1">
      <c r="A91" s="178"/>
      <c r="B91" s="178"/>
      <c r="C91" s="178"/>
      <c r="D91" s="178"/>
      <c r="E91" s="178"/>
      <c r="F91" s="178"/>
      <c r="G91" s="178"/>
      <c r="H91" s="177"/>
      <c r="I91" s="178"/>
      <c r="J91" s="178"/>
      <c r="K91" s="178"/>
      <c r="L91" s="178"/>
      <c r="M91" s="178"/>
      <c r="N91" s="178"/>
      <c r="O91" s="178"/>
      <c r="P91" s="178"/>
      <c r="Q91" s="178"/>
      <c r="R91" s="178"/>
      <c r="S91" s="178"/>
      <c r="T91" s="178"/>
      <c r="U91" s="178"/>
      <c r="V91" s="178"/>
      <c r="W91" s="178"/>
      <c r="X91" s="178"/>
    </row>
    <row r="92" spans="1:24" ht="12.75" customHeight="1">
      <c r="A92" s="178"/>
      <c r="B92" s="178"/>
      <c r="C92" s="178"/>
      <c r="D92" s="178"/>
      <c r="E92" s="178"/>
      <c r="F92" s="178"/>
      <c r="G92" s="178"/>
      <c r="H92" s="177"/>
      <c r="I92" s="178"/>
      <c r="J92" s="178"/>
      <c r="K92" s="178"/>
      <c r="L92" s="178"/>
      <c r="M92" s="178"/>
      <c r="N92" s="178"/>
      <c r="O92" s="178"/>
      <c r="P92" s="178"/>
      <c r="Q92" s="178"/>
      <c r="R92" s="178"/>
      <c r="S92" s="178"/>
      <c r="T92" s="178"/>
      <c r="U92" s="178"/>
      <c r="V92" s="178"/>
      <c r="W92" s="178"/>
      <c r="X92" s="178"/>
    </row>
    <row r="93" spans="1:24" ht="12.75" customHeight="1">
      <c r="A93" s="178"/>
      <c r="B93" s="178"/>
      <c r="C93" s="178"/>
      <c r="D93" s="178"/>
      <c r="E93" s="178"/>
      <c r="F93" s="178"/>
      <c r="G93" s="178"/>
      <c r="H93" s="177"/>
      <c r="I93" s="178"/>
      <c r="J93" s="178"/>
      <c r="K93" s="178"/>
      <c r="L93" s="178"/>
      <c r="M93" s="178"/>
      <c r="N93" s="178"/>
      <c r="O93" s="178"/>
      <c r="P93" s="178"/>
      <c r="Q93" s="178"/>
      <c r="R93" s="178"/>
      <c r="S93" s="178"/>
      <c r="T93" s="178"/>
      <c r="U93" s="178"/>
      <c r="V93" s="178"/>
      <c r="W93" s="178"/>
      <c r="X93" s="178"/>
    </row>
    <row r="94" spans="1:24" ht="12.75" customHeight="1">
      <c r="A94" s="178"/>
      <c r="B94" s="178"/>
      <c r="C94" s="178"/>
      <c r="D94" s="178"/>
      <c r="E94" s="178"/>
      <c r="F94" s="178"/>
      <c r="G94" s="178"/>
      <c r="H94" s="177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</row>
    <row r="95" spans="1:24" ht="12.75" customHeight="1">
      <c r="A95" s="178"/>
      <c r="B95" s="178"/>
      <c r="C95" s="178"/>
      <c r="D95" s="178"/>
      <c r="E95" s="178"/>
      <c r="F95" s="178"/>
      <c r="G95" s="178"/>
      <c r="H95" s="177"/>
      <c r="I95" s="178"/>
      <c r="J95" s="178"/>
      <c r="K95" s="178"/>
      <c r="L95" s="178"/>
      <c r="M95" s="178"/>
      <c r="N95" s="178"/>
      <c r="O95" s="178"/>
      <c r="P95" s="178"/>
      <c r="Q95" s="178"/>
      <c r="R95" s="178"/>
      <c r="S95" s="178"/>
      <c r="T95" s="178"/>
      <c r="U95" s="178"/>
      <c r="V95" s="178"/>
      <c r="W95" s="178"/>
      <c r="X95" s="178"/>
    </row>
    <row r="96" spans="1:24" ht="12.75" customHeight="1">
      <c r="A96" s="178"/>
      <c r="B96" s="178"/>
      <c r="C96" s="178"/>
      <c r="D96" s="178"/>
      <c r="E96" s="178"/>
      <c r="F96" s="178"/>
      <c r="G96" s="178"/>
      <c r="H96" s="177"/>
      <c r="I96" s="178"/>
      <c r="J96" s="178"/>
      <c r="K96" s="178"/>
      <c r="L96" s="178"/>
      <c r="M96" s="178"/>
      <c r="N96" s="178"/>
      <c r="O96" s="178"/>
      <c r="P96" s="178"/>
      <c r="Q96" s="178"/>
      <c r="R96" s="178"/>
      <c r="S96" s="178"/>
      <c r="T96" s="178"/>
      <c r="U96" s="178"/>
      <c r="V96" s="178"/>
      <c r="W96" s="178"/>
      <c r="X96" s="178"/>
    </row>
    <row r="97" spans="1:24" ht="12.75" customHeight="1">
      <c r="A97" s="178"/>
      <c r="B97" s="178"/>
      <c r="C97" s="178"/>
      <c r="D97" s="178"/>
      <c r="E97" s="178"/>
      <c r="F97" s="178"/>
      <c r="G97" s="178"/>
      <c r="H97" s="177"/>
      <c r="I97" s="178"/>
      <c r="J97" s="178"/>
      <c r="K97" s="178"/>
      <c r="L97" s="178"/>
      <c r="M97" s="178"/>
      <c r="N97" s="178"/>
      <c r="O97" s="178"/>
      <c r="P97" s="178"/>
      <c r="Q97" s="178"/>
      <c r="R97" s="178"/>
      <c r="S97" s="178"/>
      <c r="T97" s="178"/>
      <c r="U97" s="178"/>
      <c r="V97" s="178"/>
      <c r="W97" s="178"/>
      <c r="X97" s="178"/>
    </row>
    <row r="98" spans="1:24" ht="12.75" customHeight="1">
      <c r="A98" s="178"/>
      <c r="B98" s="178"/>
      <c r="C98" s="178"/>
      <c r="D98" s="178"/>
      <c r="E98" s="178"/>
      <c r="F98" s="178"/>
      <c r="G98" s="178"/>
      <c r="H98" s="177"/>
      <c r="I98" s="178"/>
      <c r="J98" s="178"/>
      <c r="K98" s="178"/>
      <c r="L98" s="178"/>
      <c r="M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</row>
    <row r="99" spans="1:24" ht="12.75" customHeight="1">
      <c r="A99" s="178"/>
      <c r="B99" s="178"/>
      <c r="C99" s="178"/>
      <c r="D99" s="178"/>
      <c r="E99" s="178"/>
      <c r="F99" s="178"/>
      <c r="G99" s="178"/>
      <c r="H99" s="177"/>
      <c r="I99" s="178"/>
      <c r="J99" s="178"/>
      <c r="K99" s="178"/>
      <c r="L99" s="178"/>
      <c r="M99" s="178"/>
      <c r="N99" s="178"/>
      <c r="O99" s="178"/>
      <c r="P99" s="178"/>
      <c r="Q99" s="178"/>
      <c r="R99" s="178"/>
      <c r="S99" s="178"/>
      <c r="T99" s="178"/>
      <c r="U99" s="178"/>
      <c r="V99" s="178"/>
      <c r="W99" s="178"/>
      <c r="X99" s="178"/>
    </row>
    <row r="100" spans="1:24" ht="12.75" customHeight="1">
      <c r="A100" s="178"/>
      <c r="B100" s="178"/>
      <c r="C100" s="178"/>
      <c r="D100" s="178"/>
      <c r="E100" s="178"/>
      <c r="F100" s="178"/>
      <c r="G100" s="178"/>
      <c r="H100" s="177"/>
      <c r="I100" s="178"/>
      <c r="J100" s="178"/>
      <c r="K100" s="178"/>
      <c r="L100" s="178"/>
      <c r="M100" s="178"/>
      <c r="N100" s="178"/>
      <c r="O100" s="178"/>
      <c r="P100" s="178"/>
      <c r="Q100" s="178"/>
      <c r="R100" s="178"/>
      <c r="S100" s="178"/>
      <c r="T100" s="178"/>
      <c r="U100" s="178"/>
      <c r="V100" s="178"/>
      <c r="W100" s="178"/>
      <c r="X100" s="178"/>
    </row>
    <row r="101" spans="1:24" ht="12.75" customHeight="1">
      <c r="A101" s="178"/>
      <c r="B101" s="178"/>
      <c r="C101" s="178"/>
      <c r="D101" s="178"/>
      <c r="E101" s="178"/>
      <c r="F101" s="178"/>
      <c r="G101" s="178"/>
      <c r="H101" s="177"/>
      <c r="I101" s="178"/>
      <c r="J101" s="178"/>
      <c r="K101" s="178"/>
      <c r="L101" s="178"/>
      <c r="M101" s="178"/>
      <c r="N101" s="178"/>
      <c r="O101" s="178"/>
      <c r="P101" s="178"/>
      <c r="Q101" s="178"/>
      <c r="R101" s="178"/>
      <c r="S101" s="178"/>
      <c r="T101" s="178"/>
      <c r="U101" s="178"/>
      <c r="V101" s="178"/>
      <c r="W101" s="178"/>
      <c r="X101" s="178"/>
    </row>
    <row r="102" spans="1:24" ht="12.75" customHeight="1">
      <c r="A102" s="178"/>
      <c r="B102" s="178"/>
      <c r="C102" s="178"/>
      <c r="D102" s="178"/>
      <c r="E102" s="178"/>
      <c r="F102" s="178"/>
      <c r="G102" s="178"/>
      <c r="H102" s="177"/>
      <c r="I102" s="178"/>
      <c r="J102" s="178"/>
      <c r="K102" s="178"/>
      <c r="L102" s="178"/>
      <c r="M102" s="178"/>
      <c r="N102" s="178"/>
      <c r="O102" s="178"/>
      <c r="P102" s="178"/>
      <c r="Q102" s="178"/>
      <c r="R102" s="178"/>
      <c r="S102" s="178"/>
      <c r="T102" s="178"/>
      <c r="U102" s="178"/>
      <c r="V102" s="178"/>
      <c r="W102" s="178"/>
      <c r="X102" s="178"/>
    </row>
    <row r="103" spans="1:24" ht="12.75" customHeight="1">
      <c r="A103" s="178"/>
      <c r="B103" s="178"/>
      <c r="C103" s="178"/>
      <c r="D103" s="178"/>
      <c r="E103" s="178"/>
      <c r="F103" s="178"/>
      <c r="G103" s="178"/>
      <c r="H103" s="177"/>
      <c r="I103" s="178"/>
      <c r="J103" s="178"/>
      <c r="K103" s="178"/>
      <c r="L103" s="178"/>
      <c r="M103" s="178"/>
      <c r="N103" s="178"/>
      <c r="O103" s="178"/>
      <c r="P103" s="178"/>
      <c r="Q103" s="178"/>
      <c r="R103" s="178"/>
      <c r="S103" s="178"/>
      <c r="T103" s="178"/>
      <c r="U103" s="178"/>
      <c r="V103" s="178"/>
      <c r="W103" s="178"/>
      <c r="X103" s="178"/>
    </row>
    <row r="104" spans="1:24" ht="12.75" customHeight="1">
      <c r="A104" s="178"/>
      <c r="B104" s="178"/>
      <c r="C104" s="178"/>
      <c r="D104" s="178"/>
      <c r="E104" s="178"/>
      <c r="F104" s="178"/>
      <c r="G104" s="178"/>
      <c r="H104" s="177"/>
      <c r="I104" s="178"/>
      <c r="J104" s="178"/>
      <c r="K104" s="178"/>
      <c r="L104" s="178"/>
      <c r="M104" s="178"/>
      <c r="N104" s="178"/>
      <c r="O104" s="178"/>
      <c r="P104" s="178"/>
      <c r="Q104" s="178"/>
      <c r="R104" s="178"/>
      <c r="S104" s="178"/>
      <c r="T104" s="178"/>
      <c r="U104" s="178"/>
      <c r="V104" s="178"/>
      <c r="W104" s="178"/>
      <c r="X104" s="178"/>
    </row>
    <row r="105" spans="1:24" ht="12.75" customHeight="1">
      <c r="A105" s="178"/>
      <c r="B105" s="178"/>
      <c r="C105" s="178"/>
      <c r="D105" s="178"/>
      <c r="E105" s="178"/>
      <c r="F105" s="178"/>
      <c r="G105" s="178"/>
      <c r="H105" s="177"/>
      <c r="I105" s="178"/>
      <c r="J105" s="178"/>
      <c r="K105" s="178"/>
      <c r="L105" s="178"/>
      <c r="M105" s="178"/>
      <c r="N105" s="178"/>
      <c r="O105" s="178"/>
      <c r="P105" s="178"/>
      <c r="Q105" s="178"/>
      <c r="R105" s="178"/>
      <c r="S105" s="178"/>
      <c r="T105" s="178"/>
      <c r="U105" s="178"/>
      <c r="V105" s="178"/>
      <c r="W105" s="178"/>
      <c r="X105" s="178"/>
    </row>
    <row r="106" spans="1:24" ht="12.75" customHeight="1">
      <c r="A106" s="178"/>
      <c r="B106" s="178"/>
      <c r="C106" s="178"/>
      <c r="D106" s="178"/>
      <c r="E106" s="178"/>
      <c r="F106" s="178"/>
      <c r="G106" s="178"/>
      <c r="H106" s="177"/>
      <c r="I106" s="178"/>
      <c r="J106" s="178"/>
      <c r="K106" s="178"/>
      <c r="L106" s="178"/>
      <c r="M106" s="178"/>
      <c r="N106" s="178"/>
      <c r="O106" s="178"/>
      <c r="P106" s="178"/>
      <c r="Q106" s="178"/>
      <c r="R106" s="178"/>
      <c r="S106" s="178"/>
      <c r="T106" s="178"/>
      <c r="U106" s="178"/>
      <c r="V106" s="178"/>
      <c r="W106" s="178"/>
      <c r="X106" s="178"/>
    </row>
    <row r="107" spans="1:24" ht="12.75" customHeight="1">
      <c r="A107" s="178"/>
      <c r="B107" s="178"/>
      <c r="C107" s="178"/>
      <c r="D107" s="178"/>
      <c r="E107" s="178"/>
      <c r="F107" s="178"/>
      <c r="G107" s="178"/>
      <c r="H107" s="177"/>
      <c r="I107" s="178"/>
      <c r="J107" s="178"/>
      <c r="K107" s="178"/>
      <c r="L107" s="178"/>
      <c r="M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  <c r="X107" s="178"/>
    </row>
    <row r="108" spans="1:24" ht="12.75" customHeight="1">
      <c r="A108" s="178"/>
      <c r="B108" s="178"/>
      <c r="C108" s="178"/>
      <c r="D108" s="178"/>
      <c r="E108" s="178"/>
      <c r="F108" s="178"/>
      <c r="G108" s="178"/>
      <c r="H108" s="177"/>
      <c r="I108" s="178"/>
      <c r="J108" s="178"/>
      <c r="K108" s="178"/>
      <c r="L108" s="178"/>
      <c r="M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</row>
    <row r="109" spans="1:24" ht="12.75" customHeight="1">
      <c r="A109" s="178"/>
      <c r="B109" s="178"/>
      <c r="C109" s="178"/>
      <c r="D109" s="178"/>
      <c r="E109" s="178"/>
      <c r="F109" s="178"/>
      <c r="G109" s="178"/>
      <c r="H109" s="177"/>
      <c r="I109" s="178"/>
      <c r="J109" s="178"/>
      <c r="K109" s="178"/>
      <c r="L109" s="178"/>
      <c r="M109" s="178"/>
      <c r="N109" s="178"/>
      <c r="O109" s="178"/>
      <c r="P109" s="178"/>
      <c r="Q109" s="178"/>
      <c r="R109" s="178"/>
      <c r="S109" s="178"/>
      <c r="T109" s="178"/>
      <c r="U109" s="178"/>
      <c r="V109" s="178"/>
      <c r="W109" s="178"/>
      <c r="X109" s="178"/>
    </row>
    <row r="110" spans="1:24" ht="12.75" customHeight="1">
      <c r="A110" s="178"/>
      <c r="B110" s="178"/>
      <c r="C110" s="178"/>
      <c r="D110" s="178"/>
      <c r="E110" s="178"/>
      <c r="F110" s="178"/>
      <c r="G110" s="178"/>
      <c r="H110" s="177"/>
      <c r="I110" s="178"/>
      <c r="J110" s="178"/>
      <c r="K110" s="178"/>
      <c r="L110" s="178"/>
      <c r="M110" s="178"/>
      <c r="N110" s="178"/>
      <c r="O110" s="178"/>
      <c r="P110" s="178"/>
      <c r="Q110" s="178"/>
      <c r="R110" s="178"/>
      <c r="S110" s="178"/>
      <c r="T110" s="178"/>
      <c r="U110" s="178"/>
      <c r="V110" s="178"/>
      <c r="W110" s="178"/>
      <c r="X110" s="178"/>
    </row>
    <row r="111" spans="1:24" ht="12.75" customHeight="1">
      <c r="A111" s="178"/>
      <c r="B111" s="178"/>
      <c r="C111" s="178"/>
      <c r="D111" s="178"/>
      <c r="E111" s="178"/>
      <c r="F111" s="178"/>
      <c r="G111" s="178"/>
      <c r="H111" s="177"/>
      <c r="I111" s="178"/>
      <c r="J111" s="178"/>
      <c r="K111" s="178"/>
      <c r="L111" s="178"/>
      <c r="M111" s="178"/>
      <c r="N111" s="178"/>
      <c r="O111" s="178"/>
      <c r="P111" s="178"/>
      <c r="Q111" s="178"/>
      <c r="R111" s="178"/>
      <c r="S111" s="178"/>
      <c r="T111" s="178"/>
      <c r="U111" s="178"/>
      <c r="V111" s="178"/>
      <c r="W111" s="178"/>
      <c r="X111" s="178"/>
    </row>
    <row r="112" spans="1:24" ht="12.75" customHeight="1">
      <c r="A112" s="178"/>
      <c r="B112" s="178"/>
      <c r="C112" s="178"/>
      <c r="D112" s="178"/>
      <c r="E112" s="178"/>
      <c r="F112" s="178"/>
      <c r="G112" s="178"/>
      <c r="H112" s="177"/>
      <c r="I112" s="178"/>
      <c r="J112" s="178"/>
      <c r="K112" s="178"/>
      <c r="L112" s="178"/>
      <c r="M112" s="178"/>
      <c r="N112" s="178"/>
      <c r="O112" s="178"/>
      <c r="P112" s="178"/>
      <c r="Q112" s="178"/>
      <c r="R112" s="178"/>
      <c r="S112" s="178"/>
      <c r="T112" s="178"/>
      <c r="U112" s="178"/>
      <c r="V112" s="178"/>
      <c r="W112" s="178"/>
      <c r="X112" s="178"/>
    </row>
    <row r="113" spans="1:24" ht="12.75" customHeight="1">
      <c r="A113" s="178"/>
      <c r="B113" s="178"/>
      <c r="C113" s="178"/>
      <c r="D113" s="178"/>
      <c r="E113" s="178"/>
      <c r="F113" s="178"/>
      <c r="G113" s="178"/>
      <c r="H113" s="177"/>
      <c r="I113" s="178"/>
      <c r="J113" s="178"/>
      <c r="K113" s="178"/>
      <c r="L113" s="178"/>
      <c r="M113" s="178"/>
      <c r="N113" s="178"/>
      <c r="O113" s="178"/>
      <c r="P113" s="178"/>
      <c r="Q113" s="178"/>
      <c r="R113" s="178"/>
      <c r="S113" s="178"/>
      <c r="T113" s="178"/>
      <c r="U113" s="178"/>
      <c r="V113" s="178"/>
      <c r="W113" s="178"/>
      <c r="X113" s="178"/>
    </row>
    <row r="114" spans="1:24" ht="12.75" customHeight="1">
      <c r="A114" s="178"/>
      <c r="B114" s="178"/>
      <c r="C114" s="178"/>
      <c r="D114" s="178"/>
      <c r="E114" s="178"/>
      <c r="F114" s="178"/>
      <c r="G114" s="178"/>
      <c r="H114" s="177"/>
      <c r="I114" s="178"/>
      <c r="J114" s="178"/>
      <c r="K114" s="178"/>
      <c r="L114" s="178"/>
      <c r="M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</row>
    <row r="115" spans="1:24" ht="12.75" customHeight="1">
      <c r="A115" s="178"/>
      <c r="B115" s="178"/>
      <c r="C115" s="178"/>
      <c r="D115" s="178"/>
      <c r="E115" s="178"/>
      <c r="F115" s="178"/>
      <c r="G115" s="178"/>
      <c r="H115" s="177"/>
      <c r="I115" s="178"/>
      <c r="J115" s="178"/>
      <c r="K115" s="178"/>
      <c r="L115" s="178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</row>
    <row r="116" spans="1:24" ht="12.75" customHeight="1">
      <c r="A116" s="178"/>
      <c r="B116" s="178"/>
      <c r="C116" s="178"/>
      <c r="D116" s="178"/>
      <c r="E116" s="178"/>
      <c r="F116" s="178"/>
      <c r="G116" s="178"/>
      <c r="H116" s="177"/>
      <c r="I116" s="178"/>
      <c r="J116" s="178"/>
      <c r="K116" s="178"/>
      <c r="L116" s="178"/>
      <c r="M116" s="178"/>
      <c r="N116" s="178"/>
      <c r="O116" s="178"/>
      <c r="P116" s="178"/>
      <c r="Q116" s="178"/>
      <c r="R116" s="178"/>
      <c r="S116" s="178"/>
      <c r="T116" s="178"/>
      <c r="U116" s="178"/>
      <c r="V116" s="178"/>
      <c r="W116" s="178"/>
      <c r="X116" s="178"/>
    </row>
    <row r="117" spans="1:24" ht="12.75" customHeight="1">
      <c r="A117" s="178"/>
      <c r="B117" s="178"/>
      <c r="C117" s="178"/>
      <c r="D117" s="178"/>
      <c r="E117" s="178"/>
      <c r="F117" s="178"/>
      <c r="G117" s="178"/>
      <c r="H117" s="177"/>
      <c r="I117" s="178"/>
      <c r="J117" s="178"/>
      <c r="K117" s="178"/>
      <c r="L117" s="178"/>
      <c r="M117" s="178"/>
      <c r="N117" s="178"/>
      <c r="O117" s="178"/>
      <c r="P117" s="178"/>
      <c r="Q117" s="178"/>
      <c r="R117" s="178"/>
      <c r="S117" s="178"/>
      <c r="T117" s="178"/>
      <c r="U117" s="178"/>
      <c r="V117" s="178"/>
      <c r="W117" s="178"/>
      <c r="X117" s="178"/>
    </row>
    <row r="118" spans="1:24" ht="12.75" customHeight="1">
      <c r="A118" s="178"/>
      <c r="B118" s="178"/>
      <c r="C118" s="178"/>
      <c r="D118" s="178"/>
      <c r="E118" s="178"/>
      <c r="F118" s="178"/>
      <c r="G118" s="178"/>
      <c r="H118" s="177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</row>
    <row r="119" spans="1:24" ht="12.75" customHeight="1">
      <c r="A119" s="178"/>
      <c r="B119" s="178"/>
      <c r="C119" s="178"/>
      <c r="D119" s="178"/>
      <c r="E119" s="178"/>
      <c r="F119" s="178"/>
      <c r="G119" s="178"/>
      <c r="H119" s="177"/>
      <c r="I119" s="178"/>
      <c r="J119" s="178"/>
      <c r="K119" s="178"/>
      <c r="L119" s="178"/>
      <c r="M119" s="178"/>
      <c r="N119" s="178"/>
      <c r="O119" s="178"/>
      <c r="P119" s="178"/>
      <c r="Q119" s="178"/>
      <c r="R119" s="178"/>
      <c r="S119" s="178"/>
      <c r="T119" s="178"/>
      <c r="U119" s="178"/>
      <c r="V119" s="178"/>
      <c r="W119" s="178"/>
      <c r="X119" s="178"/>
    </row>
    <row r="120" spans="1:24" ht="12.75" customHeight="1">
      <c r="A120" s="178"/>
      <c r="B120" s="178"/>
      <c r="C120" s="178"/>
      <c r="D120" s="178"/>
      <c r="E120" s="178"/>
      <c r="F120" s="178"/>
      <c r="G120" s="178"/>
      <c r="H120" s="177"/>
      <c r="I120" s="178"/>
      <c r="J120" s="178"/>
      <c r="K120" s="178"/>
      <c r="L120" s="178"/>
      <c r="M120" s="178"/>
      <c r="N120" s="178"/>
      <c r="O120" s="178"/>
      <c r="P120" s="178"/>
      <c r="Q120" s="178"/>
      <c r="R120" s="178"/>
      <c r="S120" s="178"/>
      <c r="T120" s="178"/>
      <c r="U120" s="178"/>
      <c r="V120" s="178"/>
      <c r="W120" s="178"/>
      <c r="X120" s="178"/>
    </row>
    <row r="121" spans="1:24" ht="12.75" customHeight="1">
      <c r="A121" s="178"/>
      <c r="B121" s="178"/>
      <c r="C121" s="178"/>
      <c r="D121" s="178"/>
      <c r="E121" s="178"/>
      <c r="F121" s="178"/>
      <c r="G121" s="178"/>
      <c r="H121" s="177"/>
      <c r="I121" s="178"/>
      <c r="J121" s="178"/>
      <c r="K121" s="178"/>
      <c r="L121" s="178"/>
      <c r="M121" s="178"/>
      <c r="N121" s="178"/>
      <c r="O121" s="178"/>
      <c r="P121" s="178"/>
      <c r="Q121" s="178"/>
      <c r="R121" s="178"/>
      <c r="S121" s="178"/>
      <c r="T121" s="178"/>
      <c r="U121" s="178"/>
      <c r="V121" s="178"/>
      <c r="W121" s="178"/>
      <c r="X121" s="178"/>
    </row>
    <row r="122" spans="1:24" ht="12.75" customHeight="1">
      <c r="A122" s="178"/>
      <c r="B122" s="178"/>
      <c r="C122" s="178"/>
      <c r="D122" s="178"/>
      <c r="E122" s="178"/>
      <c r="F122" s="178"/>
      <c r="G122" s="178"/>
      <c r="H122" s="177"/>
      <c r="I122" s="178"/>
      <c r="J122" s="178"/>
      <c r="K122" s="178"/>
      <c r="L122" s="178"/>
      <c r="M122" s="178"/>
      <c r="N122" s="178"/>
      <c r="O122" s="178"/>
      <c r="P122" s="178"/>
      <c r="Q122" s="178"/>
      <c r="R122" s="178"/>
      <c r="S122" s="178"/>
      <c r="T122" s="178"/>
      <c r="U122" s="178"/>
      <c r="V122" s="178"/>
      <c r="W122" s="178"/>
      <c r="X122" s="178"/>
    </row>
    <row r="123" spans="1:24" ht="12.75" customHeight="1">
      <c r="A123" s="178"/>
      <c r="B123" s="178"/>
      <c r="C123" s="178"/>
      <c r="D123" s="178"/>
      <c r="E123" s="178"/>
      <c r="F123" s="178"/>
      <c r="G123" s="178"/>
      <c r="H123" s="177"/>
      <c r="I123" s="178"/>
      <c r="J123" s="178"/>
      <c r="K123" s="178"/>
      <c r="L123" s="178"/>
      <c r="M123" s="178"/>
      <c r="N123" s="178"/>
      <c r="O123" s="178"/>
      <c r="P123" s="178"/>
      <c r="Q123" s="178"/>
      <c r="R123" s="178"/>
      <c r="S123" s="178"/>
      <c r="T123" s="178"/>
      <c r="U123" s="178"/>
      <c r="V123" s="178"/>
      <c r="W123" s="178"/>
      <c r="X123" s="178"/>
    </row>
    <row r="124" spans="1:24" ht="12.75" customHeight="1">
      <c r="A124" s="178"/>
      <c r="B124" s="178"/>
      <c r="C124" s="178"/>
      <c r="D124" s="178"/>
      <c r="E124" s="178"/>
      <c r="F124" s="178"/>
      <c r="G124" s="178"/>
      <c r="H124" s="177"/>
      <c r="I124" s="178"/>
      <c r="J124" s="178"/>
      <c r="K124" s="178"/>
      <c r="L124" s="178"/>
      <c r="M124" s="178"/>
      <c r="N124" s="178"/>
      <c r="O124" s="178"/>
      <c r="P124" s="178"/>
      <c r="Q124" s="178"/>
      <c r="R124" s="178"/>
      <c r="S124" s="178"/>
      <c r="T124" s="178"/>
      <c r="U124" s="178"/>
      <c r="V124" s="178"/>
      <c r="W124" s="178"/>
      <c r="X124" s="178"/>
    </row>
    <row r="125" spans="1:24" ht="12.75" customHeight="1">
      <c r="A125" s="178"/>
      <c r="B125" s="178"/>
      <c r="C125" s="178"/>
      <c r="D125" s="178"/>
      <c r="E125" s="178"/>
      <c r="F125" s="178"/>
      <c r="G125" s="178"/>
      <c r="H125" s="177"/>
      <c r="I125" s="178"/>
      <c r="J125" s="178"/>
      <c r="K125" s="178"/>
      <c r="L125" s="178"/>
      <c r="M125" s="178"/>
      <c r="N125" s="178"/>
      <c r="O125" s="178"/>
      <c r="P125" s="178"/>
      <c r="Q125" s="178"/>
      <c r="R125" s="178"/>
      <c r="S125" s="178"/>
      <c r="T125" s="178"/>
      <c r="U125" s="178"/>
      <c r="V125" s="178"/>
      <c r="W125" s="178"/>
      <c r="X125" s="178"/>
    </row>
    <row r="126" spans="1:24" ht="12.75" customHeight="1">
      <c r="A126" s="178"/>
      <c r="B126" s="178"/>
      <c r="C126" s="178"/>
      <c r="D126" s="178"/>
      <c r="E126" s="178"/>
      <c r="F126" s="178"/>
      <c r="G126" s="178"/>
      <c r="H126" s="177"/>
      <c r="I126" s="178"/>
      <c r="J126" s="178"/>
      <c r="K126" s="178"/>
      <c r="L126" s="178"/>
      <c r="M126" s="178"/>
      <c r="N126" s="178"/>
      <c r="O126" s="178"/>
      <c r="P126" s="178"/>
      <c r="Q126" s="178"/>
      <c r="R126" s="178"/>
      <c r="S126" s="178"/>
      <c r="T126" s="178"/>
      <c r="U126" s="178"/>
      <c r="V126" s="178"/>
      <c r="W126" s="178"/>
      <c r="X126" s="178"/>
    </row>
    <row r="127" spans="1:24" ht="12.75" customHeight="1">
      <c r="A127" s="178"/>
      <c r="B127" s="178"/>
      <c r="C127" s="178"/>
      <c r="D127" s="178"/>
      <c r="E127" s="178"/>
      <c r="F127" s="178"/>
      <c r="G127" s="178"/>
      <c r="H127" s="177"/>
      <c r="I127" s="178"/>
      <c r="J127" s="178"/>
      <c r="K127" s="178"/>
      <c r="L127" s="178"/>
      <c r="M127" s="178"/>
      <c r="N127" s="178"/>
      <c r="O127" s="178"/>
      <c r="P127" s="178"/>
      <c r="Q127" s="178"/>
      <c r="R127" s="178"/>
      <c r="S127" s="178"/>
      <c r="T127" s="178"/>
      <c r="U127" s="178"/>
      <c r="V127" s="178"/>
      <c r="W127" s="178"/>
      <c r="X127" s="178"/>
    </row>
    <row r="128" spans="1:24" ht="12.75" customHeight="1">
      <c r="A128" s="178"/>
      <c r="B128" s="178"/>
      <c r="C128" s="178"/>
      <c r="D128" s="178"/>
      <c r="E128" s="178"/>
      <c r="F128" s="178"/>
      <c r="G128" s="178"/>
      <c r="H128" s="177"/>
      <c r="I128" s="178"/>
      <c r="J128" s="178"/>
      <c r="K128" s="178"/>
      <c r="L128" s="178"/>
      <c r="M128" s="178"/>
      <c r="N128" s="178"/>
      <c r="O128" s="178"/>
      <c r="P128" s="178"/>
      <c r="Q128" s="178"/>
      <c r="R128" s="178"/>
      <c r="S128" s="178"/>
      <c r="T128" s="178"/>
      <c r="U128" s="178"/>
      <c r="V128" s="178"/>
      <c r="W128" s="178"/>
      <c r="X128" s="178"/>
    </row>
    <row r="129" spans="1:24" ht="12.75" customHeight="1">
      <c r="A129" s="178"/>
      <c r="B129" s="178"/>
      <c r="C129" s="178"/>
      <c r="D129" s="178"/>
      <c r="E129" s="178"/>
      <c r="F129" s="178"/>
      <c r="G129" s="178"/>
      <c r="H129" s="177"/>
      <c r="I129" s="178"/>
      <c r="J129" s="178"/>
      <c r="K129" s="178"/>
      <c r="L129" s="178"/>
      <c r="M129" s="178"/>
      <c r="N129" s="178"/>
      <c r="O129" s="178"/>
      <c r="P129" s="178"/>
      <c r="Q129" s="178"/>
      <c r="R129" s="178"/>
      <c r="S129" s="178"/>
      <c r="T129" s="178"/>
      <c r="U129" s="178"/>
      <c r="V129" s="178"/>
      <c r="W129" s="178"/>
      <c r="X129" s="178"/>
    </row>
    <row r="130" spans="1:24" ht="12.75" customHeight="1">
      <c r="A130" s="178"/>
      <c r="B130" s="178"/>
      <c r="C130" s="178"/>
      <c r="D130" s="178"/>
      <c r="E130" s="178"/>
      <c r="F130" s="178"/>
      <c r="G130" s="178"/>
      <c r="H130" s="177"/>
      <c r="I130" s="178"/>
      <c r="J130" s="178"/>
      <c r="K130" s="178"/>
      <c r="L130" s="178"/>
      <c r="M130" s="178"/>
      <c r="N130" s="178"/>
      <c r="O130" s="178"/>
      <c r="P130" s="178"/>
      <c r="Q130" s="178"/>
      <c r="R130" s="178"/>
      <c r="S130" s="178"/>
      <c r="T130" s="178"/>
      <c r="U130" s="178"/>
      <c r="V130" s="178"/>
      <c r="W130" s="178"/>
      <c r="X130" s="178"/>
    </row>
    <row r="131" spans="1:24" ht="12.75" customHeight="1">
      <c r="A131" s="178"/>
      <c r="B131" s="178"/>
      <c r="C131" s="178"/>
      <c r="D131" s="178"/>
      <c r="E131" s="178"/>
      <c r="F131" s="178"/>
      <c r="G131" s="178"/>
      <c r="H131" s="177"/>
      <c r="I131" s="178"/>
      <c r="J131" s="178"/>
      <c r="K131" s="178"/>
      <c r="L131" s="178"/>
      <c r="M131" s="178"/>
      <c r="N131" s="178"/>
      <c r="O131" s="178"/>
      <c r="P131" s="178"/>
      <c r="Q131" s="178"/>
      <c r="R131" s="178"/>
      <c r="S131" s="178"/>
      <c r="T131" s="178"/>
      <c r="U131" s="178"/>
      <c r="V131" s="178"/>
      <c r="W131" s="178"/>
      <c r="X131" s="178"/>
    </row>
    <row r="132" spans="1:24" ht="12.75" customHeight="1">
      <c r="A132" s="178"/>
      <c r="B132" s="178"/>
      <c r="C132" s="178"/>
      <c r="D132" s="178"/>
      <c r="E132" s="178"/>
      <c r="F132" s="178"/>
      <c r="G132" s="178"/>
      <c r="H132" s="177"/>
      <c r="I132" s="178"/>
      <c r="J132" s="178"/>
      <c r="K132" s="178"/>
      <c r="L132" s="178"/>
      <c r="M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78"/>
      <c r="X132" s="178"/>
    </row>
    <row r="133" spans="1:24" ht="12.75" customHeight="1">
      <c r="A133" s="178"/>
      <c r="B133" s="178"/>
      <c r="C133" s="178"/>
      <c r="D133" s="178"/>
      <c r="E133" s="178"/>
      <c r="F133" s="178"/>
      <c r="G133" s="178"/>
      <c r="H133" s="177"/>
      <c r="I133" s="178"/>
      <c r="J133" s="178"/>
      <c r="K133" s="178"/>
      <c r="L133" s="178"/>
      <c r="M133" s="178"/>
      <c r="N133" s="178"/>
      <c r="O133" s="178"/>
      <c r="P133" s="178"/>
      <c r="Q133" s="178"/>
      <c r="R133" s="178"/>
      <c r="S133" s="178"/>
      <c r="T133" s="178"/>
      <c r="U133" s="178"/>
      <c r="V133" s="178"/>
      <c r="W133" s="178"/>
      <c r="X133" s="178"/>
    </row>
    <row r="134" spans="1:24" ht="12.75" customHeight="1">
      <c r="A134" s="178"/>
      <c r="B134" s="178"/>
      <c r="C134" s="178"/>
      <c r="D134" s="178"/>
      <c r="E134" s="178"/>
      <c r="F134" s="178"/>
      <c r="G134" s="178"/>
      <c r="H134" s="177"/>
      <c r="I134" s="178"/>
      <c r="J134" s="178"/>
      <c r="K134" s="178"/>
      <c r="L134" s="178"/>
      <c r="M134" s="178"/>
      <c r="N134" s="178"/>
      <c r="O134" s="178"/>
      <c r="P134" s="178"/>
      <c r="Q134" s="178"/>
      <c r="R134" s="178"/>
      <c r="S134" s="178"/>
      <c r="T134" s="178"/>
      <c r="U134" s="178"/>
      <c r="V134" s="178"/>
      <c r="W134" s="178"/>
      <c r="X134" s="178"/>
    </row>
    <row r="135" spans="1:24" ht="12.75" customHeight="1">
      <c r="A135" s="178"/>
      <c r="B135" s="178"/>
      <c r="C135" s="178"/>
      <c r="D135" s="178"/>
      <c r="E135" s="178"/>
      <c r="F135" s="178"/>
      <c r="G135" s="178"/>
      <c r="H135" s="177"/>
      <c r="I135" s="178"/>
      <c r="J135" s="178"/>
      <c r="K135" s="178"/>
      <c r="L135" s="178"/>
      <c r="M135" s="178"/>
      <c r="N135" s="178"/>
      <c r="O135" s="178"/>
      <c r="P135" s="178"/>
      <c r="Q135" s="178"/>
      <c r="R135" s="178"/>
      <c r="S135" s="178"/>
      <c r="T135" s="178"/>
      <c r="U135" s="178"/>
      <c r="V135" s="178"/>
      <c r="W135" s="178"/>
      <c r="X135" s="178"/>
    </row>
    <row r="136" spans="1:24" ht="12.75" customHeight="1">
      <c r="A136" s="178"/>
      <c r="B136" s="178"/>
      <c r="C136" s="178"/>
      <c r="D136" s="178"/>
      <c r="E136" s="178"/>
      <c r="F136" s="178"/>
      <c r="G136" s="178"/>
      <c r="H136" s="177"/>
      <c r="I136" s="178"/>
      <c r="J136" s="178"/>
      <c r="K136" s="178"/>
      <c r="L136" s="178"/>
      <c r="M136" s="178"/>
      <c r="N136" s="178"/>
      <c r="O136" s="178"/>
      <c r="P136" s="178"/>
      <c r="Q136" s="178"/>
      <c r="R136" s="178"/>
      <c r="S136" s="178"/>
      <c r="T136" s="178"/>
      <c r="U136" s="178"/>
      <c r="V136" s="178"/>
      <c r="W136" s="178"/>
      <c r="X136" s="178"/>
    </row>
    <row r="137" spans="1:24" ht="12.75" customHeight="1">
      <c r="A137" s="178"/>
      <c r="B137" s="178"/>
      <c r="C137" s="178"/>
      <c r="D137" s="178"/>
      <c r="E137" s="178"/>
      <c r="F137" s="178"/>
      <c r="G137" s="178"/>
      <c r="H137" s="177"/>
      <c r="I137" s="178"/>
      <c r="J137" s="178"/>
      <c r="K137" s="178"/>
      <c r="L137" s="178"/>
      <c r="M137" s="178"/>
      <c r="N137" s="178"/>
      <c r="O137" s="178"/>
      <c r="P137" s="178"/>
      <c r="Q137" s="178"/>
      <c r="R137" s="178"/>
      <c r="S137" s="178"/>
      <c r="T137" s="178"/>
      <c r="U137" s="178"/>
      <c r="V137" s="178"/>
      <c r="W137" s="178"/>
      <c r="X137" s="178"/>
    </row>
    <row r="138" spans="1:24" ht="12.75" customHeight="1">
      <c r="A138" s="178"/>
      <c r="B138" s="178"/>
      <c r="C138" s="178"/>
      <c r="D138" s="178"/>
      <c r="E138" s="178"/>
      <c r="F138" s="178"/>
      <c r="G138" s="178"/>
      <c r="H138" s="177"/>
      <c r="I138" s="178"/>
      <c r="J138" s="178"/>
      <c r="K138" s="178"/>
      <c r="L138" s="178"/>
      <c r="M138" s="178"/>
      <c r="N138" s="178"/>
      <c r="O138" s="178"/>
      <c r="P138" s="178"/>
      <c r="Q138" s="178"/>
      <c r="R138" s="178"/>
      <c r="S138" s="178"/>
      <c r="T138" s="178"/>
      <c r="U138" s="178"/>
      <c r="V138" s="178"/>
      <c r="W138" s="178"/>
      <c r="X138" s="178"/>
    </row>
    <row r="139" spans="1:24" ht="12.75" customHeight="1">
      <c r="A139" s="178"/>
      <c r="B139" s="178"/>
      <c r="C139" s="178"/>
      <c r="D139" s="178"/>
      <c r="E139" s="178"/>
      <c r="F139" s="178"/>
      <c r="G139" s="178"/>
      <c r="H139" s="177"/>
      <c r="I139" s="178"/>
      <c r="J139" s="178"/>
      <c r="K139" s="178"/>
      <c r="L139" s="178"/>
      <c r="M139" s="178"/>
      <c r="N139" s="178"/>
      <c r="O139" s="178"/>
      <c r="P139" s="178"/>
      <c r="Q139" s="178"/>
      <c r="R139" s="178"/>
      <c r="S139" s="178"/>
      <c r="T139" s="178"/>
      <c r="U139" s="178"/>
      <c r="V139" s="178"/>
      <c r="W139" s="178"/>
      <c r="X139" s="178"/>
    </row>
    <row r="140" spans="1:24" ht="12.75" customHeight="1">
      <c r="A140" s="178"/>
      <c r="B140" s="178"/>
      <c r="C140" s="178"/>
      <c r="D140" s="178"/>
      <c r="E140" s="178"/>
      <c r="F140" s="178"/>
      <c r="G140" s="178"/>
      <c r="H140" s="177"/>
      <c r="I140" s="178"/>
      <c r="J140" s="178"/>
      <c r="K140" s="178"/>
      <c r="L140" s="178"/>
      <c r="M140" s="178"/>
      <c r="N140" s="178"/>
      <c r="O140" s="178"/>
      <c r="P140" s="178"/>
      <c r="Q140" s="178"/>
      <c r="R140" s="178"/>
      <c r="S140" s="178"/>
      <c r="T140" s="178"/>
      <c r="U140" s="178"/>
      <c r="V140" s="178"/>
      <c r="W140" s="178"/>
      <c r="X140" s="178"/>
    </row>
    <row r="141" spans="1:24" ht="12.75" customHeight="1">
      <c r="A141" s="178"/>
      <c r="B141" s="178"/>
      <c r="C141" s="178"/>
      <c r="D141" s="178"/>
      <c r="E141" s="178"/>
      <c r="F141" s="178"/>
      <c r="G141" s="178"/>
      <c r="H141" s="177"/>
      <c r="I141" s="178"/>
      <c r="J141" s="178"/>
      <c r="K141" s="178"/>
      <c r="L141" s="178"/>
      <c r="M141" s="178"/>
      <c r="N141" s="178"/>
      <c r="O141" s="178"/>
      <c r="P141" s="178"/>
      <c r="Q141" s="178"/>
      <c r="R141" s="178"/>
      <c r="S141" s="178"/>
      <c r="T141" s="178"/>
      <c r="U141" s="178"/>
      <c r="V141" s="178"/>
      <c r="W141" s="178"/>
      <c r="X141" s="178"/>
    </row>
    <row r="142" spans="1:24" ht="12.75" customHeight="1">
      <c r="A142" s="178"/>
      <c r="B142" s="178"/>
      <c r="C142" s="178"/>
      <c r="D142" s="178"/>
      <c r="E142" s="178"/>
      <c r="F142" s="178"/>
      <c r="G142" s="178"/>
      <c r="H142" s="177"/>
      <c r="I142" s="178"/>
      <c r="J142" s="178"/>
      <c r="K142" s="178"/>
      <c r="L142" s="178"/>
      <c r="M142" s="178"/>
      <c r="N142" s="178"/>
      <c r="O142" s="178"/>
      <c r="P142" s="178"/>
      <c r="Q142" s="178"/>
      <c r="R142" s="178"/>
      <c r="S142" s="178"/>
      <c r="T142" s="178"/>
      <c r="U142" s="178"/>
      <c r="V142" s="178"/>
      <c r="W142" s="178"/>
      <c r="X142" s="178"/>
    </row>
    <row r="143" spans="1:24" ht="12.75" customHeight="1">
      <c r="A143" s="178"/>
      <c r="B143" s="178"/>
      <c r="C143" s="178"/>
      <c r="D143" s="178"/>
      <c r="E143" s="178"/>
      <c r="F143" s="178"/>
      <c r="G143" s="178"/>
      <c r="H143" s="177"/>
      <c r="I143" s="178"/>
      <c r="J143" s="178"/>
      <c r="K143" s="178"/>
      <c r="L143" s="178"/>
      <c r="M143" s="178"/>
      <c r="N143" s="178"/>
      <c r="O143" s="178"/>
      <c r="P143" s="178"/>
      <c r="Q143" s="178"/>
      <c r="R143" s="178"/>
      <c r="S143" s="178"/>
      <c r="T143" s="178"/>
      <c r="U143" s="178"/>
      <c r="V143" s="178"/>
      <c r="W143" s="178"/>
      <c r="X143" s="178"/>
    </row>
    <row r="144" spans="1:24" ht="12.75" customHeight="1">
      <c r="A144" s="178"/>
      <c r="B144" s="178"/>
      <c r="C144" s="178"/>
      <c r="D144" s="178"/>
      <c r="E144" s="178"/>
      <c r="F144" s="178"/>
      <c r="G144" s="178"/>
      <c r="H144" s="177"/>
      <c r="I144" s="178"/>
      <c r="J144" s="178"/>
      <c r="K144" s="178"/>
      <c r="L144" s="178"/>
      <c r="M144" s="178"/>
      <c r="N144" s="178"/>
      <c r="O144" s="178"/>
      <c r="P144" s="178"/>
      <c r="Q144" s="178"/>
      <c r="R144" s="178"/>
      <c r="S144" s="178"/>
      <c r="T144" s="178"/>
      <c r="U144" s="178"/>
      <c r="V144" s="178"/>
      <c r="W144" s="178"/>
      <c r="X144" s="178"/>
    </row>
    <row r="145" spans="1:24" ht="12.75" customHeight="1">
      <c r="A145" s="178"/>
      <c r="B145" s="178"/>
      <c r="C145" s="178"/>
      <c r="D145" s="178"/>
      <c r="E145" s="178"/>
      <c r="F145" s="178"/>
      <c r="G145" s="178"/>
      <c r="H145" s="177"/>
      <c r="I145" s="178"/>
      <c r="J145" s="178"/>
      <c r="K145" s="178"/>
      <c r="L145" s="178"/>
      <c r="M145" s="178"/>
      <c r="N145" s="178"/>
      <c r="O145" s="178"/>
      <c r="P145" s="178"/>
      <c r="Q145" s="178"/>
      <c r="R145" s="178"/>
      <c r="S145" s="178"/>
      <c r="T145" s="178"/>
      <c r="U145" s="178"/>
      <c r="V145" s="178"/>
      <c r="W145" s="178"/>
      <c r="X145" s="178"/>
    </row>
    <row r="146" spans="1:24" ht="12.75" customHeight="1">
      <c r="A146" s="178"/>
      <c r="B146" s="178"/>
      <c r="C146" s="178"/>
      <c r="D146" s="178"/>
      <c r="E146" s="178"/>
      <c r="F146" s="178"/>
      <c r="G146" s="178"/>
      <c r="H146" s="177"/>
      <c r="I146" s="178"/>
      <c r="J146" s="178"/>
      <c r="K146" s="178"/>
      <c r="L146" s="178"/>
      <c r="M146" s="178"/>
      <c r="N146" s="178"/>
      <c r="O146" s="178"/>
      <c r="P146" s="178"/>
      <c r="Q146" s="178"/>
      <c r="R146" s="178"/>
      <c r="S146" s="178"/>
      <c r="T146" s="178"/>
      <c r="U146" s="178"/>
      <c r="V146" s="178"/>
      <c r="W146" s="178"/>
      <c r="X146" s="178"/>
    </row>
    <row r="147" spans="1:24" ht="12.75" customHeight="1">
      <c r="A147" s="178"/>
      <c r="B147" s="178"/>
      <c r="C147" s="178"/>
      <c r="D147" s="178"/>
      <c r="E147" s="178"/>
      <c r="F147" s="178"/>
      <c r="G147" s="178"/>
      <c r="H147" s="177"/>
      <c r="I147" s="178"/>
      <c r="J147" s="178"/>
      <c r="K147" s="178"/>
      <c r="L147" s="178"/>
      <c r="M147" s="178"/>
      <c r="N147" s="178"/>
      <c r="O147" s="178"/>
      <c r="P147" s="178"/>
      <c r="Q147" s="178"/>
      <c r="R147" s="178"/>
      <c r="S147" s="178"/>
      <c r="T147" s="178"/>
      <c r="U147" s="178"/>
      <c r="V147" s="178"/>
      <c r="W147" s="178"/>
      <c r="X147" s="178"/>
    </row>
    <row r="148" spans="1:24" ht="12.75" customHeight="1">
      <c r="A148" s="178"/>
      <c r="B148" s="178"/>
      <c r="C148" s="178"/>
      <c r="D148" s="178"/>
      <c r="E148" s="178"/>
      <c r="F148" s="178"/>
      <c r="G148" s="178"/>
      <c r="H148" s="177"/>
      <c r="I148" s="178"/>
      <c r="J148" s="178"/>
      <c r="K148" s="178"/>
      <c r="L148" s="178"/>
      <c r="M148" s="178"/>
      <c r="N148" s="178"/>
      <c r="O148" s="178"/>
      <c r="P148" s="178"/>
      <c r="Q148" s="178"/>
      <c r="R148" s="178"/>
      <c r="S148" s="178"/>
      <c r="T148" s="178"/>
      <c r="U148" s="178"/>
      <c r="V148" s="178"/>
      <c r="W148" s="178"/>
      <c r="X148" s="178"/>
    </row>
    <row r="149" spans="1:24" ht="12.75" customHeight="1">
      <c r="A149" s="178"/>
      <c r="B149" s="178"/>
      <c r="C149" s="178"/>
      <c r="D149" s="178"/>
      <c r="E149" s="178"/>
      <c r="F149" s="178"/>
      <c r="G149" s="178"/>
      <c r="H149" s="177"/>
      <c r="I149" s="178"/>
      <c r="J149" s="178"/>
      <c r="K149" s="178"/>
      <c r="L149" s="178"/>
      <c r="M149" s="178"/>
      <c r="N149" s="178"/>
      <c r="O149" s="178"/>
      <c r="P149" s="178"/>
      <c r="Q149" s="178"/>
      <c r="R149" s="178"/>
      <c r="S149" s="178"/>
      <c r="T149" s="178"/>
      <c r="U149" s="178"/>
      <c r="V149" s="178"/>
      <c r="W149" s="178"/>
      <c r="X149" s="178"/>
    </row>
    <row r="150" spans="1:24" ht="12.75" customHeight="1">
      <c r="A150" s="178"/>
      <c r="B150" s="178"/>
      <c r="C150" s="178"/>
      <c r="D150" s="178"/>
      <c r="E150" s="178"/>
      <c r="F150" s="178"/>
      <c r="G150" s="178"/>
      <c r="H150" s="177"/>
      <c r="I150" s="178"/>
      <c r="J150" s="178"/>
      <c r="K150" s="178"/>
      <c r="L150" s="178"/>
      <c r="M150" s="178"/>
      <c r="N150" s="178"/>
      <c r="O150" s="178"/>
      <c r="P150" s="178"/>
      <c r="Q150" s="178"/>
      <c r="R150" s="178"/>
      <c r="S150" s="178"/>
      <c r="T150" s="178"/>
      <c r="U150" s="178"/>
      <c r="V150" s="178"/>
      <c r="W150" s="178"/>
      <c r="X150" s="178"/>
    </row>
    <row r="151" spans="1:24" ht="12.75" customHeight="1">
      <c r="A151" s="178"/>
      <c r="B151" s="178"/>
      <c r="C151" s="178"/>
      <c r="D151" s="178"/>
      <c r="E151" s="178"/>
      <c r="F151" s="178"/>
      <c r="G151" s="178"/>
      <c r="H151" s="177"/>
      <c r="I151" s="178"/>
      <c r="J151" s="178"/>
      <c r="K151" s="178"/>
      <c r="L151" s="178"/>
      <c r="M151" s="178"/>
      <c r="N151" s="178"/>
      <c r="O151" s="178"/>
      <c r="P151" s="178"/>
      <c r="Q151" s="178"/>
      <c r="R151" s="178"/>
      <c r="S151" s="178"/>
      <c r="T151" s="178"/>
      <c r="U151" s="178"/>
      <c r="V151" s="178"/>
      <c r="W151" s="178"/>
      <c r="X151" s="178"/>
    </row>
    <row r="152" spans="1:24" ht="12.75" customHeight="1">
      <c r="A152" s="178"/>
      <c r="B152" s="178"/>
      <c r="C152" s="178"/>
      <c r="D152" s="178"/>
      <c r="E152" s="178"/>
      <c r="F152" s="178"/>
      <c r="G152" s="178"/>
      <c r="H152" s="177"/>
      <c r="I152" s="178"/>
      <c r="J152" s="178"/>
      <c r="K152" s="178"/>
      <c r="L152" s="178"/>
      <c r="M152" s="178"/>
      <c r="N152" s="178"/>
      <c r="O152" s="178"/>
      <c r="P152" s="178"/>
      <c r="Q152" s="178"/>
      <c r="R152" s="178"/>
      <c r="S152" s="178"/>
      <c r="T152" s="178"/>
      <c r="U152" s="178"/>
      <c r="V152" s="178"/>
      <c r="W152" s="178"/>
      <c r="X152" s="178"/>
    </row>
    <row r="153" spans="1:24" ht="12.75" customHeight="1">
      <c r="A153" s="178"/>
      <c r="B153" s="178"/>
      <c r="C153" s="178"/>
      <c r="D153" s="178"/>
      <c r="E153" s="178"/>
      <c r="F153" s="178"/>
      <c r="G153" s="178"/>
      <c r="H153" s="177"/>
      <c r="I153" s="178"/>
      <c r="J153" s="178"/>
      <c r="K153" s="178"/>
      <c r="L153" s="178"/>
      <c r="M153" s="178"/>
      <c r="N153" s="178"/>
      <c r="O153" s="178"/>
      <c r="P153" s="178"/>
      <c r="Q153" s="178"/>
      <c r="R153" s="178"/>
      <c r="S153" s="178"/>
      <c r="T153" s="178"/>
      <c r="U153" s="178"/>
      <c r="V153" s="178"/>
      <c r="W153" s="178"/>
      <c r="X153" s="178"/>
    </row>
    <row r="154" spans="1:24" ht="12.75" customHeight="1">
      <c r="A154" s="178"/>
      <c r="B154" s="178"/>
      <c r="C154" s="178"/>
      <c r="D154" s="178"/>
      <c r="E154" s="178"/>
      <c r="F154" s="178"/>
      <c r="G154" s="178"/>
      <c r="H154" s="177"/>
      <c r="I154" s="178"/>
      <c r="J154" s="178"/>
      <c r="K154" s="178"/>
      <c r="L154" s="178"/>
      <c r="M154" s="178"/>
      <c r="N154" s="178"/>
      <c r="O154" s="178"/>
      <c r="P154" s="178"/>
      <c r="Q154" s="178"/>
      <c r="R154" s="178"/>
      <c r="S154" s="178"/>
      <c r="T154" s="178"/>
      <c r="U154" s="178"/>
      <c r="V154" s="178"/>
      <c r="W154" s="178"/>
      <c r="X154" s="178"/>
    </row>
    <row r="155" spans="1:24" ht="12.75" customHeight="1">
      <c r="A155" s="178"/>
      <c r="B155" s="178"/>
      <c r="C155" s="178"/>
      <c r="D155" s="178"/>
      <c r="E155" s="178"/>
      <c r="F155" s="178"/>
      <c r="G155" s="178"/>
      <c r="H155" s="177"/>
      <c r="I155" s="178"/>
      <c r="J155" s="178"/>
      <c r="K155" s="178"/>
      <c r="L155" s="178"/>
      <c r="M155" s="178"/>
      <c r="N155" s="178"/>
      <c r="O155" s="178"/>
      <c r="P155" s="178"/>
      <c r="Q155" s="178"/>
      <c r="R155" s="178"/>
      <c r="S155" s="178"/>
      <c r="T155" s="178"/>
      <c r="U155" s="178"/>
      <c r="V155" s="178"/>
      <c r="W155" s="178"/>
      <c r="X155" s="178"/>
    </row>
    <row r="156" spans="1:24" ht="12.75" customHeight="1">
      <c r="A156" s="178"/>
      <c r="B156" s="178"/>
      <c r="C156" s="178"/>
      <c r="D156" s="178"/>
      <c r="E156" s="178"/>
      <c r="F156" s="178"/>
      <c r="G156" s="178"/>
      <c r="H156" s="177"/>
      <c r="I156" s="178"/>
      <c r="J156" s="178"/>
      <c r="K156" s="178"/>
      <c r="L156" s="178"/>
      <c r="M156" s="178"/>
      <c r="N156" s="178"/>
      <c r="O156" s="178"/>
      <c r="P156" s="178"/>
      <c r="Q156" s="178"/>
      <c r="R156" s="178"/>
      <c r="S156" s="178"/>
      <c r="T156" s="178"/>
      <c r="U156" s="178"/>
      <c r="V156" s="178"/>
      <c r="W156" s="178"/>
      <c r="X156" s="178"/>
    </row>
    <row r="157" spans="1:24" ht="12.75" customHeight="1">
      <c r="A157" s="178"/>
      <c r="B157" s="178"/>
      <c r="C157" s="178"/>
      <c r="D157" s="178"/>
      <c r="E157" s="178"/>
      <c r="F157" s="178"/>
      <c r="G157" s="178"/>
      <c r="H157" s="177"/>
      <c r="I157" s="178"/>
      <c r="J157" s="178"/>
      <c r="K157" s="178"/>
      <c r="L157" s="178"/>
      <c r="M157" s="178"/>
      <c r="N157" s="178"/>
      <c r="O157" s="178"/>
      <c r="P157" s="178"/>
      <c r="Q157" s="178"/>
      <c r="R157" s="178"/>
      <c r="S157" s="178"/>
      <c r="T157" s="178"/>
      <c r="U157" s="178"/>
      <c r="V157" s="178"/>
      <c r="W157" s="178"/>
      <c r="X157" s="178"/>
    </row>
    <row r="158" spans="1:24" ht="12.75" customHeight="1">
      <c r="A158" s="178"/>
      <c r="B158" s="178"/>
      <c r="C158" s="178"/>
      <c r="D158" s="178"/>
      <c r="E158" s="178"/>
      <c r="F158" s="178"/>
      <c r="G158" s="178"/>
      <c r="H158" s="177"/>
      <c r="I158" s="178"/>
      <c r="J158" s="178"/>
      <c r="K158" s="178"/>
      <c r="L158" s="178"/>
      <c r="M158" s="178"/>
      <c r="N158" s="178"/>
      <c r="O158" s="178"/>
      <c r="P158" s="178"/>
      <c r="Q158" s="178"/>
      <c r="R158" s="178"/>
      <c r="S158" s="178"/>
      <c r="T158" s="178"/>
      <c r="U158" s="178"/>
      <c r="V158" s="178"/>
      <c r="W158" s="178"/>
      <c r="X158" s="178"/>
    </row>
    <row r="159" spans="1:24" ht="12.75" customHeight="1">
      <c r="A159" s="178"/>
      <c r="B159" s="178"/>
      <c r="C159" s="178"/>
      <c r="D159" s="178"/>
      <c r="E159" s="178"/>
      <c r="F159" s="178"/>
      <c r="G159" s="178"/>
      <c r="H159" s="177"/>
      <c r="I159" s="178"/>
      <c r="J159" s="178"/>
      <c r="K159" s="178"/>
      <c r="L159" s="178"/>
      <c r="M159" s="178"/>
      <c r="N159" s="178"/>
      <c r="O159" s="178"/>
      <c r="P159" s="178"/>
      <c r="Q159" s="178"/>
      <c r="R159" s="178"/>
      <c r="S159" s="178"/>
      <c r="T159" s="178"/>
      <c r="U159" s="178"/>
      <c r="V159" s="178"/>
      <c r="W159" s="178"/>
      <c r="X159" s="178"/>
    </row>
    <row r="160" spans="1:24" ht="12.75" customHeight="1">
      <c r="A160" s="178"/>
      <c r="B160" s="178"/>
      <c r="C160" s="178"/>
      <c r="D160" s="178"/>
      <c r="E160" s="178"/>
      <c r="F160" s="178"/>
      <c r="G160" s="178"/>
      <c r="H160" s="177"/>
      <c r="I160" s="178"/>
      <c r="J160" s="178"/>
      <c r="K160" s="178"/>
      <c r="L160" s="178"/>
      <c r="M160" s="178"/>
      <c r="N160" s="178"/>
      <c r="O160" s="178"/>
      <c r="P160" s="178"/>
      <c r="Q160" s="178"/>
      <c r="R160" s="178"/>
      <c r="S160" s="178"/>
      <c r="T160" s="178"/>
      <c r="U160" s="178"/>
      <c r="V160" s="178"/>
      <c r="W160" s="178"/>
      <c r="X160" s="178"/>
    </row>
    <row r="161" spans="1:24" ht="12.75" customHeight="1">
      <c r="A161" s="178"/>
      <c r="B161" s="178"/>
      <c r="C161" s="178"/>
      <c r="D161" s="178"/>
      <c r="E161" s="178"/>
      <c r="F161" s="178"/>
      <c r="G161" s="178"/>
      <c r="H161" s="177"/>
      <c r="I161" s="178"/>
      <c r="J161" s="178"/>
      <c r="K161" s="178"/>
      <c r="L161" s="178"/>
      <c r="M161" s="178"/>
      <c r="N161" s="178"/>
      <c r="O161" s="178"/>
      <c r="P161" s="178"/>
      <c r="Q161" s="178"/>
      <c r="R161" s="178"/>
      <c r="S161" s="178"/>
      <c r="T161" s="178"/>
      <c r="U161" s="178"/>
      <c r="V161" s="178"/>
      <c r="W161" s="178"/>
      <c r="X161" s="178"/>
    </row>
    <row r="162" spans="1:24" ht="12.75" customHeight="1">
      <c r="A162" s="178"/>
      <c r="B162" s="178"/>
      <c r="C162" s="178"/>
      <c r="D162" s="178"/>
      <c r="E162" s="178"/>
      <c r="F162" s="178"/>
      <c r="G162" s="178"/>
      <c r="H162" s="177"/>
      <c r="I162" s="178"/>
      <c r="J162" s="178"/>
      <c r="K162" s="178"/>
      <c r="L162" s="178"/>
      <c r="M162" s="178"/>
      <c r="N162" s="178"/>
      <c r="O162" s="178"/>
      <c r="P162" s="178"/>
      <c r="Q162" s="178"/>
      <c r="R162" s="178"/>
      <c r="S162" s="178"/>
      <c r="T162" s="178"/>
      <c r="U162" s="178"/>
      <c r="V162" s="178"/>
      <c r="W162" s="178"/>
      <c r="X162" s="178"/>
    </row>
    <row r="163" spans="1:24" ht="12.75" customHeight="1">
      <c r="A163" s="178"/>
      <c r="B163" s="178"/>
      <c r="C163" s="178"/>
      <c r="D163" s="178"/>
      <c r="E163" s="178"/>
      <c r="F163" s="178"/>
      <c r="G163" s="178"/>
      <c r="H163" s="177"/>
      <c r="I163" s="178"/>
      <c r="J163" s="178"/>
      <c r="K163" s="178"/>
      <c r="L163" s="178"/>
      <c r="M163" s="178"/>
      <c r="N163" s="178"/>
      <c r="O163" s="178"/>
      <c r="P163" s="178"/>
      <c r="Q163" s="178"/>
      <c r="R163" s="178"/>
      <c r="S163" s="178"/>
      <c r="T163" s="178"/>
      <c r="U163" s="178"/>
      <c r="V163" s="178"/>
      <c r="W163" s="178"/>
      <c r="X163" s="178"/>
    </row>
    <row r="164" spans="1:24" ht="12.75" customHeight="1">
      <c r="A164" s="178"/>
      <c r="B164" s="178"/>
      <c r="C164" s="178"/>
      <c r="D164" s="178"/>
      <c r="E164" s="178"/>
      <c r="F164" s="178"/>
      <c r="G164" s="178"/>
      <c r="H164" s="177"/>
      <c r="I164" s="178"/>
      <c r="J164" s="178"/>
      <c r="K164" s="178"/>
      <c r="L164" s="178"/>
      <c r="M164" s="178"/>
      <c r="N164" s="178"/>
      <c r="O164" s="178"/>
      <c r="P164" s="178"/>
      <c r="Q164" s="178"/>
      <c r="R164" s="178"/>
      <c r="S164" s="178"/>
      <c r="T164" s="178"/>
      <c r="U164" s="178"/>
      <c r="V164" s="178"/>
      <c r="W164" s="178"/>
      <c r="X164" s="178"/>
    </row>
    <row r="165" spans="1:24" ht="12.75" customHeight="1">
      <c r="A165" s="178"/>
      <c r="B165" s="178"/>
      <c r="C165" s="178"/>
      <c r="D165" s="178"/>
      <c r="E165" s="178"/>
      <c r="F165" s="178"/>
      <c r="G165" s="178"/>
      <c r="H165" s="177"/>
      <c r="I165" s="178"/>
      <c r="J165" s="178"/>
      <c r="K165" s="178"/>
      <c r="L165" s="178"/>
      <c r="M165" s="178"/>
      <c r="N165" s="178"/>
      <c r="O165" s="178"/>
      <c r="P165" s="178"/>
      <c r="Q165" s="178"/>
      <c r="R165" s="178"/>
      <c r="S165" s="178"/>
      <c r="T165" s="178"/>
      <c r="U165" s="178"/>
      <c r="V165" s="178"/>
      <c r="W165" s="178"/>
      <c r="X165" s="178"/>
    </row>
    <row r="166" spans="1:24" ht="12.75" customHeight="1">
      <c r="A166" s="178"/>
      <c r="B166" s="178"/>
      <c r="C166" s="178"/>
      <c r="D166" s="178"/>
      <c r="E166" s="178"/>
      <c r="F166" s="178"/>
      <c r="G166" s="178"/>
      <c r="H166" s="177"/>
      <c r="I166" s="178"/>
      <c r="J166" s="178"/>
      <c r="K166" s="178"/>
      <c r="L166" s="178"/>
      <c r="M166" s="178"/>
      <c r="N166" s="178"/>
      <c r="O166" s="178"/>
      <c r="P166" s="178"/>
      <c r="Q166" s="178"/>
      <c r="R166" s="178"/>
      <c r="S166" s="178"/>
      <c r="T166" s="178"/>
      <c r="U166" s="178"/>
      <c r="V166" s="178"/>
      <c r="W166" s="178"/>
      <c r="X166" s="178"/>
    </row>
    <row r="167" spans="1:24" ht="12.75" customHeight="1">
      <c r="A167" s="178"/>
      <c r="B167" s="178"/>
      <c r="C167" s="178"/>
      <c r="D167" s="178"/>
      <c r="E167" s="178"/>
      <c r="F167" s="178"/>
      <c r="G167" s="178"/>
      <c r="H167" s="177"/>
      <c r="I167" s="178"/>
      <c r="J167" s="178"/>
      <c r="K167" s="178"/>
      <c r="L167" s="178"/>
      <c r="M167" s="178"/>
      <c r="N167" s="178"/>
      <c r="O167" s="178"/>
      <c r="P167" s="178"/>
      <c r="Q167" s="178"/>
      <c r="R167" s="178"/>
      <c r="S167" s="178"/>
      <c r="T167" s="178"/>
      <c r="U167" s="178"/>
      <c r="V167" s="178"/>
      <c r="W167" s="178"/>
      <c r="X167" s="178"/>
    </row>
    <row r="168" spans="1:24" ht="12.75" customHeight="1">
      <c r="A168" s="178"/>
      <c r="B168" s="178"/>
      <c r="C168" s="178"/>
      <c r="D168" s="178"/>
      <c r="E168" s="178"/>
      <c r="F168" s="178"/>
      <c r="G168" s="178"/>
      <c r="H168" s="177"/>
      <c r="I168" s="178"/>
      <c r="J168" s="178"/>
      <c r="K168" s="178"/>
      <c r="L168" s="178"/>
      <c r="M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78"/>
      <c r="X168" s="178"/>
    </row>
    <row r="169" spans="1:24" ht="12.75" customHeight="1">
      <c r="A169" s="178"/>
      <c r="B169" s="178"/>
      <c r="C169" s="178"/>
      <c r="D169" s="178"/>
      <c r="E169" s="178"/>
      <c r="F169" s="178"/>
      <c r="G169" s="178"/>
      <c r="H169" s="177"/>
      <c r="I169" s="178"/>
      <c r="J169" s="178"/>
      <c r="K169" s="178"/>
      <c r="L169" s="178"/>
      <c r="M169" s="178"/>
      <c r="N169" s="178"/>
      <c r="O169" s="178"/>
      <c r="P169" s="178"/>
      <c r="Q169" s="178"/>
      <c r="R169" s="178"/>
      <c r="S169" s="178"/>
      <c r="T169" s="178"/>
      <c r="U169" s="178"/>
      <c r="V169" s="178"/>
      <c r="W169" s="178"/>
      <c r="X169" s="178"/>
    </row>
    <row r="170" spans="1:24" ht="12.75" customHeight="1">
      <c r="A170" s="178"/>
      <c r="B170" s="178"/>
      <c r="C170" s="178"/>
      <c r="D170" s="178"/>
      <c r="E170" s="178"/>
      <c r="F170" s="178"/>
      <c r="G170" s="178"/>
      <c r="H170" s="177"/>
      <c r="I170" s="178"/>
      <c r="J170" s="178"/>
      <c r="K170" s="178"/>
      <c r="L170" s="178"/>
      <c r="M170" s="178"/>
      <c r="N170" s="178"/>
      <c r="O170" s="178"/>
      <c r="P170" s="178"/>
      <c r="Q170" s="178"/>
      <c r="R170" s="178"/>
      <c r="S170" s="178"/>
      <c r="T170" s="178"/>
      <c r="U170" s="178"/>
      <c r="V170" s="178"/>
      <c r="W170" s="178"/>
      <c r="X170" s="178"/>
    </row>
    <row r="171" spans="1:24" ht="12.75" customHeight="1">
      <c r="A171" s="178"/>
      <c r="B171" s="178"/>
      <c r="C171" s="178"/>
      <c r="D171" s="178"/>
      <c r="E171" s="178"/>
      <c r="F171" s="178"/>
      <c r="G171" s="178"/>
      <c r="H171" s="177"/>
      <c r="I171" s="178"/>
      <c r="J171" s="178"/>
      <c r="K171" s="178"/>
      <c r="L171" s="178"/>
      <c r="M171" s="178"/>
      <c r="N171" s="178"/>
      <c r="O171" s="178"/>
      <c r="P171" s="178"/>
      <c r="Q171" s="178"/>
      <c r="R171" s="178"/>
      <c r="S171" s="178"/>
      <c r="T171" s="178"/>
      <c r="U171" s="178"/>
      <c r="V171" s="178"/>
      <c r="W171" s="178"/>
      <c r="X171" s="178"/>
    </row>
    <row r="172" spans="1:24" ht="12.75" customHeight="1">
      <c r="A172" s="178"/>
      <c r="B172" s="178"/>
      <c r="C172" s="178"/>
      <c r="D172" s="178"/>
      <c r="E172" s="178"/>
      <c r="F172" s="178"/>
      <c r="G172" s="178"/>
      <c r="H172" s="177"/>
      <c r="I172" s="178"/>
      <c r="J172" s="178"/>
      <c r="K172" s="178"/>
      <c r="L172" s="178"/>
      <c r="M172" s="178"/>
      <c r="N172" s="178"/>
      <c r="O172" s="178"/>
      <c r="P172" s="178"/>
      <c r="Q172" s="178"/>
      <c r="R172" s="178"/>
      <c r="S172" s="178"/>
      <c r="T172" s="178"/>
      <c r="U172" s="178"/>
      <c r="V172" s="178"/>
      <c r="W172" s="178"/>
      <c r="X172" s="178"/>
    </row>
    <row r="173" spans="1:24" ht="12.75" customHeight="1">
      <c r="A173" s="178"/>
      <c r="B173" s="178"/>
      <c r="C173" s="178"/>
      <c r="D173" s="178"/>
      <c r="E173" s="178"/>
      <c r="F173" s="178"/>
      <c r="G173" s="178"/>
      <c r="H173" s="177"/>
      <c r="I173" s="178"/>
      <c r="J173" s="178"/>
      <c r="K173" s="178"/>
      <c r="L173" s="178"/>
      <c r="M173" s="178"/>
      <c r="N173" s="178"/>
      <c r="O173" s="178"/>
      <c r="P173" s="178"/>
      <c r="Q173" s="178"/>
      <c r="R173" s="178"/>
      <c r="S173" s="178"/>
      <c r="T173" s="178"/>
      <c r="U173" s="178"/>
      <c r="V173" s="178"/>
      <c r="W173" s="178"/>
      <c r="X173" s="178"/>
    </row>
    <row r="174" spans="1:24" ht="12.75" customHeight="1">
      <c r="A174" s="178"/>
      <c r="B174" s="178"/>
      <c r="C174" s="178"/>
      <c r="D174" s="178"/>
      <c r="E174" s="178"/>
      <c r="F174" s="178"/>
      <c r="G174" s="178"/>
      <c r="H174" s="177"/>
      <c r="I174" s="178"/>
      <c r="J174" s="178"/>
      <c r="K174" s="178"/>
      <c r="L174" s="178"/>
      <c r="M174" s="178"/>
      <c r="N174" s="178"/>
      <c r="O174" s="178"/>
      <c r="P174" s="178"/>
      <c r="Q174" s="178"/>
      <c r="R174" s="178"/>
      <c r="S174" s="178"/>
      <c r="T174" s="178"/>
      <c r="U174" s="178"/>
      <c r="V174" s="178"/>
      <c r="W174" s="178"/>
      <c r="X174" s="178"/>
    </row>
    <row r="175" spans="1:24" ht="12.75" customHeight="1">
      <c r="A175" s="178"/>
      <c r="B175" s="178"/>
      <c r="C175" s="178"/>
      <c r="D175" s="178"/>
      <c r="E175" s="178"/>
      <c r="F175" s="178"/>
      <c r="G175" s="178"/>
      <c r="H175" s="177"/>
      <c r="I175" s="178"/>
      <c r="J175" s="178"/>
      <c r="K175" s="178"/>
      <c r="L175" s="178"/>
      <c r="M175" s="178"/>
      <c r="N175" s="178"/>
      <c r="O175" s="178"/>
      <c r="P175" s="178"/>
      <c r="Q175" s="178"/>
      <c r="R175" s="178"/>
      <c r="S175" s="178"/>
      <c r="T175" s="178"/>
      <c r="U175" s="178"/>
      <c r="V175" s="178"/>
      <c r="W175" s="178"/>
      <c r="X175" s="178"/>
    </row>
    <row r="176" spans="1:24" ht="12.75" customHeight="1">
      <c r="A176" s="178"/>
      <c r="B176" s="178"/>
      <c r="C176" s="178"/>
      <c r="D176" s="178"/>
      <c r="E176" s="178"/>
      <c r="F176" s="178"/>
      <c r="G176" s="178"/>
      <c r="H176" s="177"/>
      <c r="I176" s="178"/>
      <c r="J176" s="178"/>
      <c r="K176" s="178"/>
      <c r="L176" s="178"/>
      <c r="M176" s="178"/>
      <c r="N176" s="178"/>
      <c r="O176" s="178"/>
      <c r="P176" s="178"/>
      <c r="Q176" s="178"/>
      <c r="R176" s="178"/>
      <c r="S176" s="178"/>
      <c r="T176" s="178"/>
      <c r="U176" s="178"/>
      <c r="V176" s="178"/>
      <c r="W176" s="178"/>
      <c r="X176" s="178"/>
    </row>
    <row r="177" spans="1:24" ht="12.75" customHeight="1">
      <c r="A177" s="178"/>
      <c r="B177" s="178"/>
      <c r="C177" s="178"/>
      <c r="D177" s="178"/>
      <c r="E177" s="178"/>
      <c r="F177" s="178"/>
      <c r="G177" s="178"/>
      <c r="H177" s="177"/>
      <c r="I177" s="178"/>
      <c r="J177" s="178"/>
      <c r="K177" s="178"/>
      <c r="L177" s="178"/>
      <c r="M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</row>
    <row r="178" spans="1:24" ht="12.75" customHeight="1">
      <c r="A178" s="178"/>
      <c r="B178" s="178"/>
      <c r="C178" s="178"/>
      <c r="D178" s="178"/>
      <c r="E178" s="178"/>
      <c r="F178" s="178"/>
      <c r="G178" s="178"/>
      <c r="H178" s="177"/>
      <c r="I178" s="178"/>
      <c r="J178" s="178"/>
      <c r="K178" s="178"/>
      <c r="L178" s="178"/>
      <c r="M178" s="178"/>
      <c r="N178" s="178"/>
      <c r="O178" s="178"/>
      <c r="P178" s="178"/>
      <c r="Q178" s="178"/>
      <c r="R178" s="178"/>
      <c r="S178" s="178"/>
      <c r="T178" s="178"/>
      <c r="U178" s="178"/>
      <c r="V178" s="178"/>
      <c r="W178" s="178"/>
      <c r="X178" s="178"/>
    </row>
    <row r="179" spans="1:24" ht="12.75" customHeight="1">
      <c r="A179" s="178"/>
      <c r="B179" s="178"/>
      <c r="C179" s="178"/>
      <c r="D179" s="178"/>
      <c r="E179" s="178"/>
      <c r="F179" s="178"/>
      <c r="G179" s="178"/>
      <c r="H179" s="177"/>
      <c r="I179" s="178"/>
      <c r="J179" s="178"/>
      <c r="K179" s="178"/>
      <c r="L179" s="178"/>
      <c r="M179" s="178"/>
      <c r="N179" s="178"/>
      <c r="O179" s="178"/>
      <c r="P179" s="178"/>
      <c r="Q179" s="178"/>
      <c r="R179" s="178"/>
      <c r="S179" s="178"/>
      <c r="T179" s="178"/>
      <c r="U179" s="178"/>
      <c r="V179" s="178"/>
      <c r="W179" s="178"/>
      <c r="X179" s="178"/>
    </row>
    <row r="180" spans="1:24" ht="12.75" customHeight="1">
      <c r="A180" s="178"/>
      <c r="B180" s="178"/>
      <c r="C180" s="178"/>
      <c r="D180" s="178"/>
      <c r="E180" s="178"/>
      <c r="F180" s="178"/>
      <c r="G180" s="178"/>
      <c r="H180" s="177"/>
      <c r="I180" s="178"/>
      <c r="J180" s="178"/>
      <c r="K180" s="178"/>
      <c r="L180" s="178"/>
      <c r="M180" s="178"/>
      <c r="N180" s="178"/>
      <c r="O180" s="178"/>
      <c r="P180" s="178"/>
      <c r="Q180" s="178"/>
      <c r="R180" s="178"/>
      <c r="S180" s="178"/>
      <c r="T180" s="178"/>
      <c r="U180" s="178"/>
      <c r="V180" s="178"/>
      <c r="W180" s="178"/>
      <c r="X180" s="178"/>
    </row>
    <row r="181" spans="1:24" ht="12.75" customHeight="1">
      <c r="A181" s="178"/>
      <c r="B181" s="178"/>
      <c r="C181" s="178"/>
      <c r="D181" s="178"/>
      <c r="E181" s="178"/>
      <c r="F181" s="178"/>
      <c r="G181" s="178"/>
      <c r="H181" s="177"/>
      <c r="I181" s="178"/>
      <c r="J181" s="178"/>
      <c r="K181" s="178"/>
      <c r="L181" s="178"/>
      <c r="M181" s="178"/>
      <c r="N181" s="178"/>
      <c r="O181" s="178"/>
      <c r="P181" s="178"/>
      <c r="Q181" s="178"/>
      <c r="R181" s="178"/>
      <c r="S181" s="178"/>
      <c r="T181" s="178"/>
      <c r="U181" s="178"/>
      <c r="V181" s="178"/>
      <c r="W181" s="178"/>
      <c r="X181" s="178"/>
    </row>
    <row r="182" spans="1:24" ht="12.75" customHeight="1">
      <c r="A182" s="178"/>
      <c r="B182" s="178"/>
      <c r="C182" s="178"/>
      <c r="D182" s="178"/>
      <c r="E182" s="178"/>
      <c r="F182" s="178"/>
      <c r="G182" s="178"/>
      <c r="H182" s="177"/>
      <c r="I182" s="178"/>
      <c r="J182" s="178"/>
      <c r="K182" s="178"/>
      <c r="L182" s="178"/>
      <c r="M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</row>
    <row r="183" spans="1:24" ht="12.75" customHeight="1">
      <c r="A183" s="178"/>
      <c r="B183" s="178"/>
      <c r="C183" s="178"/>
      <c r="D183" s="178"/>
      <c r="E183" s="178"/>
      <c r="F183" s="178"/>
      <c r="G183" s="178"/>
      <c r="H183" s="177"/>
      <c r="I183" s="178"/>
      <c r="J183" s="178"/>
      <c r="K183" s="178"/>
      <c r="L183" s="178"/>
      <c r="M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</row>
    <row r="184" spans="1:24" ht="12.75" customHeight="1">
      <c r="A184" s="178"/>
      <c r="B184" s="178"/>
      <c r="C184" s="178"/>
      <c r="D184" s="178"/>
      <c r="E184" s="178"/>
      <c r="F184" s="178"/>
      <c r="G184" s="178"/>
      <c r="H184" s="177"/>
      <c r="I184" s="178"/>
      <c r="J184" s="178"/>
      <c r="K184" s="178"/>
      <c r="L184" s="178"/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</row>
    <row r="185" spans="1:24" ht="12.75" customHeight="1">
      <c r="A185" s="178"/>
      <c r="B185" s="178"/>
      <c r="C185" s="178"/>
      <c r="D185" s="178"/>
      <c r="E185" s="178"/>
      <c r="F185" s="178"/>
      <c r="G185" s="178"/>
      <c r="H185" s="177"/>
      <c r="I185" s="178"/>
      <c r="J185" s="178"/>
      <c r="K185" s="178"/>
      <c r="L185" s="178"/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</row>
    <row r="186" spans="1:24" ht="12.75" customHeight="1">
      <c r="A186" s="178"/>
      <c r="B186" s="178"/>
      <c r="C186" s="178"/>
      <c r="D186" s="178"/>
      <c r="E186" s="178"/>
      <c r="F186" s="178"/>
      <c r="G186" s="178"/>
      <c r="H186" s="177"/>
      <c r="I186" s="178"/>
      <c r="J186" s="178"/>
      <c r="K186" s="178"/>
      <c r="L186" s="178"/>
      <c r="M186" s="178"/>
      <c r="N186" s="178"/>
      <c r="O186" s="178"/>
      <c r="P186" s="178"/>
      <c r="Q186" s="178"/>
      <c r="R186" s="178"/>
      <c r="S186" s="178"/>
      <c r="T186" s="178"/>
      <c r="U186" s="178"/>
      <c r="V186" s="178"/>
      <c r="W186" s="178"/>
      <c r="X186" s="178"/>
    </row>
    <row r="187" spans="1:24" ht="12.75" customHeight="1">
      <c r="A187" s="178"/>
      <c r="B187" s="178"/>
      <c r="C187" s="178"/>
      <c r="D187" s="178"/>
      <c r="E187" s="178"/>
      <c r="F187" s="178"/>
      <c r="G187" s="178"/>
      <c r="H187" s="177"/>
      <c r="I187" s="178"/>
      <c r="J187" s="178"/>
      <c r="K187" s="178"/>
      <c r="L187" s="178"/>
      <c r="M187" s="178"/>
      <c r="N187" s="178"/>
      <c r="O187" s="178"/>
      <c r="P187" s="178"/>
      <c r="Q187" s="178"/>
      <c r="R187" s="178"/>
      <c r="S187" s="178"/>
      <c r="T187" s="178"/>
      <c r="U187" s="178"/>
      <c r="V187" s="178"/>
      <c r="W187" s="178"/>
      <c r="X187" s="178"/>
    </row>
    <row r="188" spans="1:24" ht="12.75" customHeight="1">
      <c r="A188" s="178"/>
      <c r="B188" s="178"/>
      <c r="C188" s="178"/>
      <c r="D188" s="178"/>
      <c r="E188" s="178"/>
      <c r="F188" s="178"/>
      <c r="G188" s="178"/>
      <c r="H188" s="177"/>
      <c r="I188" s="178"/>
      <c r="J188" s="178"/>
      <c r="K188" s="178"/>
      <c r="L188" s="178"/>
      <c r="M188" s="178"/>
      <c r="N188" s="178"/>
      <c r="O188" s="178"/>
      <c r="P188" s="178"/>
      <c r="Q188" s="178"/>
      <c r="R188" s="178"/>
      <c r="S188" s="178"/>
      <c r="T188" s="178"/>
      <c r="U188" s="178"/>
      <c r="V188" s="178"/>
      <c r="W188" s="178"/>
      <c r="X188" s="178"/>
    </row>
    <row r="189" spans="1:24" ht="12.75" customHeight="1">
      <c r="A189" s="178"/>
      <c r="B189" s="178"/>
      <c r="C189" s="178"/>
      <c r="D189" s="178"/>
      <c r="E189" s="178"/>
      <c r="F189" s="178"/>
      <c r="G189" s="178"/>
      <c r="H189" s="177"/>
      <c r="I189" s="178"/>
      <c r="J189" s="178"/>
      <c r="K189" s="178"/>
      <c r="L189" s="178"/>
      <c r="M189" s="178"/>
      <c r="N189" s="178"/>
      <c r="O189" s="178"/>
      <c r="P189" s="178"/>
      <c r="Q189" s="178"/>
      <c r="R189" s="178"/>
      <c r="S189" s="178"/>
      <c r="T189" s="178"/>
      <c r="U189" s="178"/>
      <c r="V189" s="178"/>
      <c r="W189" s="178"/>
      <c r="X189" s="178"/>
    </row>
    <row r="190" spans="1:24" ht="12.75" customHeight="1">
      <c r="A190" s="178"/>
      <c r="B190" s="178"/>
      <c r="C190" s="178"/>
      <c r="D190" s="178"/>
      <c r="E190" s="178"/>
      <c r="F190" s="178"/>
      <c r="G190" s="178"/>
      <c r="H190" s="177"/>
      <c r="I190" s="178"/>
      <c r="J190" s="178"/>
      <c r="K190" s="178"/>
      <c r="L190" s="178"/>
      <c r="M190" s="178"/>
      <c r="N190" s="178"/>
      <c r="O190" s="178"/>
      <c r="P190" s="178"/>
      <c r="Q190" s="178"/>
      <c r="R190" s="178"/>
      <c r="S190" s="178"/>
      <c r="T190" s="178"/>
      <c r="U190" s="178"/>
      <c r="V190" s="178"/>
      <c r="W190" s="178"/>
      <c r="X190" s="178"/>
    </row>
    <row r="191" spans="1:24" ht="12.75" customHeight="1">
      <c r="A191" s="178"/>
      <c r="B191" s="178"/>
      <c r="C191" s="178"/>
      <c r="D191" s="178"/>
      <c r="E191" s="178"/>
      <c r="F191" s="178"/>
      <c r="G191" s="178"/>
      <c r="H191" s="177"/>
      <c r="I191" s="178"/>
      <c r="J191" s="178"/>
      <c r="K191" s="178"/>
      <c r="L191" s="178"/>
      <c r="M191" s="178"/>
      <c r="N191" s="178"/>
      <c r="O191" s="178"/>
      <c r="P191" s="178"/>
      <c r="Q191" s="178"/>
      <c r="R191" s="178"/>
      <c r="S191" s="178"/>
      <c r="T191" s="178"/>
      <c r="U191" s="178"/>
      <c r="V191" s="178"/>
      <c r="W191" s="178"/>
      <c r="X191" s="178"/>
    </row>
    <row r="192" spans="1:24" ht="12.75" customHeight="1">
      <c r="A192" s="178"/>
      <c r="B192" s="178"/>
      <c r="C192" s="178"/>
      <c r="D192" s="178"/>
      <c r="E192" s="178"/>
      <c r="F192" s="178"/>
      <c r="G192" s="178"/>
      <c r="H192" s="177"/>
      <c r="I192" s="178"/>
      <c r="J192" s="178"/>
      <c r="K192" s="178"/>
      <c r="L192" s="178"/>
      <c r="M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8"/>
    </row>
    <row r="193" spans="1:24" ht="12.75" customHeight="1">
      <c r="A193" s="178"/>
      <c r="B193" s="178"/>
      <c r="C193" s="178"/>
      <c r="D193" s="178"/>
      <c r="E193" s="178"/>
      <c r="F193" s="178"/>
      <c r="G193" s="178"/>
      <c r="H193" s="177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178"/>
      <c r="W193" s="178"/>
      <c r="X193" s="178"/>
    </row>
    <row r="194" spans="1:24" ht="12.75" customHeight="1">
      <c r="A194" s="178"/>
      <c r="B194" s="178"/>
      <c r="C194" s="178"/>
      <c r="D194" s="178"/>
      <c r="E194" s="178"/>
      <c r="F194" s="178"/>
      <c r="G194" s="178"/>
      <c r="H194" s="177"/>
      <c r="I194" s="178"/>
      <c r="J194" s="178"/>
      <c r="K194" s="178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78"/>
      <c r="W194" s="178"/>
      <c r="X194" s="178"/>
    </row>
    <row r="195" spans="1:24" ht="12.75" customHeight="1">
      <c r="A195" s="178"/>
      <c r="B195" s="178"/>
      <c r="C195" s="178"/>
      <c r="D195" s="178"/>
      <c r="E195" s="178"/>
      <c r="F195" s="178"/>
      <c r="G195" s="178"/>
      <c r="H195" s="177"/>
      <c r="I195" s="178"/>
      <c r="J195" s="178"/>
      <c r="K195" s="178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78"/>
      <c r="W195" s="178"/>
      <c r="X195" s="178"/>
    </row>
    <row r="196" spans="1:24" ht="12.75" customHeight="1">
      <c r="A196" s="178"/>
      <c r="B196" s="178"/>
      <c r="C196" s="178"/>
      <c r="D196" s="178"/>
      <c r="E196" s="178"/>
      <c r="F196" s="178"/>
      <c r="G196" s="178"/>
      <c r="H196" s="177"/>
      <c r="I196" s="178"/>
      <c r="J196" s="178"/>
      <c r="K196" s="178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78"/>
      <c r="W196" s="178"/>
      <c r="X196" s="178"/>
    </row>
    <row r="197" spans="1:24" ht="12.75" customHeight="1">
      <c r="A197" s="178"/>
      <c r="B197" s="178"/>
      <c r="C197" s="178"/>
      <c r="D197" s="178"/>
      <c r="E197" s="178"/>
      <c r="F197" s="178"/>
      <c r="G197" s="178"/>
      <c r="H197" s="177"/>
      <c r="I197" s="178"/>
      <c r="J197" s="178"/>
      <c r="K197" s="178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78"/>
      <c r="W197" s="178"/>
      <c r="X197" s="178"/>
    </row>
    <row r="198" spans="1:24" ht="12.75" customHeight="1">
      <c r="A198" s="178"/>
      <c r="B198" s="178"/>
      <c r="C198" s="178"/>
      <c r="D198" s="178"/>
      <c r="E198" s="178"/>
      <c r="F198" s="178"/>
      <c r="G198" s="178"/>
      <c r="H198" s="177"/>
      <c r="I198" s="178"/>
      <c r="J198" s="178"/>
      <c r="K198" s="178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78"/>
      <c r="W198" s="178"/>
      <c r="X198" s="178"/>
    </row>
    <row r="199" spans="1:24" ht="12.75" customHeight="1">
      <c r="A199" s="178"/>
      <c r="B199" s="178"/>
      <c r="C199" s="178"/>
      <c r="D199" s="178"/>
      <c r="E199" s="178"/>
      <c r="F199" s="178"/>
      <c r="G199" s="178"/>
      <c r="H199" s="177"/>
      <c r="I199" s="178"/>
      <c r="J199" s="178"/>
      <c r="K199" s="178"/>
      <c r="L199" s="178"/>
      <c r="M199" s="178"/>
      <c r="N199" s="178"/>
      <c r="O199" s="178"/>
      <c r="P199" s="178"/>
      <c r="Q199" s="178"/>
      <c r="R199" s="178"/>
      <c r="S199" s="178"/>
      <c r="T199" s="178"/>
      <c r="U199" s="178"/>
      <c r="V199" s="178"/>
      <c r="W199" s="178"/>
      <c r="X199" s="178"/>
    </row>
    <row r="200" spans="1:24" ht="12.75" customHeight="1">
      <c r="A200" s="178"/>
      <c r="B200" s="178"/>
      <c r="C200" s="178"/>
      <c r="D200" s="178"/>
      <c r="E200" s="178"/>
      <c r="F200" s="178"/>
      <c r="G200" s="178"/>
      <c r="H200" s="177"/>
      <c r="I200" s="178"/>
      <c r="J200" s="178"/>
      <c r="K200" s="178"/>
      <c r="L200" s="178"/>
      <c r="M200" s="178"/>
      <c r="N200" s="178"/>
      <c r="O200" s="178"/>
      <c r="P200" s="178"/>
      <c r="Q200" s="178"/>
      <c r="R200" s="178"/>
      <c r="S200" s="178"/>
      <c r="T200" s="178"/>
      <c r="U200" s="178"/>
      <c r="V200" s="178"/>
      <c r="W200" s="178"/>
      <c r="X200" s="178"/>
    </row>
    <row r="201" spans="1:24" ht="12.75" customHeight="1">
      <c r="A201" s="178"/>
      <c r="B201" s="178"/>
      <c r="C201" s="178"/>
      <c r="D201" s="178"/>
      <c r="E201" s="178"/>
      <c r="F201" s="178"/>
      <c r="G201" s="178"/>
      <c r="H201" s="177"/>
      <c r="I201" s="178"/>
      <c r="J201" s="178"/>
      <c r="K201" s="178"/>
      <c r="L201" s="178"/>
      <c r="M201" s="178"/>
      <c r="N201" s="178"/>
      <c r="O201" s="178"/>
      <c r="P201" s="178"/>
      <c r="Q201" s="178"/>
      <c r="R201" s="178"/>
      <c r="S201" s="178"/>
      <c r="T201" s="178"/>
      <c r="U201" s="178"/>
      <c r="V201" s="178"/>
      <c r="W201" s="178"/>
      <c r="X201" s="178"/>
    </row>
    <row r="202" spans="1:24" ht="12.75" customHeight="1">
      <c r="A202" s="178"/>
      <c r="B202" s="178"/>
      <c r="C202" s="178"/>
      <c r="D202" s="178"/>
      <c r="E202" s="178"/>
      <c r="F202" s="178"/>
      <c r="G202" s="178"/>
      <c r="H202" s="177"/>
      <c r="I202" s="178"/>
      <c r="J202" s="178"/>
      <c r="K202" s="178"/>
      <c r="L202" s="178"/>
      <c r="M202" s="178"/>
      <c r="N202" s="178"/>
      <c r="O202" s="178"/>
      <c r="P202" s="178"/>
      <c r="Q202" s="178"/>
      <c r="R202" s="178"/>
      <c r="S202" s="178"/>
      <c r="T202" s="178"/>
      <c r="U202" s="178"/>
      <c r="V202" s="178"/>
      <c r="W202" s="178"/>
      <c r="X202" s="178"/>
    </row>
    <row r="203" spans="1:24" ht="12.75" customHeight="1">
      <c r="A203" s="178"/>
      <c r="B203" s="178"/>
      <c r="C203" s="178"/>
      <c r="D203" s="178"/>
      <c r="E203" s="178"/>
      <c r="F203" s="178"/>
      <c r="G203" s="178"/>
      <c r="H203" s="177"/>
      <c r="I203" s="178"/>
      <c r="J203" s="178"/>
      <c r="K203" s="178"/>
      <c r="L203" s="178"/>
      <c r="M203" s="178"/>
      <c r="N203" s="178"/>
      <c r="O203" s="178"/>
      <c r="P203" s="178"/>
      <c r="Q203" s="178"/>
      <c r="R203" s="178"/>
      <c r="S203" s="178"/>
      <c r="T203" s="178"/>
      <c r="U203" s="178"/>
      <c r="V203" s="178"/>
      <c r="W203" s="178"/>
      <c r="X203" s="178"/>
    </row>
    <row r="204" spans="1:24" ht="12.75" customHeight="1">
      <c r="A204" s="178"/>
      <c r="B204" s="178"/>
      <c r="C204" s="178"/>
      <c r="D204" s="178"/>
      <c r="E204" s="178"/>
      <c r="F204" s="178"/>
      <c r="G204" s="178"/>
      <c r="H204" s="177"/>
      <c r="I204" s="178"/>
      <c r="J204" s="178"/>
      <c r="K204" s="178"/>
      <c r="L204" s="178"/>
      <c r="M204" s="178"/>
      <c r="N204" s="178"/>
      <c r="O204" s="178"/>
      <c r="P204" s="178"/>
      <c r="Q204" s="178"/>
      <c r="R204" s="178"/>
      <c r="S204" s="178"/>
      <c r="T204" s="178"/>
      <c r="U204" s="178"/>
      <c r="V204" s="178"/>
      <c r="W204" s="178"/>
      <c r="X204" s="178"/>
    </row>
    <row r="205" spans="1:24" ht="12.75" customHeight="1">
      <c r="A205" s="178"/>
      <c r="B205" s="178"/>
      <c r="C205" s="178"/>
      <c r="D205" s="178"/>
      <c r="E205" s="178"/>
      <c r="F205" s="178"/>
      <c r="G205" s="178"/>
      <c r="H205" s="177"/>
      <c r="I205" s="178"/>
      <c r="J205" s="178"/>
      <c r="K205" s="178"/>
      <c r="L205" s="178"/>
      <c r="M205" s="178"/>
      <c r="N205" s="178"/>
      <c r="O205" s="178"/>
      <c r="P205" s="178"/>
      <c r="Q205" s="178"/>
      <c r="R205" s="178"/>
      <c r="S205" s="178"/>
      <c r="T205" s="178"/>
      <c r="U205" s="178"/>
      <c r="V205" s="178"/>
      <c r="W205" s="178"/>
      <c r="X205" s="178"/>
    </row>
    <row r="206" spans="1:24" ht="12.75" customHeight="1">
      <c r="A206" s="178"/>
      <c r="B206" s="178"/>
      <c r="C206" s="178"/>
      <c r="D206" s="178"/>
      <c r="E206" s="178"/>
      <c r="F206" s="178"/>
      <c r="G206" s="178"/>
      <c r="H206" s="177"/>
      <c r="I206" s="178"/>
      <c r="J206" s="178"/>
      <c r="K206" s="178"/>
      <c r="L206" s="178"/>
      <c r="M206" s="178"/>
      <c r="N206" s="178"/>
      <c r="O206" s="178"/>
      <c r="P206" s="178"/>
      <c r="Q206" s="178"/>
      <c r="R206" s="178"/>
      <c r="S206" s="178"/>
      <c r="T206" s="178"/>
      <c r="U206" s="178"/>
      <c r="V206" s="178"/>
      <c r="W206" s="178"/>
      <c r="X206" s="178"/>
    </row>
    <row r="207" spans="1:24" ht="12.75" customHeight="1">
      <c r="A207" s="178"/>
      <c r="B207" s="178"/>
      <c r="C207" s="178"/>
      <c r="D207" s="178"/>
      <c r="E207" s="178"/>
      <c r="F207" s="178"/>
      <c r="G207" s="178"/>
      <c r="H207" s="177"/>
      <c r="I207" s="178"/>
      <c r="J207" s="178"/>
      <c r="K207" s="178"/>
      <c r="L207" s="178"/>
      <c r="M207" s="178"/>
      <c r="N207" s="178"/>
      <c r="O207" s="178"/>
      <c r="P207" s="178"/>
      <c r="Q207" s="178"/>
      <c r="R207" s="178"/>
      <c r="S207" s="178"/>
      <c r="T207" s="178"/>
      <c r="U207" s="178"/>
      <c r="V207" s="178"/>
      <c r="W207" s="178"/>
      <c r="X207" s="178"/>
    </row>
    <row r="208" spans="1:24" ht="12.75" customHeight="1">
      <c r="A208" s="178"/>
      <c r="B208" s="178"/>
      <c r="C208" s="178"/>
      <c r="D208" s="178"/>
      <c r="E208" s="178"/>
      <c r="F208" s="178"/>
      <c r="G208" s="178"/>
      <c r="H208" s="177"/>
      <c r="I208" s="178"/>
      <c r="J208" s="178"/>
      <c r="K208" s="178"/>
      <c r="L208" s="178"/>
      <c r="M208" s="178"/>
      <c r="N208" s="178"/>
      <c r="O208" s="178"/>
      <c r="P208" s="178"/>
      <c r="Q208" s="178"/>
      <c r="R208" s="178"/>
      <c r="S208" s="178"/>
      <c r="T208" s="178"/>
      <c r="U208" s="178"/>
      <c r="V208" s="178"/>
      <c r="W208" s="178"/>
      <c r="X208" s="178"/>
    </row>
    <row r="209" spans="1:24" ht="12.75" customHeight="1">
      <c r="A209" s="178"/>
      <c r="B209" s="178"/>
      <c r="C209" s="178"/>
      <c r="D209" s="178"/>
      <c r="E209" s="178"/>
      <c r="F209" s="178"/>
      <c r="G209" s="178"/>
      <c r="H209" s="177"/>
      <c r="I209" s="178"/>
      <c r="J209" s="178"/>
      <c r="K209" s="178"/>
      <c r="L209" s="178"/>
      <c r="M209" s="178"/>
      <c r="N209" s="178"/>
      <c r="O209" s="178"/>
      <c r="P209" s="178"/>
      <c r="Q209" s="178"/>
      <c r="R209" s="178"/>
      <c r="S209" s="178"/>
      <c r="T209" s="178"/>
      <c r="U209" s="178"/>
      <c r="V209" s="178"/>
      <c r="W209" s="178"/>
      <c r="X209" s="178"/>
    </row>
    <row r="210" spans="1:24" ht="12.75" customHeight="1">
      <c r="A210" s="178"/>
      <c r="B210" s="178"/>
      <c r="C210" s="178"/>
      <c r="D210" s="178"/>
      <c r="E210" s="178"/>
      <c r="F210" s="178"/>
      <c r="G210" s="178"/>
      <c r="H210" s="177"/>
      <c r="I210" s="178"/>
      <c r="J210" s="178"/>
      <c r="K210" s="178"/>
      <c r="L210" s="178"/>
      <c r="M210" s="178"/>
      <c r="N210" s="178"/>
      <c r="O210" s="178"/>
      <c r="P210" s="178"/>
      <c r="Q210" s="178"/>
      <c r="R210" s="178"/>
      <c r="S210" s="178"/>
      <c r="T210" s="178"/>
      <c r="U210" s="178"/>
      <c r="V210" s="178"/>
      <c r="W210" s="178"/>
      <c r="X210" s="178"/>
    </row>
    <row r="211" spans="1:24" ht="12.75" customHeight="1">
      <c r="A211" s="178"/>
      <c r="B211" s="178"/>
      <c r="C211" s="178"/>
      <c r="D211" s="178"/>
      <c r="E211" s="178"/>
      <c r="F211" s="178"/>
      <c r="G211" s="178"/>
      <c r="H211" s="177"/>
      <c r="I211" s="178"/>
      <c r="J211" s="178"/>
      <c r="K211" s="178"/>
      <c r="L211" s="178"/>
      <c r="M211" s="178"/>
      <c r="N211" s="178"/>
      <c r="O211" s="178"/>
      <c r="P211" s="178"/>
      <c r="Q211" s="178"/>
      <c r="R211" s="178"/>
      <c r="S211" s="178"/>
      <c r="T211" s="178"/>
      <c r="U211" s="178"/>
      <c r="V211" s="178"/>
      <c r="W211" s="178"/>
      <c r="X211" s="178"/>
    </row>
    <row r="212" spans="1:24" ht="12.75" customHeight="1">
      <c r="A212" s="178"/>
      <c r="B212" s="178"/>
      <c r="C212" s="178"/>
      <c r="D212" s="178"/>
      <c r="E212" s="178"/>
      <c r="F212" s="178"/>
      <c r="G212" s="178"/>
      <c r="H212" s="177"/>
      <c r="I212" s="178"/>
      <c r="J212" s="178"/>
      <c r="K212" s="178"/>
      <c r="L212" s="178"/>
      <c r="M212" s="178"/>
      <c r="N212" s="178"/>
      <c r="O212" s="178"/>
      <c r="P212" s="178"/>
      <c r="Q212" s="178"/>
      <c r="R212" s="178"/>
      <c r="S212" s="178"/>
      <c r="T212" s="178"/>
      <c r="U212" s="178"/>
      <c r="V212" s="178"/>
      <c r="W212" s="178"/>
      <c r="X212" s="178"/>
    </row>
    <row r="213" spans="1:24" ht="12.75" customHeight="1">
      <c r="A213" s="178"/>
      <c r="B213" s="178"/>
      <c r="C213" s="178"/>
      <c r="D213" s="178"/>
      <c r="E213" s="178"/>
      <c r="F213" s="178"/>
      <c r="G213" s="178"/>
      <c r="H213" s="177"/>
      <c r="I213" s="178"/>
      <c r="J213" s="178"/>
      <c r="K213" s="178"/>
      <c r="L213" s="178"/>
      <c r="M213" s="178"/>
      <c r="N213" s="178"/>
      <c r="O213" s="178"/>
      <c r="P213" s="178"/>
      <c r="Q213" s="178"/>
      <c r="R213" s="178"/>
      <c r="S213" s="178"/>
      <c r="T213" s="178"/>
      <c r="U213" s="178"/>
      <c r="V213" s="178"/>
      <c r="W213" s="178"/>
      <c r="X213" s="178"/>
    </row>
    <row r="214" spans="1:24" ht="12.75" customHeight="1">
      <c r="A214" s="178"/>
      <c r="B214" s="178"/>
      <c r="C214" s="178"/>
      <c r="D214" s="178"/>
      <c r="E214" s="178"/>
      <c r="F214" s="178"/>
      <c r="G214" s="178"/>
      <c r="H214" s="177"/>
      <c r="I214" s="178"/>
      <c r="J214" s="178"/>
      <c r="K214" s="178"/>
      <c r="L214" s="178"/>
      <c r="M214" s="178"/>
      <c r="N214" s="178"/>
      <c r="O214" s="178"/>
      <c r="P214" s="178"/>
      <c r="Q214" s="178"/>
      <c r="R214" s="178"/>
      <c r="S214" s="178"/>
      <c r="T214" s="178"/>
      <c r="U214" s="178"/>
      <c r="V214" s="178"/>
      <c r="W214" s="178"/>
      <c r="X214" s="178"/>
    </row>
    <row r="215" spans="1:24" ht="12.75" customHeight="1">
      <c r="A215" s="178"/>
      <c r="B215" s="178"/>
      <c r="C215" s="178"/>
      <c r="D215" s="178"/>
      <c r="E215" s="178"/>
      <c r="F215" s="178"/>
      <c r="G215" s="178"/>
      <c r="H215" s="177"/>
      <c r="I215" s="178"/>
      <c r="J215" s="178"/>
      <c r="K215" s="178"/>
      <c r="L215" s="178"/>
      <c r="M215" s="178"/>
      <c r="N215" s="178"/>
      <c r="O215" s="178"/>
      <c r="P215" s="178"/>
      <c r="Q215" s="178"/>
      <c r="R215" s="178"/>
      <c r="S215" s="178"/>
      <c r="T215" s="178"/>
      <c r="U215" s="178"/>
      <c r="V215" s="178"/>
      <c r="W215" s="178"/>
      <c r="X215" s="178"/>
    </row>
    <row r="216" spans="1:24" ht="12.75" customHeight="1">
      <c r="A216" s="178"/>
      <c r="B216" s="178"/>
      <c r="C216" s="178"/>
      <c r="D216" s="178"/>
      <c r="E216" s="178"/>
      <c r="F216" s="178"/>
      <c r="G216" s="178"/>
      <c r="H216" s="177"/>
      <c r="I216" s="178"/>
      <c r="J216" s="178"/>
      <c r="K216" s="178"/>
      <c r="L216" s="178"/>
      <c r="M216" s="178"/>
      <c r="N216" s="178"/>
      <c r="O216" s="178"/>
      <c r="P216" s="178"/>
      <c r="Q216" s="178"/>
      <c r="R216" s="178"/>
      <c r="S216" s="178"/>
      <c r="T216" s="178"/>
      <c r="U216" s="178"/>
      <c r="V216" s="178"/>
      <c r="W216" s="178"/>
      <c r="X216" s="178"/>
    </row>
    <row r="217" spans="1:24" ht="12.75" customHeight="1">
      <c r="A217" s="178"/>
      <c r="B217" s="178"/>
      <c r="C217" s="178"/>
      <c r="D217" s="178"/>
      <c r="E217" s="178"/>
      <c r="F217" s="178"/>
      <c r="G217" s="178"/>
      <c r="H217" s="177"/>
      <c r="I217" s="178"/>
      <c r="J217" s="178"/>
      <c r="K217" s="178"/>
      <c r="L217" s="178"/>
      <c r="M217" s="178"/>
      <c r="N217" s="178"/>
      <c r="O217" s="178"/>
      <c r="P217" s="178"/>
      <c r="Q217" s="178"/>
      <c r="R217" s="178"/>
      <c r="S217" s="178"/>
      <c r="T217" s="178"/>
      <c r="U217" s="178"/>
      <c r="V217" s="178"/>
      <c r="W217" s="178"/>
      <c r="X217" s="178"/>
    </row>
    <row r="218" spans="1:24" ht="12.75" customHeight="1">
      <c r="A218" s="178"/>
      <c r="B218" s="178"/>
      <c r="C218" s="178"/>
      <c r="D218" s="178"/>
      <c r="E218" s="178"/>
      <c r="F218" s="178"/>
      <c r="G218" s="178"/>
      <c r="H218" s="177"/>
      <c r="I218" s="178"/>
      <c r="J218" s="178"/>
      <c r="K218" s="178"/>
      <c r="L218" s="178"/>
      <c r="M218" s="178"/>
      <c r="N218" s="178"/>
      <c r="O218" s="178"/>
      <c r="P218" s="178"/>
      <c r="Q218" s="178"/>
      <c r="R218" s="178"/>
      <c r="S218" s="178"/>
      <c r="T218" s="178"/>
      <c r="U218" s="178"/>
      <c r="V218" s="178"/>
      <c r="W218" s="178"/>
      <c r="X218" s="178"/>
    </row>
    <row r="219" spans="1:24" ht="12.75" customHeight="1">
      <c r="A219" s="178"/>
      <c r="B219" s="178"/>
      <c r="C219" s="178"/>
      <c r="D219" s="178"/>
      <c r="E219" s="178"/>
      <c r="F219" s="178"/>
      <c r="G219" s="178"/>
      <c r="H219" s="177"/>
      <c r="I219" s="178"/>
      <c r="J219" s="178"/>
      <c r="K219" s="178"/>
      <c r="L219" s="178"/>
      <c r="M219" s="178"/>
      <c r="N219" s="178"/>
      <c r="O219" s="178"/>
      <c r="P219" s="178"/>
      <c r="Q219" s="178"/>
      <c r="R219" s="178"/>
      <c r="S219" s="178"/>
      <c r="T219" s="178"/>
      <c r="U219" s="178"/>
      <c r="V219" s="178"/>
      <c r="W219" s="178"/>
      <c r="X219" s="178"/>
    </row>
    <row r="220" spans="1:24" ht="12.75" customHeight="1">
      <c r="A220" s="178"/>
      <c r="B220" s="178"/>
      <c r="C220" s="178"/>
      <c r="D220" s="178"/>
      <c r="E220" s="178"/>
      <c r="F220" s="178"/>
      <c r="G220" s="178"/>
      <c r="H220" s="177"/>
      <c r="I220" s="178"/>
      <c r="J220" s="178"/>
      <c r="K220" s="178"/>
      <c r="L220" s="178"/>
      <c r="M220" s="178"/>
      <c r="N220" s="178"/>
      <c r="O220" s="178"/>
      <c r="P220" s="178"/>
      <c r="Q220" s="178"/>
      <c r="R220" s="178"/>
      <c r="S220" s="178"/>
      <c r="T220" s="178"/>
      <c r="U220" s="178"/>
      <c r="V220" s="178"/>
      <c r="W220" s="178"/>
      <c r="X220" s="178"/>
    </row>
    <row r="221" spans="1:24" ht="12.75" customHeight="1">
      <c r="A221" s="178"/>
      <c r="B221" s="178"/>
      <c r="C221" s="178"/>
      <c r="D221" s="178"/>
      <c r="E221" s="178"/>
      <c r="F221" s="178"/>
      <c r="G221" s="178"/>
      <c r="H221" s="177"/>
      <c r="I221" s="178"/>
      <c r="J221" s="178"/>
      <c r="K221" s="178"/>
      <c r="L221" s="178"/>
      <c r="M221" s="178"/>
      <c r="N221" s="178"/>
      <c r="O221" s="178"/>
      <c r="P221" s="178"/>
      <c r="Q221" s="178"/>
      <c r="R221" s="178"/>
      <c r="S221" s="178"/>
      <c r="T221" s="178"/>
      <c r="U221" s="178"/>
      <c r="V221" s="178"/>
      <c r="W221" s="178"/>
      <c r="X221" s="178"/>
    </row>
    <row r="222" spans="1:24" ht="12.75" customHeight="1">
      <c r="A222" s="178"/>
      <c r="B222" s="178"/>
      <c r="C222" s="178"/>
      <c r="D222" s="178"/>
      <c r="E222" s="178"/>
      <c r="F222" s="178"/>
      <c r="G222" s="178"/>
      <c r="H222" s="177"/>
      <c r="I222" s="178"/>
      <c r="J222" s="178"/>
      <c r="K222" s="178"/>
      <c r="L222" s="178"/>
      <c r="M222" s="178"/>
      <c r="N222" s="178"/>
      <c r="O222" s="178"/>
      <c r="P222" s="178"/>
      <c r="Q222" s="178"/>
      <c r="R222" s="178"/>
      <c r="S222" s="178"/>
      <c r="T222" s="178"/>
      <c r="U222" s="178"/>
      <c r="V222" s="178"/>
      <c r="W222" s="178"/>
      <c r="X222" s="178"/>
    </row>
    <row r="223" spans="1:24" ht="12.75" customHeight="1">
      <c r="A223" s="178"/>
      <c r="B223" s="178"/>
      <c r="C223" s="178"/>
      <c r="D223" s="178"/>
      <c r="E223" s="178"/>
      <c r="F223" s="178"/>
      <c r="G223" s="178"/>
      <c r="H223" s="177"/>
      <c r="I223" s="178"/>
      <c r="J223" s="178"/>
      <c r="K223" s="178"/>
      <c r="L223" s="178"/>
      <c r="M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</row>
    <row r="224" spans="1:24" ht="12.75" customHeight="1">
      <c r="A224" s="178"/>
      <c r="B224" s="178"/>
      <c r="C224" s="178"/>
      <c r="D224" s="178"/>
      <c r="E224" s="178"/>
      <c r="F224" s="178"/>
      <c r="G224" s="178"/>
      <c r="H224" s="177"/>
      <c r="I224" s="178"/>
      <c r="J224" s="178"/>
      <c r="K224" s="178"/>
      <c r="L224" s="178"/>
      <c r="M224" s="178"/>
      <c r="N224" s="178"/>
      <c r="O224" s="178"/>
      <c r="P224" s="178"/>
      <c r="Q224" s="178"/>
      <c r="R224" s="178"/>
      <c r="S224" s="178"/>
      <c r="T224" s="178"/>
      <c r="U224" s="178"/>
      <c r="V224" s="178"/>
      <c r="W224" s="178"/>
      <c r="X224" s="178"/>
    </row>
    <row r="225" spans="1:24" ht="12.75" customHeight="1">
      <c r="A225" s="178"/>
      <c r="B225" s="178"/>
      <c r="C225" s="178"/>
      <c r="D225" s="178"/>
      <c r="E225" s="178"/>
      <c r="F225" s="178"/>
      <c r="G225" s="178"/>
      <c r="H225" s="177"/>
      <c r="I225" s="178"/>
      <c r="J225" s="178"/>
      <c r="K225" s="178"/>
      <c r="L225" s="178"/>
      <c r="M225" s="178"/>
      <c r="N225" s="178"/>
      <c r="O225" s="178"/>
      <c r="P225" s="178"/>
      <c r="Q225" s="178"/>
      <c r="R225" s="178"/>
      <c r="S225" s="178"/>
      <c r="T225" s="178"/>
      <c r="U225" s="178"/>
      <c r="V225" s="178"/>
      <c r="W225" s="178"/>
      <c r="X225" s="178"/>
    </row>
    <row r="226" spans="1:24" ht="12.75" customHeight="1">
      <c r="A226" s="178"/>
      <c r="B226" s="178"/>
      <c r="C226" s="178"/>
      <c r="D226" s="178"/>
      <c r="E226" s="178"/>
      <c r="F226" s="178"/>
      <c r="G226" s="178"/>
      <c r="H226" s="177"/>
      <c r="I226" s="178"/>
      <c r="J226" s="178"/>
      <c r="K226" s="178"/>
      <c r="L226" s="178"/>
      <c r="M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78"/>
    </row>
    <row r="227" spans="1:24" ht="12.75" customHeight="1">
      <c r="A227" s="178"/>
      <c r="B227" s="178"/>
      <c r="C227" s="178"/>
      <c r="D227" s="178"/>
      <c r="E227" s="178"/>
      <c r="F227" s="178"/>
      <c r="G227" s="178"/>
      <c r="H227" s="177"/>
      <c r="I227" s="178"/>
      <c r="J227" s="178"/>
      <c r="K227" s="178"/>
      <c r="L227" s="178"/>
      <c r="M227" s="178"/>
      <c r="N227" s="178"/>
      <c r="O227" s="178"/>
      <c r="P227" s="178"/>
      <c r="Q227" s="178"/>
      <c r="R227" s="178"/>
      <c r="S227" s="178"/>
      <c r="T227" s="178"/>
      <c r="U227" s="178"/>
      <c r="V227" s="178"/>
      <c r="W227" s="178"/>
      <c r="X227" s="178"/>
    </row>
    <row r="228" spans="1:24" ht="12.75" customHeight="1">
      <c r="A228" s="178"/>
      <c r="B228" s="178"/>
      <c r="C228" s="178"/>
      <c r="D228" s="178"/>
      <c r="E228" s="178"/>
      <c r="F228" s="178"/>
      <c r="G228" s="178"/>
      <c r="H228" s="177"/>
      <c r="I228" s="178"/>
      <c r="J228" s="178"/>
      <c r="K228" s="178"/>
      <c r="L228" s="178"/>
      <c r="M228" s="178"/>
      <c r="N228" s="178"/>
      <c r="O228" s="178"/>
      <c r="P228" s="178"/>
      <c r="Q228" s="178"/>
      <c r="R228" s="178"/>
      <c r="S228" s="178"/>
      <c r="T228" s="178"/>
      <c r="U228" s="178"/>
      <c r="V228" s="178"/>
      <c r="W228" s="178"/>
      <c r="X228" s="178"/>
    </row>
    <row r="229" spans="1:24" ht="12.75" customHeight="1">
      <c r="A229" s="178"/>
      <c r="B229" s="178"/>
      <c r="C229" s="178"/>
      <c r="D229" s="178"/>
      <c r="E229" s="178"/>
      <c r="F229" s="178"/>
      <c r="G229" s="178"/>
      <c r="H229" s="177"/>
      <c r="I229" s="178"/>
      <c r="J229" s="178"/>
      <c r="K229" s="178"/>
      <c r="L229" s="178"/>
      <c r="M229" s="178"/>
      <c r="N229" s="178"/>
      <c r="O229" s="178"/>
      <c r="P229" s="178"/>
      <c r="Q229" s="178"/>
      <c r="R229" s="178"/>
      <c r="S229" s="178"/>
      <c r="T229" s="178"/>
      <c r="U229" s="178"/>
      <c r="V229" s="178"/>
      <c r="W229" s="178"/>
      <c r="X229" s="178"/>
    </row>
    <row r="230" spans="1:24" ht="12.75" customHeight="1">
      <c r="A230" s="178"/>
      <c r="B230" s="178"/>
      <c r="C230" s="178"/>
      <c r="D230" s="178"/>
      <c r="E230" s="178"/>
      <c r="F230" s="178"/>
      <c r="G230" s="178"/>
      <c r="H230" s="177"/>
      <c r="I230" s="178"/>
      <c r="J230" s="178"/>
      <c r="K230" s="178"/>
      <c r="L230" s="178"/>
      <c r="M230" s="178"/>
      <c r="N230" s="178"/>
      <c r="O230" s="178"/>
      <c r="P230" s="178"/>
      <c r="Q230" s="178"/>
      <c r="R230" s="178"/>
      <c r="S230" s="178"/>
      <c r="T230" s="178"/>
      <c r="U230" s="178"/>
      <c r="V230" s="178"/>
      <c r="W230" s="178"/>
      <c r="X230" s="178"/>
    </row>
    <row r="231" spans="1:24" ht="12.75" customHeight="1">
      <c r="A231" s="178"/>
      <c r="B231" s="178"/>
      <c r="C231" s="178"/>
      <c r="D231" s="178"/>
      <c r="E231" s="178"/>
      <c r="F231" s="178"/>
      <c r="G231" s="178"/>
      <c r="H231" s="177"/>
      <c r="I231" s="178"/>
      <c r="J231" s="178"/>
      <c r="K231" s="178"/>
      <c r="L231" s="178"/>
      <c r="M231" s="178"/>
      <c r="N231" s="178"/>
      <c r="O231" s="178"/>
      <c r="P231" s="178"/>
      <c r="Q231" s="178"/>
      <c r="R231" s="178"/>
      <c r="S231" s="178"/>
      <c r="T231" s="178"/>
      <c r="U231" s="178"/>
      <c r="V231" s="178"/>
      <c r="W231" s="178"/>
      <c r="X231" s="178"/>
    </row>
    <row r="232" spans="1:24" ht="12.75" customHeight="1">
      <c r="A232" s="178"/>
      <c r="B232" s="178"/>
      <c r="C232" s="178"/>
      <c r="D232" s="178"/>
      <c r="E232" s="178"/>
      <c r="F232" s="178"/>
      <c r="G232" s="178"/>
      <c r="H232" s="177"/>
      <c r="I232" s="178"/>
      <c r="J232" s="178"/>
      <c r="K232" s="178"/>
      <c r="L232" s="178"/>
      <c r="M232" s="178"/>
      <c r="N232" s="178"/>
      <c r="O232" s="178"/>
      <c r="P232" s="178"/>
      <c r="Q232" s="178"/>
      <c r="R232" s="178"/>
      <c r="S232" s="178"/>
      <c r="T232" s="178"/>
      <c r="U232" s="178"/>
      <c r="V232" s="178"/>
      <c r="W232" s="178"/>
      <c r="X232" s="178"/>
    </row>
    <row r="233" spans="1:24" ht="12.75" customHeight="1">
      <c r="A233" s="178"/>
      <c r="B233" s="178"/>
      <c r="C233" s="178"/>
      <c r="D233" s="178"/>
      <c r="E233" s="178"/>
      <c r="F233" s="178"/>
      <c r="G233" s="178"/>
      <c r="H233" s="177"/>
      <c r="I233" s="178"/>
      <c r="J233" s="178"/>
      <c r="K233" s="178"/>
      <c r="L233" s="178"/>
      <c r="M233" s="178"/>
      <c r="N233" s="178"/>
      <c r="O233" s="178"/>
      <c r="P233" s="178"/>
      <c r="Q233" s="178"/>
      <c r="R233" s="178"/>
      <c r="S233" s="178"/>
      <c r="T233" s="178"/>
      <c r="U233" s="178"/>
      <c r="V233" s="178"/>
      <c r="W233" s="178"/>
      <c r="X233" s="178"/>
    </row>
    <row r="234" spans="1:24" ht="12.75" customHeight="1">
      <c r="A234" s="178"/>
      <c r="B234" s="178"/>
      <c r="C234" s="178"/>
      <c r="D234" s="178"/>
      <c r="E234" s="178"/>
      <c r="F234" s="178"/>
      <c r="G234" s="178"/>
      <c r="H234" s="177"/>
      <c r="I234" s="178"/>
      <c r="J234" s="178"/>
      <c r="K234" s="178"/>
      <c r="L234" s="178"/>
      <c r="M234" s="178"/>
      <c r="N234" s="178"/>
      <c r="O234" s="178"/>
      <c r="P234" s="178"/>
      <c r="Q234" s="178"/>
      <c r="R234" s="178"/>
      <c r="S234" s="178"/>
      <c r="T234" s="178"/>
      <c r="U234" s="178"/>
      <c r="V234" s="178"/>
      <c r="W234" s="178"/>
      <c r="X234" s="178"/>
    </row>
    <row r="235" spans="1:24" ht="12.75" customHeight="1">
      <c r="A235" s="178"/>
      <c r="B235" s="178"/>
      <c r="C235" s="178"/>
      <c r="D235" s="178"/>
      <c r="E235" s="178"/>
      <c r="F235" s="178"/>
      <c r="G235" s="178"/>
      <c r="H235" s="177"/>
      <c r="I235" s="178"/>
      <c r="J235" s="178"/>
      <c r="K235" s="178"/>
      <c r="L235" s="178"/>
      <c r="M235" s="178"/>
      <c r="N235" s="178"/>
      <c r="O235" s="178"/>
      <c r="P235" s="178"/>
      <c r="Q235" s="178"/>
      <c r="R235" s="178"/>
      <c r="S235" s="178"/>
      <c r="T235" s="178"/>
      <c r="U235" s="178"/>
      <c r="V235" s="178"/>
      <c r="W235" s="178"/>
      <c r="X235" s="178"/>
    </row>
    <row r="236" spans="1:24" ht="12.75" customHeight="1">
      <c r="A236" s="178"/>
      <c r="B236" s="178"/>
      <c r="C236" s="178"/>
      <c r="D236" s="178"/>
      <c r="E236" s="178"/>
      <c r="F236" s="178"/>
      <c r="G236" s="178"/>
      <c r="H236" s="177"/>
      <c r="I236" s="178"/>
      <c r="J236" s="178"/>
      <c r="K236" s="178"/>
      <c r="L236" s="178"/>
      <c r="M236" s="178"/>
      <c r="N236" s="178"/>
      <c r="O236" s="178"/>
      <c r="P236" s="178"/>
      <c r="Q236" s="178"/>
      <c r="R236" s="178"/>
      <c r="S236" s="178"/>
      <c r="T236" s="178"/>
      <c r="U236" s="178"/>
      <c r="V236" s="178"/>
      <c r="W236" s="178"/>
      <c r="X236" s="178"/>
    </row>
    <row r="237" spans="1:24" ht="12.75" customHeight="1">
      <c r="A237" s="178"/>
      <c r="B237" s="178"/>
      <c r="C237" s="178"/>
      <c r="D237" s="178"/>
      <c r="E237" s="178"/>
      <c r="F237" s="178"/>
      <c r="G237" s="178"/>
      <c r="H237" s="177"/>
      <c r="I237" s="178"/>
      <c r="J237" s="178"/>
      <c r="K237" s="178"/>
      <c r="L237" s="178"/>
      <c r="M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8"/>
    </row>
    <row r="238" spans="1:24" ht="12.75" customHeight="1">
      <c r="A238" s="178"/>
      <c r="B238" s="178"/>
      <c r="C238" s="178"/>
      <c r="D238" s="178"/>
      <c r="E238" s="178"/>
      <c r="F238" s="178"/>
      <c r="G238" s="178"/>
      <c r="H238" s="177"/>
      <c r="I238" s="178"/>
      <c r="J238" s="178"/>
      <c r="K238" s="178"/>
      <c r="L238" s="178"/>
      <c r="M238" s="178"/>
      <c r="N238" s="178"/>
      <c r="O238" s="178"/>
      <c r="P238" s="178"/>
      <c r="Q238" s="178"/>
      <c r="R238" s="178"/>
      <c r="S238" s="178"/>
      <c r="T238" s="178"/>
      <c r="U238" s="178"/>
      <c r="V238" s="178"/>
      <c r="W238" s="178"/>
      <c r="X238" s="178"/>
    </row>
    <row r="239" spans="1:24" ht="12.75" customHeight="1">
      <c r="A239" s="178"/>
      <c r="B239" s="178"/>
      <c r="C239" s="178"/>
      <c r="D239" s="178"/>
      <c r="E239" s="178"/>
      <c r="F239" s="178"/>
      <c r="G239" s="178"/>
      <c r="H239" s="177"/>
      <c r="I239" s="178"/>
      <c r="J239" s="178"/>
      <c r="K239" s="178"/>
      <c r="L239" s="178"/>
      <c r="M239" s="178"/>
      <c r="N239" s="178"/>
      <c r="O239" s="178"/>
      <c r="P239" s="178"/>
      <c r="Q239" s="178"/>
      <c r="R239" s="178"/>
      <c r="S239" s="178"/>
      <c r="T239" s="178"/>
      <c r="U239" s="178"/>
      <c r="V239" s="178"/>
      <c r="W239" s="178"/>
      <c r="X239" s="178"/>
    </row>
    <row r="240" spans="1:24" ht="12.75" customHeight="1">
      <c r="A240" s="178"/>
      <c r="B240" s="178"/>
      <c r="C240" s="178"/>
      <c r="D240" s="178"/>
      <c r="E240" s="178"/>
      <c r="F240" s="178"/>
      <c r="G240" s="178"/>
      <c r="H240" s="177"/>
      <c r="I240" s="178"/>
      <c r="J240" s="178"/>
      <c r="K240" s="178"/>
      <c r="L240" s="178"/>
      <c r="M240" s="178"/>
      <c r="N240" s="178"/>
      <c r="O240" s="178"/>
      <c r="P240" s="178"/>
      <c r="Q240" s="178"/>
      <c r="R240" s="178"/>
      <c r="S240" s="178"/>
      <c r="T240" s="178"/>
      <c r="U240" s="178"/>
      <c r="V240" s="178"/>
      <c r="W240" s="178"/>
      <c r="X240" s="178"/>
    </row>
    <row r="241" spans="1:24" ht="12.75" customHeight="1">
      <c r="A241" s="178"/>
      <c r="B241" s="178"/>
      <c r="C241" s="178"/>
      <c r="D241" s="178"/>
      <c r="E241" s="178"/>
      <c r="F241" s="178"/>
      <c r="G241" s="178"/>
      <c r="H241" s="177"/>
      <c r="I241" s="178"/>
      <c r="J241" s="178"/>
      <c r="K241" s="178"/>
      <c r="L241" s="178"/>
      <c r="M241" s="178"/>
      <c r="N241" s="178"/>
      <c r="O241" s="178"/>
      <c r="P241" s="178"/>
      <c r="Q241" s="178"/>
      <c r="R241" s="178"/>
      <c r="S241" s="178"/>
      <c r="T241" s="178"/>
      <c r="U241" s="178"/>
      <c r="V241" s="178"/>
      <c r="W241" s="178"/>
      <c r="X241" s="178"/>
    </row>
    <row r="242" spans="1:24" ht="12.75" customHeight="1">
      <c r="A242" s="178"/>
      <c r="B242" s="178"/>
      <c r="C242" s="178"/>
      <c r="D242" s="178"/>
      <c r="E242" s="178"/>
      <c r="F242" s="178"/>
      <c r="G242" s="178"/>
      <c r="H242" s="177"/>
      <c r="I242" s="178"/>
      <c r="J242" s="178"/>
      <c r="K242" s="178"/>
      <c r="L242" s="178"/>
      <c r="M242" s="178"/>
      <c r="N242" s="178"/>
      <c r="O242" s="178"/>
      <c r="P242" s="178"/>
      <c r="Q242" s="178"/>
      <c r="R242" s="178"/>
      <c r="S242" s="178"/>
      <c r="T242" s="178"/>
      <c r="U242" s="178"/>
      <c r="V242" s="178"/>
      <c r="W242" s="178"/>
      <c r="X242" s="178"/>
    </row>
    <row r="243" spans="1:24" ht="12.75" customHeight="1">
      <c r="A243" s="178"/>
      <c r="B243" s="178"/>
      <c r="C243" s="178"/>
      <c r="D243" s="178"/>
      <c r="E243" s="178"/>
      <c r="F243" s="178"/>
      <c r="G243" s="178"/>
      <c r="H243" s="177"/>
      <c r="I243" s="178"/>
      <c r="J243" s="178"/>
      <c r="K243" s="178"/>
      <c r="L243" s="178"/>
      <c r="M243" s="178"/>
      <c r="N243" s="178"/>
      <c r="O243" s="178"/>
      <c r="P243" s="178"/>
      <c r="Q243" s="178"/>
      <c r="R243" s="178"/>
      <c r="S243" s="178"/>
      <c r="T243" s="178"/>
      <c r="U243" s="178"/>
      <c r="V243" s="178"/>
      <c r="W243" s="178"/>
      <c r="X243" s="178"/>
    </row>
    <row r="244" spans="1:24" ht="12.75" customHeight="1">
      <c r="A244" s="178"/>
      <c r="B244" s="178"/>
      <c r="C244" s="178"/>
      <c r="D244" s="178"/>
      <c r="E244" s="178"/>
      <c r="F244" s="178"/>
      <c r="G244" s="178"/>
      <c r="H244" s="177"/>
      <c r="I244" s="178"/>
      <c r="J244" s="178"/>
      <c r="K244" s="178"/>
      <c r="L244" s="178"/>
      <c r="M244" s="178"/>
      <c r="N244" s="178"/>
      <c r="O244" s="178"/>
      <c r="P244" s="178"/>
      <c r="Q244" s="178"/>
      <c r="R244" s="178"/>
      <c r="S244" s="178"/>
      <c r="T244" s="178"/>
      <c r="U244" s="178"/>
      <c r="V244" s="178"/>
      <c r="W244" s="178"/>
      <c r="X244" s="178"/>
    </row>
    <row r="245" spans="1:24" ht="12.75" customHeight="1">
      <c r="A245" s="178"/>
      <c r="B245" s="178"/>
      <c r="C245" s="178"/>
      <c r="D245" s="178"/>
      <c r="E245" s="178"/>
      <c r="F245" s="178"/>
      <c r="G245" s="178"/>
      <c r="H245" s="177"/>
      <c r="I245" s="178"/>
      <c r="J245" s="178"/>
      <c r="K245" s="178"/>
      <c r="L245" s="178"/>
      <c r="M245" s="178"/>
      <c r="N245" s="178"/>
      <c r="O245" s="178"/>
      <c r="P245" s="178"/>
      <c r="Q245" s="178"/>
      <c r="R245" s="178"/>
      <c r="S245" s="178"/>
      <c r="T245" s="178"/>
      <c r="U245" s="178"/>
      <c r="V245" s="178"/>
      <c r="W245" s="178"/>
      <c r="X245" s="178"/>
    </row>
    <row r="246" spans="1:24" ht="12.75" customHeight="1">
      <c r="A246" s="178"/>
      <c r="B246" s="178"/>
      <c r="C246" s="178"/>
      <c r="D246" s="178"/>
      <c r="E246" s="178"/>
      <c r="F246" s="178"/>
      <c r="G246" s="178"/>
      <c r="H246" s="177"/>
      <c r="I246" s="178"/>
      <c r="J246" s="178"/>
      <c r="K246" s="178"/>
      <c r="L246" s="178"/>
      <c r="M246" s="178"/>
      <c r="N246" s="178"/>
      <c r="O246" s="178"/>
      <c r="P246" s="178"/>
      <c r="Q246" s="178"/>
      <c r="R246" s="178"/>
      <c r="S246" s="178"/>
      <c r="T246" s="178"/>
      <c r="U246" s="178"/>
      <c r="V246" s="178"/>
      <c r="W246" s="178"/>
      <c r="X246" s="178"/>
    </row>
    <row r="247" spans="1:24" ht="12.75" customHeight="1">
      <c r="A247" s="178"/>
      <c r="B247" s="178"/>
      <c r="C247" s="178"/>
      <c r="D247" s="178"/>
      <c r="E247" s="178"/>
      <c r="F247" s="178"/>
      <c r="G247" s="178"/>
      <c r="H247" s="177"/>
      <c r="I247" s="178"/>
      <c r="J247" s="178"/>
      <c r="K247" s="178"/>
      <c r="L247" s="178"/>
      <c r="M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</row>
    <row r="248" spans="1:24" ht="12.75" customHeight="1">
      <c r="A248" s="178"/>
      <c r="B248" s="178"/>
      <c r="C248" s="178"/>
      <c r="D248" s="178"/>
      <c r="E248" s="178"/>
      <c r="F248" s="178"/>
      <c r="G248" s="178"/>
      <c r="H248" s="177"/>
      <c r="I248" s="178"/>
      <c r="J248" s="178"/>
      <c r="K248" s="178"/>
      <c r="L248" s="178"/>
      <c r="M248" s="178"/>
      <c r="N248" s="178"/>
      <c r="O248" s="178"/>
      <c r="P248" s="178"/>
      <c r="Q248" s="178"/>
      <c r="R248" s="178"/>
      <c r="S248" s="178"/>
      <c r="T248" s="178"/>
      <c r="U248" s="178"/>
      <c r="V248" s="178"/>
      <c r="W248" s="178"/>
      <c r="X248" s="178"/>
    </row>
    <row r="249" spans="1:24" ht="12.75" customHeight="1">
      <c r="A249" s="178"/>
      <c r="B249" s="178"/>
      <c r="C249" s="178"/>
      <c r="D249" s="178"/>
      <c r="E249" s="178"/>
      <c r="F249" s="178"/>
      <c r="G249" s="178"/>
      <c r="H249" s="177"/>
      <c r="I249" s="178"/>
      <c r="J249" s="178"/>
      <c r="K249" s="178"/>
      <c r="L249" s="178"/>
      <c r="M249" s="178"/>
      <c r="N249" s="178"/>
      <c r="O249" s="178"/>
      <c r="P249" s="178"/>
      <c r="Q249" s="178"/>
      <c r="R249" s="178"/>
      <c r="S249" s="178"/>
      <c r="T249" s="178"/>
      <c r="U249" s="178"/>
      <c r="V249" s="178"/>
      <c r="W249" s="178"/>
      <c r="X249" s="178"/>
    </row>
    <row r="250" spans="1:24" ht="12.75" customHeight="1">
      <c r="A250" s="178"/>
      <c r="B250" s="178"/>
      <c r="C250" s="178"/>
      <c r="D250" s="178"/>
      <c r="E250" s="178"/>
      <c r="F250" s="178"/>
      <c r="G250" s="178"/>
      <c r="H250" s="177"/>
      <c r="I250" s="178"/>
      <c r="J250" s="178"/>
      <c r="K250" s="178"/>
      <c r="L250" s="178"/>
      <c r="M250" s="178"/>
      <c r="N250" s="178"/>
      <c r="O250" s="178"/>
      <c r="P250" s="178"/>
      <c r="Q250" s="178"/>
      <c r="R250" s="178"/>
      <c r="S250" s="178"/>
      <c r="T250" s="178"/>
      <c r="U250" s="178"/>
      <c r="V250" s="178"/>
      <c r="W250" s="178"/>
      <c r="X250" s="178"/>
    </row>
    <row r="251" spans="1:24" ht="12.75" customHeight="1">
      <c r="A251" s="178"/>
      <c r="B251" s="178"/>
      <c r="C251" s="178"/>
      <c r="D251" s="178"/>
      <c r="E251" s="178"/>
      <c r="F251" s="178"/>
      <c r="G251" s="178"/>
      <c r="H251" s="177"/>
      <c r="I251" s="178"/>
      <c r="J251" s="178"/>
      <c r="K251" s="178"/>
      <c r="L251" s="178"/>
      <c r="M251" s="178"/>
      <c r="N251" s="178"/>
      <c r="O251" s="178"/>
      <c r="P251" s="178"/>
      <c r="Q251" s="178"/>
      <c r="R251" s="178"/>
      <c r="S251" s="178"/>
      <c r="T251" s="178"/>
      <c r="U251" s="178"/>
      <c r="V251" s="178"/>
      <c r="W251" s="178"/>
      <c r="X251" s="178"/>
    </row>
    <row r="252" spans="1:24" ht="12.75" customHeight="1">
      <c r="A252" s="178"/>
      <c r="B252" s="178"/>
      <c r="C252" s="178"/>
      <c r="D252" s="178"/>
      <c r="E252" s="178"/>
      <c r="F252" s="178"/>
      <c r="G252" s="178"/>
      <c r="H252" s="177"/>
      <c r="I252" s="178"/>
      <c r="J252" s="178"/>
      <c r="K252" s="178"/>
      <c r="L252" s="178"/>
      <c r="M252" s="178"/>
      <c r="N252" s="178"/>
      <c r="O252" s="178"/>
      <c r="P252" s="178"/>
      <c r="Q252" s="178"/>
      <c r="R252" s="178"/>
      <c r="S252" s="178"/>
      <c r="T252" s="178"/>
      <c r="U252" s="178"/>
      <c r="V252" s="178"/>
      <c r="W252" s="178"/>
      <c r="X252" s="178"/>
    </row>
    <row r="253" spans="1:24" ht="12.75" customHeight="1">
      <c r="A253" s="178"/>
      <c r="B253" s="178"/>
      <c r="C253" s="178"/>
      <c r="D253" s="178"/>
      <c r="E253" s="178"/>
      <c r="F253" s="178"/>
      <c r="G253" s="178"/>
      <c r="H253" s="177"/>
      <c r="I253" s="178"/>
      <c r="J253" s="178"/>
      <c r="K253" s="178"/>
      <c r="L253" s="178"/>
      <c r="M253" s="178"/>
      <c r="N253" s="178"/>
      <c r="O253" s="178"/>
      <c r="P253" s="178"/>
      <c r="Q253" s="178"/>
      <c r="R253" s="178"/>
      <c r="S253" s="178"/>
      <c r="T253" s="178"/>
      <c r="U253" s="178"/>
      <c r="V253" s="178"/>
      <c r="W253" s="178"/>
      <c r="X253" s="178"/>
    </row>
    <row r="254" spans="1:24" ht="12.75" customHeight="1">
      <c r="A254" s="178"/>
      <c r="B254" s="178"/>
      <c r="C254" s="178"/>
      <c r="D254" s="178"/>
      <c r="E254" s="178"/>
      <c r="F254" s="178"/>
      <c r="G254" s="178"/>
      <c r="H254" s="177"/>
      <c r="I254" s="178"/>
      <c r="J254" s="178"/>
      <c r="K254" s="178"/>
      <c r="L254" s="178"/>
      <c r="M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</row>
    <row r="255" spans="1:24" ht="12.75" customHeight="1">
      <c r="A255" s="178"/>
      <c r="B255" s="178"/>
      <c r="C255" s="178"/>
      <c r="D255" s="178"/>
      <c r="E255" s="178"/>
      <c r="F255" s="178"/>
      <c r="G255" s="178"/>
      <c r="H255" s="177"/>
      <c r="I255" s="178"/>
      <c r="J255" s="178"/>
      <c r="K255" s="178"/>
      <c r="L255" s="178"/>
      <c r="M255" s="178"/>
      <c r="N255" s="178"/>
      <c r="O255" s="178"/>
      <c r="P255" s="178"/>
      <c r="Q255" s="178"/>
      <c r="R255" s="178"/>
      <c r="S255" s="178"/>
      <c r="T255" s="178"/>
      <c r="U255" s="178"/>
      <c r="V255" s="178"/>
      <c r="W255" s="178"/>
      <c r="X255" s="178"/>
    </row>
    <row r="256" spans="1:24" ht="12.75" customHeight="1">
      <c r="A256" s="178"/>
      <c r="B256" s="178"/>
      <c r="C256" s="178"/>
      <c r="D256" s="178"/>
      <c r="E256" s="178"/>
      <c r="F256" s="178"/>
      <c r="G256" s="178"/>
      <c r="H256" s="177"/>
      <c r="I256" s="178"/>
      <c r="J256" s="178"/>
      <c r="K256" s="178"/>
      <c r="L256" s="178"/>
      <c r="M256" s="178"/>
      <c r="N256" s="178"/>
      <c r="O256" s="178"/>
      <c r="P256" s="178"/>
      <c r="Q256" s="178"/>
      <c r="R256" s="178"/>
      <c r="S256" s="178"/>
      <c r="T256" s="178"/>
      <c r="U256" s="178"/>
      <c r="V256" s="178"/>
      <c r="W256" s="178"/>
      <c r="X256" s="178"/>
    </row>
    <row r="257" spans="1:24" ht="12.75" customHeight="1">
      <c r="A257" s="178"/>
      <c r="B257" s="178"/>
      <c r="C257" s="178"/>
      <c r="D257" s="178"/>
      <c r="E257" s="178"/>
      <c r="F257" s="178"/>
      <c r="G257" s="178"/>
      <c r="H257" s="177"/>
      <c r="I257" s="178"/>
      <c r="J257" s="178"/>
      <c r="K257" s="178"/>
      <c r="L257" s="178"/>
      <c r="M257" s="178"/>
      <c r="N257" s="178"/>
      <c r="O257" s="178"/>
      <c r="P257" s="178"/>
      <c r="Q257" s="178"/>
      <c r="R257" s="178"/>
      <c r="S257" s="178"/>
      <c r="T257" s="178"/>
      <c r="U257" s="178"/>
      <c r="V257" s="178"/>
      <c r="W257" s="178"/>
      <c r="X257" s="178"/>
    </row>
    <row r="258" spans="1:24" ht="12.75" customHeight="1">
      <c r="A258" s="178"/>
      <c r="B258" s="178"/>
      <c r="C258" s="178"/>
      <c r="D258" s="178"/>
      <c r="E258" s="178"/>
      <c r="F258" s="178"/>
      <c r="G258" s="178"/>
      <c r="H258" s="177"/>
      <c r="I258" s="178"/>
      <c r="J258" s="178"/>
      <c r="K258" s="178"/>
      <c r="L258" s="178"/>
      <c r="M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</row>
    <row r="259" spans="1:24" ht="12.75" customHeight="1">
      <c r="A259" s="178"/>
      <c r="B259" s="178"/>
      <c r="C259" s="178"/>
      <c r="D259" s="178"/>
      <c r="E259" s="178"/>
      <c r="F259" s="178"/>
      <c r="G259" s="178"/>
      <c r="H259" s="177"/>
      <c r="I259" s="178"/>
      <c r="J259" s="178"/>
      <c r="K259" s="178"/>
      <c r="L259" s="178"/>
      <c r="M259" s="178"/>
      <c r="N259" s="178"/>
      <c r="O259" s="178"/>
      <c r="P259" s="178"/>
      <c r="Q259" s="178"/>
      <c r="R259" s="178"/>
      <c r="S259" s="178"/>
      <c r="T259" s="178"/>
      <c r="U259" s="178"/>
      <c r="V259" s="178"/>
      <c r="W259" s="178"/>
      <c r="X259" s="178"/>
    </row>
    <row r="260" spans="1:24" ht="12.75" customHeight="1">
      <c r="A260" s="178"/>
      <c r="B260" s="178"/>
      <c r="C260" s="178"/>
      <c r="D260" s="178"/>
      <c r="E260" s="178"/>
      <c r="F260" s="178"/>
      <c r="G260" s="178"/>
      <c r="H260" s="177"/>
      <c r="I260" s="178"/>
      <c r="J260" s="178"/>
      <c r="K260" s="178"/>
      <c r="L260" s="178"/>
      <c r="M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</row>
    <row r="261" spans="1:24" ht="12.75" customHeight="1">
      <c r="A261" s="178"/>
      <c r="B261" s="178"/>
      <c r="C261" s="178"/>
      <c r="D261" s="178"/>
      <c r="E261" s="178"/>
      <c r="F261" s="178"/>
      <c r="G261" s="178"/>
      <c r="H261" s="177"/>
      <c r="I261" s="178"/>
      <c r="J261" s="178"/>
      <c r="K261" s="178"/>
      <c r="L261" s="178"/>
      <c r="M261" s="178"/>
      <c r="N261" s="178"/>
      <c r="O261" s="178"/>
      <c r="P261" s="178"/>
      <c r="Q261" s="178"/>
      <c r="R261" s="178"/>
      <c r="S261" s="178"/>
      <c r="T261" s="178"/>
      <c r="U261" s="178"/>
      <c r="V261" s="178"/>
      <c r="W261" s="178"/>
      <c r="X261" s="178"/>
    </row>
    <row r="262" spans="1:24" ht="12.75" customHeight="1">
      <c r="A262" s="178"/>
      <c r="B262" s="178"/>
      <c r="C262" s="178"/>
      <c r="D262" s="178"/>
      <c r="E262" s="178"/>
      <c r="F262" s="178"/>
      <c r="G262" s="178"/>
      <c r="H262" s="177"/>
      <c r="I262" s="178"/>
      <c r="J262" s="178"/>
      <c r="K262" s="178"/>
      <c r="L262" s="178"/>
      <c r="M262" s="178"/>
      <c r="N262" s="178"/>
      <c r="O262" s="178"/>
      <c r="P262" s="178"/>
      <c r="Q262" s="178"/>
      <c r="R262" s="178"/>
      <c r="S262" s="178"/>
      <c r="T262" s="178"/>
      <c r="U262" s="178"/>
      <c r="V262" s="178"/>
      <c r="W262" s="178"/>
      <c r="X262" s="178"/>
    </row>
    <row r="263" spans="1:24" ht="12.75" customHeight="1">
      <c r="A263" s="178"/>
      <c r="B263" s="178"/>
      <c r="C263" s="178"/>
      <c r="D263" s="178"/>
      <c r="E263" s="178"/>
      <c r="F263" s="178"/>
      <c r="G263" s="178"/>
      <c r="H263" s="177"/>
      <c r="I263" s="178"/>
      <c r="J263" s="178"/>
      <c r="K263" s="178"/>
      <c r="L263" s="178"/>
      <c r="M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</row>
    <row r="264" spans="1:24" ht="12.75" customHeight="1">
      <c r="A264" s="178"/>
      <c r="B264" s="178"/>
      <c r="C264" s="178"/>
      <c r="D264" s="178"/>
      <c r="E264" s="178"/>
      <c r="F264" s="178"/>
      <c r="G264" s="178"/>
      <c r="H264" s="177"/>
      <c r="I264" s="178"/>
      <c r="J264" s="178"/>
      <c r="K264" s="178"/>
      <c r="L264" s="178"/>
      <c r="M264" s="178"/>
      <c r="N264" s="178"/>
      <c r="O264" s="178"/>
      <c r="P264" s="178"/>
      <c r="Q264" s="178"/>
      <c r="R264" s="178"/>
      <c r="S264" s="178"/>
      <c r="T264" s="178"/>
      <c r="U264" s="178"/>
      <c r="V264" s="178"/>
      <c r="W264" s="178"/>
      <c r="X264" s="178"/>
    </row>
    <row r="265" spans="1:24" ht="12.75" customHeight="1">
      <c r="A265" s="178"/>
      <c r="B265" s="178"/>
      <c r="C265" s="178"/>
      <c r="D265" s="178"/>
      <c r="E265" s="178"/>
      <c r="F265" s="178"/>
      <c r="G265" s="178"/>
      <c r="H265" s="177"/>
      <c r="I265" s="178"/>
      <c r="J265" s="178"/>
      <c r="K265" s="178"/>
      <c r="L265" s="178"/>
      <c r="M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</row>
    <row r="266" spans="1:24" ht="12.75" customHeight="1">
      <c r="A266" s="178"/>
      <c r="B266" s="178"/>
      <c r="C266" s="178"/>
      <c r="D266" s="178"/>
      <c r="E266" s="178"/>
      <c r="F266" s="178"/>
      <c r="G266" s="178"/>
      <c r="H266" s="177"/>
      <c r="I266" s="178"/>
      <c r="J266" s="178"/>
      <c r="K266" s="178"/>
      <c r="L266" s="178"/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</row>
    <row r="267" spans="1:24" ht="12.75" customHeight="1">
      <c r="A267" s="178"/>
      <c r="B267" s="178"/>
      <c r="C267" s="178"/>
      <c r="D267" s="178"/>
      <c r="E267" s="178"/>
      <c r="F267" s="178"/>
      <c r="G267" s="178"/>
      <c r="H267" s="177"/>
      <c r="I267" s="178"/>
      <c r="J267" s="178"/>
      <c r="K267" s="178"/>
      <c r="L267" s="178"/>
      <c r="M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</row>
    <row r="268" spans="1:24" ht="12.75" customHeight="1">
      <c r="A268" s="178"/>
      <c r="B268" s="178"/>
      <c r="C268" s="178"/>
      <c r="D268" s="178"/>
      <c r="E268" s="178"/>
      <c r="F268" s="178"/>
      <c r="G268" s="178"/>
      <c r="H268" s="177"/>
      <c r="I268" s="178"/>
      <c r="J268" s="178"/>
      <c r="K268" s="178"/>
      <c r="L268" s="178"/>
      <c r="M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</row>
    <row r="269" spans="1:24" ht="12.75" customHeight="1">
      <c r="A269" s="178"/>
      <c r="B269" s="178"/>
      <c r="C269" s="178"/>
      <c r="D269" s="178"/>
      <c r="E269" s="178"/>
      <c r="F269" s="178"/>
      <c r="G269" s="178"/>
      <c r="H269" s="177"/>
      <c r="I269" s="178"/>
      <c r="J269" s="178"/>
      <c r="K269" s="178"/>
      <c r="L269" s="178"/>
      <c r="M269" s="178"/>
      <c r="N269" s="178"/>
      <c r="O269" s="178"/>
      <c r="P269" s="178"/>
      <c r="Q269" s="178"/>
      <c r="R269" s="178"/>
      <c r="S269" s="178"/>
      <c r="T269" s="178"/>
      <c r="U269" s="178"/>
      <c r="V269" s="178"/>
      <c r="W269" s="178"/>
      <c r="X269" s="178"/>
    </row>
    <row r="270" spans="1:24" ht="12.75" customHeight="1">
      <c r="A270" s="178"/>
      <c r="B270" s="178"/>
      <c r="C270" s="178"/>
      <c r="D270" s="178"/>
      <c r="E270" s="178"/>
      <c r="F270" s="178"/>
      <c r="G270" s="178"/>
      <c r="H270" s="177"/>
      <c r="I270" s="178"/>
      <c r="J270" s="178"/>
      <c r="K270" s="178"/>
      <c r="L270" s="178"/>
      <c r="M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</row>
    <row r="271" spans="1:24" ht="12.75" customHeight="1">
      <c r="A271" s="178"/>
      <c r="B271" s="178"/>
      <c r="C271" s="178"/>
      <c r="D271" s="178"/>
      <c r="E271" s="178"/>
      <c r="F271" s="178"/>
      <c r="G271" s="178"/>
      <c r="H271" s="177"/>
      <c r="I271" s="178"/>
      <c r="J271" s="178"/>
      <c r="K271" s="178"/>
      <c r="L271" s="178"/>
      <c r="M271" s="178"/>
      <c r="N271" s="178"/>
      <c r="O271" s="178"/>
      <c r="P271" s="178"/>
      <c r="Q271" s="178"/>
      <c r="R271" s="178"/>
      <c r="S271" s="178"/>
      <c r="T271" s="178"/>
      <c r="U271" s="178"/>
      <c r="V271" s="178"/>
      <c r="W271" s="178"/>
      <c r="X271" s="178"/>
    </row>
    <row r="272" spans="1:24" ht="12.75" customHeight="1">
      <c r="A272" s="178"/>
      <c r="B272" s="178"/>
      <c r="C272" s="178"/>
      <c r="D272" s="178"/>
      <c r="E272" s="178"/>
      <c r="F272" s="178"/>
      <c r="G272" s="178"/>
      <c r="H272" s="177"/>
      <c r="I272" s="178"/>
      <c r="J272" s="178"/>
      <c r="K272" s="178"/>
      <c r="L272" s="178"/>
      <c r="M272" s="178"/>
      <c r="N272" s="178"/>
      <c r="O272" s="178"/>
      <c r="P272" s="178"/>
      <c r="Q272" s="178"/>
      <c r="R272" s="178"/>
      <c r="S272" s="178"/>
      <c r="T272" s="178"/>
      <c r="U272" s="178"/>
      <c r="V272" s="178"/>
      <c r="W272" s="178"/>
      <c r="X272" s="178"/>
    </row>
    <row r="273" spans="1:24" ht="12.75" customHeight="1">
      <c r="A273" s="178"/>
      <c r="B273" s="178"/>
      <c r="C273" s="178"/>
      <c r="D273" s="178"/>
      <c r="E273" s="178"/>
      <c r="F273" s="178"/>
      <c r="G273" s="178"/>
      <c r="H273" s="177"/>
      <c r="I273" s="178"/>
      <c r="J273" s="178"/>
      <c r="K273" s="178"/>
      <c r="L273" s="178"/>
      <c r="M273" s="178"/>
      <c r="N273" s="178"/>
      <c r="O273" s="178"/>
      <c r="P273" s="178"/>
      <c r="Q273" s="178"/>
      <c r="R273" s="178"/>
      <c r="S273" s="178"/>
      <c r="T273" s="178"/>
      <c r="U273" s="178"/>
      <c r="V273" s="178"/>
      <c r="W273" s="178"/>
      <c r="X273" s="178"/>
    </row>
    <row r="274" spans="1:24" ht="12.75" customHeight="1">
      <c r="A274" s="178"/>
      <c r="B274" s="178"/>
      <c r="C274" s="178"/>
      <c r="D274" s="178"/>
      <c r="E274" s="178"/>
      <c r="F274" s="178"/>
      <c r="G274" s="178"/>
      <c r="H274" s="177"/>
      <c r="I274" s="178"/>
      <c r="J274" s="178"/>
      <c r="K274" s="178"/>
      <c r="L274" s="178"/>
      <c r="M274" s="178"/>
      <c r="N274" s="178"/>
      <c r="O274" s="178"/>
      <c r="P274" s="178"/>
      <c r="Q274" s="178"/>
      <c r="R274" s="178"/>
      <c r="S274" s="178"/>
      <c r="T274" s="178"/>
      <c r="U274" s="178"/>
      <c r="V274" s="178"/>
      <c r="W274" s="178"/>
      <c r="X274" s="178"/>
    </row>
    <row r="275" spans="1:24" ht="12.75" customHeight="1">
      <c r="A275" s="178"/>
      <c r="B275" s="178"/>
      <c r="C275" s="178"/>
      <c r="D275" s="178"/>
      <c r="E275" s="178"/>
      <c r="F275" s="178"/>
      <c r="G275" s="178"/>
      <c r="H275" s="177"/>
      <c r="I275" s="178"/>
      <c r="J275" s="178"/>
      <c r="K275" s="178"/>
      <c r="L275" s="178"/>
      <c r="M275" s="178"/>
      <c r="N275" s="178"/>
      <c r="O275" s="178"/>
      <c r="P275" s="178"/>
      <c r="Q275" s="178"/>
      <c r="R275" s="178"/>
      <c r="S275" s="178"/>
      <c r="T275" s="178"/>
      <c r="U275" s="178"/>
      <c r="V275" s="178"/>
      <c r="W275" s="178"/>
      <c r="X275" s="178"/>
    </row>
    <row r="276" spans="1:24" ht="12.75" customHeight="1">
      <c r="A276" s="178"/>
      <c r="B276" s="178"/>
      <c r="C276" s="178"/>
      <c r="D276" s="178"/>
      <c r="E276" s="178"/>
      <c r="F276" s="178"/>
      <c r="G276" s="178"/>
      <c r="H276" s="177"/>
      <c r="I276" s="178"/>
      <c r="J276" s="178"/>
      <c r="K276" s="178"/>
      <c r="L276" s="178"/>
      <c r="M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</row>
    <row r="277" spans="1:24" ht="12.75" customHeight="1">
      <c r="A277" s="178"/>
      <c r="B277" s="178"/>
      <c r="C277" s="178"/>
      <c r="D277" s="178"/>
      <c r="E277" s="178"/>
      <c r="F277" s="178"/>
      <c r="G277" s="178"/>
      <c r="H277" s="177"/>
      <c r="I277" s="178"/>
      <c r="J277" s="178"/>
      <c r="K277" s="178"/>
      <c r="L277" s="178"/>
      <c r="M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</row>
    <row r="278" spans="1:24" ht="12.75" customHeight="1">
      <c r="A278" s="178"/>
      <c r="B278" s="178"/>
      <c r="C278" s="178"/>
      <c r="D278" s="178"/>
      <c r="E278" s="178"/>
      <c r="F278" s="178"/>
      <c r="G278" s="178"/>
      <c r="H278" s="177"/>
      <c r="I278" s="178"/>
      <c r="J278" s="178"/>
      <c r="K278" s="178"/>
      <c r="L278" s="178"/>
      <c r="M278" s="178"/>
      <c r="N278" s="178"/>
      <c r="O278" s="178"/>
      <c r="P278" s="178"/>
      <c r="Q278" s="178"/>
      <c r="R278" s="178"/>
      <c r="S278" s="178"/>
      <c r="T278" s="178"/>
      <c r="U278" s="178"/>
      <c r="V278" s="178"/>
      <c r="W278" s="178"/>
      <c r="X278" s="178"/>
    </row>
    <row r="279" spans="1:24" ht="12.75" customHeight="1">
      <c r="A279" s="178"/>
      <c r="B279" s="178"/>
      <c r="C279" s="178"/>
      <c r="D279" s="178"/>
      <c r="E279" s="178"/>
      <c r="F279" s="178"/>
      <c r="G279" s="178"/>
      <c r="H279" s="177"/>
      <c r="I279" s="178"/>
      <c r="J279" s="178"/>
      <c r="K279" s="178"/>
      <c r="L279" s="178"/>
      <c r="M279" s="178"/>
      <c r="N279" s="178"/>
      <c r="O279" s="178"/>
      <c r="P279" s="178"/>
      <c r="Q279" s="178"/>
      <c r="R279" s="178"/>
      <c r="S279" s="178"/>
      <c r="T279" s="178"/>
      <c r="U279" s="178"/>
      <c r="V279" s="178"/>
      <c r="W279" s="178"/>
      <c r="X279" s="178"/>
    </row>
    <row r="280" spans="1:24" ht="12.75" customHeight="1">
      <c r="A280" s="178"/>
      <c r="B280" s="178"/>
      <c r="C280" s="178"/>
      <c r="D280" s="178"/>
      <c r="E280" s="178"/>
      <c r="F280" s="178"/>
      <c r="G280" s="178"/>
      <c r="H280" s="177"/>
      <c r="I280" s="178"/>
      <c r="J280" s="178"/>
      <c r="K280" s="178"/>
      <c r="L280" s="178"/>
      <c r="M280" s="178"/>
      <c r="N280" s="178"/>
      <c r="O280" s="178"/>
      <c r="P280" s="178"/>
      <c r="Q280" s="178"/>
      <c r="R280" s="178"/>
      <c r="S280" s="178"/>
      <c r="T280" s="178"/>
      <c r="U280" s="178"/>
      <c r="V280" s="178"/>
      <c r="W280" s="178"/>
      <c r="X280" s="178"/>
    </row>
    <row r="281" spans="1:24" ht="12.75" customHeight="1">
      <c r="A281" s="178"/>
      <c r="B281" s="178"/>
      <c r="C281" s="178"/>
      <c r="D281" s="178"/>
      <c r="E281" s="178"/>
      <c r="F281" s="178"/>
      <c r="G281" s="178"/>
      <c r="H281" s="177"/>
      <c r="I281" s="178"/>
      <c r="J281" s="178"/>
      <c r="K281" s="178"/>
      <c r="L281" s="178"/>
      <c r="M281" s="178"/>
      <c r="N281" s="178"/>
      <c r="O281" s="178"/>
      <c r="P281" s="178"/>
      <c r="Q281" s="178"/>
      <c r="R281" s="178"/>
      <c r="S281" s="178"/>
      <c r="T281" s="178"/>
      <c r="U281" s="178"/>
      <c r="V281" s="178"/>
      <c r="W281" s="178"/>
      <c r="X281" s="178"/>
    </row>
    <row r="282" spans="1:24" ht="12.75" customHeight="1">
      <c r="A282" s="178"/>
      <c r="B282" s="178"/>
      <c r="C282" s="178"/>
      <c r="D282" s="178"/>
      <c r="E282" s="178"/>
      <c r="F282" s="178"/>
      <c r="G282" s="178"/>
      <c r="H282" s="177"/>
      <c r="I282" s="178"/>
      <c r="J282" s="178"/>
      <c r="K282" s="178"/>
      <c r="L282" s="178"/>
      <c r="M282" s="178"/>
      <c r="N282" s="178"/>
      <c r="O282" s="178"/>
      <c r="P282" s="178"/>
      <c r="Q282" s="178"/>
      <c r="R282" s="178"/>
      <c r="S282" s="178"/>
      <c r="T282" s="178"/>
      <c r="U282" s="178"/>
      <c r="V282" s="178"/>
      <c r="W282" s="178"/>
      <c r="X282" s="178"/>
    </row>
    <row r="283" spans="1:24" ht="12.75" customHeight="1">
      <c r="A283" s="178"/>
      <c r="B283" s="178"/>
      <c r="C283" s="178"/>
      <c r="D283" s="178"/>
      <c r="E283" s="178"/>
      <c r="F283" s="178"/>
      <c r="G283" s="178"/>
      <c r="H283" s="177"/>
      <c r="I283" s="178"/>
      <c r="J283" s="178"/>
      <c r="K283" s="178"/>
      <c r="L283" s="178"/>
      <c r="M283" s="178"/>
      <c r="N283" s="178"/>
      <c r="O283" s="178"/>
      <c r="P283" s="178"/>
      <c r="Q283" s="178"/>
      <c r="R283" s="178"/>
      <c r="S283" s="178"/>
      <c r="T283" s="178"/>
      <c r="U283" s="178"/>
      <c r="V283" s="178"/>
      <c r="W283" s="178"/>
      <c r="X283" s="178"/>
    </row>
    <row r="284" spans="1:24" ht="12.75" customHeight="1">
      <c r="A284" s="178"/>
      <c r="B284" s="178"/>
      <c r="C284" s="178"/>
      <c r="D284" s="178"/>
      <c r="E284" s="178"/>
      <c r="F284" s="178"/>
      <c r="G284" s="178"/>
      <c r="H284" s="177"/>
      <c r="I284" s="178"/>
      <c r="J284" s="178"/>
      <c r="K284" s="178"/>
      <c r="L284" s="178"/>
      <c r="M284" s="178"/>
      <c r="N284" s="178"/>
      <c r="O284" s="178"/>
      <c r="P284" s="178"/>
      <c r="Q284" s="178"/>
      <c r="R284" s="178"/>
      <c r="S284" s="178"/>
      <c r="T284" s="178"/>
      <c r="U284" s="178"/>
      <c r="V284" s="178"/>
      <c r="W284" s="178"/>
      <c r="X284" s="178"/>
    </row>
    <row r="285" spans="1:24" ht="12.75" customHeight="1">
      <c r="A285" s="178"/>
      <c r="B285" s="178"/>
      <c r="C285" s="178"/>
      <c r="D285" s="178"/>
      <c r="E285" s="178"/>
      <c r="F285" s="178"/>
      <c r="G285" s="178"/>
      <c r="H285" s="177"/>
      <c r="I285" s="178"/>
      <c r="J285" s="178"/>
      <c r="K285" s="178"/>
      <c r="L285" s="178"/>
      <c r="M285" s="178"/>
      <c r="N285" s="178"/>
      <c r="O285" s="178"/>
      <c r="P285" s="178"/>
      <c r="Q285" s="178"/>
      <c r="R285" s="178"/>
      <c r="S285" s="178"/>
      <c r="T285" s="178"/>
      <c r="U285" s="178"/>
      <c r="V285" s="178"/>
      <c r="W285" s="178"/>
      <c r="X285" s="178"/>
    </row>
    <row r="286" spans="1:24" ht="12.75" customHeight="1">
      <c r="A286" s="178"/>
      <c r="B286" s="178"/>
      <c r="C286" s="178"/>
      <c r="D286" s="178"/>
      <c r="E286" s="178"/>
      <c r="F286" s="178"/>
      <c r="G286" s="178"/>
      <c r="H286" s="177"/>
      <c r="I286" s="178"/>
      <c r="J286" s="178"/>
      <c r="K286" s="178"/>
      <c r="L286" s="178"/>
      <c r="M286" s="178"/>
      <c r="N286" s="178"/>
      <c r="O286" s="178"/>
      <c r="P286" s="178"/>
      <c r="Q286" s="178"/>
      <c r="R286" s="178"/>
      <c r="S286" s="178"/>
      <c r="T286" s="178"/>
      <c r="U286" s="178"/>
      <c r="V286" s="178"/>
      <c r="W286" s="178"/>
      <c r="X286" s="178"/>
    </row>
    <row r="287" spans="1:24" ht="12.75" customHeight="1">
      <c r="A287" s="178"/>
      <c r="B287" s="178"/>
      <c r="C287" s="178"/>
      <c r="D287" s="178"/>
      <c r="E287" s="178"/>
      <c r="F287" s="178"/>
      <c r="G287" s="178"/>
      <c r="H287" s="177"/>
      <c r="I287" s="178"/>
      <c r="J287" s="178"/>
      <c r="K287" s="178"/>
      <c r="L287" s="178"/>
      <c r="M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</row>
    <row r="288" spans="1:24" ht="12.75" customHeight="1">
      <c r="A288" s="178"/>
      <c r="B288" s="178"/>
      <c r="C288" s="178"/>
      <c r="D288" s="178"/>
      <c r="E288" s="178"/>
      <c r="F288" s="178"/>
      <c r="G288" s="178"/>
      <c r="H288" s="177"/>
      <c r="I288" s="178"/>
      <c r="J288" s="178"/>
      <c r="K288" s="178"/>
      <c r="L288" s="178"/>
      <c r="M288" s="178"/>
      <c r="N288" s="178"/>
      <c r="O288" s="178"/>
      <c r="P288" s="178"/>
      <c r="Q288" s="178"/>
      <c r="R288" s="178"/>
      <c r="S288" s="178"/>
      <c r="T288" s="178"/>
      <c r="U288" s="178"/>
      <c r="V288" s="178"/>
      <c r="W288" s="178"/>
      <c r="X288" s="178"/>
    </row>
    <row r="289" spans="1:24" ht="12.75" customHeight="1">
      <c r="A289" s="178"/>
      <c r="B289" s="178"/>
      <c r="C289" s="178"/>
      <c r="D289" s="178"/>
      <c r="E289" s="178"/>
      <c r="F289" s="178"/>
      <c r="G289" s="178"/>
      <c r="H289" s="177"/>
      <c r="I289" s="178"/>
      <c r="J289" s="178"/>
      <c r="K289" s="178"/>
      <c r="L289" s="178"/>
      <c r="M289" s="178"/>
      <c r="N289" s="178"/>
      <c r="O289" s="178"/>
      <c r="P289" s="178"/>
      <c r="Q289" s="178"/>
      <c r="R289" s="178"/>
      <c r="S289" s="178"/>
      <c r="T289" s="178"/>
      <c r="U289" s="178"/>
      <c r="V289" s="178"/>
      <c r="W289" s="178"/>
      <c r="X289" s="178"/>
    </row>
    <row r="290" spans="1:24" ht="12.75" customHeight="1">
      <c r="A290" s="178"/>
      <c r="B290" s="178"/>
      <c r="C290" s="178"/>
      <c r="D290" s="178"/>
      <c r="E290" s="178"/>
      <c r="F290" s="178"/>
      <c r="G290" s="178"/>
      <c r="H290" s="177"/>
      <c r="I290" s="178"/>
      <c r="J290" s="178"/>
      <c r="K290" s="178"/>
      <c r="L290" s="178"/>
      <c r="M290" s="178"/>
      <c r="N290" s="178"/>
      <c r="O290" s="178"/>
      <c r="P290" s="178"/>
      <c r="Q290" s="178"/>
      <c r="R290" s="178"/>
      <c r="S290" s="178"/>
      <c r="T290" s="178"/>
      <c r="U290" s="178"/>
      <c r="V290" s="178"/>
      <c r="W290" s="178"/>
      <c r="X290" s="178"/>
    </row>
    <row r="291" spans="1:24" ht="12.75" customHeight="1">
      <c r="A291" s="178"/>
      <c r="B291" s="178"/>
      <c r="C291" s="178"/>
      <c r="D291" s="178"/>
      <c r="E291" s="178"/>
      <c r="F291" s="178"/>
      <c r="G291" s="178"/>
      <c r="H291" s="177"/>
      <c r="I291" s="178"/>
      <c r="J291" s="178"/>
      <c r="K291" s="178"/>
      <c r="L291" s="178"/>
      <c r="M291" s="178"/>
      <c r="N291" s="178"/>
      <c r="O291" s="178"/>
      <c r="P291" s="178"/>
      <c r="Q291" s="178"/>
      <c r="R291" s="178"/>
      <c r="S291" s="178"/>
      <c r="T291" s="178"/>
      <c r="U291" s="178"/>
      <c r="V291" s="178"/>
      <c r="W291" s="178"/>
      <c r="X291" s="178"/>
    </row>
    <row r="292" spans="1:24" ht="12.75" customHeight="1">
      <c r="A292" s="178"/>
      <c r="B292" s="178"/>
      <c r="C292" s="178"/>
      <c r="D292" s="178"/>
      <c r="E292" s="178"/>
      <c r="F292" s="178"/>
      <c r="G292" s="178"/>
      <c r="H292" s="177"/>
      <c r="I292" s="178"/>
      <c r="J292" s="178"/>
      <c r="K292" s="178"/>
      <c r="L292" s="178"/>
      <c r="M292" s="178"/>
      <c r="N292" s="178"/>
      <c r="O292" s="178"/>
      <c r="P292" s="178"/>
      <c r="Q292" s="178"/>
      <c r="R292" s="178"/>
      <c r="S292" s="178"/>
      <c r="T292" s="178"/>
      <c r="U292" s="178"/>
      <c r="V292" s="178"/>
      <c r="W292" s="178"/>
      <c r="X292" s="178"/>
    </row>
    <row r="293" spans="1:24" ht="12.75" customHeight="1">
      <c r="A293" s="178"/>
      <c r="B293" s="178"/>
      <c r="C293" s="178"/>
      <c r="D293" s="178"/>
      <c r="E293" s="178"/>
      <c r="F293" s="178"/>
      <c r="G293" s="178"/>
      <c r="H293" s="177"/>
      <c r="I293" s="178"/>
      <c r="J293" s="178"/>
      <c r="K293" s="178"/>
      <c r="L293" s="178"/>
      <c r="M293" s="178"/>
      <c r="N293" s="178"/>
      <c r="O293" s="178"/>
      <c r="P293" s="178"/>
      <c r="Q293" s="178"/>
      <c r="R293" s="178"/>
      <c r="S293" s="178"/>
      <c r="T293" s="178"/>
      <c r="U293" s="178"/>
      <c r="V293" s="178"/>
      <c r="W293" s="178"/>
      <c r="X293" s="178"/>
    </row>
    <row r="294" spans="1:24" ht="12.75" customHeight="1">
      <c r="A294" s="178"/>
      <c r="B294" s="178"/>
      <c r="C294" s="178"/>
      <c r="D294" s="178"/>
      <c r="E294" s="178"/>
      <c r="F294" s="178"/>
      <c r="G294" s="178"/>
      <c r="H294" s="177"/>
      <c r="I294" s="178"/>
      <c r="J294" s="178"/>
      <c r="K294" s="178"/>
      <c r="L294" s="178"/>
      <c r="M294" s="178"/>
      <c r="N294" s="178"/>
      <c r="O294" s="178"/>
      <c r="P294" s="178"/>
      <c r="Q294" s="178"/>
      <c r="R294" s="178"/>
      <c r="S294" s="178"/>
      <c r="T294" s="178"/>
      <c r="U294" s="178"/>
      <c r="V294" s="178"/>
      <c r="W294" s="178"/>
      <c r="X294" s="178"/>
    </row>
    <row r="295" spans="1:24" ht="12.75" customHeight="1">
      <c r="A295" s="178"/>
      <c r="B295" s="178"/>
      <c r="C295" s="178"/>
      <c r="D295" s="178"/>
      <c r="E295" s="178"/>
      <c r="F295" s="178"/>
      <c r="G295" s="178"/>
      <c r="H295" s="177"/>
      <c r="I295" s="178"/>
      <c r="J295" s="178"/>
      <c r="K295" s="178"/>
      <c r="L295" s="178"/>
      <c r="M295" s="178"/>
      <c r="N295" s="178"/>
      <c r="O295" s="178"/>
      <c r="P295" s="178"/>
      <c r="Q295" s="178"/>
      <c r="R295" s="178"/>
      <c r="S295" s="178"/>
      <c r="T295" s="178"/>
      <c r="U295" s="178"/>
      <c r="V295" s="178"/>
      <c r="W295" s="178"/>
      <c r="X295" s="178"/>
    </row>
    <row r="296" spans="1:24" ht="12.75" customHeight="1">
      <c r="A296" s="178"/>
      <c r="B296" s="178"/>
      <c r="C296" s="178"/>
      <c r="D296" s="178"/>
      <c r="E296" s="178"/>
      <c r="F296" s="178"/>
      <c r="G296" s="178"/>
      <c r="H296" s="177"/>
      <c r="I296" s="178"/>
      <c r="J296" s="178"/>
      <c r="K296" s="178"/>
      <c r="L296" s="178"/>
      <c r="M296" s="178"/>
      <c r="N296" s="178"/>
      <c r="O296" s="178"/>
      <c r="P296" s="178"/>
      <c r="Q296" s="178"/>
      <c r="R296" s="178"/>
      <c r="S296" s="178"/>
      <c r="T296" s="178"/>
      <c r="U296" s="178"/>
      <c r="V296" s="178"/>
      <c r="W296" s="178"/>
      <c r="X296" s="178"/>
    </row>
    <row r="297" spans="1:24" ht="12.75" customHeight="1">
      <c r="A297" s="178"/>
      <c r="B297" s="178"/>
      <c r="C297" s="178"/>
      <c r="D297" s="178"/>
      <c r="E297" s="178"/>
      <c r="F297" s="178"/>
      <c r="G297" s="178"/>
      <c r="H297" s="177"/>
      <c r="I297" s="178"/>
      <c r="J297" s="178"/>
      <c r="K297" s="178"/>
      <c r="L297" s="178"/>
      <c r="M297" s="178"/>
      <c r="N297" s="178"/>
      <c r="O297" s="178"/>
      <c r="P297" s="178"/>
      <c r="Q297" s="178"/>
      <c r="R297" s="178"/>
      <c r="S297" s="178"/>
      <c r="T297" s="178"/>
      <c r="U297" s="178"/>
      <c r="V297" s="178"/>
      <c r="W297" s="178"/>
      <c r="X297" s="178"/>
    </row>
    <row r="298" spans="1:24" ht="12.75" customHeight="1">
      <c r="A298" s="178"/>
      <c r="B298" s="178"/>
      <c r="C298" s="178"/>
      <c r="D298" s="178"/>
      <c r="E298" s="178"/>
      <c r="F298" s="178"/>
      <c r="G298" s="178"/>
      <c r="H298" s="177"/>
      <c r="I298" s="178"/>
      <c r="J298" s="178"/>
      <c r="K298" s="178"/>
      <c r="L298" s="178"/>
      <c r="M298" s="178"/>
      <c r="N298" s="178"/>
      <c r="O298" s="178"/>
      <c r="P298" s="178"/>
      <c r="Q298" s="178"/>
      <c r="R298" s="178"/>
      <c r="S298" s="178"/>
      <c r="T298" s="178"/>
      <c r="U298" s="178"/>
      <c r="V298" s="178"/>
      <c r="W298" s="178"/>
      <c r="X298" s="178"/>
    </row>
    <row r="299" spans="1:24" ht="12.75" customHeight="1">
      <c r="A299" s="178"/>
      <c r="B299" s="178"/>
      <c r="C299" s="178"/>
      <c r="D299" s="178"/>
      <c r="E299" s="178"/>
      <c r="F299" s="178"/>
      <c r="G299" s="178"/>
      <c r="H299" s="177"/>
      <c r="I299" s="178"/>
      <c r="J299" s="178"/>
      <c r="K299" s="178"/>
      <c r="L299" s="178"/>
      <c r="M299" s="178"/>
      <c r="N299" s="178"/>
      <c r="O299" s="178"/>
      <c r="P299" s="178"/>
      <c r="Q299" s="178"/>
      <c r="R299" s="178"/>
      <c r="S299" s="178"/>
      <c r="T299" s="178"/>
      <c r="U299" s="178"/>
      <c r="V299" s="178"/>
      <c r="W299" s="178"/>
      <c r="X299" s="178"/>
    </row>
    <row r="300" spans="1:24" ht="12.75" customHeight="1">
      <c r="A300" s="178"/>
      <c r="B300" s="178"/>
      <c r="C300" s="178"/>
      <c r="D300" s="178"/>
      <c r="E300" s="178"/>
      <c r="F300" s="178"/>
      <c r="G300" s="178"/>
      <c r="H300" s="177"/>
      <c r="I300" s="178"/>
      <c r="J300" s="178"/>
      <c r="K300" s="178"/>
      <c r="L300" s="178"/>
      <c r="M300" s="178"/>
      <c r="N300" s="178"/>
      <c r="O300" s="178"/>
      <c r="P300" s="178"/>
      <c r="Q300" s="178"/>
      <c r="R300" s="178"/>
      <c r="S300" s="178"/>
      <c r="T300" s="178"/>
      <c r="U300" s="178"/>
      <c r="V300" s="178"/>
      <c r="W300" s="178"/>
      <c r="X300" s="178"/>
    </row>
    <row r="301" spans="1:24" ht="12.75" customHeight="1">
      <c r="A301" s="178"/>
      <c r="B301" s="178"/>
      <c r="C301" s="178"/>
      <c r="D301" s="178"/>
      <c r="E301" s="178"/>
      <c r="F301" s="178"/>
      <c r="G301" s="178"/>
      <c r="H301" s="177"/>
      <c r="I301" s="178"/>
      <c r="J301" s="178"/>
      <c r="K301" s="178"/>
      <c r="L301" s="178"/>
      <c r="M301" s="178"/>
      <c r="N301" s="178"/>
      <c r="O301" s="178"/>
      <c r="P301" s="178"/>
      <c r="Q301" s="178"/>
      <c r="R301" s="178"/>
      <c r="S301" s="178"/>
      <c r="T301" s="178"/>
      <c r="U301" s="178"/>
      <c r="V301" s="178"/>
      <c r="W301" s="178"/>
      <c r="X301" s="178"/>
    </row>
    <row r="302" spans="1:24" ht="12.75" customHeight="1">
      <c r="A302" s="178"/>
      <c r="B302" s="178"/>
      <c r="C302" s="178"/>
      <c r="D302" s="178"/>
      <c r="E302" s="178"/>
      <c r="F302" s="178"/>
      <c r="G302" s="178"/>
      <c r="H302" s="177"/>
      <c r="I302" s="178"/>
      <c r="J302" s="178"/>
      <c r="K302" s="178"/>
      <c r="L302" s="178"/>
      <c r="M302" s="178"/>
      <c r="N302" s="178"/>
      <c r="O302" s="178"/>
      <c r="P302" s="178"/>
      <c r="Q302" s="178"/>
      <c r="R302" s="178"/>
      <c r="S302" s="178"/>
      <c r="T302" s="178"/>
      <c r="U302" s="178"/>
      <c r="V302" s="178"/>
      <c r="W302" s="178"/>
      <c r="X302" s="178"/>
    </row>
    <row r="303" spans="1:24" ht="12.75" customHeight="1">
      <c r="A303" s="178"/>
      <c r="B303" s="178"/>
      <c r="C303" s="178"/>
      <c r="D303" s="178"/>
      <c r="E303" s="178"/>
      <c r="F303" s="178"/>
      <c r="G303" s="178"/>
      <c r="H303" s="177"/>
      <c r="I303" s="178"/>
      <c r="J303" s="178"/>
      <c r="K303" s="178"/>
      <c r="L303" s="178"/>
      <c r="M303" s="178"/>
      <c r="N303" s="178"/>
      <c r="O303" s="178"/>
      <c r="P303" s="178"/>
      <c r="Q303" s="178"/>
      <c r="R303" s="178"/>
      <c r="S303" s="178"/>
      <c r="T303" s="178"/>
      <c r="U303" s="178"/>
      <c r="V303" s="178"/>
      <c r="W303" s="178"/>
      <c r="X303" s="178"/>
    </row>
    <row r="304" spans="1:24" ht="12.75" customHeight="1">
      <c r="A304" s="178"/>
      <c r="B304" s="178"/>
      <c r="C304" s="178"/>
      <c r="D304" s="178"/>
      <c r="E304" s="178"/>
      <c r="F304" s="178"/>
      <c r="G304" s="178"/>
      <c r="H304" s="177"/>
      <c r="I304" s="178"/>
      <c r="J304" s="178"/>
      <c r="K304" s="178"/>
      <c r="L304" s="178"/>
      <c r="M304" s="178"/>
      <c r="N304" s="178"/>
      <c r="O304" s="178"/>
      <c r="P304" s="178"/>
      <c r="Q304" s="178"/>
      <c r="R304" s="178"/>
      <c r="S304" s="178"/>
      <c r="T304" s="178"/>
      <c r="U304" s="178"/>
      <c r="V304" s="178"/>
      <c r="W304" s="178"/>
      <c r="X304" s="178"/>
    </row>
    <row r="305" spans="1:24" ht="12.75" customHeight="1">
      <c r="A305" s="178"/>
      <c r="B305" s="178"/>
      <c r="C305" s="178"/>
      <c r="D305" s="178"/>
      <c r="E305" s="178"/>
      <c r="F305" s="178"/>
      <c r="G305" s="178"/>
      <c r="H305" s="177"/>
      <c r="I305" s="178"/>
      <c r="J305" s="178"/>
      <c r="K305" s="178"/>
      <c r="L305" s="178"/>
      <c r="M305" s="178"/>
      <c r="N305" s="178"/>
      <c r="O305" s="178"/>
      <c r="P305" s="178"/>
      <c r="Q305" s="178"/>
      <c r="R305" s="178"/>
      <c r="S305" s="178"/>
      <c r="T305" s="178"/>
      <c r="U305" s="178"/>
      <c r="V305" s="178"/>
      <c r="W305" s="178"/>
      <c r="X305" s="178"/>
    </row>
    <row r="306" spans="1:24" ht="12.75" customHeight="1">
      <c r="A306" s="178"/>
      <c r="B306" s="178"/>
      <c r="C306" s="178"/>
      <c r="D306" s="178"/>
      <c r="E306" s="178"/>
      <c r="F306" s="178"/>
      <c r="G306" s="178"/>
      <c r="H306" s="177"/>
      <c r="I306" s="178"/>
      <c r="J306" s="178"/>
      <c r="K306" s="178"/>
      <c r="L306" s="178"/>
      <c r="M306" s="178"/>
      <c r="N306" s="178"/>
      <c r="O306" s="178"/>
      <c r="P306" s="178"/>
      <c r="Q306" s="178"/>
      <c r="R306" s="178"/>
      <c r="S306" s="178"/>
      <c r="T306" s="178"/>
      <c r="U306" s="178"/>
      <c r="V306" s="178"/>
      <c r="W306" s="178"/>
      <c r="X306" s="178"/>
    </row>
    <row r="307" spans="1:24" ht="12.75" customHeight="1">
      <c r="A307" s="178"/>
      <c r="B307" s="178"/>
      <c r="C307" s="178"/>
      <c r="D307" s="178"/>
      <c r="E307" s="178"/>
      <c r="F307" s="178"/>
      <c r="G307" s="178"/>
      <c r="H307" s="177"/>
      <c r="I307" s="178"/>
      <c r="J307" s="178"/>
      <c r="K307" s="178"/>
      <c r="L307" s="178"/>
      <c r="M307" s="178"/>
      <c r="N307" s="178"/>
      <c r="O307" s="178"/>
      <c r="P307" s="178"/>
      <c r="Q307" s="178"/>
      <c r="R307" s="178"/>
      <c r="S307" s="178"/>
      <c r="T307" s="178"/>
      <c r="U307" s="178"/>
      <c r="V307" s="178"/>
      <c r="W307" s="178"/>
      <c r="X307" s="178"/>
    </row>
    <row r="308" spans="1:24" ht="12.75" customHeight="1">
      <c r="A308" s="178"/>
      <c r="B308" s="178"/>
      <c r="C308" s="178"/>
      <c r="D308" s="178"/>
      <c r="E308" s="178"/>
      <c r="F308" s="178"/>
      <c r="G308" s="178"/>
      <c r="H308" s="177"/>
      <c r="I308" s="178"/>
      <c r="J308" s="178"/>
      <c r="K308" s="178"/>
      <c r="L308" s="178"/>
      <c r="M308" s="178"/>
      <c r="N308" s="178"/>
      <c r="O308" s="178"/>
      <c r="P308" s="178"/>
      <c r="Q308" s="178"/>
      <c r="R308" s="178"/>
      <c r="S308" s="178"/>
      <c r="T308" s="178"/>
      <c r="U308" s="178"/>
      <c r="V308" s="178"/>
      <c r="W308" s="178"/>
      <c r="X308" s="178"/>
    </row>
    <row r="309" spans="1:24" ht="12.75" customHeight="1">
      <c r="A309" s="178"/>
      <c r="B309" s="178"/>
      <c r="C309" s="178"/>
      <c r="D309" s="178"/>
      <c r="E309" s="178"/>
      <c r="F309" s="178"/>
      <c r="G309" s="178"/>
      <c r="H309" s="177"/>
      <c r="I309" s="178"/>
      <c r="J309" s="178"/>
      <c r="K309" s="178"/>
      <c r="L309" s="178"/>
      <c r="M309" s="178"/>
      <c r="N309" s="178"/>
      <c r="O309" s="178"/>
      <c r="P309" s="178"/>
      <c r="Q309" s="178"/>
      <c r="R309" s="178"/>
      <c r="S309" s="178"/>
      <c r="T309" s="178"/>
      <c r="U309" s="178"/>
      <c r="V309" s="178"/>
      <c r="W309" s="178"/>
      <c r="X309" s="178"/>
    </row>
    <row r="310" spans="1:24" ht="12.75" customHeight="1">
      <c r="A310" s="178"/>
      <c r="B310" s="178"/>
      <c r="C310" s="178"/>
      <c r="D310" s="178"/>
      <c r="E310" s="178"/>
      <c r="F310" s="178"/>
      <c r="G310" s="178"/>
      <c r="H310" s="177"/>
      <c r="I310" s="178"/>
      <c r="J310" s="178"/>
      <c r="K310" s="178"/>
      <c r="L310" s="178"/>
      <c r="M310" s="178"/>
      <c r="N310" s="178"/>
      <c r="O310" s="178"/>
      <c r="P310" s="178"/>
      <c r="Q310" s="178"/>
      <c r="R310" s="178"/>
      <c r="S310" s="178"/>
      <c r="T310" s="178"/>
      <c r="U310" s="178"/>
      <c r="V310" s="178"/>
      <c r="W310" s="178"/>
      <c r="X310" s="178"/>
    </row>
    <row r="311" spans="1:24" ht="12.75" customHeight="1">
      <c r="A311" s="178"/>
      <c r="B311" s="178"/>
      <c r="C311" s="178"/>
      <c r="D311" s="178"/>
      <c r="E311" s="178"/>
      <c r="F311" s="178"/>
      <c r="G311" s="178"/>
      <c r="H311" s="177"/>
      <c r="I311" s="178"/>
      <c r="J311" s="178"/>
      <c r="K311" s="178"/>
      <c r="L311" s="178"/>
      <c r="M311" s="178"/>
      <c r="N311" s="178"/>
      <c r="O311" s="178"/>
      <c r="P311" s="178"/>
      <c r="Q311" s="178"/>
      <c r="R311" s="178"/>
      <c r="S311" s="178"/>
      <c r="T311" s="178"/>
      <c r="U311" s="178"/>
      <c r="V311" s="178"/>
      <c r="W311" s="178"/>
      <c r="X311" s="178"/>
    </row>
    <row r="312" spans="1:24" ht="12.75" customHeight="1">
      <c r="A312" s="178"/>
      <c r="B312" s="178"/>
      <c r="C312" s="178"/>
      <c r="D312" s="178"/>
      <c r="E312" s="178"/>
      <c r="F312" s="178"/>
      <c r="G312" s="178"/>
      <c r="H312" s="177"/>
      <c r="I312" s="178"/>
      <c r="J312" s="178"/>
      <c r="K312" s="178"/>
      <c r="L312" s="178"/>
      <c r="M312" s="178"/>
      <c r="N312" s="178"/>
      <c r="O312" s="178"/>
      <c r="P312" s="178"/>
      <c r="Q312" s="178"/>
      <c r="R312" s="178"/>
      <c r="S312" s="178"/>
      <c r="T312" s="178"/>
      <c r="U312" s="178"/>
      <c r="V312" s="178"/>
      <c r="W312" s="178"/>
      <c r="X312" s="178"/>
    </row>
    <row r="313" spans="1:24" ht="12.75" customHeight="1">
      <c r="A313" s="178"/>
      <c r="B313" s="178"/>
      <c r="C313" s="178"/>
      <c r="D313" s="178"/>
      <c r="E313" s="178"/>
      <c r="F313" s="178"/>
      <c r="G313" s="178"/>
      <c r="H313" s="177"/>
      <c r="I313" s="178"/>
      <c r="J313" s="178"/>
      <c r="K313" s="178"/>
      <c r="L313" s="178"/>
      <c r="M313" s="178"/>
      <c r="N313" s="178"/>
      <c r="O313" s="178"/>
      <c r="P313" s="178"/>
      <c r="Q313" s="178"/>
      <c r="R313" s="178"/>
      <c r="S313" s="178"/>
      <c r="T313" s="178"/>
      <c r="U313" s="178"/>
      <c r="V313" s="178"/>
      <c r="W313" s="178"/>
      <c r="X313" s="178"/>
    </row>
    <row r="314" spans="1:24" ht="12.75" customHeight="1">
      <c r="A314" s="178"/>
      <c r="B314" s="178"/>
      <c r="C314" s="178"/>
      <c r="D314" s="178"/>
      <c r="E314" s="178"/>
      <c r="F314" s="178"/>
      <c r="G314" s="178"/>
      <c r="H314" s="177"/>
      <c r="I314" s="178"/>
      <c r="J314" s="178"/>
      <c r="K314" s="178"/>
      <c r="L314" s="178"/>
      <c r="M314" s="178"/>
      <c r="N314" s="178"/>
      <c r="O314" s="178"/>
      <c r="P314" s="178"/>
      <c r="Q314" s="178"/>
      <c r="R314" s="178"/>
      <c r="S314" s="178"/>
      <c r="T314" s="178"/>
      <c r="U314" s="178"/>
      <c r="V314" s="178"/>
      <c r="W314" s="178"/>
      <c r="X314" s="178"/>
    </row>
    <row r="315" spans="1:24" ht="12.75" customHeight="1">
      <c r="A315" s="178"/>
      <c r="B315" s="178"/>
      <c r="C315" s="178"/>
      <c r="D315" s="178"/>
      <c r="E315" s="178"/>
      <c r="F315" s="178"/>
      <c r="G315" s="178"/>
      <c r="H315" s="177"/>
      <c r="I315" s="178"/>
      <c r="J315" s="178"/>
      <c r="K315" s="178"/>
      <c r="L315" s="178"/>
      <c r="M315" s="178"/>
      <c r="N315" s="178"/>
      <c r="O315" s="178"/>
      <c r="P315" s="178"/>
      <c r="Q315" s="178"/>
      <c r="R315" s="178"/>
      <c r="S315" s="178"/>
      <c r="T315" s="178"/>
      <c r="U315" s="178"/>
      <c r="V315" s="178"/>
      <c r="W315" s="178"/>
      <c r="X315" s="178"/>
    </row>
    <row r="316" spans="1:24" ht="12.75" customHeight="1">
      <c r="A316" s="178"/>
      <c r="B316" s="178"/>
      <c r="C316" s="178"/>
      <c r="D316" s="178"/>
      <c r="E316" s="178"/>
      <c r="F316" s="178"/>
      <c r="G316" s="178"/>
      <c r="H316" s="177"/>
      <c r="I316" s="178"/>
      <c r="J316" s="178"/>
      <c r="K316" s="178"/>
      <c r="L316" s="178"/>
      <c r="M316" s="178"/>
      <c r="N316" s="178"/>
      <c r="O316" s="178"/>
      <c r="P316" s="178"/>
      <c r="Q316" s="178"/>
      <c r="R316" s="178"/>
      <c r="S316" s="178"/>
      <c r="T316" s="178"/>
      <c r="U316" s="178"/>
      <c r="V316" s="178"/>
      <c r="W316" s="178"/>
      <c r="X316" s="178"/>
    </row>
    <row r="317" spans="1:24" ht="12.75" customHeight="1">
      <c r="A317" s="178"/>
      <c r="B317" s="178"/>
      <c r="C317" s="178"/>
      <c r="D317" s="178"/>
      <c r="E317" s="178"/>
      <c r="F317" s="178"/>
      <c r="G317" s="178"/>
      <c r="H317" s="177"/>
      <c r="I317" s="178"/>
      <c r="J317" s="178"/>
      <c r="K317" s="178"/>
      <c r="L317" s="178"/>
      <c r="M317" s="178"/>
      <c r="N317" s="178"/>
      <c r="O317" s="178"/>
      <c r="P317" s="178"/>
      <c r="Q317" s="178"/>
      <c r="R317" s="178"/>
      <c r="S317" s="178"/>
      <c r="T317" s="178"/>
      <c r="U317" s="178"/>
      <c r="V317" s="178"/>
      <c r="W317" s="178"/>
      <c r="X317" s="178"/>
    </row>
    <row r="318" spans="1:24" ht="12.75" customHeight="1">
      <c r="A318" s="178"/>
      <c r="B318" s="178"/>
      <c r="C318" s="178"/>
      <c r="D318" s="178"/>
      <c r="E318" s="178"/>
      <c r="F318" s="178"/>
      <c r="G318" s="178"/>
      <c r="H318" s="177"/>
      <c r="I318" s="178"/>
      <c r="J318" s="178"/>
      <c r="K318" s="178"/>
      <c r="L318" s="178"/>
      <c r="M318" s="178"/>
      <c r="N318" s="178"/>
      <c r="O318" s="178"/>
      <c r="P318" s="178"/>
      <c r="Q318" s="178"/>
      <c r="R318" s="178"/>
      <c r="S318" s="178"/>
      <c r="T318" s="178"/>
      <c r="U318" s="178"/>
      <c r="V318" s="178"/>
      <c r="W318" s="178"/>
      <c r="X318" s="178"/>
    </row>
    <row r="319" spans="1:24" ht="12.75" customHeight="1">
      <c r="A319" s="178"/>
      <c r="B319" s="178"/>
      <c r="C319" s="178"/>
      <c r="D319" s="178"/>
      <c r="E319" s="178"/>
      <c r="F319" s="178"/>
      <c r="G319" s="178"/>
      <c r="H319" s="177"/>
      <c r="I319" s="178"/>
      <c r="J319" s="178"/>
      <c r="K319" s="178"/>
      <c r="L319" s="178"/>
      <c r="M319" s="178"/>
      <c r="N319" s="178"/>
      <c r="O319" s="178"/>
      <c r="P319" s="178"/>
      <c r="Q319" s="178"/>
      <c r="R319" s="178"/>
      <c r="S319" s="178"/>
      <c r="T319" s="178"/>
      <c r="U319" s="178"/>
      <c r="V319" s="178"/>
      <c r="W319" s="178"/>
      <c r="X319" s="178"/>
    </row>
    <row r="320" spans="1:24" ht="12.75" customHeight="1">
      <c r="A320" s="178"/>
      <c r="B320" s="178"/>
      <c r="C320" s="178"/>
      <c r="D320" s="178"/>
      <c r="E320" s="178"/>
      <c r="F320" s="178"/>
      <c r="G320" s="178"/>
      <c r="H320" s="177"/>
      <c r="I320" s="178"/>
      <c r="J320" s="178"/>
      <c r="K320" s="178"/>
      <c r="L320" s="178"/>
      <c r="M320" s="178"/>
      <c r="N320" s="178"/>
      <c r="O320" s="178"/>
      <c r="P320" s="178"/>
      <c r="Q320" s="178"/>
      <c r="R320" s="178"/>
      <c r="S320" s="178"/>
      <c r="T320" s="178"/>
      <c r="U320" s="178"/>
      <c r="V320" s="178"/>
      <c r="W320" s="178"/>
      <c r="X320" s="178"/>
    </row>
    <row r="321" spans="1:24" ht="12.75" customHeight="1">
      <c r="A321" s="178"/>
      <c r="B321" s="178"/>
      <c r="C321" s="178"/>
      <c r="D321" s="178"/>
      <c r="E321" s="178"/>
      <c r="F321" s="178"/>
      <c r="G321" s="178"/>
      <c r="H321" s="177"/>
      <c r="I321" s="178"/>
      <c r="J321" s="178"/>
      <c r="K321" s="178"/>
      <c r="L321" s="178"/>
      <c r="M321" s="178"/>
      <c r="N321" s="178"/>
      <c r="O321" s="178"/>
      <c r="P321" s="178"/>
      <c r="Q321" s="178"/>
      <c r="R321" s="178"/>
      <c r="S321" s="178"/>
      <c r="T321" s="178"/>
      <c r="U321" s="178"/>
      <c r="V321" s="178"/>
      <c r="W321" s="178"/>
      <c r="X321" s="178"/>
    </row>
    <row r="322" spans="1:24" ht="12.75" customHeight="1">
      <c r="A322" s="178"/>
      <c r="B322" s="178"/>
      <c r="C322" s="178"/>
      <c r="D322" s="178"/>
      <c r="E322" s="178"/>
      <c r="F322" s="178"/>
      <c r="G322" s="178"/>
      <c r="H322" s="177"/>
      <c r="I322" s="178"/>
      <c r="J322" s="178"/>
      <c r="K322" s="178"/>
      <c r="L322" s="178"/>
      <c r="M322" s="178"/>
      <c r="N322" s="178"/>
      <c r="O322" s="178"/>
      <c r="P322" s="178"/>
      <c r="Q322" s="178"/>
      <c r="R322" s="178"/>
      <c r="S322" s="178"/>
      <c r="T322" s="178"/>
      <c r="U322" s="178"/>
      <c r="V322" s="178"/>
      <c r="W322" s="178"/>
      <c r="X322" s="178"/>
    </row>
    <row r="323" spans="1:24" ht="12.75" customHeight="1">
      <c r="A323" s="178"/>
      <c r="B323" s="178"/>
      <c r="C323" s="178"/>
      <c r="D323" s="178"/>
      <c r="E323" s="178"/>
      <c r="F323" s="178"/>
      <c r="G323" s="178"/>
      <c r="H323" s="177"/>
      <c r="I323" s="178"/>
      <c r="J323" s="178"/>
      <c r="K323" s="178"/>
      <c r="L323" s="178"/>
      <c r="M323" s="178"/>
      <c r="N323" s="178"/>
      <c r="O323" s="178"/>
      <c r="P323" s="178"/>
      <c r="Q323" s="178"/>
      <c r="R323" s="178"/>
      <c r="S323" s="178"/>
      <c r="T323" s="178"/>
      <c r="U323" s="178"/>
      <c r="V323" s="178"/>
      <c r="W323" s="178"/>
      <c r="X323" s="178"/>
    </row>
    <row r="324" spans="1:24" ht="12.75" customHeight="1">
      <c r="A324" s="178"/>
      <c r="B324" s="178"/>
      <c r="C324" s="178"/>
      <c r="D324" s="178"/>
      <c r="E324" s="178"/>
      <c r="F324" s="178"/>
      <c r="G324" s="178"/>
      <c r="H324" s="177"/>
      <c r="I324" s="178"/>
      <c r="J324" s="178"/>
      <c r="K324" s="178"/>
      <c r="L324" s="178"/>
      <c r="M324" s="178"/>
      <c r="N324" s="178"/>
      <c r="O324" s="178"/>
      <c r="P324" s="178"/>
      <c r="Q324" s="178"/>
      <c r="R324" s="178"/>
      <c r="S324" s="178"/>
      <c r="T324" s="178"/>
      <c r="U324" s="178"/>
      <c r="V324" s="178"/>
      <c r="W324" s="178"/>
      <c r="X324" s="178"/>
    </row>
    <row r="325" spans="1:24" ht="12.75" customHeight="1">
      <c r="A325" s="178"/>
      <c r="B325" s="178"/>
      <c r="C325" s="178"/>
      <c r="D325" s="178"/>
      <c r="E325" s="178"/>
      <c r="F325" s="178"/>
      <c r="G325" s="178"/>
      <c r="H325" s="177"/>
      <c r="I325" s="178"/>
      <c r="J325" s="178"/>
      <c r="K325" s="178"/>
      <c r="L325" s="178"/>
      <c r="M325" s="178"/>
      <c r="N325" s="178"/>
      <c r="O325" s="178"/>
      <c r="P325" s="178"/>
      <c r="Q325" s="178"/>
      <c r="R325" s="178"/>
      <c r="S325" s="178"/>
      <c r="T325" s="178"/>
      <c r="U325" s="178"/>
      <c r="V325" s="178"/>
      <c r="W325" s="178"/>
      <c r="X325" s="178"/>
    </row>
    <row r="326" spans="1:24" ht="12.75" customHeight="1">
      <c r="A326" s="178"/>
      <c r="B326" s="178"/>
      <c r="C326" s="178"/>
      <c r="D326" s="178"/>
      <c r="E326" s="178"/>
      <c r="F326" s="178"/>
      <c r="G326" s="178"/>
      <c r="H326" s="177"/>
      <c r="I326" s="178"/>
      <c r="J326" s="178"/>
      <c r="K326" s="178"/>
      <c r="L326" s="178"/>
      <c r="M326" s="178"/>
      <c r="N326" s="178"/>
      <c r="O326" s="178"/>
      <c r="P326" s="178"/>
      <c r="Q326" s="178"/>
      <c r="R326" s="178"/>
      <c r="S326" s="178"/>
      <c r="T326" s="178"/>
      <c r="U326" s="178"/>
      <c r="V326" s="178"/>
      <c r="W326" s="178"/>
      <c r="X326" s="178"/>
    </row>
    <row r="327" spans="1:24" ht="12.75" customHeight="1">
      <c r="A327" s="178"/>
      <c r="B327" s="178"/>
      <c r="C327" s="178"/>
      <c r="D327" s="178"/>
      <c r="E327" s="178"/>
      <c r="F327" s="178"/>
      <c r="G327" s="178"/>
      <c r="H327" s="177"/>
      <c r="I327" s="178"/>
      <c r="J327" s="178"/>
      <c r="K327" s="178"/>
      <c r="L327" s="178"/>
      <c r="M327" s="178"/>
      <c r="N327" s="178"/>
      <c r="O327" s="178"/>
      <c r="P327" s="178"/>
      <c r="Q327" s="178"/>
      <c r="R327" s="178"/>
      <c r="S327" s="178"/>
      <c r="T327" s="178"/>
      <c r="U327" s="178"/>
      <c r="V327" s="178"/>
      <c r="W327" s="178"/>
      <c r="X327" s="178"/>
    </row>
    <row r="328" spans="1:24" ht="12.75" customHeight="1">
      <c r="A328" s="178"/>
      <c r="B328" s="178"/>
      <c r="C328" s="178"/>
      <c r="D328" s="178"/>
      <c r="E328" s="178"/>
      <c r="F328" s="178"/>
      <c r="G328" s="178"/>
      <c r="H328" s="177"/>
      <c r="I328" s="178"/>
      <c r="J328" s="178"/>
      <c r="K328" s="178"/>
      <c r="L328" s="178"/>
      <c r="M328" s="178"/>
      <c r="N328" s="178"/>
      <c r="O328" s="178"/>
      <c r="P328" s="178"/>
      <c r="Q328" s="178"/>
      <c r="R328" s="178"/>
      <c r="S328" s="178"/>
      <c r="T328" s="178"/>
      <c r="U328" s="178"/>
      <c r="V328" s="178"/>
      <c r="W328" s="178"/>
      <c r="X328" s="178"/>
    </row>
    <row r="329" spans="1:24" ht="12.75" customHeight="1">
      <c r="A329" s="178"/>
      <c r="B329" s="178"/>
      <c r="C329" s="178"/>
      <c r="D329" s="178"/>
      <c r="E329" s="178"/>
      <c r="F329" s="178"/>
      <c r="G329" s="178"/>
      <c r="H329" s="177"/>
      <c r="I329" s="178"/>
      <c r="J329" s="178"/>
      <c r="K329" s="178"/>
      <c r="L329" s="178"/>
      <c r="M329" s="178"/>
      <c r="N329" s="178"/>
      <c r="O329" s="178"/>
      <c r="P329" s="178"/>
      <c r="Q329" s="178"/>
      <c r="R329" s="178"/>
      <c r="S329" s="178"/>
      <c r="T329" s="178"/>
      <c r="U329" s="178"/>
      <c r="V329" s="178"/>
      <c r="W329" s="178"/>
      <c r="X329" s="178"/>
    </row>
    <row r="330" spans="1:24" ht="12.75" customHeight="1">
      <c r="A330" s="178"/>
      <c r="B330" s="178"/>
      <c r="C330" s="178"/>
      <c r="D330" s="178"/>
      <c r="E330" s="178"/>
      <c r="F330" s="178"/>
      <c r="G330" s="178"/>
      <c r="H330" s="177"/>
      <c r="I330" s="178"/>
      <c r="J330" s="178"/>
      <c r="K330" s="178"/>
      <c r="L330" s="178"/>
      <c r="M330" s="178"/>
      <c r="N330" s="178"/>
      <c r="O330" s="178"/>
      <c r="P330" s="178"/>
      <c r="Q330" s="178"/>
      <c r="R330" s="178"/>
      <c r="S330" s="178"/>
      <c r="T330" s="178"/>
      <c r="U330" s="178"/>
      <c r="V330" s="178"/>
      <c r="W330" s="178"/>
      <c r="X330" s="178"/>
    </row>
    <row r="331" spans="1:24" ht="12.75" customHeight="1">
      <c r="A331" s="178"/>
      <c r="B331" s="178"/>
      <c r="C331" s="178"/>
      <c r="D331" s="178"/>
      <c r="E331" s="178"/>
      <c r="F331" s="178"/>
      <c r="G331" s="178"/>
      <c r="H331" s="177"/>
      <c r="I331" s="178"/>
      <c r="J331" s="178"/>
      <c r="K331" s="178"/>
      <c r="L331" s="178"/>
      <c r="M331" s="178"/>
      <c r="N331" s="178"/>
      <c r="O331" s="178"/>
      <c r="P331" s="178"/>
      <c r="Q331" s="178"/>
      <c r="R331" s="178"/>
      <c r="S331" s="178"/>
      <c r="T331" s="178"/>
      <c r="U331" s="178"/>
      <c r="V331" s="178"/>
      <c r="W331" s="178"/>
      <c r="X331" s="178"/>
    </row>
    <row r="332" spans="1:24" ht="12.75" customHeight="1">
      <c r="A332" s="178"/>
      <c r="B332" s="178"/>
      <c r="C332" s="178"/>
      <c r="D332" s="178"/>
      <c r="E332" s="178"/>
      <c r="F332" s="178"/>
      <c r="G332" s="178"/>
      <c r="H332" s="177"/>
      <c r="I332" s="178"/>
      <c r="J332" s="178"/>
      <c r="K332" s="178"/>
      <c r="L332" s="178"/>
      <c r="M332" s="178"/>
      <c r="N332" s="178"/>
      <c r="O332" s="178"/>
      <c r="P332" s="178"/>
      <c r="Q332" s="178"/>
      <c r="R332" s="178"/>
      <c r="S332" s="178"/>
      <c r="T332" s="178"/>
      <c r="U332" s="178"/>
      <c r="V332" s="178"/>
      <c r="W332" s="178"/>
      <c r="X332" s="178"/>
    </row>
    <row r="333" spans="1:24" ht="12.75" customHeight="1">
      <c r="A333" s="178"/>
      <c r="B333" s="178"/>
      <c r="C333" s="178"/>
      <c r="D333" s="178"/>
      <c r="E333" s="178"/>
      <c r="F333" s="178"/>
      <c r="G333" s="178"/>
      <c r="H333" s="177"/>
      <c r="I333" s="178"/>
      <c r="J333" s="178"/>
      <c r="K333" s="178"/>
      <c r="L333" s="178"/>
      <c r="M333" s="178"/>
      <c r="N333" s="178"/>
      <c r="O333" s="178"/>
      <c r="P333" s="178"/>
      <c r="Q333" s="178"/>
      <c r="R333" s="178"/>
      <c r="S333" s="178"/>
      <c r="T333" s="178"/>
      <c r="U333" s="178"/>
      <c r="V333" s="178"/>
      <c r="W333" s="178"/>
      <c r="X333" s="178"/>
    </row>
    <row r="334" spans="1:24" ht="12.75" customHeight="1">
      <c r="A334" s="178"/>
      <c r="B334" s="178"/>
      <c r="C334" s="178"/>
      <c r="D334" s="178"/>
      <c r="E334" s="178"/>
      <c r="F334" s="178"/>
      <c r="G334" s="178"/>
      <c r="H334" s="177"/>
      <c r="I334" s="178"/>
      <c r="J334" s="178"/>
      <c r="K334" s="178"/>
      <c r="L334" s="178"/>
      <c r="M334" s="178"/>
      <c r="N334" s="178"/>
      <c r="O334" s="178"/>
      <c r="P334" s="178"/>
      <c r="Q334" s="178"/>
      <c r="R334" s="178"/>
      <c r="S334" s="178"/>
      <c r="T334" s="178"/>
      <c r="U334" s="178"/>
      <c r="V334" s="178"/>
      <c r="W334" s="178"/>
      <c r="X334" s="178"/>
    </row>
    <row r="335" spans="1:24" ht="12.75" customHeight="1">
      <c r="A335" s="178"/>
      <c r="B335" s="178"/>
      <c r="C335" s="178"/>
      <c r="D335" s="178"/>
      <c r="E335" s="178"/>
      <c r="F335" s="178"/>
      <c r="G335" s="178"/>
      <c r="H335" s="177"/>
      <c r="I335" s="178"/>
      <c r="J335" s="178"/>
      <c r="K335" s="178"/>
      <c r="L335" s="178"/>
      <c r="M335" s="178"/>
      <c r="N335" s="178"/>
      <c r="O335" s="178"/>
      <c r="P335" s="178"/>
      <c r="Q335" s="178"/>
      <c r="R335" s="178"/>
      <c r="S335" s="178"/>
      <c r="T335" s="178"/>
      <c r="U335" s="178"/>
      <c r="V335" s="178"/>
      <c r="W335" s="178"/>
      <c r="X335" s="178"/>
    </row>
    <row r="336" spans="1:24" ht="12.75" customHeight="1">
      <c r="A336" s="178"/>
      <c r="B336" s="178"/>
      <c r="C336" s="178"/>
      <c r="D336" s="178"/>
      <c r="E336" s="178"/>
      <c r="F336" s="178"/>
      <c r="G336" s="178"/>
      <c r="H336" s="177"/>
      <c r="I336" s="178"/>
      <c r="J336" s="178"/>
      <c r="K336" s="178"/>
      <c r="L336" s="178"/>
      <c r="M336" s="178"/>
      <c r="N336" s="178"/>
      <c r="O336" s="178"/>
      <c r="P336" s="178"/>
      <c r="Q336" s="178"/>
      <c r="R336" s="178"/>
      <c r="S336" s="178"/>
      <c r="T336" s="178"/>
      <c r="U336" s="178"/>
      <c r="V336" s="178"/>
      <c r="W336" s="178"/>
      <c r="X336" s="178"/>
    </row>
    <row r="337" spans="1:24" ht="12.75" customHeight="1">
      <c r="A337" s="178"/>
      <c r="B337" s="178"/>
      <c r="C337" s="178"/>
      <c r="D337" s="178"/>
      <c r="E337" s="178"/>
      <c r="F337" s="178"/>
      <c r="G337" s="178"/>
      <c r="H337" s="177"/>
      <c r="I337" s="178"/>
      <c r="J337" s="178"/>
      <c r="K337" s="178"/>
      <c r="L337" s="178"/>
      <c r="M337" s="178"/>
      <c r="N337" s="178"/>
      <c r="O337" s="178"/>
      <c r="P337" s="178"/>
      <c r="Q337" s="178"/>
      <c r="R337" s="178"/>
      <c r="S337" s="178"/>
      <c r="T337" s="178"/>
      <c r="U337" s="178"/>
      <c r="V337" s="178"/>
      <c r="W337" s="178"/>
      <c r="X337" s="178"/>
    </row>
    <row r="338" spans="1:24" ht="12.75" customHeight="1">
      <c r="A338" s="178"/>
      <c r="B338" s="178"/>
      <c r="C338" s="178"/>
      <c r="D338" s="178"/>
      <c r="E338" s="178"/>
      <c r="F338" s="178"/>
      <c r="G338" s="178"/>
      <c r="H338" s="177"/>
      <c r="I338" s="178"/>
      <c r="J338" s="178"/>
      <c r="K338" s="178"/>
      <c r="L338" s="178"/>
      <c r="M338" s="178"/>
      <c r="N338" s="178"/>
      <c r="O338" s="178"/>
      <c r="P338" s="178"/>
      <c r="Q338" s="178"/>
      <c r="R338" s="178"/>
      <c r="S338" s="178"/>
      <c r="T338" s="178"/>
      <c r="U338" s="178"/>
      <c r="V338" s="178"/>
      <c r="W338" s="178"/>
      <c r="X338" s="178"/>
    </row>
    <row r="339" spans="1:24" ht="12.75" customHeight="1">
      <c r="A339" s="178"/>
      <c r="B339" s="178"/>
      <c r="C339" s="178"/>
      <c r="D339" s="178"/>
      <c r="E339" s="178"/>
      <c r="F339" s="178"/>
      <c r="G339" s="178"/>
      <c r="H339" s="177"/>
      <c r="I339" s="178"/>
      <c r="J339" s="178"/>
      <c r="K339" s="178"/>
      <c r="L339" s="178"/>
      <c r="M339" s="178"/>
      <c r="N339" s="178"/>
      <c r="O339" s="178"/>
      <c r="P339" s="178"/>
      <c r="Q339" s="178"/>
      <c r="R339" s="178"/>
      <c r="S339" s="178"/>
      <c r="T339" s="178"/>
      <c r="U339" s="178"/>
      <c r="V339" s="178"/>
      <c r="W339" s="178"/>
      <c r="X339" s="178"/>
    </row>
    <row r="340" spans="1:24" ht="12.75" customHeight="1">
      <c r="A340" s="178"/>
      <c r="B340" s="178"/>
      <c r="C340" s="178"/>
      <c r="D340" s="178"/>
      <c r="E340" s="178"/>
      <c r="F340" s="178"/>
      <c r="G340" s="178"/>
      <c r="H340" s="177"/>
      <c r="I340" s="178"/>
      <c r="J340" s="178"/>
      <c r="K340" s="178"/>
      <c r="L340" s="178"/>
      <c r="M340" s="178"/>
      <c r="N340" s="178"/>
      <c r="O340" s="178"/>
      <c r="P340" s="178"/>
      <c r="Q340" s="178"/>
      <c r="R340" s="178"/>
      <c r="S340" s="178"/>
      <c r="T340" s="178"/>
      <c r="U340" s="178"/>
      <c r="V340" s="178"/>
      <c r="W340" s="178"/>
      <c r="X340" s="178"/>
    </row>
    <row r="341" spans="1:24" ht="12.75" customHeight="1">
      <c r="A341" s="178"/>
      <c r="B341" s="178"/>
      <c r="C341" s="178"/>
      <c r="D341" s="178"/>
      <c r="E341" s="178"/>
      <c r="F341" s="178"/>
      <c r="G341" s="178"/>
      <c r="H341" s="177"/>
      <c r="I341" s="178"/>
      <c r="J341" s="178"/>
      <c r="K341" s="178"/>
      <c r="L341" s="178"/>
      <c r="M341" s="178"/>
      <c r="N341" s="178"/>
      <c r="O341" s="178"/>
      <c r="P341" s="178"/>
      <c r="Q341" s="178"/>
      <c r="R341" s="178"/>
      <c r="S341" s="178"/>
      <c r="T341" s="178"/>
      <c r="U341" s="178"/>
      <c r="V341" s="178"/>
      <c r="W341" s="178"/>
      <c r="X341" s="178"/>
    </row>
    <row r="342" spans="1:24" ht="12.75" customHeight="1">
      <c r="A342" s="178"/>
      <c r="B342" s="178"/>
      <c r="C342" s="178"/>
      <c r="D342" s="178"/>
      <c r="E342" s="178"/>
      <c r="F342" s="178"/>
      <c r="G342" s="178"/>
      <c r="H342" s="177"/>
      <c r="I342" s="178"/>
      <c r="J342" s="178"/>
      <c r="K342" s="178"/>
      <c r="L342" s="178"/>
      <c r="M342" s="178"/>
      <c r="N342" s="178"/>
      <c r="O342" s="178"/>
      <c r="P342" s="178"/>
      <c r="Q342" s="178"/>
      <c r="R342" s="178"/>
      <c r="S342" s="178"/>
      <c r="T342" s="178"/>
      <c r="U342" s="178"/>
      <c r="V342" s="178"/>
      <c r="W342" s="178"/>
      <c r="X342" s="178"/>
    </row>
    <row r="343" spans="1:24" ht="12.75" customHeight="1">
      <c r="A343" s="178"/>
      <c r="B343" s="178"/>
      <c r="C343" s="178"/>
      <c r="D343" s="178"/>
      <c r="E343" s="178"/>
      <c r="F343" s="178"/>
      <c r="G343" s="178"/>
      <c r="H343" s="177"/>
      <c r="I343" s="178"/>
      <c r="J343" s="178"/>
      <c r="K343" s="178"/>
      <c r="L343" s="178"/>
      <c r="M343" s="178"/>
      <c r="N343" s="178"/>
      <c r="O343" s="178"/>
      <c r="P343" s="178"/>
      <c r="Q343" s="178"/>
      <c r="R343" s="178"/>
      <c r="S343" s="178"/>
      <c r="T343" s="178"/>
      <c r="U343" s="178"/>
      <c r="V343" s="178"/>
      <c r="W343" s="178"/>
      <c r="X343" s="178"/>
    </row>
    <row r="344" spans="1:24" ht="12.75" customHeight="1">
      <c r="A344" s="178"/>
      <c r="B344" s="178"/>
      <c r="C344" s="178"/>
      <c r="D344" s="178"/>
      <c r="E344" s="178"/>
      <c r="F344" s="178"/>
      <c r="G344" s="178"/>
      <c r="H344" s="177"/>
      <c r="I344" s="178"/>
      <c r="J344" s="178"/>
      <c r="K344" s="178"/>
      <c r="L344" s="178"/>
      <c r="M344" s="178"/>
      <c r="N344" s="178"/>
      <c r="O344" s="178"/>
      <c r="P344" s="178"/>
      <c r="Q344" s="178"/>
      <c r="R344" s="178"/>
      <c r="S344" s="178"/>
      <c r="T344" s="178"/>
      <c r="U344" s="178"/>
      <c r="V344" s="178"/>
      <c r="W344" s="178"/>
      <c r="X344" s="178"/>
    </row>
    <row r="345" spans="1:24" ht="12.75" customHeight="1">
      <c r="A345" s="178"/>
      <c r="B345" s="178"/>
      <c r="C345" s="178"/>
      <c r="D345" s="178"/>
      <c r="E345" s="178"/>
      <c r="F345" s="178"/>
      <c r="G345" s="178"/>
      <c r="H345" s="177"/>
      <c r="I345" s="178"/>
      <c r="J345" s="178"/>
      <c r="K345" s="178"/>
      <c r="L345" s="178"/>
      <c r="M345" s="178"/>
      <c r="N345" s="178"/>
      <c r="O345" s="178"/>
      <c r="P345" s="178"/>
      <c r="Q345" s="178"/>
      <c r="R345" s="178"/>
      <c r="S345" s="178"/>
      <c r="T345" s="178"/>
      <c r="U345" s="178"/>
      <c r="V345" s="178"/>
      <c r="W345" s="178"/>
      <c r="X345" s="178"/>
    </row>
    <row r="346" spans="1:24" ht="12.75" customHeight="1">
      <c r="A346" s="178"/>
      <c r="B346" s="178"/>
      <c r="C346" s="178"/>
      <c r="D346" s="178"/>
      <c r="E346" s="178"/>
      <c r="F346" s="178"/>
      <c r="G346" s="178"/>
      <c r="H346" s="177"/>
      <c r="I346" s="178"/>
      <c r="J346" s="178"/>
      <c r="K346" s="178"/>
      <c r="L346" s="178"/>
      <c r="M346" s="178"/>
      <c r="N346" s="178"/>
      <c r="O346" s="178"/>
      <c r="P346" s="178"/>
      <c r="Q346" s="178"/>
      <c r="R346" s="178"/>
      <c r="S346" s="178"/>
      <c r="T346" s="178"/>
      <c r="U346" s="178"/>
      <c r="V346" s="178"/>
      <c r="W346" s="178"/>
      <c r="X346" s="178"/>
    </row>
    <row r="347" spans="1:24" ht="12.75" customHeight="1">
      <c r="A347" s="178"/>
      <c r="B347" s="178"/>
      <c r="C347" s="178"/>
      <c r="D347" s="178"/>
      <c r="E347" s="178"/>
      <c r="F347" s="178"/>
      <c r="G347" s="178"/>
      <c r="H347" s="177"/>
      <c r="I347" s="178"/>
      <c r="J347" s="178"/>
      <c r="K347" s="178"/>
      <c r="L347" s="178"/>
      <c r="M347" s="178"/>
      <c r="N347" s="178"/>
      <c r="O347" s="178"/>
      <c r="P347" s="178"/>
      <c r="Q347" s="178"/>
      <c r="R347" s="178"/>
      <c r="S347" s="178"/>
      <c r="T347" s="178"/>
      <c r="U347" s="178"/>
      <c r="V347" s="178"/>
      <c r="W347" s="178"/>
      <c r="X347" s="178"/>
    </row>
    <row r="348" spans="1:24" ht="12.75" customHeight="1">
      <c r="A348" s="178"/>
      <c r="B348" s="178"/>
      <c r="C348" s="178"/>
      <c r="D348" s="178"/>
      <c r="E348" s="178"/>
      <c r="F348" s="178"/>
      <c r="G348" s="178"/>
      <c r="H348" s="177"/>
      <c r="I348" s="178"/>
      <c r="J348" s="178"/>
      <c r="K348" s="178"/>
      <c r="L348" s="178"/>
      <c r="M348" s="178"/>
      <c r="N348" s="178"/>
      <c r="O348" s="178"/>
      <c r="P348" s="178"/>
      <c r="Q348" s="178"/>
      <c r="R348" s="178"/>
      <c r="S348" s="178"/>
      <c r="T348" s="178"/>
      <c r="U348" s="178"/>
      <c r="V348" s="178"/>
      <c r="W348" s="178"/>
      <c r="X348" s="178"/>
    </row>
    <row r="349" spans="1:24" ht="12.75" customHeight="1">
      <c r="A349" s="178"/>
      <c r="B349" s="178"/>
      <c r="C349" s="178"/>
      <c r="D349" s="178"/>
      <c r="E349" s="178"/>
      <c r="F349" s="178"/>
      <c r="G349" s="178"/>
      <c r="H349" s="177"/>
      <c r="I349" s="178"/>
      <c r="J349" s="178"/>
      <c r="K349" s="178"/>
      <c r="L349" s="178"/>
      <c r="M349" s="178"/>
      <c r="N349" s="178"/>
      <c r="O349" s="178"/>
      <c r="P349" s="178"/>
      <c r="Q349" s="178"/>
      <c r="R349" s="178"/>
      <c r="S349" s="178"/>
      <c r="T349" s="178"/>
      <c r="U349" s="178"/>
      <c r="V349" s="178"/>
      <c r="W349" s="178"/>
      <c r="X349" s="178"/>
    </row>
    <row r="350" spans="1:24" ht="12.75" customHeight="1">
      <c r="A350" s="178"/>
      <c r="B350" s="178"/>
      <c r="C350" s="178"/>
      <c r="D350" s="178"/>
      <c r="E350" s="178"/>
      <c r="F350" s="178"/>
      <c r="G350" s="178"/>
      <c r="H350" s="177"/>
      <c r="I350" s="178"/>
      <c r="J350" s="178"/>
      <c r="K350" s="178"/>
      <c r="L350" s="178"/>
      <c r="M350" s="178"/>
      <c r="N350" s="178"/>
      <c r="O350" s="178"/>
      <c r="P350" s="178"/>
      <c r="Q350" s="178"/>
      <c r="R350" s="178"/>
      <c r="S350" s="178"/>
      <c r="T350" s="178"/>
      <c r="U350" s="178"/>
      <c r="V350" s="178"/>
      <c r="W350" s="178"/>
      <c r="X350" s="178"/>
    </row>
    <row r="351" spans="1:24" ht="12.75" customHeight="1">
      <c r="A351" s="178"/>
      <c r="B351" s="178"/>
      <c r="C351" s="178"/>
      <c r="D351" s="178"/>
      <c r="E351" s="178"/>
      <c r="F351" s="178"/>
      <c r="G351" s="178"/>
      <c r="H351" s="177"/>
      <c r="I351" s="178"/>
      <c r="J351" s="178"/>
      <c r="K351" s="178"/>
      <c r="L351" s="178"/>
      <c r="M351" s="178"/>
      <c r="N351" s="178"/>
      <c r="O351" s="178"/>
      <c r="P351" s="178"/>
      <c r="Q351" s="178"/>
      <c r="R351" s="178"/>
      <c r="S351" s="178"/>
      <c r="T351" s="178"/>
      <c r="U351" s="178"/>
      <c r="V351" s="178"/>
      <c r="W351" s="178"/>
      <c r="X351" s="178"/>
    </row>
    <row r="352" spans="1:24" ht="12.75" customHeight="1">
      <c r="A352" s="178"/>
      <c r="B352" s="178"/>
      <c r="C352" s="178"/>
      <c r="D352" s="178"/>
      <c r="E352" s="178"/>
      <c r="F352" s="178"/>
      <c r="G352" s="178"/>
      <c r="H352" s="177"/>
      <c r="I352" s="178"/>
      <c r="J352" s="178"/>
      <c r="K352" s="178"/>
      <c r="L352" s="178"/>
      <c r="M352" s="178"/>
      <c r="N352" s="178"/>
      <c r="O352" s="178"/>
      <c r="P352" s="178"/>
      <c r="Q352" s="178"/>
      <c r="R352" s="178"/>
      <c r="S352" s="178"/>
      <c r="T352" s="178"/>
      <c r="U352" s="178"/>
      <c r="V352" s="178"/>
      <c r="W352" s="178"/>
      <c r="X352" s="178"/>
    </row>
    <row r="353" spans="1:24" ht="12.75" customHeight="1">
      <c r="A353" s="178"/>
      <c r="B353" s="178"/>
      <c r="C353" s="178"/>
      <c r="D353" s="178"/>
      <c r="E353" s="178"/>
      <c r="F353" s="178"/>
      <c r="G353" s="178"/>
      <c r="H353" s="177"/>
      <c r="I353" s="178"/>
      <c r="J353" s="178"/>
      <c r="K353" s="178"/>
      <c r="L353" s="178"/>
      <c r="M353" s="178"/>
      <c r="N353" s="178"/>
      <c r="O353" s="178"/>
      <c r="P353" s="178"/>
      <c r="Q353" s="178"/>
      <c r="R353" s="178"/>
      <c r="S353" s="178"/>
      <c r="T353" s="178"/>
      <c r="U353" s="178"/>
      <c r="V353" s="178"/>
      <c r="W353" s="178"/>
      <c r="X353" s="178"/>
    </row>
    <row r="354" spans="1:24" ht="12.75" customHeight="1">
      <c r="A354" s="178"/>
      <c r="B354" s="178"/>
      <c r="C354" s="178"/>
      <c r="D354" s="178"/>
      <c r="E354" s="178"/>
      <c r="F354" s="178"/>
      <c r="G354" s="178"/>
      <c r="H354" s="177"/>
      <c r="I354" s="178"/>
      <c r="J354" s="178"/>
      <c r="K354" s="178"/>
      <c r="L354" s="178"/>
      <c r="M354" s="178"/>
      <c r="N354" s="178"/>
      <c r="O354" s="178"/>
      <c r="P354" s="178"/>
      <c r="Q354" s="178"/>
      <c r="R354" s="178"/>
      <c r="S354" s="178"/>
      <c r="T354" s="178"/>
      <c r="U354" s="178"/>
      <c r="V354" s="178"/>
      <c r="W354" s="178"/>
      <c r="X354" s="178"/>
    </row>
    <row r="355" spans="1:24" ht="12.75" customHeight="1">
      <c r="A355" s="178"/>
      <c r="B355" s="178"/>
      <c r="C355" s="178"/>
      <c r="D355" s="178"/>
      <c r="E355" s="178"/>
      <c r="F355" s="178"/>
      <c r="G355" s="178"/>
      <c r="H355" s="177"/>
      <c r="I355" s="178"/>
      <c r="J355" s="178"/>
      <c r="K355" s="178"/>
      <c r="L355" s="178"/>
      <c r="M355" s="178"/>
      <c r="N355" s="178"/>
      <c r="O355" s="178"/>
      <c r="P355" s="178"/>
      <c r="Q355" s="178"/>
      <c r="R355" s="178"/>
      <c r="S355" s="178"/>
      <c r="T355" s="178"/>
      <c r="U355" s="178"/>
      <c r="V355" s="178"/>
      <c r="W355" s="178"/>
      <c r="X355" s="178"/>
    </row>
    <row r="356" spans="1:24" ht="12.75" customHeight="1">
      <c r="A356" s="178"/>
      <c r="B356" s="178"/>
      <c r="C356" s="178"/>
      <c r="D356" s="178"/>
      <c r="E356" s="178"/>
      <c r="F356" s="178"/>
      <c r="G356" s="178"/>
      <c r="H356" s="177"/>
      <c r="I356" s="178"/>
      <c r="J356" s="178"/>
      <c r="K356" s="178"/>
      <c r="L356" s="178"/>
      <c r="M356" s="178"/>
      <c r="N356" s="178"/>
      <c r="O356" s="178"/>
      <c r="P356" s="178"/>
      <c r="Q356" s="178"/>
      <c r="R356" s="178"/>
      <c r="S356" s="178"/>
      <c r="T356" s="178"/>
      <c r="U356" s="178"/>
      <c r="V356" s="178"/>
      <c r="W356" s="178"/>
      <c r="X356" s="178"/>
    </row>
    <row r="357" spans="1:24" ht="12.75" customHeight="1">
      <c r="A357" s="178"/>
      <c r="B357" s="178"/>
      <c r="C357" s="178"/>
      <c r="D357" s="178"/>
      <c r="E357" s="178"/>
      <c r="F357" s="178"/>
      <c r="G357" s="178"/>
      <c r="H357" s="177"/>
      <c r="I357" s="178"/>
      <c r="J357" s="178"/>
      <c r="K357" s="178"/>
      <c r="L357" s="178"/>
      <c r="M357" s="178"/>
      <c r="N357" s="178"/>
      <c r="O357" s="178"/>
      <c r="P357" s="178"/>
      <c r="Q357" s="178"/>
      <c r="R357" s="178"/>
      <c r="S357" s="178"/>
      <c r="T357" s="178"/>
      <c r="U357" s="178"/>
      <c r="V357" s="178"/>
      <c r="W357" s="178"/>
      <c r="X357" s="178"/>
    </row>
    <row r="358" spans="1:24" ht="12.75" customHeight="1">
      <c r="A358" s="178"/>
      <c r="B358" s="178"/>
      <c r="C358" s="178"/>
      <c r="D358" s="178"/>
      <c r="E358" s="178"/>
      <c r="F358" s="178"/>
      <c r="G358" s="178"/>
      <c r="H358" s="177"/>
      <c r="I358" s="178"/>
      <c r="J358" s="178"/>
      <c r="K358" s="178"/>
      <c r="L358" s="178"/>
      <c r="M358" s="178"/>
      <c r="N358" s="178"/>
      <c r="O358" s="178"/>
      <c r="P358" s="178"/>
      <c r="Q358" s="178"/>
      <c r="R358" s="178"/>
      <c r="S358" s="178"/>
      <c r="T358" s="178"/>
      <c r="U358" s="178"/>
      <c r="V358" s="178"/>
      <c r="W358" s="178"/>
      <c r="X358" s="178"/>
    </row>
    <row r="359" spans="1:24" ht="12.75" customHeight="1">
      <c r="A359" s="178"/>
      <c r="B359" s="178"/>
      <c r="C359" s="178"/>
      <c r="D359" s="178"/>
      <c r="E359" s="178"/>
      <c r="F359" s="178"/>
      <c r="G359" s="178"/>
      <c r="H359" s="177"/>
      <c r="I359" s="178"/>
      <c r="J359" s="178"/>
      <c r="K359" s="178"/>
      <c r="L359" s="178"/>
      <c r="M359" s="178"/>
      <c r="N359" s="178"/>
      <c r="O359" s="178"/>
      <c r="P359" s="178"/>
      <c r="Q359" s="178"/>
      <c r="R359" s="178"/>
      <c r="S359" s="178"/>
      <c r="T359" s="178"/>
      <c r="U359" s="178"/>
      <c r="V359" s="178"/>
      <c r="W359" s="178"/>
      <c r="X359" s="178"/>
    </row>
    <row r="360" spans="1:24" ht="12.75" customHeight="1">
      <c r="A360" s="178"/>
      <c r="B360" s="178"/>
      <c r="C360" s="178"/>
      <c r="D360" s="178"/>
      <c r="E360" s="178"/>
      <c r="F360" s="178"/>
      <c r="G360" s="178"/>
      <c r="H360" s="177"/>
      <c r="I360" s="178"/>
      <c r="J360" s="178"/>
      <c r="K360" s="178"/>
      <c r="L360" s="178"/>
      <c r="M360" s="178"/>
      <c r="N360" s="178"/>
      <c r="O360" s="178"/>
      <c r="P360" s="178"/>
      <c r="Q360" s="178"/>
      <c r="R360" s="178"/>
      <c r="S360" s="178"/>
      <c r="T360" s="178"/>
      <c r="U360" s="178"/>
      <c r="V360" s="178"/>
      <c r="W360" s="178"/>
      <c r="X360" s="178"/>
    </row>
    <row r="361" spans="1:24" ht="12.75" customHeight="1">
      <c r="A361" s="178"/>
      <c r="B361" s="178"/>
      <c r="C361" s="178"/>
      <c r="D361" s="178"/>
      <c r="E361" s="178"/>
      <c r="F361" s="178"/>
      <c r="G361" s="178"/>
      <c r="H361" s="177"/>
      <c r="I361" s="178"/>
      <c r="J361" s="178"/>
      <c r="K361" s="178"/>
      <c r="L361" s="178"/>
      <c r="M361" s="178"/>
      <c r="N361" s="178"/>
      <c r="O361" s="178"/>
      <c r="P361" s="178"/>
      <c r="Q361" s="178"/>
      <c r="R361" s="178"/>
      <c r="S361" s="178"/>
      <c r="T361" s="178"/>
      <c r="U361" s="178"/>
      <c r="V361" s="178"/>
      <c r="W361" s="178"/>
      <c r="X361" s="178"/>
    </row>
    <row r="362" spans="1:24" ht="12.75" customHeight="1">
      <c r="A362" s="178"/>
      <c r="B362" s="178"/>
      <c r="C362" s="178"/>
      <c r="D362" s="178"/>
      <c r="E362" s="178"/>
      <c r="F362" s="178"/>
      <c r="G362" s="178"/>
      <c r="H362" s="177"/>
      <c r="I362" s="178"/>
      <c r="J362" s="178"/>
      <c r="K362" s="178"/>
      <c r="L362" s="178"/>
      <c r="M362" s="178"/>
      <c r="N362" s="178"/>
      <c r="O362" s="178"/>
      <c r="P362" s="178"/>
      <c r="Q362" s="178"/>
      <c r="R362" s="178"/>
      <c r="S362" s="178"/>
      <c r="T362" s="178"/>
      <c r="U362" s="178"/>
      <c r="V362" s="178"/>
      <c r="W362" s="178"/>
      <c r="X362" s="178"/>
    </row>
    <row r="363" spans="1:24" ht="12.75" customHeight="1">
      <c r="A363" s="178"/>
      <c r="B363" s="178"/>
      <c r="C363" s="178"/>
      <c r="D363" s="178"/>
      <c r="E363" s="178"/>
      <c r="F363" s="178"/>
      <c r="G363" s="178"/>
      <c r="H363" s="177"/>
      <c r="I363" s="178"/>
      <c r="J363" s="178"/>
      <c r="K363" s="178"/>
      <c r="L363" s="178"/>
      <c r="M363" s="178"/>
      <c r="N363" s="178"/>
      <c r="O363" s="178"/>
      <c r="P363" s="178"/>
      <c r="Q363" s="178"/>
      <c r="R363" s="178"/>
      <c r="S363" s="178"/>
      <c r="T363" s="178"/>
      <c r="U363" s="178"/>
      <c r="V363" s="178"/>
      <c r="W363" s="178"/>
      <c r="X363" s="178"/>
    </row>
    <row r="364" spans="1:24" ht="12.75" customHeight="1">
      <c r="A364" s="178"/>
      <c r="B364" s="178"/>
      <c r="C364" s="178"/>
      <c r="D364" s="178"/>
      <c r="E364" s="178"/>
      <c r="F364" s="178"/>
      <c r="G364" s="178"/>
      <c r="H364" s="177"/>
      <c r="I364" s="178"/>
      <c r="J364" s="178"/>
      <c r="K364" s="178"/>
      <c r="L364" s="178"/>
      <c r="M364" s="178"/>
      <c r="N364" s="178"/>
      <c r="O364" s="178"/>
      <c r="P364" s="178"/>
      <c r="Q364" s="178"/>
      <c r="R364" s="178"/>
      <c r="S364" s="178"/>
      <c r="T364" s="178"/>
      <c r="U364" s="178"/>
      <c r="V364" s="178"/>
      <c r="W364" s="178"/>
      <c r="X364" s="178"/>
    </row>
    <row r="365" spans="1:24" ht="12.75" customHeight="1">
      <c r="A365" s="178"/>
      <c r="B365" s="178"/>
      <c r="C365" s="178"/>
      <c r="D365" s="178"/>
      <c r="E365" s="178"/>
      <c r="F365" s="178"/>
      <c r="G365" s="178"/>
      <c r="H365" s="177"/>
      <c r="I365" s="178"/>
      <c r="J365" s="178"/>
      <c r="K365" s="178"/>
      <c r="L365" s="178"/>
      <c r="M365" s="178"/>
      <c r="N365" s="178"/>
      <c r="O365" s="178"/>
      <c r="P365" s="178"/>
      <c r="Q365" s="178"/>
      <c r="R365" s="178"/>
      <c r="S365" s="178"/>
      <c r="T365" s="178"/>
      <c r="U365" s="178"/>
      <c r="V365" s="178"/>
      <c r="W365" s="178"/>
      <c r="X365" s="178"/>
    </row>
    <row r="366" spans="1:24" ht="12.75" customHeight="1">
      <c r="A366" s="178"/>
      <c r="B366" s="178"/>
      <c r="C366" s="178"/>
      <c r="D366" s="178"/>
      <c r="E366" s="178"/>
      <c r="F366" s="178"/>
      <c r="G366" s="178"/>
      <c r="H366" s="177"/>
      <c r="I366" s="178"/>
      <c r="J366" s="178"/>
      <c r="K366" s="178"/>
      <c r="L366" s="178"/>
      <c r="M366" s="178"/>
      <c r="N366" s="178"/>
      <c r="O366" s="178"/>
      <c r="P366" s="178"/>
      <c r="Q366" s="178"/>
      <c r="R366" s="178"/>
      <c r="S366" s="178"/>
      <c r="T366" s="178"/>
      <c r="U366" s="178"/>
      <c r="V366" s="178"/>
      <c r="W366" s="178"/>
      <c r="X366" s="178"/>
    </row>
    <row r="367" spans="1:24" ht="12.75" customHeight="1">
      <c r="A367" s="178"/>
      <c r="B367" s="178"/>
      <c r="C367" s="178"/>
      <c r="D367" s="178"/>
      <c r="E367" s="178"/>
      <c r="F367" s="178"/>
      <c r="G367" s="178"/>
      <c r="H367" s="177"/>
      <c r="I367" s="178"/>
      <c r="J367" s="178"/>
      <c r="K367" s="178"/>
      <c r="L367" s="178"/>
      <c r="M367" s="178"/>
      <c r="N367" s="178"/>
      <c r="O367" s="178"/>
      <c r="P367" s="178"/>
      <c r="Q367" s="178"/>
      <c r="R367" s="178"/>
      <c r="S367" s="178"/>
      <c r="T367" s="178"/>
      <c r="U367" s="178"/>
      <c r="V367" s="178"/>
      <c r="W367" s="178"/>
      <c r="X367" s="178"/>
    </row>
    <row r="368" spans="1:24" ht="12.75" customHeight="1">
      <c r="A368" s="178"/>
      <c r="B368" s="178"/>
      <c r="C368" s="178"/>
      <c r="D368" s="178"/>
      <c r="E368" s="178"/>
      <c r="F368" s="178"/>
      <c r="G368" s="178"/>
      <c r="H368" s="177"/>
      <c r="I368" s="178"/>
      <c r="J368" s="178"/>
      <c r="K368" s="178"/>
      <c r="L368" s="178"/>
      <c r="M368" s="178"/>
      <c r="N368" s="178"/>
      <c r="O368" s="178"/>
      <c r="P368" s="178"/>
      <c r="Q368" s="178"/>
      <c r="R368" s="178"/>
      <c r="S368" s="178"/>
      <c r="T368" s="178"/>
      <c r="U368" s="178"/>
      <c r="V368" s="178"/>
      <c r="W368" s="178"/>
      <c r="X368" s="178"/>
    </row>
    <row r="369" spans="1:24" ht="12.75" customHeight="1">
      <c r="A369" s="178"/>
      <c r="B369" s="178"/>
      <c r="C369" s="178"/>
      <c r="D369" s="178"/>
      <c r="E369" s="178"/>
      <c r="F369" s="178"/>
      <c r="G369" s="178"/>
      <c r="H369" s="177"/>
      <c r="I369" s="178"/>
      <c r="J369" s="178"/>
      <c r="K369" s="178"/>
      <c r="L369" s="178"/>
      <c r="M369" s="178"/>
      <c r="N369" s="178"/>
      <c r="O369" s="178"/>
      <c r="P369" s="178"/>
      <c r="Q369" s="178"/>
      <c r="R369" s="178"/>
      <c r="S369" s="178"/>
      <c r="T369" s="178"/>
      <c r="U369" s="178"/>
      <c r="V369" s="178"/>
      <c r="W369" s="178"/>
      <c r="X369" s="178"/>
    </row>
    <row r="370" spans="1:24" ht="12.75" customHeight="1">
      <c r="A370" s="178"/>
      <c r="B370" s="178"/>
      <c r="C370" s="178"/>
      <c r="D370" s="178"/>
      <c r="E370" s="178"/>
      <c r="F370" s="178"/>
      <c r="G370" s="178"/>
      <c r="H370" s="177"/>
      <c r="I370" s="178"/>
      <c r="J370" s="178"/>
      <c r="K370" s="178"/>
      <c r="L370" s="178"/>
      <c r="M370" s="178"/>
      <c r="N370" s="178"/>
      <c r="O370" s="178"/>
      <c r="P370" s="178"/>
      <c r="Q370" s="178"/>
      <c r="R370" s="178"/>
      <c r="S370" s="178"/>
      <c r="T370" s="178"/>
      <c r="U370" s="178"/>
      <c r="V370" s="178"/>
      <c r="W370" s="178"/>
      <c r="X370" s="178"/>
    </row>
    <row r="371" spans="1:24" ht="12.75" customHeight="1">
      <c r="A371" s="178"/>
      <c r="B371" s="178"/>
      <c r="C371" s="178"/>
      <c r="D371" s="178"/>
      <c r="E371" s="178"/>
      <c r="F371" s="178"/>
      <c r="G371" s="178"/>
      <c r="H371" s="177"/>
      <c r="I371" s="178"/>
      <c r="J371" s="178"/>
      <c r="K371" s="178"/>
      <c r="L371" s="178"/>
      <c r="M371" s="178"/>
      <c r="N371" s="178"/>
      <c r="O371" s="178"/>
      <c r="P371" s="178"/>
      <c r="Q371" s="178"/>
      <c r="R371" s="178"/>
      <c r="S371" s="178"/>
      <c r="T371" s="178"/>
      <c r="U371" s="178"/>
      <c r="V371" s="178"/>
      <c r="W371" s="178"/>
      <c r="X371" s="178"/>
    </row>
    <row r="372" spans="1:24" ht="12.75" customHeight="1">
      <c r="A372" s="178"/>
      <c r="B372" s="178"/>
      <c r="C372" s="178"/>
      <c r="D372" s="178"/>
      <c r="E372" s="178"/>
      <c r="F372" s="178"/>
      <c r="G372" s="178"/>
      <c r="H372" s="177"/>
      <c r="I372" s="178"/>
      <c r="J372" s="178"/>
      <c r="K372" s="178"/>
      <c r="L372" s="178"/>
      <c r="M372" s="178"/>
      <c r="N372" s="178"/>
      <c r="O372" s="178"/>
      <c r="P372" s="178"/>
      <c r="Q372" s="178"/>
      <c r="R372" s="178"/>
      <c r="S372" s="178"/>
      <c r="T372" s="178"/>
      <c r="U372" s="178"/>
      <c r="V372" s="178"/>
      <c r="W372" s="178"/>
      <c r="X372" s="178"/>
    </row>
    <row r="373" spans="1:24" ht="12.75" customHeight="1">
      <c r="A373" s="178"/>
      <c r="B373" s="178"/>
      <c r="C373" s="178"/>
      <c r="D373" s="178"/>
      <c r="E373" s="178"/>
      <c r="F373" s="178"/>
      <c r="G373" s="178"/>
      <c r="H373" s="177"/>
      <c r="I373" s="178"/>
      <c r="J373" s="178"/>
      <c r="K373" s="178"/>
      <c r="L373" s="178"/>
      <c r="M373" s="178"/>
      <c r="N373" s="178"/>
      <c r="O373" s="178"/>
      <c r="P373" s="178"/>
      <c r="Q373" s="178"/>
      <c r="R373" s="178"/>
      <c r="S373" s="178"/>
      <c r="T373" s="178"/>
      <c r="U373" s="178"/>
      <c r="V373" s="178"/>
      <c r="W373" s="178"/>
      <c r="X373" s="178"/>
    </row>
    <row r="374" spans="1:24" ht="12.75" customHeight="1">
      <c r="A374" s="178"/>
      <c r="B374" s="178"/>
      <c r="C374" s="178"/>
      <c r="D374" s="178"/>
      <c r="E374" s="178"/>
      <c r="F374" s="178"/>
      <c r="G374" s="178"/>
      <c r="H374" s="177"/>
      <c r="I374" s="178"/>
      <c r="J374" s="178"/>
      <c r="K374" s="178"/>
      <c r="L374" s="178"/>
      <c r="M374" s="178"/>
      <c r="N374" s="178"/>
      <c r="O374" s="178"/>
      <c r="P374" s="178"/>
      <c r="Q374" s="178"/>
      <c r="R374" s="178"/>
      <c r="S374" s="178"/>
      <c r="T374" s="178"/>
      <c r="U374" s="178"/>
      <c r="V374" s="178"/>
      <c r="W374" s="178"/>
      <c r="X374" s="178"/>
    </row>
    <row r="375" spans="1:24" ht="12.75" customHeight="1">
      <c r="A375" s="178"/>
      <c r="B375" s="178"/>
      <c r="C375" s="178"/>
      <c r="D375" s="178"/>
      <c r="E375" s="178"/>
      <c r="F375" s="178"/>
      <c r="G375" s="178"/>
      <c r="H375" s="177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178"/>
      <c r="W375" s="178"/>
      <c r="X375" s="178"/>
    </row>
    <row r="376" spans="1:24" ht="12.75" customHeight="1">
      <c r="A376" s="178"/>
      <c r="B376" s="178"/>
      <c r="C376" s="178"/>
      <c r="D376" s="178"/>
      <c r="E376" s="178"/>
      <c r="F376" s="178"/>
      <c r="G376" s="178"/>
      <c r="H376" s="177"/>
      <c r="I376" s="178"/>
      <c r="J376" s="178"/>
      <c r="K376" s="178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78"/>
      <c r="W376" s="178"/>
      <c r="X376" s="178"/>
    </row>
    <row r="377" spans="1:24" ht="12.75" customHeight="1">
      <c r="A377" s="178"/>
      <c r="B377" s="178"/>
      <c r="C377" s="178"/>
      <c r="D377" s="178"/>
      <c r="E377" s="178"/>
      <c r="F377" s="178"/>
      <c r="G377" s="178"/>
      <c r="H377" s="177"/>
      <c r="I377" s="178"/>
      <c r="J377" s="178"/>
      <c r="K377" s="178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78"/>
      <c r="W377" s="178"/>
      <c r="X377" s="178"/>
    </row>
    <row r="378" spans="1:24" ht="12.75" customHeight="1">
      <c r="A378" s="178"/>
      <c r="B378" s="178"/>
      <c r="C378" s="178"/>
      <c r="D378" s="178"/>
      <c r="E378" s="178"/>
      <c r="F378" s="178"/>
      <c r="G378" s="178"/>
      <c r="H378" s="177"/>
      <c r="I378" s="178"/>
      <c r="J378" s="178"/>
      <c r="K378" s="178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78"/>
      <c r="W378" s="178"/>
      <c r="X378" s="178"/>
    </row>
    <row r="379" spans="1:24" ht="12.75" customHeight="1">
      <c r="A379" s="178"/>
      <c r="B379" s="178"/>
      <c r="C379" s="178"/>
      <c r="D379" s="178"/>
      <c r="E379" s="178"/>
      <c r="F379" s="178"/>
      <c r="G379" s="178"/>
      <c r="H379" s="177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</row>
    <row r="380" spans="1:24" ht="12.75" customHeight="1">
      <c r="A380" s="178"/>
      <c r="B380" s="178"/>
      <c r="C380" s="178"/>
      <c r="D380" s="178"/>
      <c r="E380" s="178"/>
      <c r="F380" s="178"/>
      <c r="G380" s="178"/>
      <c r="H380" s="177"/>
      <c r="I380" s="178"/>
      <c r="J380" s="178"/>
      <c r="K380" s="178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78"/>
      <c r="W380" s="178"/>
      <c r="X380" s="178"/>
    </row>
    <row r="381" spans="1:24" ht="12.75" customHeight="1">
      <c r="A381" s="178"/>
      <c r="B381" s="178"/>
      <c r="C381" s="178"/>
      <c r="D381" s="178"/>
      <c r="E381" s="178"/>
      <c r="F381" s="178"/>
      <c r="G381" s="178"/>
      <c r="H381" s="177"/>
      <c r="I381" s="178"/>
      <c r="J381" s="178"/>
      <c r="K381" s="178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78"/>
      <c r="W381" s="178"/>
      <c r="X381" s="178"/>
    </row>
    <row r="382" spans="1:24" ht="12.75" customHeight="1">
      <c r="A382" s="178"/>
      <c r="B382" s="178"/>
      <c r="C382" s="178"/>
      <c r="D382" s="178"/>
      <c r="E382" s="178"/>
      <c r="F382" s="178"/>
      <c r="G382" s="178"/>
      <c r="H382" s="177"/>
      <c r="I382" s="178"/>
      <c r="J382" s="178"/>
      <c r="K382" s="178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78"/>
      <c r="W382" s="178"/>
      <c r="X382" s="178"/>
    </row>
    <row r="383" spans="1:24" ht="12.75" customHeight="1">
      <c r="A383" s="178"/>
      <c r="B383" s="178"/>
      <c r="C383" s="178"/>
      <c r="D383" s="178"/>
      <c r="E383" s="178"/>
      <c r="F383" s="178"/>
      <c r="G383" s="178"/>
      <c r="H383" s="177"/>
      <c r="I383" s="178"/>
      <c r="J383" s="178"/>
      <c r="K383" s="178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78"/>
      <c r="W383" s="178"/>
      <c r="X383" s="178"/>
    </row>
    <row r="384" spans="1:24" ht="12.75" customHeight="1">
      <c r="A384" s="178"/>
      <c r="B384" s="178"/>
      <c r="C384" s="178"/>
      <c r="D384" s="178"/>
      <c r="E384" s="178"/>
      <c r="F384" s="178"/>
      <c r="G384" s="178"/>
      <c r="H384" s="177"/>
      <c r="I384" s="178"/>
      <c r="J384" s="178"/>
      <c r="K384" s="178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78"/>
      <c r="W384" s="178"/>
      <c r="X384" s="178"/>
    </row>
    <row r="385" spans="1:24" ht="12.75" customHeight="1">
      <c r="A385" s="178"/>
      <c r="B385" s="178"/>
      <c r="C385" s="178"/>
      <c r="D385" s="178"/>
      <c r="E385" s="178"/>
      <c r="F385" s="178"/>
      <c r="G385" s="178"/>
      <c r="H385" s="177"/>
      <c r="I385" s="178"/>
      <c r="J385" s="178"/>
      <c r="K385" s="178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78"/>
      <c r="W385" s="178"/>
      <c r="X385" s="178"/>
    </row>
    <row r="386" spans="1:24" ht="12.75" customHeight="1">
      <c r="A386" s="178"/>
      <c r="B386" s="178"/>
      <c r="C386" s="178"/>
      <c r="D386" s="178"/>
      <c r="E386" s="178"/>
      <c r="F386" s="178"/>
      <c r="G386" s="178"/>
      <c r="H386" s="177"/>
      <c r="I386" s="178"/>
      <c r="J386" s="178"/>
      <c r="K386" s="178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78"/>
      <c r="W386" s="178"/>
      <c r="X386" s="178"/>
    </row>
    <row r="387" spans="1:24" ht="12.75" customHeight="1">
      <c r="A387" s="178"/>
      <c r="B387" s="178"/>
      <c r="C387" s="178"/>
      <c r="D387" s="178"/>
      <c r="E387" s="178"/>
      <c r="F387" s="178"/>
      <c r="G387" s="178"/>
      <c r="H387" s="177"/>
      <c r="I387" s="178"/>
      <c r="J387" s="178"/>
      <c r="K387" s="178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78"/>
      <c r="W387" s="178"/>
      <c r="X387" s="178"/>
    </row>
    <row r="388" spans="1:24" ht="12.75" customHeight="1">
      <c r="A388" s="178"/>
      <c r="B388" s="178"/>
      <c r="C388" s="178"/>
      <c r="D388" s="178"/>
      <c r="E388" s="178"/>
      <c r="F388" s="178"/>
      <c r="G388" s="178"/>
      <c r="H388" s="177"/>
      <c r="I388" s="178"/>
      <c r="J388" s="178"/>
      <c r="K388" s="178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78"/>
      <c r="W388" s="178"/>
      <c r="X388" s="178"/>
    </row>
    <row r="389" spans="1:24" ht="12.75" customHeight="1">
      <c r="A389" s="178"/>
      <c r="B389" s="178"/>
      <c r="C389" s="178"/>
      <c r="D389" s="178"/>
      <c r="E389" s="178"/>
      <c r="F389" s="178"/>
      <c r="G389" s="178"/>
      <c r="H389" s="177"/>
      <c r="I389" s="178"/>
      <c r="J389" s="178"/>
      <c r="K389" s="178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78"/>
      <c r="W389" s="178"/>
      <c r="X389" s="178"/>
    </row>
    <row r="390" spans="1:24" ht="12.75" customHeight="1">
      <c r="A390" s="178"/>
      <c r="B390" s="178"/>
      <c r="C390" s="178"/>
      <c r="D390" s="178"/>
      <c r="E390" s="178"/>
      <c r="F390" s="178"/>
      <c r="G390" s="178"/>
      <c r="H390" s="177"/>
      <c r="I390" s="178"/>
      <c r="J390" s="178"/>
      <c r="K390" s="178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78"/>
      <c r="W390" s="178"/>
      <c r="X390" s="178"/>
    </row>
    <row r="391" spans="1:24" ht="12.75" customHeight="1">
      <c r="A391" s="178"/>
      <c r="B391" s="178"/>
      <c r="C391" s="178"/>
      <c r="D391" s="178"/>
      <c r="E391" s="178"/>
      <c r="F391" s="178"/>
      <c r="G391" s="178"/>
      <c r="H391" s="177"/>
      <c r="I391" s="178"/>
      <c r="J391" s="178"/>
      <c r="K391" s="178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78"/>
      <c r="W391" s="178"/>
      <c r="X391" s="178"/>
    </row>
    <row r="392" spans="1:24" ht="12.75" customHeight="1">
      <c r="A392" s="178"/>
      <c r="B392" s="178"/>
      <c r="C392" s="178"/>
      <c r="D392" s="178"/>
      <c r="E392" s="178"/>
      <c r="F392" s="178"/>
      <c r="G392" s="178"/>
      <c r="H392" s="177"/>
      <c r="I392" s="178"/>
      <c r="J392" s="178"/>
      <c r="K392" s="178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78"/>
      <c r="W392" s="178"/>
      <c r="X392" s="178"/>
    </row>
    <row r="393" spans="1:24" ht="12.75" customHeight="1">
      <c r="A393" s="178"/>
      <c r="B393" s="178"/>
      <c r="C393" s="178"/>
      <c r="D393" s="178"/>
      <c r="E393" s="178"/>
      <c r="F393" s="178"/>
      <c r="G393" s="178"/>
      <c r="H393" s="177"/>
      <c r="I393" s="178"/>
      <c r="J393" s="178"/>
      <c r="K393" s="178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78"/>
      <c r="W393" s="178"/>
      <c r="X393" s="178"/>
    </row>
    <row r="394" spans="1:24" ht="12.75" customHeight="1">
      <c r="A394" s="178"/>
      <c r="B394" s="178"/>
      <c r="C394" s="178"/>
      <c r="D394" s="178"/>
      <c r="E394" s="178"/>
      <c r="F394" s="178"/>
      <c r="G394" s="178"/>
      <c r="H394" s="177"/>
      <c r="I394" s="178"/>
      <c r="J394" s="178"/>
      <c r="K394" s="178"/>
      <c r="L394" s="178"/>
      <c r="M394" s="178"/>
      <c r="N394" s="178"/>
      <c r="O394" s="178"/>
      <c r="P394" s="178"/>
      <c r="Q394" s="178"/>
      <c r="R394" s="178"/>
      <c r="S394" s="178"/>
      <c r="T394" s="178"/>
      <c r="U394" s="178"/>
      <c r="V394" s="178"/>
      <c r="W394" s="178"/>
      <c r="X394" s="178"/>
    </row>
    <row r="395" spans="1:24" ht="12.75" customHeight="1">
      <c r="A395" s="178"/>
      <c r="B395" s="178"/>
      <c r="C395" s="178"/>
      <c r="D395" s="178"/>
      <c r="E395" s="178"/>
      <c r="F395" s="178"/>
      <c r="G395" s="178"/>
      <c r="H395" s="177"/>
      <c r="I395" s="178"/>
      <c r="J395" s="178"/>
      <c r="K395" s="178"/>
      <c r="L395" s="178"/>
      <c r="M395" s="178"/>
      <c r="N395" s="178"/>
      <c r="O395" s="178"/>
      <c r="P395" s="178"/>
      <c r="Q395" s="178"/>
      <c r="R395" s="178"/>
      <c r="S395" s="178"/>
      <c r="T395" s="178"/>
      <c r="U395" s="178"/>
      <c r="V395" s="178"/>
      <c r="W395" s="178"/>
      <c r="X395" s="178"/>
    </row>
    <row r="396" spans="1:24" ht="12.75" customHeight="1">
      <c r="A396" s="178"/>
      <c r="B396" s="178"/>
      <c r="C396" s="178"/>
      <c r="D396" s="178"/>
      <c r="E396" s="178"/>
      <c r="F396" s="178"/>
      <c r="G396" s="178"/>
      <c r="H396" s="177"/>
      <c r="I396" s="178"/>
      <c r="J396" s="178"/>
      <c r="K396" s="178"/>
      <c r="L396" s="178"/>
      <c r="M396" s="178"/>
      <c r="N396" s="178"/>
      <c r="O396" s="178"/>
      <c r="P396" s="178"/>
      <c r="Q396" s="178"/>
      <c r="R396" s="178"/>
      <c r="S396" s="178"/>
      <c r="T396" s="178"/>
      <c r="U396" s="178"/>
      <c r="V396" s="178"/>
      <c r="W396" s="178"/>
      <c r="X396" s="178"/>
    </row>
    <row r="397" spans="1:24" ht="12.75" customHeight="1">
      <c r="A397" s="178"/>
      <c r="B397" s="178"/>
      <c r="C397" s="178"/>
      <c r="D397" s="178"/>
      <c r="E397" s="178"/>
      <c r="F397" s="178"/>
      <c r="G397" s="178"/>
      <c r="H397" s="177"/>
      <c r="I397" s="178"/>
      <c r="J397" s="178"/>
      <c r="K397" s="178"/>
      <c r="L397" s="178"/>
      <c r="M397" s="178"/>
      <c r="N397" s="178"/>
      <c r="O397" s="178"/>
      <c r="P397" s="178"/>
      <c r="Q397" s="178"/>
      <c r="R397" s="178"/>
      <c r="S397" s="178"/>
      <c r="T397" s="178"/>
      <c r="U397" s="178"/>
      <c r="V397" s="178"/>
      <c r="W397" s="178"/>
      <c r="X397" s="178"/>
    </row>
    <row r="398" spans="1:24" ht="12.75" customHeight="1">
      <c r="A398" s="178"/>
      <c r="B398" s="178"/>
      <c r="C398" s="178"/>
      <c r="D398" s="178"/>
      <c r="E398" s="178"/>
      <c r="F398" s="178"/>
      <c r="G398" s="178"/>
      <c r="H398" s="177"/>
      <c r="I398" s="178"/>
      <c r="J398" s="178"/>
      <c r="K398" s="178"/>
      <c r="L398" s="178"/>
      <c r="M398" s="178"/>
      <c r="N398" s="178"/>
      <c r="O398" s="178"/>
      <c r="P398" s="178"/>
      <c r="Q398" s="178"/>
      <c r="R398" s="178"/>
      <c r="S398" s="178"/>
      <c r="T398" s="178"/>
      <c r="U398" s="178"/>
      <c r="V398" s="178"/>
      <c r="W398" s="178"/>
      <c r="X398" s="178"/>
    </row>
    <row r="399" spans="1:24" ht="12.75" customHeight="1">
      <c r="A399" s="178"/>
      <c r="B399" s="178"/>
      <c r="C399" s="178"/>
      <c r="D399" s="178"/>
      <c r="E399" s="178"/>
      <c r="F399" s="178"/>
      <c r="G399" s="178"/>
      <c r="H399" s="177"/>
      <c r="I399" s="178"/>
      <c r="J399" s="178"/>
      <c r="K399" s="178"/>
      <c r="L399" s="178"/>
      <c r="M399" s="178"/>
      <c r="N399" s="178"/>
      <c r="O399" s="178"/>
      <c r="P399" s="178"/>
      <c r="Q399" s="178"/>
      <c r="R399" s="178"/>
      <c r="S399" s="178"/>
      <c r="T399" s="178"/>
      <c r="U399" s="178"/>
      <c r="V399" s="178"/>
      <c r="W399" s="178"/>
      <c r="X399" s="178"/>
    </row>
    <row r="400" spans="1:24" ht="12.75" customHeight="1">
      <c r="A400" s="178"/>
      <c r="B400" s="178"/>
      <c r="C400" s="178"/>
      <c r="D400" s="178"/>
      <c r="E400" s="178"/>
      <c r="F400" s="178"/>
      <c r="G400" s="178"/>
      <c r="H400" s="177"/>
      <c r="I400" s="178"/>
      <c r="J400" s="178"/>
      <c r="K400" s="178"/>
      <c r="L400" s="178"/>
      <c r="M400" s="178"/>
      <c r="N400" s="178"/>
      <c r="O400" s="178"/>
      <c r="P400" s="178"/>
      <c r="Q400" s="178"/>
      <c r="R400" s="178"/>
      <c r="S400" s="178"/>
      <c r="T400" s="178"/>
      <c r="U400" s="178"/>
      <c r="V400" s="178"/>
      <c r="W400" s="178"/>
      <c r="X400" s="178"/>
    </row>
    <row r="401" spans="1:24" ht="12.75" customHeight="1">
      <c r="A401" s="178"/>
      <c r="B401" s="178"/>
      <c r="C401" s="178"/>
      <c r="D401" s="178"/>
      <c r="E401" s="178"/>
      <c r="F401" s="178"/>
      <c r="G401" s="178"/>
      <c r="H401" s="177"/>
      <c r="I401" s="178"/>
      <c r="J401" s="178"/>
      <c r="K401" s="178"/>
      <c r="L401" s="178"/>
      <c r="M401" s="178"/>
      <c r="N401" s="178"/>
      <c r="O401" s="178"/>
      <c r="P401" s="178"/>
      <c r="Q401" s="178"/>
      <c r="R401" s="178"/>
      <c r="S401" s="178"/>
      <c r="T401" s="178"/>
      <c r="U401" s="178"/>
      <c r="V401" s="178"/>
      <c r="W401" s="178"/>
      <c r="X401" s="178"/>
    </row>
    <row r="402" spans="1:24" ht="12.75" customHeight="1">
      <c r="A402" s="178"/>
      <c r="B402" s="178"/>
      <c r="C402" s="178"/>
      <c r="D402" s="178"/>
      <c r="E402" s="178"/>
      <c r="F402" s="178"/>
      <c r="G402" s="178"/>
      <c r="H402" s="177"/>
      <c r="I402" s="178"/>
      <c r="J402" s="178"/>
      <c r="K402" s="178"/>
      <c r="L402" s="178"/>
      <c r="M402" s="178"/>
      <c r="N402" s="178"/>
      <c r="O402" s="178"/>
      <c r="P402" s="178"/>
      <c r="Q402" s="178"/>
      <c r="R402" s="178"/>
      <c r="S402" s="178"/>
      <c r="T402" s="178"/>
      <c r="U402" s="178"/>
      <c r="V402" s="178"/>
      <c r="W402" s="178"/>
      <c r="X402" s="178"/>
    </row>
    <row r="403" spans="1:24" ht="12.75" customHeight="1">
      <c r="A403" s="178"/>
      <c r="B403" s="178"/>
      <c r="C403" s="178"/>
      <c r="D403" s="178"/>
      <c r="E403" s="178"/>
      <c r="F403" s="178"/>
      <c r="G403" s="178"/>
      <c r="H403" s="177"/>
      <c r="I403" s="178"/>
      <c r="J403" s="178"/>
      <c r="K403" s="178"/>
      <c r="L403" s="178"/>
      <c r="M403" s="178"/>
      <c r="N403" s="178"/>
      <c r="O403" s="178"/>
      <c r="P403" s="178"/>
      <c r="Q403" s="178"/>
      <c r="R403" s="178"/>
      <c r="S403" s="178"/>
      <c r="T403" s="178"/>
      <c r="U403" s="178"/>
      <c r="V403" s="178"/>
      <c r="W403" s="178"/>
      <c r="X403" s="178"/>
    </row>
    <row r="404" spans="1:24" ht="12.75" customHeight="1">
      <c r="A404" s="178"/>
      <c r="B404" s="178"/>
      <c r="C404" s="178"/>
      <c r="D404" s="178"/>
      <c r="E404" s="178"/>
      <c r="F404" s="178"/>
      <c r="G404" s="178"/>
      <c r="H404" s="177"/>
      <c r="I404" s="178"/>
      <c r="J404" s="178"/>
      <c r="K404" s="178"/>
      <c r="L404" s="178"/>
      <c r="M404" s="178"/>
      <c r="N404" s="178"/>
      <c r="O404" s="178"/>
      <c r="P404" s="178"/>
      <c r="Q404" s="178"/>
      <c r="R404" s="178"/>
      <c r="S404" s="178"/>
      <c r="T404" s="178"/>
      <c r="U404" s="178"/>
      <c r="V404" s="178"/>
      <c r="W404" s="178"/>
      <c r="X404" s="178"/>
    </row>
    <row r="405" spans="1:24" ht="12.75" customHeight="1">
      <c r="A405" s="178"/>
      <c r="B405" s="178"/>
      <c r="C405" s="178"/>
      <c r="D405" s="178"/>
      <c r="E405" s="178"/>
      <c r="F405" s="178"/>
      <c r="G405" s="178"/>
      <c r="H405" s="177"/>
      <c r="I405" s="178"/>
      <c r="J405" s="178"/>
      <c r="K405" s="178"/>
      <c r="L405" s="178"/>
      <c r="M405" s="178"/>
      <c r="N405" s="178"/>
      <c r="O405" s="178"/>
      <c r="P405" s="178"/>
      <c r="Q405" s="178"/>
      <c r="R405" s="178"/>
      <c r="S405" s="178"/>
      <c r="T405" s="178"/>
      <c r="U405" s="178"/>
      <c r="V405" s="178"/>
      <c r="W405" s="178"/>
      <c r="X405" s="178"/>
    </row>
    <row r="406" spans="1:24" ht="12.75" customHeight="1">
      <c r="A406" s="178"/>
      <c r="B406" s="178"/>
      <c r="C406" s="178"/>
      <c r="D406" s="178"/>
      <c r="E406" s="178"/>
      <c r="F406" s="178"/>
      <c r="G406" s="178"/>
      <c r="H406" s="177"/>
      <c r="I406" s="178"/>
      <c r="J406" s="178"/>
      <c r="K406" s="178"/>
      <c r="L406" s="178"/>
      <c r="M406" s="178"/>
      <c r="N406" s="178"/>
      <c r="O406" s="178"/>
      <c r="P406" s="178"/>
      <c r="Q406" s="178"/>
      <c r="R406" s="178"/>
      <c r="S406" s="178"/>
      <c r="T406" s="178"/>
      <c r="U406" s="178"/>
      <c r="V406" s="178"/>
      <c r="W406" s="178"/>
      <c r="X406" s="178"/>
    </row>
    <row r="407" spans="1:24" ht="12.75" customHeight="1">
      <c r="A407" s="178"/>
      <c r="B407" s="178"/>
      <c r="C407" s="178"/>
      <c r="D407" s="178"/>
      <c r="E407" s="178"/>
      <c r="F407" s="178"/>
      <c r="G407" s="178"/>
      <c r="H407" s="177"/>
      <c r="I407" s="178"/>
      <c r="J407" s="178"/>
      <c r="K407" s="178"/>
      <c r="L407" s="178"/>
      <c r="M407" s="178"/>
      <c r="N407" s="178"/>
      <c r="O407" s="178"/>
      <c r="P407" s="178"/>
      <c r="Q407" s="178"/>
      <c r="R407" s="178"/>
      <c r="S407" s="178"/>
      <c r="T407" s="178"/>
      <c r="U407" s="178"/>
      <c r="V407" s="178"/>
      <c r="W407" s="178"/>
      <c r="X407" s="178"/>
    </row>
    <row r="408" spans="1:24" ht="12.75" customHeight="1">
      <c r="A408" s="178"/>
      <c r="B408" s="178"/>
      <c r="C408" s="178"/>
      <c r="D408" s="178"/>
      <c r="E408" s="178"/>
      <c r="F408" s="178"/>
      <c r="G408" s="178"/>
      <c r="H408" s="177"/>
      <c r="I408" s="178"/>
      <c r="J408" s="178"/>
      <c r="K408" s="178"/>
      <c r="L408" s="178"/>
      <c r="M408" s="178"/>
      <c r="N408" s="178"/>
      <c r="O408" s="178"/>
      <c r="P408" s="178"/>
      <c r="Q408" s="178"/>
      <c r="R408" s="178"/>
      <c r="S408" s="178"/>
      <c r="T408" s="178"/>
      <c r="U408" s="178"/>
      <c r="V408" s="178"/>
      <c r="W408" s="178"/>
      <c r="X408" s="178"/>
    </row>
    <row r="409" spans="1:24" ht="12.75" customHeight="1">
      <c r="A409" s="178"/>
      <c r="B409" s="178"/>
      <c r="C409" s="178"/>
      <c r="D409" s="178"/>
      <c r="E409" s="178"/>
      <c r="F409" s="178"/>
      <c r="G409" s="178"/>
      <c r="H409" s="177"/>
      <c r="I409" s="178"/>
      <c r="J409" s="178"/>
      <c r="K409" s="178"/>
      <c r="L409" s="178"/>
      <c r="M409" s="178"/>
      <c r="N409" s="178"/>
      <c r="O409" s="178"/>
      <c r="P409" s="178"/>
      <c r="Q409" s="178"/>
      <c r="R409" s="178"/>
      <c r="S409" s="178"/>
      <c r="T409" s="178"/>
      <c r="U409" s="178"/>
      <c r="V409" s="178"/>
      <c r="W409" s="178"/>
      <c r="X409" s="178"/>
    </row>
    <row r="410" spans="1:24" ht="12.75" customHeight="1">
      <c r="A410" s="178"/>
      <c r="B410" s="178"/>
      <c r="C410" s="178"/>
      <c r="D410" s="178"/>
      <c r="E410" s="178"/>
      <c r="F410" s="178"/>
      <c r="G410" s="178"/>
      <c r="H410" s="177"/>
      <c r="I410" s="178"/>
      <c r="J410" s="178"/>
      <c r="K410" s="178"/>
      <c r="L410" s="178"/>
      <c r="M410" s="178"/>
      <c r="N410" s="178"/>
      <c r="O410" s="178"/>
      <c r="P410" s="178"/>
      <c r="Q410" s="178"/>
      <c r="R410" s="178"/>
      <c r="S410" s="178"/>
      <c r="T410" s="178"/>
      <c r="U410" s="178"/>
      <c r="V410" s="178"/>
      <c r="W410" s="178"/>
      <c r="X410" s="178"/>
    </row>
    <row r="411" spans="1:24" ht="12.75" customHeight="1">
      <c r="A411" s="178"/>
      <c r="B411" s="178"/>
      <c r="C411" s="178"/>
      <c r="D411" s="178"/>
      <c r="E411" s="178"/>
      <c r="F411" s="178"/>
      <c r="G411" s="178"/>
      <c r="H411" s="177"/>
      <c r="I411" s="178"/>
      <c r="J411" s="178"/>
      <c r="K411" s="178"/>
      <c r="L411" s="178"/>
      <c r="M411" s="178"/>
      <c r="N411" s="178"/>
      <c r="O411" s="178"/>
      <c r="P411" s="178"/>
      <c r="Q411" s="178"/>
      <c r="R411" s="178"/>
      <c r="S411" s="178"/>
      <c r="T411" s="178"/>
      <c r="U411" s="178"/>
      <c r="V411" s="178"/>
      <c r="W411" s="178"/>
      <c r="X411" s="178"/>
    </row>
    <row r="412" spans="1:24" ht="12.75" customHeight="1">
      <c r="A412" s="178"/>
      <c r="B412" s="178"/>
      <c r="C412" s="178"/>
      <c r="D412" s="178"/>
      <c r="E412" s="178"/>
      <c r="F412" s="178"/>
      <c r="G412" s="178"/>
      <c r="H412" s="177"/>
      <c r="I412" s="178"/>
      <c r="J412" s="178"/>
      <c r="K412" s="178"/>
      <c r="L412" s="178"/>
      <c r="M412" s="178"/>
      <c r="N412" s="178"/>
      <c r="O412" s="178"/>
      <c r="P412" s="178"/>
      <c r="Q412" s="178"/>
      <c r="R412" s="178"/>
      <c r="S412" s="178"/>
      <c r="T412" s="178"/>
      <c r="U412" s="178"/>
      <c r="V412" s="178"/>
      <c r="W412" s="178"/>
      <c r="X412" s="178"/>
    </row>
    <row r="413" spans="1:24" ht="12.75" customHeight="1">
      <c r="A413" s="178"/>
      <c r="B413" s="178"/>
      <c r="C413" s="178"/>
      <c r="D413" s="178"/>
      <c r="E413" s="178"/>
      <c r="F413" s="178"/>
      <c r="G413" s="178"/>
      <c r="H413" s="177"/>
      <c r="I413" s="178"/>
      <c r="J413" s="178"/>
      <c r="K413" s="178"/>
      <c r="L413" s="178"/>
      <c r="M413" s="178"/>
      <c r="N413" s="178"/>
      <c r="O413" s="178"/>
      <c r="P413" s="178"/>
      <c r="Q413" s="178"/>
      <c r="R413" s="178"/>
      <c r="S413" s="178"/>
      <c r="T413" s="178"/>
      <c r="U413" s="178"/>
      <c r="V413" s="178"/>
      <c r="W413" s="178"/>
      <c r="X413" s="178"/>
    </row>
    <row r="414" spans="1:24" ht="12.75" customHeight="1">
      <c r="A414" s="178"/>
      <c r="B414" s="178"/>
      <c r="C414" s="178"/>
      <c r="D414" s="178"/>
      <c r="E414" s="178"/>
      <c r="F414" s="178"/>
      <c r="G414" s="178"/>
      <c r="H414" s="177"/>
      <c r="I414" s="178"/>
      <c r="J414" s="178"/>
      <c r="K414" s="178"/>
      <c r="L414" s="178"/>
      <c r="M414" s="178"/>
      <c r="N414" s="178"/>
      <c r="O414" s="178"/>
      <c r="P414" s="178"/>
      <c r="Q414" s="178"/>
      <c r="R414" s="178"/>
      <c r="S414" s="178"/>
      <c r="T414" s="178"/>
      <c r="U414" s="178"/>
      <c r="V414" s="178"/>
      <c r="W414" s="178"/>
      <c r="X414" s="178"/>
    </row>
    <row r="415" spans="1:24" ht="12.75" customHeight="1">
      <c r="A415" s="178"/>
      <c r="B415" s="178"/>
      <c r="C415" s="178"/>
      <c r="D415" s="178"/>
      <c r="E415" s="178"/>
      <c r="F415" s="178"/>
      <c r="G415" s="178"/>
      <c r="H415" s="177"/>
      <c r="I415" s="178"/>
      <c r="J415" s="178"/>
      <c r="K415" s="178"/>
      <c r="L415" s="178"/>
      <c r="M415" s="178"/>
      <c r="N415" s="178"/>
      <c r="O415" s="178"/>
      <c r="P415" s="178"/>
      <c r="Q415" s="178"/>
      <c r="R415" s="178"/>
      <c r="S415" s="178"/>
      <c r="T415" s="178"/>
      <c r="U415" s="178"/>
      <c r="V415" s="178"/>
      <c r="W415" s="178"/>
      <c r="X415" s="178"/>
    </row>
    <row r="416" spans="1:24" ht="12.75" customHeight="1">
      <c r="A416" s="178"/>
      <c r="B416" s="178"/>
      <c r="C416" s="178"/>
      <c r="D416" s="178"/>
      <c r="E416" s="178"/>
      <c r="F416" s="178"/>
      <c r="G416" s="178"/>
      <c r="H416" s="177"/>
      <c r="I416" s="178"/>
      <c r="J416" s="178"/>
      <c r="K416" s="178"/>
      <c r="L416" s="178"/>
      <c r="M416" s="178"/>
      <c r="N416" s="178"/>
      <c r="O416" s="178"/>
      <c r="P416" s="178"/>
      <c r="Q416" s="178"/>
      <c r="R416" s="178"/>
      <c r="S416" s="178"/>
      <c r="T416" s="178"/>
      <c r="U416" s="178"/>
      <c r="V416" s="178"/>
      <c r="W416" s="178"/>
      <c r="X416" s="178"/>
    </row>
    <row r="417" spans="1:24" ht="12.75" customHeight="1">
      <c r="A417" s="178"/>
      <c r="B417" s="178"/>
      <c r="C417" s="178"/>
      <c r="D417" s="178"/>
      <c r="E417" s="178"/>
      <c r="F417" s="178"/>
      <c r="G417" s="178"/>
      <c r="H417" s="177"/>
      <c r="I417" s="178"/>
      <c r="J417" s="178"/>
      <c r="K417" s="178"/>
      <c r="L417" s="178"/>
      <c r="M417" s="178"/>
      <c r="N417" s="178"/>
      <c r="O417" s="178"/>
      <c r="P417" s="178"/>
      <c r="Q417" s="178"/>
      <c r="R417" s="178"/>
      <c r="S417" s="178"/>
      <c r="T417" s="178"/>
      <c r="U417" s="178"/>
      <c r="V417" s="178"/>
      <c r="W417" s="178"/>
      <c r="X417" s="178"/>
    </row>
    <row r="418" spans="1:24" ht="12.75" customHeight="1">
      <c r="A418" s="178"/>
      <c r="B418" s="178"/>
      <c r="C418" s="178"/>
      <c r="D418" s="178"/>
      <c r="E418" s="178"/>
      <c r="F418" s="178"/>
      <c r="G418" s="178"/>
      <c r="H418" s="177"/>
      <c r="I418" s="178"/>
      <c r="J418" s="178"/>
      <c r="K418" s="178"/>
      <c r="L418" s="178"/>
      <c r="M418" s="178"/>
      <c r="N418" s="178"/>
      <c r="O418" s="178"/>
      <c r="P418" s="178"/>
      <c r="Q418" s="178"/>
      <c r="R418" s="178"/>
      <c r="S418" s="178"/>
      <c r="T418" s="178"/>
      <c r="U418" s="178"/>
      <c r="V418" s="178"/>
      <c r="W418" s="178"/>
      <c r="X418" s="178"/>
    </row>
    <row r="419" spans="1:24" ht="12.75" customHeight="1">
      <c r="A419" s="178"/>
      <c r="B419" s="178"/>
      <c r="C419" s="178"/>
      <c r="D419" s="178"/>
      <c r="E419" s="178"/>
      <c r="F419" s="178"/>
      <c r="G419" s="178"/>
      <c r="H419" s="177"/>
      <c r="I419" s="178"/>
      <c r="J419" s="178"/>
      <c r="K419" s="178"/>
      <c r="L419" s="178"/>
      <c r="M419" s="178"/>
      <c r="N419" s="178"/>
      <c r="O419" s="178"/>
      <c r="P419" s="178"/>
      <c r="Q419" s="178"/>
      <c r="R419" s="178"/>
      <c r="S419" s="178"/>
      <c r="T419" s="178"/>
      <c r="U419" s="178"/>
      <c r="V419" s="178"/>
      <c r="W419" s="178"/>
      <c r="X419" s="178"/>
    </row>
    <row r="420" spans="1:24" ht="12.75" customHeight="1">
      <c r="A420" s="178"/>
      <c r="B420" s="178"/>
      <c r="C420" s="178"/>
      <c r="D420" s="178"/>
      <c r="E420" s="178"/>
      <c r="F420" s="178"/>
      <c r="G420" s="178"/>
      <c r="H420" s="177"/>
      <c r="I420" s="178"/>
      <c r="J420" s="178"/>
      <c r="K420" s="178"/>
      <c r="L420" s="178"/>
      <c r="M420" s="178"/>
      <c r="N420" s="178"/>
      <c r="O420" s="178"/>
      <c r="P420" s="178"/>
      <c r="Q420" s="178"/>
      <c r="R420" s="178"/>
      <c r="S420" s="178"/>
      <c r="T420" s="178"/>
      <c r="U420" s="178"/>
      <c r="V420" s="178"/>
      <c r="W420" s="178"/>
      <c r="X420" s="178"/>
    </row>
    <row r="421" spans="1:24" ht="12.75" customHeight="1">
      <c r="A421" s="178"/>
      <c r="B421" s="178"/>
      <c r="C421" s="178"/>
      <c r="D421" s="178"/>
      <c r="E421" s="178"/>
      <c r="F421" s="178"/>
      <c r="G421" s="178"/>
      <c r="H421" s="177"/>
      <c r="I421" s="178"/>
      <c r="J421" s="178"/>
      <c r="K421" s="178"/>
      <c r="L421" s="178"/>
      <c r="M421" s="178"/>
      <c r="N421" s="178"/>
      <c r="O421" s="178"/>
      <c r="P421" s="178"/>
      <c r="Q421" s="178"/>
      <c r="R421" s="178"/>
      <c r="S421" s="178"/>
      <c r="T421" s="178"/>
      <c r="U421" s="178"/>
      <c r="V421" s="178"/>
      <c r="W421" s="178"/>
      <c r="X421" s="178"/>
    </row>
    <row r="422" spans="1:24" ht="12.75" customHeight="1">
      <c r="A422" s="178"/>
      <c r="B422" s="178"/>
      <c r="C422" s="178"/>
      <c r="D422" s="178"/>
      <c r="E422" s="178"/>
      <c r="F422" s="178"/>
      <c r="G422" s="178"/>
      <c r="H422" s="177"/>
      <c r="I422" s="178"/>
      <c r="J422" s="178"/>
      <c r="K422" s="178"/>
      <c r="L422" s="178"/>
      <c r="M422" s="178"/>
      <c r="N422" s="178"/>
      <c r="O422" s="178"/>
      <c r="P422" s="178"/>
      <c r="Q422" s="178"/>
      <c r="R422" s="178"/>
      <c r="S422" s="178"/>
      <c r="T422" s="178"/>
      <c r="U422" s="178"/>
      <c r="V422" s="178"/>
      <c r="W422" s="178"/>
      <c r="X422" s="178"/>
    </row>
    <row r="423" spans="1:24" ht="12.75" customHeight="1">
      <c r="A423" s="178"/>
      <c r="B423" s="178"/>
      <c r="C423" s="178"/>
      <c r="D423" s="178"/>
      <c r="E423" s="178"/>
      <c r="F423" s="178"/>
      <c r="G423" s="178"/>
      <c r="H423" s="177"/>
      <c r="I423" s="178"/>
      <c r="J423" s="178"/>
      <c r="K423" s="178"/>
      <c r="L423" s="178"/>
      <c r="M423" s="178"/>
      <c r="N423" s="178"/>
      <c r="O423" s="178"/>
      <c r="P423" s="178"/>
      <c r="Q423" s="178"/>
      <c r="R423" s="178"/>
      <c r="S423" s="178"/>
      <c r="T423" s="178"/>
      <c r="U423" s="178"/>
      <c r="V423" s="178"/>
      <c r="W423" s="178"/>
      <c r="X423" s="178"/>
    </row>
    <row r="424" spans="1:24" ht="12.75" customHeight="1">
      <c r="A424" s="178"/>
      <c r="B424" s="178"/>
      <c r="C424" s="178"/>
      <c r="D424" s="178"/>
      <c r="E424" s="178"/>
      <c r="F424" s="178"/>
      <c r="G424" s="178"/>
      <c r="H424" s="177"/>
      <c r="I424" s="178"/>
      <c r="J424" s="178"/>
      <c r="K424" s="178"/>
      <c r="L424" s="178"/>
      <c r="M424" s="178"/>
      <c r="N424" s="178"/>
      <c r="O424" s="178"/>
      <c r="P424" s="178"/>
      <c r="Q424" s="178"/>
      <c r="R424" s="178"/>
      <c r="S424" s="178"/>
      <c r="T424" s="178"/>
      <c r="U424" s="178"/>
      <c r="V424" s="178"/>
      <c r="W424" s="178"/>
      <c r="X424" s="178"/>
    </row>
    <row r="425" spans="1:24" ht="12.75" customHeight="1">
      <c r="A425" s="178"/>
      <c r="B425" s="178"/>
      <c r="C425" s="178"/>
      <c r="D425" s="178"/>
      <c r="E425" s="178"/>
      <c r="F425" s="178"/>
      <c r="G425" s="178"/>
      <c r="H425" s="177"/>
      <c r="I425" s="178"/>
      <c r="J425" s="178"/>
      <c r="K425" s="178"/>
      <c r="L425" s="178"/>
      <c r="M425" s="178"/>
      <c r="N425" s="178"/>
      <c r="O425" s="178"/>
      <c r="P425" s="178"/>
      <c r="Q425" s="178"/>
      <c r="R425" s="178"/>
      <c r="S425" s="178"/>
      <c r="T425" s="178"/>
      <c r="U425" s="178"/>
      <c r="V425" s="178"/>
      <c r="W425" s="178"/>
      <c r="X425" s="178"/>
    </row>
    <row r="426" spans="1:24" ht="12.75" customHeight="1">
      <c r="A426" s="178"/>
      <c r="B426" s="178"/>
      <c r="C426" s="178"/>
      <c r="D426" s="178"/>
      <c r="E426" s="178"/>
      <c r="F426" s="178"/>
      <c r="G426" s="178"/>
      <c r="H426" s="177"/>
      <c r="I426" s="178"/>
      <c r="J426" s="178"/>
      <c r="K426" s="178"/>
      <c r="L426" s="178"/>
      <c r="M426" s="178"/>
      <c r="N426" s="178"/>
      <c r="O426" s="178"/>
      <c r="P426" s="178"/>
      <c r="Q426" s="178"/>
      <c r="R426" s="178"/>
      <c r="S426" s="178"/>
      <c r="T426" s="178"/>
      <c r="U426" s="178"/>
      <c r="V426" s="178"/>
      <c r="W426" s="178"/>
      <c r="X426" s="178"/>
    </row>
    <row r="427" spans="1:24" ht="12.75" customHeight="1">
      <c r="A427" s="178"/>
      <c r="B427" s="178"/>
      <c r="C427" s="178"/>
      <c r="D427" s="178"/>
      <c r="E427" s="178"/>
      <c r="F427" s="178"/>
      <c r="G427" s="178"/>
      <c r="H427" s="177"/>
      <c r="I427" s="178"/>
      <c r="J427" s="178"/>
      <c r="K427" s="178"/>
      <c r="L427" s="178"/>
      <c r="M427" s="178"/>
      <c r="N427" s="178"/>
      <c r="O427" s="178"/>
      <c r="P427" s="178"/>
      <c r="Q427" s="178"/>
      <c r="R427" s="178"/>
      <c r="S427" s="178"/>
      <c r="T427" s="178"/>
      <c r="U427" s="178"/>
      <c r="V427" s="178"/>
      <c r="W427" s="178"/>
      <c r="X427" s="178"/>
    </row>
    <row r="428" spans="1:24" ht="12.75" customHeight="1">
      <c r="A428" s="178"/>
      <c r="B428" s="178"/>
      <c r="C428" s="178"/>
      <c r="D428" s="178"/>
      <c r="E428" s="178"/>
      <c r="F428" s="178"/>
      <c r="G428" s="178"/>
      <c r="H428" s="177"/>
      <c r="I428" s="178"/>
      <c r="J428" s="178"/>
      <c r="K428" s="178"/>
      <c r="L428" s="178"/>
      <c r="M428" s="178"/>
      <c r="N428" s="178"/>
      <c r="O428" s="178"/>
      <c r="P428" s="178"/>
      <c r="Q428" s="178"/>
      <c r="R428" s="178"/>
      <c r="S428" s="178"/>
      <c r="T428" s="178"/>
      <c r="U428" s="178"/>
      <c r="V428" s="178"/>
      <c r="W428" s="178"/>
      <c r="X428" s="178"/>
    </row>
    <row r="429" spans="1:24" ht="12.75" customHeight="1">
      <c r="A429" s="178"/>
      <c r="B429" s="178"/>
      <c r="C429" s="178"/>
      <c r="D429" s="178"/>
      <c r="E429" s="178"/>
      <c r="F429" s="178"/>
      <c r="G429" s="178"/>
      <c r="H429" s="177"/>
      <c r="I429" s="178"/>
      <c r="J429" s="178"/>
      <c r="K429" s="178"/>
      <c r="L429" s="178"/>
      <c r="M429" s="178"/>
      <c r="N429" s="178"/>
      <c r="O429" s="178"/>
      <c r="P429" s="178"/>
      <c r="Q429" s="178"/>
      <c r="R429" s="178"/>
      <c r="S429" s="178"/>
      <c r="T429" s="178"/>
      <c r="U429" s="178"/>
      <c r="V429" s="178"/>
      <c r="W429" s="178"/>
      <c r="X429" s="178"/>
    </row>
    <row r="430" spans="1:24" ht="12.75" customHeight="1">
      <c r="A430" s="178"/>
      <c r="B430" s="178"/>
      <c r="C430" s="178"/>
      <c r="D430" s="178"/>
      <c r="E430" s="178"/>
      <c r="F430" s="178"/>
      <c r="G430" s="178"/>
      <c r="H430" s="177"/>
      <c r="I430" s="178"/>
      <c r="J430" s="178"/>
      <c r="K430" s="178"/>
      <c r="L430" s="178"/>
      <c r="M430" s="178"/>
      <c r="N430" s="178"/>
      <c r="O430" s="178"/>
      <c r="P430" s="178"/>
      <c r="Q430" s="178"/>
      <c r="R430" s="178"/>
      <c r="S430" s="178"/>
      <c r="T430" s="178"/>
      <c r="U430" s="178"/>
      <c r="V430" s="178"/>
      <c r="W430" s="178"/>
      <c r="X430" s="178"/>
    </row>
    <row r="431" spans="1:24" ht="12.75" customHeight="1">
      <c r="A431" s="178"/>
      <c r="B431" s="178"/>
      <c r="C431" s="178"/>
      <c r="D431" s="178"/>
      <c r="E431" s="178"/>
      <c r="F431" s="178"/>
      <c r="G431" s="178"/>
      <c r="H431" s="177"/>
      <c r="I431" s="178"/>
      <c r="J431" s="178"/>
      <c r="K431" s="178"/>
      <c r="L431" s="178"/>
      <c r="M431" s="178"/>
      <c r="N431" s="178"/>
      <c r="O431" s="178"/>
      <c r="P431" s="178"/>
      <c r="Q431" s="178"/>
      <c r="R431" s="178"/>
      <c r="S431" s="178"/>
      <c r="T431" s="178"/>
      <c r="U431" s="178"/>
      <c r="V431" s="178"/>
      <c r="W431" s="178"/>
      <c r="X431" s="178"/>
    </row>
    <row r="432" spans="1:24" ht="12.75" customHeight="1">
      <c r="A432" s="178"/>
      <c r="B432" s="178"/>
      <c r="C432" s="178"/>
      <c r="D432" s="178"/>
      <c r="E432" s="178"/>
      <c r="F432" s="178"/>
      <c r="G432" s="178"/>
      <c r="H432" s="177"/>
      <c r="I432" s="178"/>
      <c r="J432" s="178"/>
      <c r="K432" s="178"/>
      <c r="L432" s="178"/>
      <c r="M432" s="178"/>
      <c r="N432" s="178"/>
      <c r="O432" s="178"/>
      <c r="P432" s="178"/>
      <c r="Q432" s="178"/>
      <c r="R432" s="178"/>
      <c r="S432" s="178"/>
      <c r="T432" s="178"/>
      <c r="U432" s="178"/>
      <c r="V432" s="178"/>
      <c r="W432" s="178"/>
      <c r="X432" s="178"/>
    </row>
    <row r="433" spans="1:24" ht="12.75" customHeight="1">
      <c r="A433" s="178"/>
      <c r="B433" s="178"/>
      <c r="C433" s="178"/>
      <c r="D433" s="178"/>
      <c r="E433" s="178"/>
      <c r="F433" s="178"/>
      <c r="G433" s="178"/>
      <c r="H433" s="177"/>
      <c r="I433" s="178"/>
      <c r="J433" s="178"/>
      <c r="K433" s="178"/>
      <c r="L433" s="178"/>
      <c r="M433" s="178"/>
      <c r="N433" s="178"/>
      <c r="O433" s="178"/>
      <c r="P433" s="178"/>
      <c r="Q433" s="178"/>
      <c r="R433" s="178"/>
      <c r="S433" s="178"/>
      <c r="T433" s="178"/>
      <c r="U433" s="178"/>
      <c r="V433" s="178"/>
      <c r="W433" s="178"/>
      <c r="X433" s="178"/>
    </row>
    <row r="434" spans="1:24" ht="12.75" customHeight="1">
      <c r="A434" s="178"/>
      <c r="B434" s="178"/>
      <c r="C434" s="178"/>
      <c r="D434" s="178"/>
      <c r="E434" s="178"/>
      <c r="F434" s="178"/>
      <c r="G434" s="178"/>
      <c r="H434" s="177"/>
      <c r="I434" s="178"/>
      <c r="J434" s="178"/>
      <c r="K434" s="178"/>
      <c r="L434" s="178"/>
      <c r="M434" s="178"/>
      <c r="N434" s="178"/>
      <c r="O434" s="178"/>
      <c r="P434" s="178"/>
      <c r="Q434" s="178"/>
      <c r="R434" s="178"/>
      <c r="S434" s="178"/>
      <c r="T434" s="178"/>
      <c r="U434" s="178"/>
      <c r="V434" s="178"/>
      <c r="W434" s="178"/>
      <c r="X434" s="178"/>
    </row>
    <row r="435" spans="1:24" ht="12.75" customHeight="1">
      <c r="A435" s="178"/>
      <c r="B435" s="178"/>
      <c r="C435" s="178"/>
      <c r="D435" s="178"/>
      <c r="E435" s="178"/>
      <c r="F435" s="178"/>
      <c r="G435" s="178"/>
      <c r="H435" s="177"/>
      <c r="I435" s="178"/>
      <c r="J435" s="178"/>
      <c r="K435" s="178"/>
      <c r="L435" s="178"/>
      <c r="M435" s="178"/>
      <c r="N435" s="178"/>
      <c r="O435" s="178"/>
      <c r="P435" s="178"/>
      <c r="Q435" s="178"/>
      <c r="R435" s="178"/>
      <c r="S435" s="178"/>
      <c r="T435" s="178"/>
      <c r="U435" s="178"/>
      <c r="V435" s="178"/>
      <c r="W435" s="178"/>
      <c r="X435" s="178"/>
    </row>
    <row r="436" spans="1:24" ht="12.75" customHeight="1">
      <c r="A436" s="178"/>
      <c r="B436" s="178"/>
      <c r="C436" s="178"/>
      <c r="D436" s="178"/>
      <c r="E436" s="178"/>
      <c r="F436" s="178"/>
      <c r="G436" s="178"/>
      <c r="H436" s="177"/>
      <c r="I436" s="178"/>
      <c r="J436" s="178"/>
      <c r="K436" s="178"/>
      <c r="L436" s="178"/>
      <c r="M436" s="178"/>
      <c r="N436" s="178"/>
      <c r="O436" s="178"/>
      <c r="P436" s="178"/>
      <c r="Q436" s="178"/>
      <c r="R436" s="178"/>
      <c r="S436" s="178"/>
      <c r="T436" s="178"/>
      <c r="U436" s="178"/>
      <c r="V436" s="178"/>
      <c r="W436" s="178"/>
      <c r="X436" s="178"/>
    </row>
    <row r="437" spans="1:24" ht="12.75" customHeight="1">
      <c r="A437" s="178"/>
      <c r="B437" s="178"/>
      <c r="C437" s="178"/>
      <c r="D437" s="178"/>
      <c r="E437" s="178"/>
      <c r="F437" s="178"/>
      <c r="G437" s="178"/>
      <c r="H437" s="177"/>
      <c r="I437" s="178"/>
      <c r="J437" s="178"/>
      <c r="K437" s="178"/>
      <c r="L437" s="178"/>
      <c r="M437" s="178"/>
      <c r="N437" s="178"/>
      <c r="O437" s="178"/>
      <c r="P437" s="178"/>
      <c r="Q437" s="178"/>
      <c r="R437" s="178"/>
      <c r="S437" s="178"/>
      <c r="T437" s="178"/>
      <c r="U437" s="178"/>
      <c r="V437" s="178"/>
      <c r="W437" s="178"/>
      <c r="X437" s="178"/>
    </row>
    <row r="438" spans="1:24" ht="12.75" customHeight="1">
      <c r="A438" s="178"/>
      <c r="B438" s="178"/>
      <c r="C438" s="178"/>
      <c r="D438" s="178"/>
      <c r="E438" s="178"/>
      <c r="F438" s="178"/>
      <c r="G438" s="178"/>
      <c r="H438" s="177"/>
      <c r="I438" s="178"/>
      <c r="J438" s="178"/>
      <c r="K438" s="178"/>
      <c r="L438" s="178"/>
      <c r="M438" s="178"/>
      <c r="N438" s="178"/>
      <c r="O438" s="178"/>
      <c r="P438" s="178"/>
      <c r="Q438" s="178"/>
      <c r="R438" s="178"/>
      <c r="S438" s="178"/>
      <c r="T438" s="178"/>
      <c r="U438" s="178"/>
      <c r="V438" s="178"/>
      <c r="W438" s="178"/>
      <c r="X438" s="178"/>
    </row>
    <row r="439" spans="1:24" ht="12.75" customHeight="1">
      <c r="A439" s="178"/>
      <c r="B439" s="178"/>
      <c r="C439" s="178"/>
      <c r="D439" s="178"/>
      <c r="E439" s="178"/>
      <c r="F439" s="178"/>
      <c r="G439" s="178"/>
      <c r="H439" s="177"/>
      <c r="I439" s="178"/>
      <c r="J439" s="178"/>
      <c r="K439" s="178"/>
      <c r="L439" s="178"/>
      <c r="M439" s="178"/>
      <c r="N439" s="178"/>
      <c r="O439" s="178"/>
      <c r="P439" s="178"/>
      <c r="Q439" s="178"/>
      <c r="R439" s="178"/>
      <c r="S439" s="178"/>
      <c r="T439" s="178"/>
      <c r="U439" s="178"/>
      <c r="V439" s="178"/>
      <c r="W439" s="178"/>
      <c r="X439" s="178"/>
    </row>
    <row r="440" spans="1:24" ht="12.75" customHeight="1">
      <c r="A440" s="178"/>
      <c r="B440" s="178"/>
      <c r="C440" s="178"/>
      <c r="D440" s="178"/>
      <c r="E440" s="178"/>
      <c r="F440" s="178"/>
      <c r="G440" s="178"/>
      <c r="H440" s="177"/>
      <c r="I440" s="178"/>
      <c r="J440" s="178"/>
      <c r="K440" s="178"/>
      <c r="L440" s="178"/>
      <c r="M440" s="178"/>
      <c r="N440" s="178"/>
      <c r="O440" s="178"/>
      <c r="P440" s="178"/>
      <c r="Q440" s="178"/>
      <c r="R440" s="178"/>
      <c r="S440" s="178"/>
      <c r="T440" s="178"/>
      <c r="U440" s="178"/>
      <c r="V440" s="178"/>
      <c r="W440" s="178"/>
      <c r="X440" s="178"/>
    </row>
    <row r="441" spans="1:24" ht="12.75" customHeight="1">
      <c r="A441" s="178"/>
      <c r="B441" s="178"/>
      <c r="C441" s="178"/>
      <c r="D441" s="178"/>
      <c r="E441" s="178"/>
      <c r="F441" s="178"/>
      <c r="G441" s="178"/>
      <c r="H441" s="177"/>
      <c r="I441" s="178"/>
      <c r="J441" s="178"/>
      <c r="K441" s="178"/>
      <c r="L441" s="178"/>
      <c r="M441" s="178"/>
      <c r="N441" s="178"/>
      <c r="O441" s="178"/>
      <c r="P441" s="178"/>
      <c r="Q441" s="178"/>
      <c r="R441" s="178"/>
      <c r="S441" s="178"/>
      <c r="T441" s="178"/>
      <c r="U441" s="178"/>
      <c r="V441" s="178"/>
      <c r="W441" s="178"/>
      <c r="X441" s="178"/>
    </row>
    <row r="442" spans="1:24" ht="12.75" customHeight="1">
      <c r="A442" s="178"/>
      <c r="B442" s="178"/>
      <c r="C442" s="178"/>
      <c r="D442" s="178"/>
      <c r="E442" s="178"/>
      <c r="F442" s="178"/>
      <c r="G442" s="178"/>
      <c r="H442" s="177"/>
      <c r="I442" s="178"/>
      <c r="J442" s="178"/>
      <c r="K442" s="178"/>
      <c r="L442" s="178"/>
      <c r="M442" s="178"/>
      <c r="N442" s="178"/>
      <c r="O442" s="178"/>
      <c r="P442" s="178"/>
      <c r="Q442" s="178"/>
      <c r="R442" s="178"/>
      <c r="S442" s="178"/>
      <c r="T442" s="178"/>
      <c r="U442" s="178"/>
      <c r="V442" s="178"/>
      <c r="W442" s="178"/>
      <c r="X442" s="178"/>
    </row>
    <row r="443" spans="1:24" ht="12.75" customHeight="1">
      <c r="A443" s="178"/>
      <c r="B443" s="178"/>
      <c r="C443" s="178"/>
      <c r="D443" s="178"/>
      <c r="E443" s="178"/>
      <c r="F443" s="178"/>
      <c r="G443" s="178"/>
      <c r="H443" s="177"/>
      <c r="I443" s="178"/>
      <c r="J443" s="178"/>
      <c r="K443" s="178"/>
      <c r="L443" s="178"/>
      <c r="M443" s="178"/>
      <c r="N443" s="178"/>
      <c r="O443" s="178"/>
      <c r="P443" s="178"/>
      <c r="Q443" s="178"/>
      <c r="R443" s="178"/>
      <c r="S443" s="178"/>
      <c r="T443" s="178"/>
      <c r="U443" s="178"/>
      <c r="V443" s="178"/>
      <c r="W443" s="178"/>
      <c r="X443" s="178"/>
    </row>
    <row r="444" spans="1:24" ht="12.75" customHeight="1">
      <c r="A444" s="178"/>
      <c r="B444" s="178"/>
      <c r="C444" s="178"/>
      <c r="D444" s="178"/>
      <c r="E444" s="178"/>
      <c r="F444" s="178"/>
      <c r="G444" s="178"/>
      <c r="H444" s="177"/>
      <c r="I444" s="178"/>
      <c r="J444" s="178"/>
      <c r="K444" s="178"/>
      <c r="L444" s="178"/>
      <c r="M444" s="178"/>
      <c r="N444" s="178"/>
      <c r="O444" s="178"/>
      <c r="P444" s="178"/>
      <c r="Q444" s="178"/>
      <c r="R444" s="178"/>
      <c r="S444" s="178"/>
      <c r="T444" s="178"/>
      <c r="U444" s="178"/>
      <c r="V444" s="178"/>
      <c r="W444" s="178"/>
      <c r="X444" s="178"/>
    </row>
    <row r="445" spans="1:24" ht="12.75" customHeight="1">
      <c r="A445" s="178"/>
      <c r="B445" s="178"/>
      <c r="C445" s="178"/>
      <c r="D445" s="178"/>
      <c r="E445" s="178"/>
      <c r="F445" s="178"/>
      <c r="G445" s="178"/>
      <c r="H445" s="177"/>
      <c r="I445" s="178"/>
      <c r="J445" s="178"/>
      <c r="K445" s="178"/>
      <c r="L445" s="178"/>
      <c r="M445" s="178"/>
      <c r="N445" s="178"/>
      <c r="O445" s="178"/>
      <c r="P445" s="178"/>
      <c r="Q445" s="178"/>
      <c r="R445" s="178"/>
      <c r="S445" s="178"/>
      <c r="T445" s="178"/>
      <c r="U445" s="178"/>
      <c r="V445" s="178"/>
      <c r="W445" s="178"/>
      <c r="X445" s="178"/>
    </row>
    <row r="446" spans="1:24" ht="12.75" customHeight="1">
      <c r="A446" s="178"/>
      <c r="B446" s="178"/>
      <c r="C446" s="178"/>
      <c r="D446" s="178"/>
      <c r="E446" s="178"/>
      <c r="F446" s="178"/>
      <c r="G446" s="178"/>
      <c r="H446" s="177"/>
      <c r="I446" s="178"/>
      <c r="J446" s="178"/>
      <c r="K446" s="178"/>
      <c r="L446" s="178"/>
      <c r="M446" s="178"/>
      <c r="N446" s="178"/>
      <c r="O446" s="178"/>
      <c r="P446" s="178"/>
      <c r="Q446" s="178"/>
      <c r="R446" s="178"/>
      <c r="S446" s="178"/>
      <c r="T446" s="178"/>
      <c r="U446" s="178"/>
      <c r="V446" s="178"/>
      <c r="W446" s="178"/>
      <c r="X446" s="178"/>
    </row>
    <row r="447" spans="1:24" ht="12.75" customHeight="1">
      <c r="A447" s="178"/>
      <c r="B447" s="178"/>
      <c r="C447" s="178"/>
      <c r="D447" s="178"/>
      <c r="E447" s="178"/>
      <c r="F447" s="178"/>
      <c r="G447" s="178"/>
      <c r="H447" s="177"/>
      <c r="I447" s="178"/>
      <c r="J447" s="178"/>
      <c r="K447" s="178"/>
      <c r="L447" s="178"/>
      <c r="M447" s="178"/>
      <c r="N447" s="178"/>
      <c r="O447" s="178"/>
      <c r="P447" s="178"/>
      <c r="Q447" s="178"/>
      <c r="R447" s="178"/>
      <c r="S447" s="178"/>
      <c r="T447" s="178"/>
      <c r="U447" s="178"/>
      <c r="V447" s="178"/>
      <c r="W447" s="178"/>
      <c r="X447" s="178"/>
    </row>
    <row r="448" spans="1:24" ht="12.75" customHeight="1">
      <c r="A448" s="178"/>
      <c r="B448" s="178"/>
      <c r="C448" s="178"/>
      <c r="D448" s="178"/>
      <c r="E448" s="178"/>
      <c r="F448" s="178"/>
      <c r="G448" s="178"/>
      <c r="H448" s="177"/>
      <c r="I448" s="178"/>
      <c r="J448" s="178"/>
      <c r="K448" s="178"/>
      <c r="L448" s="178"/>
      <c r="M448" s="178"/>
      <c r="N448" s="178"/>
      <c r="O448" s="178"/>
      <c r="P448" s="178"/>
      <c r="Q448" s="178"/>
      <c r="R448" s="178"/>
      <c r="S448" s="178"/>
      <c r="T448" s="178"/>
      <c r="U448" s="178"/>
      <c r="V448" s="178"/>
      <c r="W448" s="178"/>
      <c r="X448" s="178"/>
    </row>
    <row r="449" spans="1:24" ht="12.75" customHeight="1">
      <c r="A449" s="178"/>
      <c r="B449" s="178"/>
      <c r="C449" s="178"/>
      <c r="D449" s="178"/>
      <c r="E449" s="178"/>
      <c r="F449" s="178"/>
      <c r="G449" s="178"/>
      <c r="H449" s="177"/>
      <c r="I449" s="178"/>
      <c r="J449" s="178"/>
      <c r="K449" s="178"/>
      <c r="L449" s="178"/>
      <c r="M449" s="178"/>
      <c r="N449" s="178"/>
      <c r="O449" s="178"/>
      <c r="P449" s="178"/>
      <c r="Q449" s="178"/>
      <c r="R449" s="178"/>
      <c r="S449" s="178"/>
      <c r="T449" s="178"/>
      <c r="U449" s="178"/>
      <c r="V449" s="178"/>
      <c r="W449" s="178"/>
      <c r="X449" s="178"/>
    </row>
    <row r="450" spans="1:24" ht="12.75" customHeight="1">
      <c r="A450" s="178"/>
      <c r="B450" s="178"/>
      <c r="C450" s="178"/>
      <c r="D450" s="178"/>
      <c r="E450" s="178"/>
      <c r="F450" s="178"/>
      <c r="G450" s="178"/>
      <c r="H450" s="177"/>
      <c r="I450" s="178"/>
      <c r="J450" s="178"/>
      <c r="K450" s="178"/>
      <c r="L450" s="178"/>
      <c r="M450" s="178"/>
      <c r="N450" s="178"/>
      <c r="O450" s="178"/>
      <c r="P450" s="178"/>
      <c r="Q450" s="178"/>
      <c r="R450" s="178"/>
      <c r="S450" s="178"/>
      <c r="T450" s="178"/>
      <c r="U450" s="178"/>
      <c r="V450" s="178"/>
      <c r="W450" s="178"/>
      <c r="X450" s="178"/>
    </row>
    <row r="451" spans="1:24" ht="12.75" customHeight="1">
      <c r="A451" s="178"/>
      <c r="B451" s="178"/>
      <c r="C451" s="178"/>
      <c r="D451" s="178"/>
      <c r="E451" s="178"/>
      <c r="F451" s="178"/>
      <c r="G451" s="178"/>
      <c r="H451" s="177"/>
      <c r="I451" s="178"/>
      <c r="J451" s="178"/>
      <c r="K451" s="178"/>
      <c r="L451" s="178"/>
      <c r="M451" s="178"/>
      <c r="N451" s="178"/>
      <c r="O451" s="178"/>
      <c r="P451" s="178"/>
      <c r="Q451" s="178"/>
      <c r="R451" s="178"/>
      <c r="S451" s="178"/>
      <c r="T451" s="178"/>
      <c r="U451" s="178"/>
      <c r="V451" s="178"/>
      <c r="W451" s="178"/>
      <c r="X451" s="178"/>
    </row>
    <row r="452" spans="1:24" ht="12.75" customHeight="1">
      <c r="A452" s="178"/>
      <c r="B452" s="178"/>
      <c r="C452" s="178"/>
      <c r="D452" s="178"/>
      <c r="E452" s="178"/>
      <c r="F452" s="178"/>
      <c r="G452" s="178"/>
      <c r="H452" s="177"/>
      <c r="I452" s="178"/>
      <c r="J452" s="178"/>
      <c r="K452" s="178"/>
      <c r="L452" s="178"/>
      <c r="M452" s="178"/>
      <c r="N452" s="178"/>
      <c r="O452" s="178"/>
      <c r="P452" s="178"/>
      <c r="Q452" s="178"/>
      <c r="R452" s="178"/>
      <c r="S452" s="178"/>
      <c r="T452" s="178"/>
      <c r="U452" s="178"/>
      <c r="V452" s="178"/>
      <c r="W452" s="178"/>
      <c r="X452" s="178"/>
    </row>
    <row r="453" spans="1:24" ht="12.75" customHeight="1">
      <c r="A453" s="178"/>
      <c r="B453" s="178"/>
      <c r="C453" s="178"/>
      <c r="D453" s="178"/>
      <c r="E453" s="178"/>
      <c r="F453" s="178"/>
      <c r="G453" s="178"/>
      <c r="H453" s="177"/>
      <c r="I453" s="178"/>
      <c r="J453" s="178"/>
      <c r="K453" s="178"/>
      <c r="L453" s="178"/>
      <c r="M453" s="178"/>
      <c r="N453" s="178"/>
      <c r="O453" s="178"/>
      <c r="P453" s="178"/>
      <c r="Q453" s="178"/>
      <c r="R453" s="178"/>
      <c r="S453" s="178"/>
      <c r="T453" s="178"/>
      <c r="U453" s="178"/>
      <c r="V453" s="178"/>
      <c r="W453" s="178"/>
      <c r="X453" s="178"/>
    </row>
    <row r="454" spans="1:24" ht="12.75" customHeight="1">
      <c r="A454" s="178"/>
      <c r="B454" s="178"/>
      <c r="C454" s="178"/>
      <c r="D454" s="178"/>
      <c r="E454" s="178"/>
      <c r="F454" s="178"/>
      <c r="G454" s="178"/>
      <c r="H454" s="177"/>
      <c r="I454" s="178"/>
      <c r="J454" s="178"/>
      <c r="K454" s="178"/>
      <c r="L454" s="178"/>
      <c r="M454" s="178"/>
      <c r="N454" s="178"/>
      <c r="O454" s="178"/>
      <c r="P454" s="178"/>
      <c r="Q454" s="178"/>
      <c r="R454" s="178"/>
      <c r="S454" s="178"/>
      <c r="T454" s="178"/>
      <c r="U454" s="178"/>
      <c r="V454" s="178"/>
      <c r="W454" s="178"/>
      <c r="X454" s="178"/>
    </row>
    <row r="455" spans="1:24" ht="12.75" customHeight="1">
      <c r="A455" s="178"/>
      <c r="B455" s="178"/>
      <c r="C455" s="178"/>
      <c r="D455" s="178"/>
      <c r="E455" s="178"/>
      <c r="F455" s="178"/>
      <c r="G455" s="178"/>
      <c r="H455" s="177"/>
      <c r="I455" s="178"/>
      <c r="J455" s="178"/>
      <c r="K455" s="178"/>
      <c r="L455" s="178"/>
      <c r="M455" s="178"/>
      <c r="N455" s="178"/>
      <c r="O455" s="178"/>
      <c r="P455" s="178"/>
      <c r="Q455" s="178"/>
      <c r="R455" s="178"/>
      <c r="S455" s="178"/>
      <c r="T455" s="178"/>
      <c r="U455" s="178"/>
      <c r="V455" s="178"/>
      <c r="W455" s="178"/>
      <c r="X455" s="178"/>
    </row>
    <row r="456" spans="1:24" ht="12.75" customHeight="1">
      <c r="A456" s="178"/>
      <c r="B456" s="178"/>
      <c r="C456" s="178"/>
      <c r="D456" s="178"/>
      <c r="E456" s="178"/>
      <c r="F456" s="178"/>
      <c r="G456" s="178"/>
      <c r="H456" s="177"/>
      <c r="I456" s="178"/>
      <c r="J456" s="178"/>
      <c r="K456" s="178"/>
      <c r="L456" s="178"/>
      <c r="M456" s="178"/>
      <c r="N456" s="178"/>
      <c r="O456" s="178"/>
      <c r="P456" s="178"/>
      <c r="Q456" s="178"/>
      <c r="R456" s="178"/>
      <c r="S456" s="178"/>
      <c r="T456" s="178"/>
      <c r="U456" s="178"/>
      <c r="V456" s="178"/>
      <c r="W456" s="178"/>
      <c r="X456" s="178"/>
    </row>
    <row r="457" spans="1:24" ht="12.75" customHeight="1">
      <c r="A457" s="178"/>
      <c r="B457" s="178"/>
      <c r="C457" s="178"/>
      <c r="D457" s="178"/>
      <c r="E457" s="178"/>
      <c r="F457" s="178"/>
      <c r="G457" s="178"/>
      <c r="H457" s="177"/>
      <c r="I457" s="178"/>
      <c r="J457" s="178"/>
      <c r="K457" s="178"/>
      <c r="L457" s="178"/>
      <c r="M457" s="178"/>
      <c r="N457" s="178"/>
      <c r="O457" s="178"/>
      <c r="P457" s="178"/>
      <c r="Q457" s="178"/>
      <c r="R457" s="178"/>
      <c r="S457" s="178"/>
      <c r="T457" s="178"/>
      <c r="U457" s="178"/>
      <c r="V457" s="178"/>
      <c r="W457" s="178"/>
      <c r="X457" s="178"/>
    </row>
    <row r="458" spans="1:24" ht="12.75" customHeight="1">
      <c r="A458" s="178"/>
      <c r="B458" s="178"/>
      <c r="C458" s="178"/>
      <c r="D458" s="178"/>
      <c r="E458" s="178"/>
      <c r="F458" s="178"/>
      <c r="G458" s="178"/>
      <c r="H458" s="177"/>
      <c r="I458" s="178"/>
      <c r="J458" s="178"/>
      <c r="K458" s="178"/>
      <c r="L458" s="178"/>
      <c r="M458" s="178"/>
      <c r="N458" s="178"/>
      <c r="O458" s="178"/>
      <c r="P458" s="178"/>
      <c r="Q458" s="178"/>
      <c r="R458" s="178"/>
      <c r="S458" s="178"/>
      <c r="T458" s="178"/>
      <c r="U458" s="178"/>
      <c r="V458" s="178"/>
      <c r="W458" s="178"/>
      <c r="X458" s="178"/>
    </row>
    <row r="459" spans="1:24" ht="12.75" customHeight="1">
      <c r="A459" s="178"/>
      <c r="B459" s="178"/>
      <c r="C459" s="178"/>
      <c r="D459" s="178"/>
      <c r="E459" s="178"/>
      <c r="F459" s="178"/>
      <c r="G459" s="178"/>
      <c r="H459" s="177"/>
      <c r="I459" s="178"/>
      <c r="J459" s="178"/>
      <c r="K459" s="178"/>
      <c r="L459" s="178"/>
      <c r="M459" s="178"/>
      <c r="N459" s="178"/>
      <c r="O459" s="178"/>
      <c r="P459" s="178"/>
      <c r="Q459" s="178"/>
      <c r="R459" s="178"/>
      <c r="S459" s="178"/>
      <c r="T459" s="178"/>
      <c r="U459" s="178"/>
      <c r="V459" s="178"/>
      <c r="W459" s="178"/>
      <c r="X459" s="178"/>
    </row>
    <row r="460" spans="1:24" ht="12.75" customHeight="1">
      <c r="A460" s="178"/>
      <c r="B460" s="178"/>
      <c r="C460" s="178"/>
      <c r="D460" s="178"/>
      <c r="E460" s="178"/>
      <c r="F460" s="178"/>
      <c r="G460" s="178"/>
      <c r="H460" s="177"/>
      <c r="I460" s="178"/>
      <c r="J460" s="178"/>
      <c r="K460" s="178"/>
      <c r="L460" s="178"/>
      <c r="M460" s="178"/>
      <c r="N460" s="178"/>
      <c r="O460" s="178"/>
      <c r="P460" s="178"/>
      <c r="Q460" s="178"/>
      <c r="R460" s="178"/>
      <c r="S460" s="178"/>
      <c r="T460" s="178"/>
      <c r="U460" s="178"/>
      <c r="V460" s="178"/>
      <c r="W460" s="178"/>
      <c r="X460" s="178"/>
    </row>
    <row r="461" spans="1:24" ht="12.75" customHeight="1">
      <c r="A461" s="178"/>
      <c r="B461" s="178"/>
      <c r="C461" s="178"/>
      <c r="D461" s="178"/>
      <c r="E461" s="178"/>
      <c r="F461" s="178"/>
      <c r="G461" s="178"/>
      <c r="H461" s="177"/>
      <c r="I461" s="178"/>
      <c r="J461" s="178"/>
      <c r="K461" s="178"/>
      <c r="L461" s="178"/>
      <c r="M461" s="178"/>
      <c r="N461" s="178"/>
      <c r="O461" s="178"/>
      <c r="P461" s="178"/>
      <c r="Q461" s="178"/>
      <c r="R461" s="178"/>
      <c r="S461" s="178"/>
      <c r="T461" s="178"/>
      <c r="U461" s="178"/>
      <c r="V461" s="178"/>
      <c r="W461" s="178"/>
      <c r="X461" s="178"/>
    </row>
    <row r="462" spans="1:24" ht="12.75" customHeight="1">
      <c r="A462" s="178"/>
      <c r="B462" s="178"/>
      <c r="C462" s="178"/>
      <c r="D462" s="178"/>
      <c r="E462" s="178"/>
      <c r="F462" s="178"/>
      <c r="G462" s="178"/>
      <c r="H462" s="177"/>
      <c r="I462" s="178"/>
      <c r="J462" s="178"/>
      <c r="K462" s="178"/>
      <c r="L462" s="178"/>
      <c r="M462" s="178"/>
      <c r="N462" s="178"/>
      <c r="O462" s="178"/>
      <c r="P462" s="178"/>
      <c r="Q462" s="178"/>
      <c r="R462" s="178"/>
      <c r="S462" s="178"/>
      <c r="T462" s="178"/>
      <c r="U462" s="178"/>
      <c r="V462" s="178"/>
      <c r="W462" s="178"/>
      <c r="X462" s="178"/>
    </row>
    <row r="463" spans="1:24" ht="12.75" customHeight="1">
      <c r="A463" s="178"/>
      <c r="B463" s="178"/>
      <c r="C463" s="178"/>
      <c r="D463" s="178"/>
      <c r="E463" s="178"/>
      <c r="F463" s="178"/>
      <c r="G463" s="178"/>
      <c r="H463" s="177"/>
      <c r="I463" s="178"/>
      <c r="J463" s="178"/>
      <c r="K463" s="178"/>
      <c r="L463" s="178"/>
      <c r="M463" s="178"/>
      <c r="N463" s="178"/>
      <c r="O463" s="178"/>
      <c r="P463" s="178"/>
      <c r="Q463" s="178"/>
      <c r="R463" s="178"/>
      <c r="S463" s="178"/>
      <c r="T463" s="178"/>
      <c r="U463" s="178"/>
      <c r="V463" s="178"/>
      <c r="W463" s="178"/>
      <c r="X463" s="178"/>
    </row>
    <row r="464" spans="1:24" ht="12.75" customHeight="1">
      <c r="A464" s="178"/>
      <c r="B464" s="178"/>
      <c r="C464" s="178"/>
      <c r="D464" s="178"/>
      <c r="E464" s="178"/>
      <c r="F464" s="178"/>
      <c r="G464" s="178"/>
      <c r="H464" s="177"/>
      <c r="I464" s="178"/>
      <c r="J464" s="178"/>
      <c r="K464" s="178"/>
      <c r="L464" s="178"/>
      <c r="M464" s="178"/>
      <c r="N464" s="178"/>
      <c r="O464" s="178"/>
      <c r="P464" s="178"/>
      <c r="Q464" s="178"/>
      <c r="R464" s="178"/>
      <c r="S464" s="178"/>
      <c r="T464" s="178"/>
      <c r="U464" s="178"/>
      <c r="V464" s="178"/>
      <c r="W464" s="178"/>
      <c r="X464" s="178"/>
    </row>
    <row r="465" spans="1:24" ht="12.75" customHeight="1">
      <c r="A465" s="178"/>
      <c r="B465" s="178"/>
      <c r="C465" s="178"/>
      <c r="D465" s="178"/>
      <c r="E465" s="178"/>
      <c r="F465" s="178"/>
      <c r="G465" s="178"/>
      <c r="H465" s="177"/>
      <c r="I465" s="178"/>
      <c r="J465" s="178"/>
      <c r="K465" s="178"/>
      <c r="L465" s="178"/>
      <c r="M465" s="178"/>
      <c r="N465" s="178"/>
      <c r="O465" s="178"/>
      <c r="P465" s="178"/>
      <c r="Q465" s="178"/>
      <c r="R465" s="178"/>
      <c r="S465" s="178"/>
      <c r="T465" s="178"/>
      <c r="U465" s="178"/>
      <c r="V465" s="178"/>
      <c r="W465" s="178"/>
      <c r="X465" s="178"/>
    </row>
    <row r="466" spans="1:24" ht="12.75" customHeight="1">
      <c r="A466" s="178"/>
      <c r="B466" s="178"/>
      <c r="C466" s="178"/>
      <c r="D466" s="178"/>
      <c r="E466" s="178"/>
      <c r="F466" s="178"/>
      <c r="G466" s="178"/>
      <c r="H466" s="177"/>
      <c r="I466" s="178"/>
      <c r="J466" s="178"/>
      <c r="K466" s="178"/>
      <c r="L466" s="178"/>
      <c r="M466" s="178"/>
      <c r="N466" s="178"/>
      <c r="O466" s="178"/>
      <c r="P466" s="178"/>
      <c r="Q466" s="178"/>
      <c r="R466" s="178"/>
      <c r="S466" s="178"/>
      <c r="T466" s="178"/>
      <c r="U466" s="178"/>
      <c r="V466" s="178"/>
      <c r="W466" s="178"/>
      <c r="X466" s="178"/>
    </row>
    <row r="467" spans="1:24" ht="12.75" customHeight="1">
      <c r="A467" s="178"/>
      <c r="B467" s="178"/>
      <c r="C467" s="178"/>
      <c r="D467" s="178"/>
      <c r="E467" s="178"/>
      <c r="F467" s="178"/>
      <c r="G467" s="178"/>
      <c r="H467" s="177"/>
      <c r="I467" s="178"/>
      <c r="J467" s="178"/>
      <c r="K467" s="178"/>
      <c r="L467" s="178"/>
      <c r="M467" s="178"/>
      <c r="N467" s="178"/>
      <c r="O467" s="178"/>
      <c r="P467" s="178"/>
      <c r="Q467" s="178"/>
      <c r="R467" s="178"/>
      <c r="S467" s="178"/>
      <c r="T467" s="178"/>
      <c r="U467" s="178"/>
      <c r="V467" s="178"/>
      <c r="W467" s="178"/>
      <c r="X467" s="178"/>
    </row>
    <row r="468" spans="1:24" ht="12.75" customHeight="1">
      <c r="A468" s="178"/>
      <c r="B468" s="178"/>
      <c r="C468" s="178"/>
      <c r="D468" s="178"/>
      <c r="E468" s="178"/>
      <c r="F468" s="178"/>
      <c r="G468" s="178"/>
      <c r="H468" s="177"/>
      <c r="I468" s="178"/>
      <c r="J468" s="178"/>
      <c r="K468" s="178"/>
      <c r="L468" s="178"/>
      <c r="M468" s="178"/>
      <c r="N468" s="178"/>
      <c r="O468" s="178"/>
      <c r="P468" s="178"/>
      <c r="Q468" s="178"/>
      <c r="R468" s="178"/>
      <c r="S468" s="178"/>
      <c r="T468" s="178"/>
      <c r="U468" s="178"/>
      <c r="V468" s="178"/>
      <c r="W468" s="178"/>
      <c r="X468" s="178"/>
    </row>
    <row r="469" spans="1:24" ht="12.75" customHeight="1">
      <c r="A469" s="178"/>
      <c r="B469" s="178"/>
      <c r="C469" s="178"/>
      <c r="D469" s="178"/>
      <c r="E469" s="178"/>
      <c r="F469" s="178"/>
      <c r="G469" s="178"/>
      <c r="H469" s="177"/>
      <c r="I469" s="178"/>
      <c r="J469" s="178"/>
      <c r="K469" s="178"/>
      <c r="L469" s="178"/>
      <c r="M469" s="178"/>
      <c r="N469" s="178"/>
      <c r="O469" s="178"/>
      <c r="P469" s="178"/>
      <c r="Q469" s="178"/>
      <c r="R469" s="178"/>
      <c r="S469" s="178"/>
      <c r="T469" s="178"/>
      <c r="U469" s="178"/>
      <c r="V469" s="178"/>
      <c r="W469" s="178"/>
      <c r="X469" s="178"/>
    </row>
    <row r="470" spans="1:24" ht="12.75" customHeight="1">
      <c r="A470" s="178"/>
      <c r="B470" s="178"/>
      <c r="C470" s="178"/>
      <c r="D470" s="178"/>
      <c r="E470" s="178"/>
      <c r="F470" s="178"/>
      <c r="G470" s="178"/>
      <c r="H470" s="177"/>
      <c r="I470" s="178"/>
      <c r="J470" s="178"/>
      <c r="K470" s="178"/>
      <c r="L470" s="178"/>
      <c r="M470" s="178"/>
      <c r="N470" s="178"/>
      <c r="O470" s="178"/>
      <c r="P470" s="178"/>
      <c r="Q470" s="178"/>
      <c r="R470" s="178"/>
      <c r="S470" s="178"/>
      <c r="T470" s="178"/>
      <c r="U470" s="178"/>
      <c r="V470" s="178"/>
      <c r="W470" s="178"/>
      <c r="X470" s="178"/>
    </row>
    <row r="471" spans="1:24" ht="12.75" customHeight="1">
      <c r="A471" s="178"/>
      <c r="B471" s="178"/>
      <c r="C471" s="178"/>
      <c r="D471" s="178"/>
      <c r="E471" s="178"/>
      <c r="F471" s="178"/>
      <c r="G471" s="178"/>
      <c r="H471" s="177"/>
      <c r="I471" s="178"/>
      <c r="J471" s="178"/>
      <c r="K471" s="178"/>
      <c r="L471" s="178"/>
      <c r="M471" s="178"/>
      <c r="N471" s="178"/>
      <c r="O471" s="178"/>
      <c r="P471" s="178"/>
      <c r="Q471" s="178"/>
      <c r="R471" s="178"/>
      <c r="S471" s="178"/>
      <c r="T471" s="178"/>
      <c r="U471" s="178"/>
      <c r="V471" s="178"/>
      <c r="W471" s="178"/>
      <c r="X471" s="178"/>
    </row>
    <row r="472" spans="1:24" ht="12.75" customHeight="1">
      <c r="A472" s="178"/>
      <c r="B472" s="178"/>
      <c r="C472" s="178"/>
      <c r="D472" s="178"/>
      <c r="E472" s="178"/>
      <c r="F472" s="178"/>
      <c r="G472" s="178"/>
      <c r="H472" s="177"/>
      <c r="I472" s="178"/>
      <c r="J472" s="178"/>
      <c r="K472" s="178"/>
      <c r="L472" s="178"/>
      <c r="M472" s="178"/>
      <c r="N472" s="178"/>
      <c r="O472" s="178"/>
      <c r="P472" s="178"/>
      <c r="Q472" s="178"/>
      <c r="R472" s="178"/>
      <c r="S472" s="178"/>
      <c r="T472" s="178"/>
      <c r="U472" s="178"/>
      <c r="V472" s="178"/>
      <c r="W472" s="178"/>
      <c r="X472" s="178"/>
    </row>
    <row r="473" spans="1:24" ht="12.75" customHeight="1">
      <c r="A473" s="178"/>
      <c r="B473" s="178"/>
      <c r="C473" s="178"/>
      <c r="D473" s="178"/>
      <c r="E473" s="178"/>
      <c r="F473" s="178"/>
      <c r="G473" s="178"/>
      <c r="H473" s="177"/>
      <c r="I473" s="178"/>
      <c r="J473" s="178"/>
      <c r="K473" s="178"/>
      <c r="L473" s="178"/>
      <c r="M473" s="178"/>
      <c r="N473" s="178"/>
      <c r="O473" s="178"/>
      <c r="P473" s="178"/>
      <c r="Q473" s="178"/>
      <c r="R473" s="178"/>
      <c r="S473" s="178"/>
      <c r="T473" s="178"/>
      <c r="U473" s="178"/>
      <c r="V473" s="178"/>
      <c r="W473" s="178"/>
      <c r="X473" s="178"/>
    </row>
    <row r="474" spans="1:24" ht="12.75" customHeight="1">
      <c r="A474" s="178"/>
      <c r="B474" s="178"/>
      <c r="C474" s="178"/>
      <c r="D474" s="178"/>
      <c r="E474" s="178"/>
      <c r="F474" s="178"/>
      <c r="G474" s="178"/>
      <c r="H474" s="177"/>
      <c r="I474" s="178"/>
      <c r="J474" s="178"/>
      <c r="K474" s="178"/>
      <c r="L474" s="178"/>
      <c r="M474" s="178"/>
      <c r="N474" s="178"/>
      <c r="O474" s="178"/>
      <c r="P474" s="178"/>
      <c r="Q474" s="178"/>
      <c r="R474" s="178"/>
      <c r="S474" s="178"/>
      <c r="T474" s="178"/>
      <c r="U474" s="178"/>
      <c r="V474" s="178"/>
      <c r="W474" s="178"/>
      <c r="X474" s="178"/>
    </row>
    <row r="475" spans="1:24" ht="12.75" customHeight="1">
      <c r="A475" s="178"/>
      <c r="B475" s="178"/>
      <c r="C475" s="178"/>
      <c r="D475" s="178"/>
      <c r="E475" s="178"/>
      <c r="F475" s="178"/>
      <c r="G475" s="178"/>
      <c r="H475" s="177"/>
      <c r="I475" s="178"/>
      <c r="J475" s="178"/>
      <c r="K475" s="178"/>
      <c r="L475" s="178"/>
      <c r="M475" s="178"/>
      <c r="N475" s="178"/>
      <c r="O475" s="178"/>
      <c r="P475" s="178"/>
      <c r="Q475" s="178"/>
      <c r="R475" s="178"/>
      <c r="S475" s="178"/>
      <c r="T475" s="178"/>
      <c r="U475" s="178"/>
      <c r="V475" s="178"/>
      <c r="W475" s="178"/>
      <c r="X475" s="178"/>
    </row>
    <row r="476" spans="1:24" ht="12.75" customHeight="1">
      <c r="A476" s="178"/>
      <c r="B476" s="178"/>
      <c r="C476" s="178"/>
      <c r="D476" s="178"/>
      <c r="E476" s="178"/>
      <c r="F476" s="178"/>
      <c r="G476" s="178"/>
      <c r="H476" s="177"/>
      <c r="I476" s="178"/>
      <c r="J476" s="178"/>
      <c r="K476" s="178"/>
      <c r="L476" s="178"/>
      <c r="M476" s="178"/>
      <c r="N476" s="178"/>
      <c r="O476" s="178"/>
      <c r="P476" s="178"/>
      <c r="Q476" s="178"/>
      <c r="R476" s="178"/>
      <c r="S476" s="178"/>
      <c r="T476" s="178"/>
      <c r="U476" s="178"/>
      <c r="V476" s="178"/>
      <c r="W476" s="178"/>
      <c r="X476" s="178"/>
    </row>
    <row r="477" spans="1:24" ht="12.75" customHeight="1">
      <c r="A477" s="178"/>
      <c r="B477" s="178"/>
      <c r="C477" s="178"/>
      <c r="D477" s="178"/>
      <c r="E477" s="178"/>
      <c r="F477" s="178"/>
      <c r="G477" s="178"/>
      <c r="H477" s="177"/>
      <c r="I477" s="178"/>
      <c r="J477" s="178"/>
      <c r="K477" s="178"/>
      <c r="L477" s="178"/>
      <c r="M477" s="178"/>
      <c r="N477" s="178"/>
      <c r="O477" s="178"/>
      <c r="P477" s="178"/>
      <c r="Q477" s="178"/>
      <c r="R477" s="178"/>
      <c r="S477" s="178"/>
      <c r="T477" s="178"/>
      <c r="U477" s="178"/>
      <c r="V477" s="178"/>
      <c r="W477" s="178"/>
      <c r="X477" s="178"/>
    </row>
    <row r="478" spans="1:24" ht="12.75" customHeight="1">
      <c r="A478" s="178"/>
      <c r="B478" s="178"/>
      <c r="C478" s="178"/>
      <c r="D478" s="178"/>
      <c r="E478" s="178"/>
      <c r="F478" s="178"/>
      <c r="G478" s="178"/>
      <c r="H478" s="177"/>
      <c r="I478" s="178"/>
      <c r="J478" s="178"/>
      <c r="K478" s="178"/>
      <c r="L478" s="178"/>
      <c r="M478" s="178"/>
      <c r="N478" s="178"/>
      <c r="O478" s="178"/>
      <c r="P478" s="178"/>
      <c r="Q478" s="178"/>
      <c r="R478" s="178"/>
      <c r="S478" s="178"/>
      <c r="T478" s="178"/>
      <c r="U478" s="178"/>
      <c r="V478" s="178"/>
      <c r="W478" s="178"/>
      <c r="X478" s="178"/>
    </row>
    <row r="479" spans="1:24" ht="12.75" customHeight="1">
      <c r="A479" s="178"/>
      <c r="B479" s="178"/>
      <c r="C479" s="178"/>
      <c r="D479" s="178"/>
      <c r="E479" s="178"/>
      <c r="F479" s="178"/>
      <c r="G479" s="178"/>
      <c r="H479" s="177"/>
      <c r="I479" s="178"/>
      <c r="J479" s="178"/>
      <c r="K479" s="178"/>
      <c r="L479" s="178"/>
      <c r="M479" s="178"/>
      <c r="N479" s="178"/>
      <c r="O479" s="178"/>
      <c r="P479" s="178"/>
      <c r="Q479" s="178"/>
      <c r="R479" s="178"/>
      <c r="S479" s="178"/>
      <c r="T479" s="178"/>
      <c r="U479" s="178"/>
      <c r="V479" s="178"/>
      <c r="W479" s="178"/>
      <c r="X479" s="178"/>
    </row>
    <row r="480" spans="1:24" ht="12.75" customHeight="1">
      <c r="A480" s="178"/>
      <c r="B480" s="178"/>
      <c r="C480" s="178"/>
      <c r="D480" s="178"/>
      <c r="E480" s="178"/>
      <c r="F480" s="178"/>
      <c r="G480" s="178"/>
      <c r="H480" s="177"/>
      <c r="I480" s="178"/>
      <c r="J480" s="178"/>
      <c r="K480" s="178"/>
      <c r="L480" s="178"/>
      <c r="M480" s="178"/>
      <c r="N480" s="178"/>
      <c r="O480" s="178"/>
      <c r="P480" s="178"/>
      <c r="Q480" s="178"/>
      <c r="R480" s="178"/>
      <c r="S480" s="178"/>
      <c r="T480" s="178"/>
      <c r="U480" s="178"/>
      <c r="V480" s="178"/>
      <c r="W480" s="178"/>
      <c r="X480" s="178"/>
    </row>
    <row r="481" spans="1:24" ht="12.75" customHeight="1">
      <c r="A481" s="178"/>
      <c r="B481" s="178"/>
      <c r="C481" s="178"/>
      <c r="D481" s="178"/>
      <c r="E481" s="178"/>
      <c r="F481" s="178"/>
      <c r="G481" s="178"/>
      <c r="H481" s="177"/>
      <c r="I481" s="178"/>
      <c r="J481" s="178"/>
      <c r="K481" s="178"/>
      <c r="L481" s="178"/>
      <c r="M481" s="178"/>
      <c r="N481" s="178"/>
      <c r="O481" s="178"/>
      <c r="P481" s="178"/>
      <c r="Q481" s="178"/>
      <c r="R481" s="178"/>
      <c r="S481" s="178"/>
      <c r="T481" s="178"/>
      <c r="U481" s="178"/>
      <c r="V481" s="178"/>
      <c r="W481" s="178"/>
      <c r="X481" s="178"/>
    </row>
    <row r="482" spans="1:24" ht="12.75" customHeight="1">
      <c r="A482" s="178"/>
      <c r="B482" s="178"/>
      <c r="C482" s="178"/>
      <c r="D482" s="178"/>
      <c r="E482" s="178"/>
      <c r="F482" s="178"/>
      <c r="G482" s="178"/>
      <c r="H482" s="177"/>
      <c r="I482" s="178"/>
      <c r="J482" s="178"/>
      <c r="K482" s="178"/>
      <c r="L482" s="178"/>
      <c r="M482" s="178"/>
      <c r="N482" s="178"/>
      <c r="O482" s="178"/>
      <c r="P482" s="178"/>
      <c r="Q482" s="178"/>
      <c r="R482" s="178"/>
      <c r="S482" s="178"/>
      <c r="T482" s="178"/>
      <c r="U482" s="178"/>
      <c r="V482" s="178"/>
      <c r="W482" s="178"/>
      <c r="X482" s="178"/>
    </row>
    <row r="483" spans="1:24" ht="12.75" customHeight="1">
      <c r="A483" s="178"/>
      <c r="B483" s="178"/>
      <c r="C483" s="178"/>
      <c r="D483" s="178"/>
      <c r="E483" s="178"/>
      <c r="F483" s="178"/>
      <c r="G483" s="178"/>
      <c r="H483" s="177"/>
      <c r="I483" s="178"/>
      <c r="J483" s="178"/>
      <c r="K483" s="178"/>
      <c r="L483" s="178"/>
      <c r="M483" s="178"/>
      <c r="N483" s="178"/>
      <c r="O483" s="178"/>
      <c r="P483" s="178"/>
      <c r="Q483" s="178"/>
      <c r="R483" s="178"/>
      <c r="S483" s="178"/>
      <c r="T483" s="178"/>
      <c r="U483" s="178"/>
      <c r="V483" s="178"/>
      <c r="W483" s="178"/>
      <c r="X483" s="178"/>
    </row>
    <row r="484" spans="1:24" ht="12.75" customHeight="1">
      <c r="A484" s="178"/>
      <c r="B484" s="178"/>
      <c r="C484" s="178"/>
      <c r="D484" s="178"/>
      <c r="E484" s="178"/>
      <c r="F484" s="178"/>
      <c r="G484" s="178"/>
      <c r="H484" s="177"/>
      <c r="I484" s="178"/>
      <c r="J484" s="178"/>
      <c r="K484" s="178"/>
      <c r="L484" s="178"/>
      <c r="M484" s="178"/>
      <c r="N484" s="178"/>
      <c r="O484" s="178"/>
      <c r="P484" s="178"/>
      <c r="Q484" s="178"/>
      <c r="R484" s="178"/>
      <c r="S484" s="178"/>
      <c r="T484" s="178"/>
      <c r="U484" s="178"/>
      <c r="V484" s="178"/>
      <c r="W484" s="178"/>
      <c r="X484" s="178"/>
    </row>
    <row r="485" spans="1:24" ht="12.75" customHeight="1">
      <c r="A485" s="178"/>
      <c r="B485" s="178"/>
      <c r="C485" s="178"/>
      <c r="D485" s="178"/>
      <c r="E485" s="178"/>
      <c r="F485" s="178"/>
      <c r="G485" s="178"/>
      <c r="H485" s="177"/>
      <c r="I485" s="178"/>
      <c r="J485" s="178"/>
      <c r="K485" s="178"/>
      <c r="L485" s="178"/>
      <c r="M485" s="178"/>
      <c r="N485" s="178"/>
      <c r="O485" s="178"/>
      <c r="P485" s="178"/>
      <c r="Q485" s="178"/>
      <c r="R485" s="178"/>
      <c r="S485" s="178"/>
      <c r="T485" s="178"/>
      <c r="U485" s="178"/>
      <c r="V485" s="178"/>
      <c r="W485" s="178"/>
      <c r="X485" s="178"/>
    </row>
    <row r="486" spans="1:24" ht="12.75" customHeight="1">
      <c r="A486" s="178"/>
      <c r="B486" s="178"/>
      <c r="C486" s="178"/>
      <c r="D486" s="178"/>
      <c r="E486" s="178"/>
      <c r="F486" s="178"/>
      <c r="G486" s="178"/>
      <c r="H486" s="177"/>
      <c r="I486" s="178"/>
      <c r="J486" s="178"/>
      <c r="K486" s="178"/>
      <c r="L486" s="178"/>
      <c r="M486" s="178"/>
      <c r="N486" s="178"/>
      <c r="O486" s="178"/>
      <c r="P486" s="178"/>
      <c r="Q486" s="178"/>
      <c r="R486" s="178"/>
      <c r="S486" s="178"/>
      <c r="T486" s="178"/>
      <c r="U486" s="178"/>
      <c r="V486" s="178"/>
      <c r="W486" s="178"/>
      <c r="X486" s="178"/>
    </row>
    <row r="487" spans="1:24" ht="12.75" customHeight="1">
      <c r="A487" s="178"/>
      <c r="B487" s="178"/>
      <c r="C487" s="178"/>
      <c r="D487" s="178"/>
      <c r="E487" s="178"/>
      <c r="F487" s="178"/>
      <c r="G487" s="178"/>
      <c r="H487" s="177"/>
      <c r="I487" s="178"/>
      <c r="J487" s="178"/>
      <c r="K487" s="178"/>
      <c r="L487" s="178"/>
      <c r="M487" s="178"/>
      <c r="N487" s="178"/>
      <c r="O487" s="178"/>
      <c r="P487" s="178"/>
      <c r="Q487" s="178"/>
      <c r="R487" s="178"/>
      <c r="S487" s="178"/>
      <c r="T487" s="178"/>
      <c r="U487" s="178"/>
      <c r="V487" s="178"/>
      <c r="W487" s="178"/>
      <c r="X487" s="178"/>
    </row>
    <row r="488" spans="1:24" ht="12.75" customHeight="1">
      <c r="A488" s="178"/>
      <c r="B488" s="178"/>
      <c r="C488" s="178"/>
      <c r="D488" s="178"/>
      <c r="E488" s="178"/>
      <c r="F488" s="178"/>
      <c r="G488" s="178"/>
      <c r="H488" s="177"/>
      <c r="I488" s="178"/>
      <c r="J488" s="178"/>
      <c r="K488" s="178"/>
      <c r="L488" s="178"/>
      <c r="M488" s="178"/>
      <c r="N488" s="178"/>
      <c r="O488" s="178"/>
      <c r="P488" s="178"/>
      <c r="Q488" s="178"/>
      <c r="R488" s="178"/>
      <c r="S488" s="178"/>
      <c r="T488" s="178"/>
      <c r="U488" s="178"/>
      <c r="V488" s="178"/>
      <c r="W488" s="178"/>
      <c r="X488" s="178"/>
    </row>
    <row r="489" spans="1:24" ht="12.75" customHeight="1">
      <c r="A489" s="178"/>
      <c r="B489" s="178"/>
      <c r="C489" s="178"/>
      <c r="D489" s="178"/>
      <c r="E489" s="178"/>
      <c r="F489" s="178"/>
      <c r="G489" s="178"/>
      <c r="H489" s="177"/>
      <c r="I489" s="178"/>
      <c r="J489" s="178"/>
      <c r="K489" s="178"/>
      <c r="L489" s="178"/>
      <c r="M489" s="178"/>
      <c r="N489" s="178"/>
      <c r="O489" s="178"/>
      <c r="P489" s="178"/>
      <c r="Q489" s="178"/>
      <c r="R489" s="178"/>
      <c r="S489" s="178"/>
      <c r="T489" s="178"/>
      <c r="U489" s="178"/>
      <c r="V489" s="178"/>
      <c r="W489" s="178"/>
      <c r="X489" s="178"/>
    </row>
    <row r="490" spans="1:24" ht="12.75" customHeight="1">
      <c r="A490" s="178"/>
      <c r="B490" s="178"/>
      <c r="C490" s="178"/>
      <c r="D490" s="178"/>
      <c r="E490" s="178"/>
      <c r="F490" s="178"/>
      <c r="G490" s="178"/>
      <c r="H490" s="177"/>
      <c r="I490" s="178"/>
      <c r="J490" s="178"/>
      <c r="K490" s="178"/>
      <c r="L490" s="178"/>
      <c r="M490" s="178"/>
      <c r="N490" s="178"/>
      <c r="O490" s="178"/>
      <c r="P490" s="178"/>
      <c r="Q490" s="178"/>
      <c r="R490" s="178"/>
      <c r="S490" s="178"/>
      <c r="T490" s="178"/>
      <c r="U490" s="178"/>
      <c r="V490" s="178"/>
      <c r="W490" s="178"/>
      <c r="X490" s="178"/>
    </row>
    <row r="491" spans="1:24" ht="12.75" customHeight="1">
      <c r="A491" s="178"/>
      <c r="B491" s="178"/>
      <c r="C491" s="178"/>
      <c r="D491" s="178"/>
      <c r="E491" s="178"/>
      <c r="F491" s="178"/>
      <c r="G491" s="178"/>
      <c r="H491" s="177"/>
      <c r="I491" s="178"/>
      <c r="J491" s="178"/>
      <c r="K491" s="178"/>
      <c r="L491" s="178"/>
      <c r="M491" s="178"/>
      <c r="N491" s="178"/>
      <c r="O491" s="178"/>
      <c r="P491" s="178"/>
      <c r="Q491" s="178"/>
      <c r="R491" s="178"/>
      <c r="S491" s="178"/>
      <c r="T491" s="178"/>
      <c r="U491" s="178"/>
      <c r="V491" s="178"/>
      <c r="W491" s="178"/>
      <c r="X491" s="178"/>
    </row>
    <row r="492" spans="1:24" ht="12.75" customHeight="1">
      <c r="A492" s="178"/>
      <c r="B492" s="178"/>
      <c r="C492" s="178"/>
      <c r="D492" s="178"/>
      <c r="E492" s="178"/>
      <c r="F492" s="178"/>
      <c r="G492" s="178"/>
      <c r="H492" s="177"/>
      <c r="I492" s="178"/>
      <c r="J492" s="178"/>
      <c r="K492" s="178"/>
      <c r="L492" s="178"/>
      <c r="M492" s="178"/>
      <c r="N492" s="178"/>
      <c r="O492" s="178"/>
      <c r="P492" s="178"/>
      <c r="Q492" s="178"/>
      <c r="R492" s="178"/>
      <c r="S492" s="178"/>
      <c r="T492" s="178"/>
      <c r="U492" s="178"/>
      <c r="V492" s="178"/>
      <c r="W492" s="178"/>
      <c r="X492" s="178"/>
    </row>
    <row r="493" spans="1:24" ht="12.75" customHeight="1">
      <c r="A493" s="178"/>
      <c r="B493" s="178"/>
      <c r="C493" s="178"/>
      <c r="D493" s="178"/>
      <c r="E493" s="178"/>
      <c r="F493" s="178"/>
      <c r="G493" s="178"/>
      <c r="H493" s="177"/>
      <c r="I493" s="178"/>
      <c r="J493" s="178"/>
      <c r="K493" s="178"/>
      <c r="L493" s="178"/>
      <c r="M493" s="178"/>
      <c r="N493" s="178"/>
      <c r="O493" s="178"/>
      <c r="P493" s="178"/>
      <c r="Q493" s="178"/>
      <c r="R493" s="178"/>
      <c r="S493" s="178"/>
      <c r="T493" s="178"/>
      <c r="U493" s="178"/>
      <c r="V493" s="178"/>
      <c r="W493" s="178"/>
      <c r="X493" s="178"/>
    </row>
    <row r="494" spans="1:24" ht="12.75" customHeight="1">
      <c r="A494" s="178"/>
      <c r="B494" s="178"/>
      <c r="C494" s="178"/>
      <c r="D494" s="178"/>
      <c r="E494" s="178"/>
      <c r="F494" s="178"/>
      <c r="G494" s="178"/>
      <c r="H494" s="177"/>
      <c r="I494" s="178"/>
      <c r="J494" s="178"/>
      <c r="K494" s="178"/>
      <c r="L494" s="178"/>
      <c r="M494" s="178"/>
      <c r="N494" s="178"/>
      <c r="O494" s="178"/>
      <c r="P494" s="178"/>
      <c r="Q494" s="178"/>
      <c r="R494" s="178"/>
      <c r="S494" s="178"/>
      <c r="T494" s="178"/>
      <c r="U494" s="178"/>
      <c r="V494" s="178"/>
      <c r="W494" s="178"/>
      <c r="X494" s="178"/>
    </row>
    <row r="495" spans="1:24" ht="12.75" customHeight="1">
      <c r="A495" s="178"/>
      <c r="B495" s="178"/>
      <c r="C495" s="178"/>
      <c r="D495" s="178"/>
      <c r="E495" s="178"/>
      <c r="F495" s="178"/>
      <c r="G495" s="178"/>
      <c r="H495" s="177"/>
      <c r="I495" s="178"/>
      <c r="J495" s="178"/>
      <c r="K495" s="178"/>
      <c r="L495" s="178"/>
      <c r="M495" s="178"/>
      <c r="N495" s="178"/>
      <c r="O495" s="178"/>
      <c r="P495" s="178"/>
      <c r="Q495" s="178"/>
      <c r="R495" s="178"/>
      <c r="S495" s="178"/>
      <c r="T495" s="178"/>
      <c r="U495" s="178"/>
      <c r="V495" s="178"/>
      <c r="W495" s="178"/>
      <c r="X495" s="178"/>
    </row>
    <row r="496" spans="1:24" ht="12.75" customHeight="1">
      <c r="A496" s="178"/>
      <c r="B496" s="178"/>
      <c r="C496" s="178"/>
      <c r="D496" s="178"/>
      <c r="E496" s="178"/>
      <c r="F496" s="178"/>
      <c r="G496" s="178"/>
      <c r="H496" s="177"/>
      <c r="I496" s="178"/>
      <c r="J496" s="178"/>
      <c r="K496" s="178"/>
      <c r="L496" s="178"/>
      <c r="M496" s="178"/>
      <c r="N496" s="178"/>
      <c r="O496" s="178"/>
      <c r="P496" s="178"/>
      <c r="Q496" s="178"/>
      <c r="R496" s="178"/>
      <c r="S496" s="178"/>
      <c r="T496" s="178"/>
      <c r="U496" s="178"/>
      <c r="V496" s="178"/>
      <c r="W496" s="178"/>
      <c r="X496" s="178"/>
    </row>
    <row r="497" spans="1:24" ht="12.75" customHeight="1">
      <c r="A497" s="178"/>
      <c r="B497" s="178"/>
      <c r="C497" s="178"/>
      <c r="D497" s="178"/>
      <c r="E497" s="178"/>
      <c r="F497" s="178"/>
      <c r="G497" s="178"/>
      <c r="H497" s="177"/>
      <c r="I497" s="178"/>
      <c r="J497" s="178"/>
      <c r="K497" s="178"/>
      <c r="L497" s="178"/>
      <c r="M497" s="178"/>
      <c r="N497" s="178"/>
      <c r="O497" s="178"/>
      <c r="P497" s="178"/>
      <c r="Q497" s="178"/>
      <c r="R497" s="178"/>
      <c r="S497" s="178"/>
      <c r="T497" s="178"/>
      <c r="U497" s="178"/>
      <c r="V497" s="178"/>
      <c r="W497" s="178"/>
      <c r="X497" s="178"/>
    </row>
    <row r="498" spans="1:24" ht="12.75" customHeight="1">
      <c r="A498" s="178"/>
      <c r="B498" s="178"/>
      <c r="C498" s="178"/>
      <c r="D498" s="178"/>
      <c r="E498" s="178"/>
      <c r="F498" s="178"/>
      <c r="G498" s="178"/>
      <c r="H498" s="177"/>
      <c r="I498" s="178"/>
      <c r="J498" s="178"/>
      <c r="K498" s="178"/>
      <c r="L498" s="178"/>
      <c r="M498" s="178"/>
      <c r="N498" s="178"/>
      <c r="O498" s="178"/>
      <c r="P498" s="178"/>
      <c r="Q498" s="178"/>
      <c r="R498" s="178"/>
      <c r="S498" s="178"/>
      <c r="T498" s="178"/>
      <c r="U498" s="178"/>
      <c r="V498" s="178"/>
      <c r="W498" s="178"/>
      <c r="X498" s="178"/>
    </row>
    <row r="499" spans="1:24" ht="12.75" customHeight="1">
      <c r="A499" s="178"/>
      <c r="B499" s="178"/>
      <c r="C499" s="178"/>
      <c r="D499" s="178"/>
      <c r="E499" s="178"/>
      <c r="F499" s="178"/>
      <c r="G499" s="178"/>
      <c r="H499" s="177"/>
      <c r="I499" s="178"/>
      <c r="J499" s="178"/>
      <c r="K499" s="178"/>
      <c r="L499" s="178"/>
      <c r="M499" s="178"/>
      <c r="N499" s="178"/>
      <c r="O499" s="178"/>
      <c r="P499" s="178"/>
      <c r="Q499" s="178"/>
      <c r="R499" s="178"/>
      <c r="S499" s="178"/>
      <c r="T499" s="178"/>
      <c r="U499" s="178"/>
      <c r="V499" s="178"/>
      <c r="W499" s="178"/>
      <c r="X499" s="178"/>
    </row>
    <row r="500" spans="1:24" ht="12.75" customHeight="1">
      <c r="A500" s="178"/>
      <c r="B500" s="178"/>
      <c r="C500" s="178"/>
      <c r="D500" s="178"/>
      <c r="E500" s="178"/>
      <c r="F500" s="178"/>
      <c r="G500" s="178"/>
      <c r="H500" s="177"/>
      <c r="I500" s="178"/>
      <c r="J500" s="178"/>
      <c r="K500" s="178"/>
      <c r="L500" s="178"/>
      <c r="M500" s="178"/>
      <c r="N500" s="178"/>
      <c r="O500" s="178"/>
      <c r="P500" s="178"/>
      <c r="Q500" s="178"/>
      <c r="R500" s="178"/>
      <c r="S500" s="178"/>
      <c r="T500" s="178"/>
      <c r="U500" s="178"/>
      <c r="V500" s="178"/>
      <c r="W500" s="178"/>
      <c r="X500" s="178"/>
    </row>
    <row r="501" spans="1:24" ht="12.75" customHeight="1">
      <c r="A501" s="178"/>
      <c r="B501" s="178"/>
      <c r="C501" s="178"/>
      <c r="D501" s="178"/>
      <c r="E501" s="178"/>
      <c r="F501" s="178"/>
      <c r="G501" s="178"/>
      <c r="H501" s="177"/>
      <c r="I501" s="178"/>
      <c r="J501" s="178"/>
      <c r="K501" s="178"/>
      <c r="L501" s="178"/>
      <c r="M501" s="178"/>
      <c r="N501" s="178"/>
      <c r="O501" s="178"/>
      <c r="P501" s="178"/>
      <c r="Q501" s="178"/>
      <c r="R501" s="178"/>
      <c r="S501" s="178"/>
      <c r="T501" s="178"/>
      <c r="U501" s="178"/>
      <c r="V501" s="178"/>
      <c r="W501" s="178"/>
      <c r="X501" s="178"/>
    </row>
    <row r="502" spans="1:24" ht="12.75" customHeight="1">
      <c r="A502" s="178"/>
      <c r="B502" s="178"/>
      <c r="C502" s="178"/>
      <c r="D502" s="178"/>
      <c r="E502" s="178"/>
      <c r="F502" s="178"/>
      <c r="G502" s="178"/>
      <c r="H502" s="177"/>
      <c r="I502" s="178"/>
      <c r="J502" s="178"/>
      <c r="K502" s="178"/>
      <c r="L502" s="178"/>
      <c r="M502" s="178"/>
      <c r="N502" s="178"/>
      <c r="O502" s="178"/>
      <c r="P502" s="178"/>
      <c r="Q502" s="178"/>
      <c r="R502" s="178"/>
      <c r="S502" s="178"/>
      <c r="T502" s="178"/>
      <c r="U502" s="178"/>
      <c r="V502" s="178"/>
      <c r="W502" s="178"/>
      <c r="X502" s="178"/>
    </row>
    <row r="503" spans="1:24" ht="12.75" customHeight="1">
      <c r="A503" s="178"/>
      <c r="B503" s="178"/>
      <c r="C503" s="178"/>
      <c r="D503" s="178"/>
      <c r="E503" s="178"/>
      <c r="F503" s="178"/>
      <c r="G503" s="178"/>
      <c r="H503" s="177"/>
      <c r="I503" s="178"/>
      <c r="J503" s="178"/>
      <c r="K503" s="178"/>
      <c r="L503" s="178"/>
      <c r="M503" s="178"/>
      <c r="N503" s="178"/>
      <c r="O503" s="178"/>
      <c r="P503" s="178"/>
      <c r="Q503" s="178"/>
      <c r="R503" s="178"/>
      <c r="S503" s="178"/>
      <c r="T503" s="178"/>
      <c r="U503" s="178"/>
      <c r="V503" s="178"/>
      <c r="W503" s="178"/>
      <c r="X503" s="178"/>
    </row>
    <row r="504" spans="1:24" ht="12.75" customHeight="1">
      <c r="A504" s="178"/>
      <c r="B504" s="178"/>
      <c r="C504" s="178"/>
      <c r="D504" s="178"/>
      <c r="E504" s="178"/>
      <c r="F504" s="178"/>
      <c r="G504" s="178"/>
      <c r="H504" s="177"/>
      <c r="I504" s="178"/>
      <c r="J504" s="178"/>
      <c r="K504" s="178"/>
      <c r="L504" s="178"/>
      <c r="M504" s="178"/>
      <c r="N504" s="178"/>
      <c r="O504" s="178"/>
      <c r="P504" s="178"/>
      <c r="Q504" s="178"/>
      <c r="R504" s="178"/>
      <c r="S504" s="178"/>
      <c r="T504" s="178"/>
      <c r="U504" s="178"/>
      <c r="V504" s="178"/>
      <c r="W504" s="178"/>
      <c r="X504" s="178"/>
    </row>
    <row r="505" spans="1:24" ht="12.75" customHeight="1">
      <c r="A505" s="178"/>
      <c r="B505" s="178"/>
      <c r="C505" s="178"/>
      <c r="D505" s="178"/>
      <c r="E505" s="178"/>
      <c r="F505" s="178"/>
      <c r="G505" s="178"/>
      <c r="H505" s="177"/>
      <c r="I505" s="178"/>
      <c r="J505" s="178"/>
      <c r="K505" s="178"/>
      <c r="L505" s="178"/>
      <c r="M505" s="178"/>
      <c r="N505" s="178"/>
      <c r="O505" s="178"/>
      <c r="P505" s="178"/>
      <c r="Q505" s="178"/>
      <c r="R505" s="178"/>
      <c r="S505" s="178"/>
      <c r="T505" s="178"/>
      <c r="U505" s="178"/>
      <c r="V505" s="178"/>
      <c r="W505" s="178"/>
      <c r="X505" s="178"/>
    </row>
    <row r="506" spans="1:24" ht="12.75" customHeight="1">
      <c r="A506" s="178"/>
      <c r="B506" s="178"/>
      <c r="C506" s="178"/>
      <c r="D506" s="178"/>
      <c r="E506" s="178"/>
      <c r="F506" s="178"/>
      <c r="G506" s="178"/>
      <c r="H506" s="177"/>
      <c r="I506" s="178"/>
      <c r="J506" s="178"/>
      <c r="K506" s="178"/>
      <c r="L506" s="178"/>
      <c r="M506" s="178"/>
      <c r="N506" s="178"/>
      <c r="O506" s="178"/>
      <c r="P506" s="178"/>
      <c r="Q506" s="178"/>
      <c r="R506" s="178"/>
      <c r="S506" s="178"/>
      <c r="T506" s="178"/>
      <c r="U506" s="178"/>
      <c r="V506" s="178"/>
      <c r="W506" s="178"/>
      <c r="X506" s="178"/>
    </row>
    <row r="507" spans="1:24" ht="12.75" customHeight="1">
      <c r="A507" s="178"/>
      <c r="B507" s="178"/>
      <c r="C507" s="178"/>
      <c r="D507" s="178"/>
      <c r="E507" s="178"/>
      <c r="F507" s="178"/>
      <c r="G507" s="178"/>
      <c r="H507" s="177"/>
      <c r="I507" s="178"/>
      <c r="J507" s="178"/>
      <c r="K507" s="178"/>
      <c r="L507" s="178"/>
      <c r="M507" s="178"/>
      <c r="N507" s="178"/>
      <c r="O507" s="178"/>
      <c r="P507" s="178"/>
      <c r="Q507" s="178"/>
      <c r="R507" s="178"/>
      <c r="S507" s="178"/>
      <c r="T507" s="178"/>
      <c r="U507" s="178"/>
      <c r="V507" s="178"/>
      <c r="W507" s="178"/>
      <c r="X507" s="178"/>
    </row>
    <row r="508" spans="1:24" ht="12.75" customHeight="1">
      <c r="A508" s="178"/>
      <c r="B508" s="178"/>
      <c r="C508" s="178"/>
      <c r="D508" s="178"/>
      <c r="E508" s="178"/>
      <c r="F508" s="178"/>
      <c r="G508" s="178"/>
      <c r="H508" s="177"/>
      <c r="I508" s="178"/>
      <c r="J508" s="178"/>
      <c r="K508" s="178"/>
      <c r="L508" s="178"/>
      <c r="M508" s="178"/>
      <c r="N508" s="178"/>
      <c r="O508" s="178"/>
      <c r="P508" s="178"/>
      <c r="Q508" s="178"/>
      <c r="R508" s="178"/>
      <c r="S508" s="178"/>
      <c r="T508" s="178"/>
      <c r="U508" s="178"/>
      <c r="V508" s="178"/>
      <c r="W508" s="178"/>
      <c r="X508" s="178"/>
    </row>
    <row r="509" spans="1:24" ht="12.75" customHeight="1">
      <c r="A509" s="178"/>
      <c r="B509" s="178"/>
      <c r="C509" s="178"/>
      <c r="D509" s="178"/>
      <c r="E509" s="178"/>
      <c r="F509" s="178"/>
      <c r="G509" s="178"/>
      <c r="H509" s="177"/>
      <c r="I509" s="178"/>
      <c r="J509" s="178"/>
      <c r="K509" s="178"/>
      <c r="L509" s="178"/>
      <c r="M509" s="178"/>
      <c r="N509" s="178"/>
      <c r="O509" s="178"/>
      <c r="P509" s="178"/>
      <c r="Q509" s="178"/>
      <c r="R509" s="178"/>
      <c r="S509" s="178"/>
      <c r="T509" s="178"/>
      <c r="U509" s="178"/>
      <c r="V509" s="178"/>
      <c r="W509" s="178"/>
      <c r="X509" s="178"/>
    </row>
    <row r="510" spans="1:24" ht="12.75" customHeight="1">
      <c r="A510" s="178"/>
      <c r="B510" s="178"/>
      <c r="C510" s="178"/>
      <c r="D510" s="178"/>
      <c r="E510" s="178"/>
      <c r="F510" s="178"/>
      <c r="G510" s="178"/>
      <c r="H510" s="177"/>
      <c r="I510" s="178"/>
      <c r="J510" s="178"/>
      <c r="K510" s="178"/>
      <c r="L510" s="178"/>
      <c r="M510" s="178"/>
      <c r="N510" s="178"/>
      <c r="O510" s="178"/>
      <c r="P510" s="178"/>
      <c r="Q510" s="178"/>
      <c r="R510" s="178"/>
      <c r="S510" s="178"/>
      <c r="T510" s="178"/>
      <c r="U510" s="178"/>
      <c r="V510" s="178"/>
      <c r="W510" s="178"/>
      <c r="X510" s="178"/>
    </row>
    <row r="511" spans="1:24" ht="12.75" customHeight="1">
      <c r="A511" s="178"/>
      <c r="B511" s="178"/>
      <c r="C511" s="178"/>
      <c r="D511" s="178"/>
      <c r="E511" s="178"/>
      <c r="F511" s="178"/>
      <c r="G511" s="178"/>
      <c r="H511" s="177"/>
      <c r="I511" s="178"/>
      <c r="J511" s="178"/>
      <c r="K511" s="178"/>
      <c r="L511" s="178"/>
      <c r="M511" s="178"/>
      <c r="N511" s="178"/>
      <c r="O511" s="178"/>
      <c r="P511" s="178"/>
      <c r="Q511" s="178"/>
      <c r="R511" s="178"/>
      <c r="S511" s="178"/>
      <c r="T511" s="178"/>
      <c r="U511" s="178"/>
      <c r="V511" s="178"/>
      <c r="W511" s="178"/>
      <c r="X511" s="178"/>
    </row>
    <row r="512" spans="1:24" ht="12.75" customHeight="1">
      <c r="A512" s="178"/>
      <c r="B512" s="178"/>
      <c r="C512" s="178"/>
      <c r="D512" s="178"/>
      <c r="E512" s="178"/>
      <c r="F512" s="178"/>
      <c r="G512" s="178"/>
      <c r="H512" s="177"/>
      <c r="I512" s="178"/>
      <c r="J512" s="178"/>
      <c r="K512" s="178"/>
      <c r="L512" s="178"/>
      <c r="M512" s="178"/>
      <c r="N512" s="178"/>
      <c r="O512" s="178"/>
      <c r="P512" s="178"/>
      <c r="Q512" s="178"/>
      <c r="R512" s="178"/>
      <c r="S512" s="178"/>
      <c r="T512" s="178"/>
      <c r="U512" s="178"/>
      <c r="V512" s="178"/>
      <c r="W512" s="178"/>
      <c r="X512" s="178"/>
    </row>
    <row r="513" spans="1:24" ht="12.75" customHeight="1">
      <c r="A513" s="178"/>
      <c r="B513" s="178"/>
      <c r="C513" s="178"/>
      <c r="D513" s="178"/>
      <c r="E513" s="178"/>
      <c r="F513" s="178"/>
      <c r="G513" s="178"/>
      <c r="H513" s="177"/>
      <c r="I513" s="178"/>
      <c r="J513" s="178"/>
      <c r="K513" s="178"/>
      <c r="L513" s="178"/>
      <c r="M513" s="178"/>
      <c r="N513" s="178"/>
      <c r="O513" s="178"/>
      <c r="P513" s="178"/>
      <c r="Q513" s="178"/>
      <c r="R513" s="178"/>
      <c r="S513" s="178"/>
      <c r="T513" s="178"/>
      <c r="U513" s="178"/>
      <c r="V513" s="178"/>
      <c r="W513" s="178"/>
      <c r="X513" s="178"/>
    </row>
    <row r="514" spans="1:24" ht="12.75" customHeight="1">
      <c r="A514" s="178"/>
      <c r="B514" s="178"/>
      <c r="C514" s="178"/>
      <c r="D514" s="178"/>
      <c r="E514" s="178"/>
      <c r="F514" s="178"/>
      <c r="G514" s="178"/>
      <c r="H514" s="177"/>
      <c r="I514" s="178"/>
      <c r="J514" s="178"/>
      <c r="K514" s="178"/>
      <c r="L514" s="178"/>
      <c r="M514" s="178"/>
      <c r="N514" s="178"/>
      <c r="O514" s="178"/>
      <c r="P514" s="178"/>
      <c r="Q514" s="178"/>
      <c r="R514" s="178"/>
      <c r="S514" s="178"/>
      <c r="T514" s="178"/>
      <c r="U514" s="178"/>
      <c r="V514" s="178"/>
      <c r="W514" s="178"/>
      <c r="X514" s="178"/>
    </row>
    <row r="515" spans="1:24" ht="12.75" customHeight="1">
      <c r="A515" s="178"/>
      <c r="B515" s="178"/>
      <c r="C515" s="178"/>
      <c r="D515" s="178"/>
      <c r="E515" s="178"/>
      <c r="F515" s="178"/>
      <c r="G515" s="178"/>
      <c r="H515" s="177"/>
      <c r="I515" s="178"/>
      <c r="J515" s="178"/>
      <c r="K515" s="178"/>
      <c r="L515" s="178"/>
      <c r="M515" s="178"/>
      <c r="N515" s="178"/>
      <c r="O515" s="178"/>
      <c r="P515" s="178"/>
      <c r="Q515" s="178"/>
      <c r="R515" s="178"/>
      <c r="S515" s="178"/>
      <c r="T515" s="178"/>
      <c r="U515" s="178"/>
      <c r="V515" s="178"/>
      <c r="W515" s="178"/>
      <c r="X515" s="178"/>
    </row>
    <row r="516" spans="1:24" ht="12.75" customHeight="1">
      <c r="A516" s="178"/>
      <c r="B516" s="178"/>
      <c r="C516" s="178"/>
      <c r="D516" s="178"/>
      <c r="E516" s="178"/>
      <c r="F516" s="178"/>
      <c r="G516" s="178"/>
      <c r="H516" s="177"/>
      <c r="I516" s="178"/>
      <c r="J516" s="178"/>
      <c r="K516" s="178"/>
      <c r="L516" s="178"/>
      <c r="M516" s="178"/>
      <c r="N516" s="178"/>
      <c r="O516" s="178"/>
      <c r="P516" s="178"/>
      <c r="Q516" s="178"/>
      <c r="R516" s="178"/>
      <c r="S516" s="178"/>
      <c r="T516" s="178"/>
      <c r="U516" s="178"/>
      <c r="V516" s="178"/>
      <c r="W516" s="178"/>
      <c r="X516" s="178"/>
    </row>
    <row r="517" spans="1:24" ht="12.75" customHeight="1">
      <c r="A517" s="178"/>
      <c r="B517" s="178"/>
      <c r="C517" s="178"/>
      <c r="D517" s="178"/>
      <c r="E517" s="178"/>
      <c r="F517" s="178"/>
      <c r="G517" s="178"/>
      <c r="H517" s="177"/>
      <c r="I517" s="178"/>
      <c r="J517" s="178"/>
      <c r="K517" s="178"/>
      <c r="L517" s="178"/>
      <c r="M517" s="178"/>
      <c r="N517" s="178"/>
      <c r="O517" s="178"/>
      <c r="P517" s="178"/>
      <c r="Q517" s="178"/>
      <c r="R517" s="178"/>
      <c r="S517" s="178"/>
      <c r="T517" s="178"/>
      <c r="U517" s="178"/>
      <c r="V517" s="178"/>
      <c r="W517" s="178"/>
      <c r="X517" s="178"/>
    </row>
    <row r="518" spans="1:24" ht="12.75" customHeight="1">
      <c r="A518" s="178"/>
      <c r="B518" s="178"/>
      <c r="C518" s="178"/>
      <c r="D518" s="178"/>
      <c r="E518" s="178"/>
      <c r="F518" s="178"/>
      <c r="G518" s="178"/>
      <c r="H518" s="177"/>
      <c r="I518" s="178"/>
      <c r="J518" s="178"/>
      <c r="K518" s="178"/>
      <c r="L518" s="178"/>
      <c r="M518" s="178"/>
      <c r="N518" s="178"/>
      <c r="O518" s="178"/>
      <c r="P518" s="178"/>
      <c r="Q518" s="178"/>
      <c r="R518" s="178"/>
      <c r="S518" s="178"/>
      <c r="T518" s="178"/>
      <c r="U518" s="178"/>
      <c r="V518" s="178"/>
      <c r="W518" s="178"/>
      <c r="X518" s="178"/>
    </row>
    <row r="519" spans="1:24" ht="12.75" customHeight="1">
      <c r="A519" s="178"/>
      <c r="B519" s="178"/>
      <c r="C519" s="178"/>
      <c r="D519" s="178"/>
      <c r="E519" s="178"/>
      <c r="F519" s="178"/>
      <c r="G519" s="178"/>
      <c r="H519" s="177"/>
      <c r="I519" s="178"/>
      <c r="J519" s="178"/>
      <c r="K519" s="178"/>
      <c r="L519" s="178"/>
      <c r="M519" s="178"/>
      <c r="N519" s="178"/>
      <c r="O519" s="178"/>
      <c r="P519" s="178"/>
      <c r="Q519" s="178"/>
      <c r="R519" s="178"/>
      <c r="S519" s="178"/>
      <c r="T519" s="178"/>
      <c r="U519" s="178"/>
      <c r="V519" s="178"/>
      <c r="W519" s="178"/>
      <c r="X519" s="178"/>
    </row>
    <row r="520" spans="1:24" ht="12.75" customHeight="1">
      <c r="A520" s="178"/>
      <c r="B520" s="178"/>
      <c r="C520" s="178"/>
      <c r="D520" s="178"/>
      <c r="E520" s="178"/>
      <c r="F520" s="178"/>
      <c r="G520" s="178"/>
      <c r="H520" s="177"/>
      <c r="I520" s="178"/>
      <c r="J520" s="178"/>
      <c r="K520" s="178"/>
      <c r="L520" s="178"/>
      <c r="M520" s="178"/>
      <c r="N520" s="178"/>
      <c r="O520" s="178"/>
      <c r="P520" s="178"/>
      <c r="Q520" s="178"/>
      <c r="R520" s="178"/>
      <c r="S520" s="178"/>
      <c r="T520" s="178"/>
      <c r="U520" s="178"/>
      <c r="V520" s="178"/>
      <c r="W520" s="178"/>
      <c r="X520" s="178"/>
    </row>
    <row r="521" spans="1:24" ht="12.75" customHeight="1">
      <c r="A521" s="178"/>
      <c r="B521" s="178"/>
      <c r="C521" s="178"/>
      <c r="D521" s="178"/>
      <c r="E521" s="178"/>
      <c r="F521" s="178"/>
      <c r="G521" s="178"/>
      <c r="H521" s="177"/>
      <c r="I521" s="178"/>
      <c r="J521" s="178"/>
      <c r="K521" s="178"/>
      <c r="L521" s="178"/>
      <c r="M521" s="178"/>
      <c r="N521" s="178"/>
      <c r="O521" s="178"/>
      <c r="P521" s="178"/>
      <c r="Q521" s="178"/>
      <c r="R521" s="178"/>
      <c r="S521" s="178"/>
      <c r="T521" s="178"/>
      <c r="U521" s="178"/>
      <c r="V521" s="178"/>
      <c r="W521" s="178"/>
      <c r="X521" s="178"/>
    </row>
    <row r="522" spans="1:24" ht="12.75" customHeight="1">
      <c r="A522" s="178"/>
      <c r="B522" s="178"/>
      <c r="C522" s="178"/>
      <c r="D522" s="178"/>
      <c r="E522" s="178"/>
      <c r="F522" s="178"/>
      <c r="G522" s="178"/>
      <c r="H522" s="177"/>
      <c r="I522" s="178"/>
      <c r="J522" s="178"/>
      <c r="K522" s="178"/>
      <c r="L522" s="178"/>
      <c r="M522" s="178"/>
      <c r="N522" s="178"/>
      <c r="O522" s="178"/>
      <c r="P522" s="178"/>
      <c r="Q522" s="178"/>
      <c r="R522" s="178"/>
      <c r="S522" s="178"/>
      <c r="T522" s="178"/>
      <c r="U522" s="178"/>
      <c r="V522" s="178"/>
      <c r="W522" s="178"/>
      <c r="X522" s="178"/>
    </row>
    <row r="523" spans="1:24" ht="12.75" customHeight="1">
      <c r="A523" s="178"/>
      <c r="B523" s="178"/>
      <c r="C523" s="178"/>
      <c r="D523" s="178"/>
      <c r="E523" s="178"/>
      <c r="F523" s="178"/>
      <c r="G523" s="178"/>
      <c r="H523" s="177"/>
      <c r="I523" s="178"/>
      <c r="J523" s="178"/>
      <c r="K523" s="178"/>
      <c r="L523" s="178"/>
      <c r="M523" s="178"/>
      <c r="N523" s="178"/>
      <c r="O523" s="178"/>
      <c r="P523" s="178"/>
      <c r="Q523" s="178"/>
      <c r="R523" s="178"/>
      <c r="S523" s="178"/>
      <c r="T523" s="178"/>
      <c r="U523" s="178"/>
      <c r="V523" s="178"/>
      <c r="W523" s="178"/>
      <c r="X523" s="178"/>
    </row>
    <row r="524" spans="1:24" ht="12.75" customHeight="1">
      <c r="A524" s="178"/>
      <c r="B524" s="178"/>
      <c r="C524" s="178"/>
      <c r="D524" s="178"/>
      <c r="E524" s="178"/>
      <c r="F524" s="178"/>
      <c r="G524" s="178"/>
      <c r="H524" s="177"/>
      <c r="I524" s="178"/>
      <c r="J524" s="178"/>
      <c r="K524" s="178"/>
      <c r="L524" s="178"/>
      <c r="M524" s="178"/>
      <c r="N524" s="178"/>
      <c r="O524" s="178"/>
      <c r="P524" s="178"/>
      <c r="Q524" s="178"/>
      <c r="R524" s="178"/>
      <c r="S524" s="178"/>
      <c r="T524" s="178"/>
      <c r="U524" s="178"/>
      <c r="V524" s="178"/>
      <c r="W524" s="178"/>
      <c r="X524" s="178"/>
    </row>
    <row r="525" spans="1:24" ht="12.75" customHeight="1">
      <c r="A525" s="178"/>
      <c r="B525" s="178"/>
      <c r="C525" s="178"/>
      <c r="D525" s="178"/>
      <c r="E525" s="178"/>
      <c r="F525" s="178"/>
      <c r="G525" s="178"/>
      <c r="H525" s="177"/>
      <c r="I525" s="178"/>
      <c r="J525" s="178"/>
      <c r="K525" s="178"/>
      <c r="L525" s="178"/>
      <c r="M525" s="178"/>
      <c r="N525" s="178"/>
      <c r="O525" s="178"/>
      <c r="P525" s="178"/>
      <c r="Q525" s="178"/>
      <c r="R525" s="178"/>
      <c r="S525" s="178"/>
      <c r="T525" s="178"/>
      <c r="U525" s="178"/>
      <c r="V525" s="178"/>
      <c r="W525" s="178"/>
      <c r="X525" s="178"/>
    </row>
    <row r="526" spans="1:24" ht="12.75" customHeight="1">
      <c r="A526" s="178"/>
      <c r="B526" s="178"/>
      <c r="C526" s="178"/>
      <c r="D526" s="178"/>
      <c r="E526" s="178"/>
      <c r="F526" s="178"/>
      <c r="G526" s="178"/>
      <c r="H526" s="177"/>
      <c r="I526" s="178"/>
      <c r="J526" s="178"/>
      <c r="K526" s="178"/>
      <c r="L526" s="178"/>
      <c r="M526" s="178"/>
      <c r="N526" s="178"/>
      <c r="O526" s="178"/>
      <c r="P526" s="178"/>
      <c r="Q526" s="178"/>
      <c r="R526" s="178"/>
      <c r="S526" s="178"/>
      <c r="T526" s="178"/>
      <c r="U526" s="178"/>
      <c r="V526" s="178"/>
      <c r="W526" s="178"/>
      <c r="X526" s="178"/>
    </row>
    <row r="527" spans="1:24" ht="12.75" customHeight="1">
      <c r="A527" s="178"/>
      <c r="B527" s="178"/>
      <c r="C527" s="178"/>
      <c r="D527" s="178"/>
      <c r="E527" s="178"/>
      <c r="F527" s="178"/>
      <c r="G527" s="178"/>
      <c r="H527" s="177"/>
      <c r="I527" s="178"/>
      <c r="J527" s="178"/>
      <c r="K527" s="178"/>
      <c r="L527" s="178"/>
      <c r="M527" s="178"/>
      <c r="N527" s="178"/>
      <c r="O527" s="178"/>
      <c r="P527" s="178"/>
      <c r="Q527" s="178"/>
      <c r="R527" s="178"/>
      <c r="S527" s="178"/>
      <c r="T527" s="178"/>
      <c r="U527" s="178"/>
      <c r="V527" s="178"/>
      <c r="W527" s="178"/>
      <c r="X527" s="178"/>
    </row>
    <row r="528" spans="1:24" ht="12.75" customHeight="1">
      <c r="A528" s="178"/>
      <c r="B528" s="178"/>
      <c r="C528" s="178"/>
      <c r="D528" s="178"/>
      <c r="E528" s="178"/>
      <c r="F528" s="178"/>
      <c r="G528" s="178"/>
      <c r="H528" s="177"/>
      <c r="I528" s="178"/>
      <c r="J528" s="178"/>
      <c r="K528" s="178"/>
      <c r="L528" s="178"/>
      <c r="M528" s="178"/>
      <c r="N528" s="178"/>
      <c r="O528" s="178"/>
      <c r="P528" s="178"/>
      <c r="Q528" s="178"/>
      <c r="R528" s="178"/>
      <c r="S528" s="178"/>
      <c r="T528" s="178"/>
      <c r="U528" s="178"/>
      <c r="V528" s="178"/>
      <c r="W528" s="178"/>
      <c r="X528" s="178"/>
    </row>
    <row r="529" spans="1:24" ht="12.75" customHeight="1">
      <c r="A529" s="178"/>
      <c r="B529" s="178"/>
      <c r="C529" s="178"/>
      <c r="D529" s="178"/>
      <c r="E529" s="178"/>
      <c r="F529" s="178"/>
      <c r="G529" s="178"/>
      <c r="H529" s="177"/>
      <c r="I529" s="178"/>
      <c r="J529" s="178"/>
      <c r="K529" s="178"/>
      <c r="L529" s="178"/>
      <c r="M529" s="178"/>
      <c r="N529" s="178"/>
      <c r="O529" s="178"/>
      <c r="P529" s="178"/>
      <c r="Q529" s="178"/>
      <c r="R529" s="178"/>
      <c r="S529" s="178"/>
      <c r="T529" s="178"/>
      <c r="U529" s="178"/>
      <c r="V529" s="178"/>
      <c r="W529" s="178"/>
      <c r="X529" s="178"/>
    </row>
    <row r="530" spans="1:24" ht="12.75" customHeight="1">
      <c r="A530" s="178"/>
      <c r="B530" s="178"/>
      <c r="C530" s="178"/>
      <c r="D530" s="178"/>
      <c r="E530" s="178"/>
      <c r="F530" s="178"/>
      <c r="G530" s="178"/>
      <c r="H530" s="177"/>
      <c r="I530" s="178"/>
      <c r="J530" s="178"/>
      <c r="K530" s="178"/>
      <c r="L530" s="178"/>
      <c r="M530" s="178"/>
      <c r="N530" s="178"/>
      <c r="O530" s="178"/>
      <c r="P530" s="178"/>
      <c r="Q530" s="178"/>
      <c r="R530" s="178"/>
      <c r="S530" s="178"/>
      <c r="T530" s="178"/>
      <c r="U530" s="178"/>
      <c r="V530" s="178"/>
      <c r="W530" s="178"/>
      <c r="X530" s="178"/>
    </row>
    <row r="531" spans="1:24" ht="12.75" customHeight="1">
      <c r="A531" s="178"/>
      <c r="B531" s="178"/>
      <c r="C531" s="178"/>
      <c r="D531" s="178"/>
      <c r="E531" s="178"/>
      <c r="F531" s="178"/>
      <c r="G531" s="178"/>
      <c r="H531" s="177"/>
      <c r="I531" s="178"/>
      <c r="J531" s="178"/>
      <c r="K531" s="178"/>
      <c r="L531" s="178"/>
      <c r="M531" s="178"/>
      <c r="N531" s="178"/>
      <c r="O531" s="178"/>
      <c r="P531" s="178"/>
      <c r="Q531" s="178"/>
      <c r="R531" s="178"/>
      <c r="S531" s="178"/>
      <c r="T531" s="178"/>
      <c r="U531" s="178"/>
      <c r="V531" s="178"/>
      <c r="W531" s="178"/>
      <c r="X531" s="178"/>
    </row>
    <row r="532" spans="1:24" ht="12.75" customHeight="1">
      <c r="A532" s="178"/>
      <c r="B532" s="178"/>
      <c r="C532" s="178"/>
      <c r="D532" s="178"/>
      <c r="E532" s="178"/>
      <c r="F532" s="178"/>
      <c r="G532" s="178"/>
      <c r="H532" s="177"/>
      <c r="I532" s="178"/>
      <c r="J532" s="178"/>
      <c r="K532" s="178"/>
      <c r="L532" s="178"/>
      <c r="M532" s="178"/>
      <c r="N532" s="178"/>
      <c r="O532" s="178"/>
      <c r="P532" s="178"/>
      <c r="Q532" s="178"/>
      <c r="R532" s="178"/>
      <c r="S532" s="178"/>
      <c r="T532" s="178"/>
      <c r="U532" s="178"/>
      <c r="V532" s="178"/>
      <c r="W532" s="178"/>
      <c r="X532" s="178"/>
    </row>
    <row r="533" spans="1:24" ht="12.75" customHeight="1">
      <c r="A533" s="178"/>
      <c r="B533" s="178"/>
      <c r="C533" s="178"/>
      <c r="D533" s="178"/>
      <c r="E533" s="178"/>
      <c r="F533" s="178"/>
      <c r="G533" s="178"/>
      <c r="H533" s="177"/>
      <c r="I533" s="178"/>
      <c r="J533" s="178"/>
      <c r="K533" s="178"/>
      <c r="L533" s="178"/>
      <c r="M533" s="178"/>
      <c r="N533" s="178"/>
      <c r="O533" s="178"/>
      <c r="P533" s="178"/>
      <c r="Q533" s="178"/>
      <c r="R533" s="178"/>
      <c r="S533" s="178"/>
      <c r="T533" s="178"/>
      <c r="U533" s="178"/>
      <c r="V533" s="178"/>
      <c r="W533" s="178"/>
      <c r="X533" s="178"/>
    </row>
    <row r="534" spans="1:24" ht="12.75" customHeight="1">
      <c r="A534" s="178"/>
      <c r="B534" s="178"/>
      <c r="C534" s="178"/>
      <c r="D534" s="178"/>
      <c r="E534" s="178"/>
      <c r="F534" s="178"/>
      <c r="G534" s="178"/>
      <c r="H534" s="177"/>
      <c r="I534" s="178"/>
      <c r="J534" s="178"/>
      <c r="K534" s="178"/>
      <c r="L534" s="178"/>
      <c r="M534" s="178"/>
      <c r="N534" s="178"/>
      <c r="O534" s="178"/>
      <c r="P534" s="178"/>
      <c r="Q534" s="178"/>
      <c r="R534" s="178"/>
      <c r="S534" s="178"/>
      <c r="T534" s="178"/>
      <c r="U534" s="178"/>
      <c r="V534" s="178"/>
      <c r="W534" s="178"/>
      <c r="X534" s="178"/>
    </row>
    <row r="535" spans="1:24" ht="12.75" customHeight="1">
      <c r="A535" s="178"/>
      <c r="B535" s="178"/>
      <c r="C535" s="178"/>
      <c r="D535" s="178"/>
      <c r="E535" s="178"/>
      <c r="F535" s="178"/>
      <c r="G535" s="178"/>
      <c r="H535" s="177"/>
      <c r="I535" s="178"/>
      <c r="J535" s="178"/>
      <c r="K535" s="178"/>
      <c r="L535" s="178"/>
      <c r="M535" s="178"/>
      <c r="N535" s="178"/>
      <c r="O535" s="178"/>
      <c r="P535" s="178"/>
      <c r="Q535" s="178"/>
      <c r="R535" s="178"/>
      <c r="S535" s="178"/>
      <c r="T535" s="178"/>
      <c r="U535" s="178"/>
      <c r="V535" s="178"/>
      <c r="W535" s="178"/>
      <c r="X535" s="178"/>
    </row>
    <row r="536" spans="1:24" ht="12.75" customHeight="1">
      <c r="A536" s="178"/>
      <c r="B536" s="178"/>
      <c r="C536" s="178"/>
      <c r="D536" s="178"/>
      <c r="E536" s="178"/>
      <c r="F536" s="178"/>
      <c r="G536" s="178"/>
      <c r="H536" s="177"/>
      <c r="I536" s="178"/>
      <c r="J536" s="178"/>
      <c r="K536" s="178"/>
      <c r="L536" s="178"/>
      <c r="M536" s="178"/>
      <c r="N536" s="178"/>
      <c r="O536" s="178"/>
      <c r="P536" s="178"/>
      <c r="Q536" s="178"/>
      <c r="R536" s="178"/>
      <c r="S536" s="178"/>
      <c r="T536" s="178"/>
      <c r="U536" s="178"/>
      <c r="V536" s="178"/>
      <c r="W536" s="178"/>
      <c r="X536" s="178"/>
    </row>
    <row r="537" spans="1:24" ht="12.75" customHeight="1">
      <c r="A537" s="178"/>
      <c r="B537" s="178"/>
      <c r="C537" s="178"/>
      <c r="D537" s="178"/>
      <c r="E537" s="178"/>
      <c r="F537" s="178"/>
      <c r="G537" s="178"/>
      <c r="H537" s="177"/>
      <c r="I537" s="178"/>
      <c r="J537" s="178"/>
      <c r="K537" s="178"/>
      <c r="L537" s="178"/>
      <c r="M537" s="178"/>
      <c r="N537" s="178"/>
      <c r="O537" s="178"/>
      <c r="P537" s="178"/>
      <c r="Q537" s="178"/>
      <c r="R537" s="178"/>
      <c r="S537" s="178"/>
      <c r="T537" s="178"/>
      <c r="U537" s="178"/>
      <c r="V537" s="178"/>
      <c r="W537" s="178"/>
      <c r="X537" s="178"/>
    </row>
    <row r="538" spans="1:24" ht="12.75" customHeight="1">
      <c r="A538" s="178"/>
      <c r="B538" s="178"/>
      <c r="C538" s="178"/>
      <c r="D538" s="178"/>
      <c r="E538" s="178"/>
      <c r="F538" s="178"/>
      <c r="G538" s="178"/>
      <c r="H538" s="177"/>
      <c r="I538" s="178"/>
      <c r="J538" s="178"/>
      <c r="K538" s="178"/>
      <c r="L538" s="178"/>
      <c r="M538" s="178"/>
      <c r="N538" s="178"/>
      <c r="O538" s="178"/>
      <c r="P538" s="178"/>
      <c r="Q538" s="178"/>
      <c r="R538" s="178"/>
      <c r="S538" s="178"/>
      <c r="T538" s="178"/>
      <c r="U538" s="178"/>
      <c r="V538" s="178"/>
      <c r="W538" s="178"/>
      <c r="X538" s="178"/>
    </row>
    <row r="539" spans="1:24" ht="12.75" customHeight="1">
      <c r="A539" s="178"/>
      <c r="B539" s="178"/>
      <c r="C539" s="178"/>
      <c r="D539" s="178"/>
      <c r="E539" s="178"/>
      <c r="F539" s="178"/>
      <c r="G539" s="178"/>
      <c r="H539" s="177"/>
      <c r="I539" s="178"/>
      <c r="J539" s="178"/>
      <c r="K539" s="178"/>
      <c r="L539" s="178"/>
      <c r="M539" s="178"/>
      <c r="N539" s="178"/>
      <c r="O539" s="178"/>
      <c r="P539" s="178"/>
      <c r="Q539" s="178"/>
      <c r="R539" s="178"/>
      <c r="S539" s="178"/>
      <c r="T539" s="178"/>
      <c r="U539" s="178"/>
      <c r="V539" s="178"/>
      <c r="W539" s="178"/>
      <c r="X539" s="178"/>
    </row>
    <row r="540" spans="1:24" ht="12.75" customHeight="1">
      <c r="A540" s="178"/>
      <c r="B540" s="178"/>
      <c r="C540" s="178"/>
      <c r="D540" s="178"/>
      <c r="E540" s="178"/>
      <c r="F540" s="178"/>
      <c r="G540" s="178"/>
      <c r="H540" s="177"/>
      <c r="I540" s="178"/>
      <c r="J540" s="178"/>
      <c r="K540" s="178"/>
      <c r="L540" s="178"/>
      <c r="M540" s="178"/>
      <c r="N540" s="178"/>
      <c r="O540" s="178"/>
      <c r="P540" s="178"/>
      <c r="Q540" s="178"/>
      <c r="R540" s="178"/>
      <c r="S540" s="178"/>
      <c r="T540" s="178"/>
      <c r="U540" s="178"/>
      <c r="V540" s="178"/>
      <c r="W540" s="178"/>
      <c r="X540" s="178"/>
    </row>
    <row r="541" spans="1:24" ht="12.75" customHeight="1">
      <c r="A541" s="178"/>
      <c r="B541" s="178"/>
      <c r="C541" s="178"/>
      <c r="D541" s="178"/>
      <c r="E541" s="178"/>
      <c r="F541" s="178"/>
      <c r="G541" s="178"/>
      <c r="H541" s="177"/>
      <c r="I541" s="178"/>
      <c r="J541" s="178"/>
      <c r="K541" s="178"/>
      <c r="L541" s="178"/>
      <c r="M541" s="178"/>
      <c r="N541" s="178"/>
      <c r="O541" s="178"/>
      <c r="P541" s="178"/>
      <c r="Q541" s="178"/>
      <c r="R541" s="178"/>
      <c r="S541" s="178"/>
      <c r="T541" s="178"/>
      <c r="U541" s="178"/>
      <c r="V541" s="178"/>
      <c r="W541" s="178"/>
      <c r="X541" s="178"/>
    </row>
    <row r="542" spans="1:24" ht="12.75" customHeight="1">
      <c r="A542" s="178"/>
      <c r="B542" s="178"/>
      <c r="C542" s="178"/>
      <c r="D542" s="178"/>
      <c r="E542" s="178"/>
      <c r="F542" s="178"/>
      <c r="G542" s="178"/>
      <c r="H542" s="177"/>
      <c r="I542" s="178"/>
      <c r="J542" s="178"/>
      <c r="K542" s="178"/>
      <c r="L542" s="178"/>
      <c r="M542" s="178"/>
      <c r="N542" s="178"/>
      <c r="O542" s="178"/>
      <c r="P542" s="178"/>
      <c r="Q542" s="178"/>
      <c r="R542" s="178"/>
      <c r="S542" s="178"/>
      <c r="T542" s="178"/>
      <c r="U542" s="178"/>
      <c r="V542" s="178"/>
      <c r="W542" s="178"/>
      <c r="X542" s="178"/>
    </row>
    <row r="543" spans="1:24" ht="12.75" customHeight="1">
      <c r="A543" s="178"/>
      <c r="B543" s="178"/>
      <c r="C543" s="178"/>
      <c r="D543" s="178"/>
      <c r="E543" s="178"/>
      <c r="F543" s="178"/>
      <c r="G543" s="178"/>
      <c r="H543" s="177"/>
      <c r="I543" s="178"/>
      <c r="J543" s="178"/>
      <c r="K543" s="178"/>
      <c r="L543" s="178"/>
      <c r="M543" s="178"/>
      <c r="N543" s="178"/>
      <c r="O543" s="178"/>
      <c r="P543" s="178"/>
      <c r="Q543" s="178"/>
      <c r="R543" s="178"/>
      <c r="S543" s="178"/>
      <c r="T543" s="178"/>
      <c r="U543" s="178"/>
      <c r="V543" s="178"/>
      <c r="W543" s="178"/>
      <c r="X543" s="178"/>
    </row>
    <row r="544" spans="1:24" ht="12.75" customHeight="1">
      <c r="A544" s="178"/>
      <c r="B544" s="178"/>
      <c r="C544" s="178"/>
      <c r="D544" s="178"/>
      <c r="E544" s="178"/>
      <c r="F544" s="178"/>
      <c r="G544" s="178"/>
      <c r="H544" s="177"/>
      <c r="I544" s="178"/>
      <c r="J544" s="178"/>
      <c r="K544" s="178"/>
      <c r="L544" s="178"/>
      <c r="M544" s="178"/>
      <c r="N544" s="178"/>
      <c r="O544" s="178"/>
      <c r="P544" s="178"/>
      <c r="Q544" s="178"/>
      <c r="R544" s="178"/>
      <c r="S544" s="178"/>
      <c r="T544" s="178"/>
      <c r="U544" s="178"/>
      <c r="V544" s="178"/>
      <c r="W544" s="178"/>
      <c r="X544" s="178"/>
    </row>
    <row r="545" spans="1:24" ht="12.75" customHeight="1">
      <c r="A545" s="178"/>
      <c r="B545" s="178"/>
      <c r="C545" s="178"/>
      <c r="D545" s="178"/>
      <c r="E545" s="178"/>
      <c r="F545" s="178"/>
      <c r="G545" s="178"/>
      <c r="H545" s="177"/>
      <c r="I545" s="178"/>
      <c r="J545" s="178"/>
      <c r="K545" s="178"/>
      <c r="L545" s="178"/>
      <c r="M545" s="178"/>
      <c r="N545" s="178"/>
      <c r="O545" s="178"/>
      <c r="P545" s="178"/>
      <c r="Q545" s="178"/>
      <c r="R545" s="178"/>
      <c r="S545" s="178"/>
      <c r="T545" s="178"/>
      <c r="U545" s="178"/>
      <c r="V545" s="178"/>
      <c r="W545" s="178"/>
      <c r="X545" s="178"/>
    </row>
    <row r="546" spans="1:24" ht="12.75" customHeight="1">
      <c r="A546" s="178"/>
      <c r="B546" s="178"/>
      <c r="C546" s="178"/>
      <c r="D546" s="178"/>
      <c r="E546" s="178"/>
      <c r="F546" s="178"/>
      <c r="G546" s="178"/>
      <c r="H546" s="177"/>
      <c r="I546" s="178"/>
      <c r="J546" s="178"/>
      <c r="K546" s="178"/>
      <c r="L546" s="178"/>
      <c r="M546" s="178"/>
      <c r="N546" s="178"/>
      <c r="O546" s="178"/>
      <c r="P546" s="178"/>
      <c r="Q546" s="178"/>
      <c r="R546" s="178"/>
      <c r="S546" s="178"/>
      <c r="T546" s="178"/>
      <c r="U546" s="178"/>
      <c r="V546" s="178"/>
      <c r="W546" s="178"/>
      <c r="X546" s="178"/>
    </row>
    <row r="547" spans="1:24" ht="12.75" customHeight="1">
      <c r="A547" s="178"/>
      <c r="B547" s="178"/>
      <c r="C547" s="178"/>
      <c r="D547" s="178"/>
      <c r="E547" s="178"/>
      <c r="F547" s="178"/>
      <c r="G547" s="178"/>
      <c r="H547" s="177"/>
      <c r="I547" s="178"/>
      <c r="J547" s="178"/>
      <c r="K547" s="178"/>
      <c r="L547" s="178"/>
      <c r="M547" s="178"/>
      <c r="N547" s="178"/>
      <c r="O547" s="178"/>
      <c r="P547" s="178"/>
      <c r="Q547" s="178"/>
      <c r="R547" s="178"/>
      <c r="S547" s="178"/>
      <c r="T547" s="178"/>
      <c r="U547" s="178"/>
      <c r="V547" s="178"/>
      <c r="W547" s="178"/>
      <c r="X547" s="178"/>
    </row>
    <row r="548" spans="1:24" ht="12.75" customHeight="1">
      <c r="A548" s="178"/>
      <c r="B548" s="178"/>
      <c r="C548" s="178"/>
      <c r="D548" s="178"/>
      <c r="E548" s="178"/>
      <c r="F548" s="178"/>
      <c r="G548" s="178"/>
      <c r="H548" s="177"/>
      <c r="I548" s="178"/>
      <c r="J548" s="178"/>
      <c r="K548" s="178"/>
      <c r="L548" s="178"/>
      <c r="M548" s="178"/>
      <c r="N548" s="178"/>
      <c r="O548" s="178"/>
      <c r="P548" s="178"/>
      <c r="Q548" s="178"/>
      <c r="R548" s="178"/>
      <c r="S548" s="178"/>
      <c r="T548" s="178"/>
      <c r="U548" s="178"/>
      <c r="V548" s="178"/>
      <c r="W548" s="178"/>
      <c r="X548" s="178"/>
    </row>
    <row r="549" spans="1:24" ht="12.75" customHeight="1">
      <c r="A549" s="178"/>
      <c r="B549" s="178"/>
      <c r="C549" s="178"/>
      <c r="D549" s="178"/>
      <c r="E549" s="178"/>
      <c r="F549" s="178"/>
      <c r="G549" s="178"/>
      <c r="H549" s="177"/>
      <c r="I549" s="178"/>
      <c r="J549" s="178"/>
      <c r="K549" s="178"/>
      <c r="L549" s="178"/>
      <c r="M549" s="178"/>
      <c r="N549" s="178"/>
      <c r="O549" s="178"/>
      <c r="P549" s="178"/>
      <c r="Q549" s="178"/>
      <c r="R549" s="178"/>
      <c r="S549" s="178"/>
      <c r="T549" s="178"/>
      <c r="U549" s="178"/>
      <c r="V549" s="178"/>
      <c r="W549" s="178"/>
      <c r="X549" s="178"/>
    </row>
    <row r="550" spans="1:24" ht="12.75" customHeight="1">
      <c r="A550" s="178"/>
      <c r="B550" s="178"/>
      <c r="C550" s="178"/>
      <c r="D550" s="178"/>
      <c r="E550" s="178"/>
      <c r="F550" s="178"/>
      <c r="G550" s="178"/>
      <c r="H550" s="177"/>
      <c r="I550" s="178"/>
      <c r="J550" s="178"/>
      <c r="K550" s="178"/>
      <c r="L550" s="178"/>
      <c r="M550" s="178"/>
      <c r="N550" s="178"/>
      <c r="O550" s="178"/>
      <c r="P550" s="178"/>
      <c r="Q550" s="178"/>
      <c r="R550" s="178"/>
      <c r="S550" s="178"/>
      <c r="T550" s="178"/>
      <c r="U550" s="178"/>
      <c r="V550" s="178"/>
      <c r="W550" s="178"/>
      <c r="X550" s="178"/>
    </row>
    <row r="551" spans="1:24" ht="12.75" customHeight="1">
      <c r="A551" s="178"/>
      <c r="B551" s="178"/>
      <c r="C551" s="178"/>
      <c r="D551" s="178"/>
      <c r="E551" s="178"/>
      <c r="F551" s="178"/>
      <c r="G551" s="178"/>
      <c r="H551" s="177"/>
      <c r="I551" s="178"/>
      <c r="J551" s="178"/>
      <c r="K551" s="178"/>
      <c r="L551" s="178"/>
      <c r="M551" s="178"/>
      <c r="N551" s="178"/>
      <c r="O551" s="178"/>
      <c r="P551" s="178"/>
      <c r="Q551" s="178"/>
      <c r="R551" s="178"/>
      <c r="S551" s="178"/>
      <c r="T551" s="178"/>
      <c r="U551" s="178"/>
      <c r="V551" s="178"/>
      <c r="W551" s="178"/>
      <c r="X551" s="178"/>
    </row>
    <row r="552" spans="1:24" ht="12.75" customHeight="1">
      <c r="A552" s="178"/>
      <c r="B552" s="178"/>
      <c r="C552" s="178"/>
      <c r="D552" s="178"/>
      <c r="E552" s="178"/>
      <c r="F552" s="178"/>
      <c r="G552" s="178"/>
      <c r="H552" s="177"/>
      <c r="I552" s="178"/>
      <c r="J552" s="178"/>
      <c r="K552" s="178"/>
      <c r="L552" s="178"/>
      <c r="M552" s="178"/>
      <c r="N552" s="178"/>
      <c r="O552" s="178"/>
      <c r="P552" s="178"/>
      <c r="Q552" s="178"/>
      <c r="R552" s="178"/>
      <c r="S552" s="178"/>
      <c r="T552" s="178"/>
      <c r="U552" s="178"/>
      <c r="V552" s="178"/>
      <c r="W552" s="178"/>
      <c r="X552" s="178"/>
    </row>
    <row r="553" spans="1:24" ht="12.75" customHeight="1">
      <c r="A553" s="178"/>
      <c r="B553" s="178"/>
      <c r="C553" s="178"/>
      <c r="D553" s="178"/>
      <c r="E553" s="178"/>
      <c r="F553" s="178"/>
      <c r="G553" s="178"/>
      <c r="H553" s="177"/>
      <c r="I553" s="178"/>
      <c r="J553" s="178"/>
      <c r="K553" s="178"/>
      <c r="L553" s="178"/>
      <c r="M553" s="178"/>
      <c r="N553" s="178"/>
      <c r="O553" s="178"/>
      <c r="P553" s="178"/>
      <c r="Q553" s="178"/>
      <c r="R553" s="178"/>
      <c r="S553" s="178"/>
      <c r="T553" s="178"/>
      <c r="U553" s="178"/>
      <c r="V553" s="178"/>
      <c r="W553" s="178"/>
      <c r="X553" s="178"/>
    </row>
    <row r="554" spans="1:24" ht="12.75" customHeight="1">
      <c r="A554" s="178"/>
      <c r="B554" s="178"/>
      <c r="C554" s="178"/>
      <c r="D554" s="178"/>
      <c r="E554" s="178"/>
      <c r="F554" s="178"/>
      <c r="G554" s="178"/>
      <c r="H554" s="177"/>
      <c r="I554" s="178"/>
      <c r="J554" s="178"/>
      <c r="K554" s="178"/>
      <c r="L554" s="178"/>
      <c r="M554" s="178"/>
      <c r="N554" s="178"/>
      <c r="O554" s="178"/>
      <c r="P554" s="178"/>
      <c r="Q554" s="178"/>
      <c r="R554" s="178"/>
      <c r="S554" s="178"/>
      <c r="T554" s="178"/>
      <c r="U554" s="178"/>
      <c r="V554" s="178"/>
      <c r="W554" s="178"/>
      <c r="X554" s="178"/>
    </row>
    <row r="555" spans="1:24" ht="12.75" customHeight="1">
      <c r="A555" s="178"/>
      <c r="B555" s="178"/>
      <c r="C555" s="178"/>
      <c r="D555" s="178"/>
      <c r="E555" s="178"/>
      <c r="F555" s="178"/>
      <c r="G555" s="178"/>
      <c r="H555" s="177"/>
      <c r="I555" s="178"/>
      <c r="J555" s="178"/>
      <c r="K555" s="178"/>
      <c r="L555" s="178"/>
      <c r="M555" s="178"/>
      <c r="N555" s="178"/>
      <c r="O555" s="178"/>
      <c r="P555" s="178"/>
      <c r="Q555" s="178"/>
      <c r="R555" s="178"/>
      <c r="S555" s="178"/>
      <c r="T555" s="178"/>
      <c r="U555" s="178"/>
      <c r="V555" s="178"/>
      <c r="W555" s="178"/>
      <c r="X555" s="178"/>
    </row>
    <row r="556" spans="1:24" ht="12.75" customHeight="1">
      <c r="A556" s="178"/>
      <c r="B556" s="178"/>
      <c r="C556" s="178"/>
      <c r="D556" s="178"/>
      <c r="E556" s="178"/>
      <c r="F556" s="178"/>
      <c r="G556" s="178"/>
      <c r="H556" s="177"/>
      <c r="I556" s="178"/>
      <c r="J556" s="178"/>
      <c r="K556" s="178"/>
      <c r="L556" s="178"/>
      <c r="M556" s="178"/>
      <c r="N556" s="178"/>
      <c r="O556" s="178"/>
      <c r="P556" s="178"/>
      <c r="Q556" s="178"/>
      <c r="R556" s="178"/>
      <c r="S556" s="178"/>
      <c r="T556" s="178"/>
      <c r="U556" s="178"/>
      <c r="V556" s="178"/>
      <c r="W556" s="178"/>
      <c r="X556" s="178"/>
    </row>
    <row r="557" spans="1:24" ht="12.75" customHeight="1">
      <c r="A557" s="178"/>
      <c r="B557" s="178"/>
      <c r="C557" s="178"/>
      <c r="D557" s="178"/>
      <c r="E557" s="178"/>
      <c r="F557" s="178"/>
      <c r="G557" s="178"/>
      <c r="H557" s="177"/>
      <c r="I557" s="178"/>
      <c r="J557" s="178"/>
      <c r="K557" s="178"/>
      <c r="L557" s="178"/>
      <c r="M557" s="178"/>
      <c r="N557" s="178"/>
      <c r="O557" s="178"/>
      <c r="P557" s="178"/>
      <c r="Q557" s="178"/>
      <c r="R557" s="178"/>
      <c r="S557" s="178"/>
      <c r="T557" s="178"/>
      <c r="U557" s="178"/>
      <c r="V557" s="178"/>
      <c r="W557" s="178"/>
      <c r="X557" s="178"/>
    </row>
    <row r="558" spans="1:24" ht="12.75" customHeight="1">
      <c r="A558" s="178"/>
      <c r="B558" s="178"/>
      <c r="C558" s="178"/>
      <c r="D558" s="178"/>
      <c r="E558" s="178"/>
      <c r="F558" s="178"/>
      <c r="G558" s="178"/>
      <c r="H558" s="177"/>
      <c r="I558" s="178"/>
      <c r="J558" s="178"/>
      <c r="K558" s="178"/>
      <c r="L558" s="178"/>
      <c r="M558" s="178"/>
      <c r="N558" s="178"/>
      <c r="O558" s="178"/>
      <c r="P558" s="178"/>
      <c r="Q558" s="178"/>
      <c r="R558" s="178"/>
      <c r="S558" s="178"/>
      <c r="T558" s="178"/>
      <c r="U558" s="178"/>
      <c r="V558" s="178"/>
      <c r="W558" s="178"/>
      <c r="X558" s="178"/>
    </row>
    <row r="559" spans="1:24" ht="12.75" customHeight="1">
      <c r="A559" s="178"/>
      <c r="B559" s="178"/>
      <c r="C559" s="178"/>
      <c r="D559" s="178"/>
      <c r="E559" s="178"/>
      <c r="F559" s="178"/>
      <c r="G559" s="178"/>
      <c r="H559" s="177"/>
      <c r="I559" s="178"/>
      <c r="J559" s="178"/>
      <c r="K559" s="178"/>
      <c r="L559" s="178"/>
      <c r="M559" s="178"/>
      <c r="N559" s="178"/>
      <c r="O559" s="178"/>
      <c r="P559" s="178"/>
      <c r="Q559" s="178"/>
      <c r="R559" s="178"/>
      <c r="S559" s="178"/>
      <c r="T559" s="178"/>
      <c r="U559" s="178"/>
      <c r="V559" s="178"/>
      <c r="W559" s="178"/>
      <c r="X559" s="178"/>
    </row>
    <row r="560" spans="1:24" ht="12.75" customHeight="1">
      <c r="A560" s="178"/>
      <c r="B560" s="178"/>
      <c r="C560" s="178"/>
      <c r="D560" s="178"/>
      <c r="E560" s="178"/>
      <c r="F560" s="178"/>
      <c r="G560" s="178"/>
      <c r="H560" s="177"/>
      <c r="I560" s="178"/>
      <c r="J560" s="178"/>
      <c r="K560" s="178"/>
      <c r="L560" s="178"/>
      <c r="M560" s="178"/>
      <c r="N560" s="178"/>
      <c r="O560" s="178"/>
      <c r="P560" s="178"/>
      <c r="Q560" s="178"/>
      <c r="R560" s="178"/>
      <c r="S560" s="178"/>
      <c r="T560" s="178"/>
      <c r="U560" s="178"/>
      <c r="V560" s="178"/>
      <c r="W560" s="178"/>
      <c r="X560" s="178"/>
    </row>
    <row r="561" spans="1:24" ht="12.75" customHeight="1">
      <c r="A561" s="178"/>
      <c r="B561" s="178"/>
      <c r="C561" s="178"/>
      <c r="D561" s="178"/>
      <c r="E561" s="178"/>
      <c r="F561" s="178"/>
      <c r="G561" s="178"/>
      <c r="H561" s="177"/>
      <c r="I561" s="178"/>
      <c r="J561" s="178"/>
      <c r="K561" s="178"/>
      <c r="L561" s="178"/>
      <c r="M561" s="178"/>
      <c r="N561" s="178"/>
      <c r="O561" s="178"/>
      <c r="P561" s="178"/>
      <c r="Q561" s="178"/>
      <c r="R561" s="178"/>
      <c r="S561" s="178"/>
      <c r="T561" s="178"/>
      <c r="U561" s="178"/>
      <c r="V561" s="178"/>
      <c r="W561" s="178"/>
      <c r="X561" s="178"/>
    </row>
    <row r="562" spans="1:24" ht="12.75" customHeight="1">
      <c r="A562" s="178"/>
      <c r="B562" s="178"/>
      <c r="C562" s="178"/>
      <c r="D562" s="178"/>
      <c r="E562" s="178"/>
      <c r="F562" s="178"/>
      <c r="G562" s="178"/>
      <c r="H562" s="177"/>
      <c r="I562" s="178"/>
      <c r="J562" s="178"/>
      <c r="K562" s="178"/>
      <c r="L562" s="178"/>
      <c r="M562" s="178"/>
      <c r="N562" s="178"/>
      <c r="O562" s="178"/>
      <c r="P562" s="178"/>
      <c r="Q562" s="178"/>
      <c r="R562" s="178"/>
      <c r="S562" s="178"/>
      <c r="T562" s="178"/>
      <c r="U562" s="178"/>
      <c r="V562" s="178"/>
      <c r="W562" s="178"/>
      <c r="X562" s="178"/>
    </row>
    <row r="563" spans="1:24" ht="12.75" customHeight="1">
      <c r="A563" s="178"/>
      <c r="B563" s="178"/>
      <c r="C563" s="178"/>
      <c r="D563" s="178"/>
      <c r="E563" s="178"/>
      <c r="F563" s="178"/>
      <c r="G563" s="178"/>
      <c r="H563" s="177"/>
      <c r="I563" s="178"/>
      <c r="J563" s="178"/>
      <c r="K563" s="178"/>
      <c r="L563" s="178"/>
      <c r="M563" s="178"/>
      <c r="N563" s="178"/>
      <c r="O563" s="178"/>
      <c r="P563" s="178"/>
      <c r="Q563" s="178"/>
      <c r="R563" s="178"/>
      <c r="S563" s="178"/>
      <c r="T563" s="178"/>
      <c r="U563" s="178"/>
      <c r="V563" s="178"/>
      <c r="W563" s="178"/>
      <c r="X563" s="178"/>
    </row>
    <row r="564" spans="1:24" ht="12.75" customHeight="1">
      <c r="A564" s="178"/>
      <c r="B564" s="178"/>
      <c r="C564" s="178"/>
      <c r="D564" s="178"/>
      <c r="E564" s="178"/>
      <c r="F564" s="178"/>
      <c r="G564" s="178"/>
      <c r="H564" s="177"/>
      <c r="I564" s="178"/>
      <c r="J564" s="178"/>
      <c r="K564" s="178"/>
      <c r="L564" s="178"/>
      <c r="M564" s="178"/>
      <c r="N564" s="178"/>
      <c r="O564" s="178"/>
      <c r="P564" s="178"/>
      <c r="Q564" s="178"/>
      <c r="R564" s="178"/>
      <c r="S564" s="178"/>
      <c r="T564" s="178"/>
      <c r="U564" s="178"/>
      <c r="V564" s="178"/>
      <c r="W564" s="178"/>
      <c r="X564" s="178"/>
    </row>
    <row r="565" spans="1:24" ht="12.75" customHeight="1">
      <c r="A565" s="178"/>
      <c r="B565" s="178"/>
      <c r="C565" s="178"/>
      <c r="D565" s="178"/>
      <c r="E565" s="178"/>
      <c r="F565" s="178"/>
      <c r="G565" s="178"/>
      <c r="H565" s="177"/>
      <c r="I565" s="178"/>
      <c r="J565" s="178"/>
      <c r="K565" s="178"/>
      <c r="L565" s="178"/>
      <c r="M565" s="178"/>
      <c r="N565" s="178"/>
      <c r="O565" s="178"/>
      <c r="P565" s="178"/>
      <c r="Q565" s="178"/>
      <c r="R565" s="178"/>
      <c r="S565" s="178"/>
      <c r="T565" s="178"/>
      <c r="U565" s="178"/>
      <c r="V565" s="178"/>
      <c r="W565" s="178"/>
      <c r="X565" s="178"/>
    </row>
    <row r="566" spans="1:24" ht="12.75" customHeight="1">
      <c r="A566" s="178"/>
      <c r="B566" s="178"/>
      <c r="C566" s="178"/>
      <c r="D566" s="178"/>
      <c r="E566" s="178"/>
      <c r="F566" s="178"/>
      <c r="G566" s="178"/>
      <c r="H566" s="177"/>
      <c r="I566" s="178"/>
      <c r="J566" s="178"/>
      <c r="K566" s="178"/>
      <c r="L566" s="178"/>
      <c r="M566" s="178"/>
      <c r="N566" s="178"/>
      <c r="O566" s="178"/>
      <c r="P566" s="178"/>
      <c r="Q566" s="178"/>
      <c r="R566" s="178"/>
      <c r="S566" s="178"/>
      <c r="T566" s="178"/>
      <c r="U566" s="178"/>
      <c r="V566" s="178"/>
      <c r="W566" s="178"/>
      <c r="X566" s="178"/>
    </row>
    <row r="567" spans="1:24" ht="12.75" customHeight="1">
      <c r="A567" s="178"/>
      <c r="B567" s="178"/>
      <c r="C567" s="178"/>
      <c r="D567" s="178"/>
      <c r="E567" s="178"/>
      <c r="F567" s="178"/>
      <c r="G567" s="178"/>
      <c r="H567" s="177"/>
      <c r="I567" s="178"/>
      <c r="J567" s="178"/>
      <c r="K567" s="178"/>
      <c r="L567" s="178"/>
      <c r="M567" s="178"/>
      <c r="N567" s="178"/>
      <c r="O567" s="178"/>
      <c r="P567" s="178"/>
      <c r="Q567" s="178"/>
      <c r="R567" s="178"/>
      <c r="S567" s="178"/>
      <c r="T567" s="178"/>
      <c r="U567" s="178"/>
      <c r="V567" s="178"/>
      <c r="W567" s="178"/>
      <c r="X567" s="178"/>
    </row>
    <row r="568" spans="1:24" ht="12.75" customHeight="1">
      <c r="A568" s="178"/>
      <c r="B568" s="178"/>
      <c r="C568" s="178"/>
      <c r="D568" s="178"/>
      <c r="E568" s="178"/>
      <c r="F568" s="178"/>
      <c r="G568" s="178"/>
      <c r="H568" s="177"/>
      <c r="I568" s="178"/>
      <c r="J568" s="178"/>
      <c r="K568" s="178"/>
      <c r="L568" s="178"/>
      <c r="M568" s="178"/>
      <c r="N568" s="178"/>
      <c r="O568" s="178"/>
      <c r="P568" s="178"/>
      <c r="Q568" s="178"/>
      <c r="R568" s="178"/>
      <c r="S568" s="178"/>
      <c r="T568" s="178"/>
      <c r="U568" s="178"/>
      <c r="V568" s="178"/>
      <c r="W568" s="178"/>
      <c r="X568" s="178"/>
    </row>
    <row r="569" spans="1:24" ht="12.75" customHeight="1">
      <c r="A569" s="178"/>
      <c r="B569" s="178"/>
      <c r="C569" s="178"/>
      <c r="D569" s="178"/>
      <c r="E569" s="178"/>
      <c r="F569" s="178"/>
      <c r="G569" s="178"/>
      <c r="H569" s="177"/>
      <c r="I569" s="178"/>
      <c r="J569" s="178"/>
      <c r="K569" s="178"/>
      <c r="L569" s="178"/>
      <c r="M569" s="178"/>
      <c r="N569" s="178"/>
      <c r="O569" s="178"/>
      <c r="P569" s="178"/>
      <c r="Q569" s="178"/>
      <c r="R569" s="178"/>
      <c r="S569" s="178"/>
      <c r="T569" s="178"/>
      <c r="U569" s="178"/>
      <c r="V569" s="178"/>
      <c r="W569" s="178"/>
      <c r="X569" s="178"/>
    </row>
    <row r="570" spans="1:24" ht="12.75" customHeight="1">
      <c r="A570" s="178"/>
      <c r="B570" s="178"/>
      <c r="C570" s="178"/>
      <c r="D570" s="178"/>
      <c r="E570" s="178"/>
      <c r="F570" s="178"/>
      <c r="G570" s="178"/>
      <c r="H570" s="177"/>
      <c r="I570" s="178"/>
      <c r="J570" s="178"/>
      <c r="K570" s="178"/>
      <c r="L570" s="178"/>
      <c r="M570" s="178"/>
      <c r="N570" s="178"/>
      <c r="O570" s="178"/>
      <c r="P570" s="178"/>
      <c r="Q570" s="178"/>
      <c r="R570" s="178"/>
      <c r="S570" s="178"/>
      <c r="T570" s="178"/>
      <c r="U570" s="178"/>
      <c r="V570" s="178"/>
      <c r="W570" s="178"/>
      <c r="X570" s="178"/>
    </row>
    <row r="571" spans="1:24" ht="12.75" customHeight="1">
      <c r="A571" s="178"/>
      <c r="B571" s="178"/>
      <c r="C571" s="178"/>
      <c r="D571" s="178"/>
      <c r="E571" s="178"/>
      <c r="F571" s="178"/>
      <c r="G571" s="178"/>
      <c r="H571" s="177"/>
      <c r="I571" s="178"/>
      <c r="J571" s="178"/>
      <c r="K571" s="178"/>
      <c r="L571" s="178"/>
      <c r="M571" s="178"/>
      <c r="N571" s="178"/>
      <c r="O571" s="178"/>
      <c r="P571" s="178"/>
      <c r="Q571" s="178"/>
      <c r="R571" s="178"/>
      <c r="S571" s="178"/>
      <c r="T571" s="178"/>
      <c r="U571" s="178"/>
      <c r="V571" s="178"/>
      <c r="W571" s="178"/>
      <c r="X571" s="178"/>
    </row>
    <row r="572" spans="1:24" ht="12.75" customHeight="1">
      <c r="A572" s="178"/>
      <c r="B572" s="178"/>
      <c r="C572" s="178"/>
      <c r="D572" s="178"/>
      <c r="E572" s="178"/>
      <c r="F572" s="178"/>
      <c r="G572" s="178"/>
      <c r="H572" s="177"/>
      <c r="I572" s="178"/>
      <c r="J572" s="178"/>
      <c r="K572" s="178"/>
      <c r="L572" s="178"/>
      <c r="M572" s="178"/>
      <c r="N572" s="178"/>
      <c r="O572" s="178"/>
      <c r="P572" s="178"/>
      <c r="Q572" s="178"/>
      <c r="R572" s="178"/>
      <c r="S572" s="178"/>
      <c r="T572" s="178"/>
      <c r="U572" s="178"/>
      <c r="V572" s="178"/>
      <c r="W572" s="178"/>
      <c r="X572" s="178"/>
    </row>
    <row r="573" spans="1:24" ht="12.75" customHeight="1">
      <c r="A573" s="178"/>
      <c r="B573" s="178"/>
      <c r="C573" s="178"/>
      <c r="D573" s="178"/>
      <c r="E573" s="178"/>
      <c r="F573" s="178"/>
      <c r="G573" s="178"/>
      <c r="H573" s="177"/>
      <c r="I573" s="178"/>
      <c r="J573" s="178"/>
      <c r="K573" s="178"/>
      <c r="L573" s="178"/>
      <c r="M573" s="178"/>
      <c r="N573" s="178"/>
      <c r="O573" s="178"/>
      <c r="P573" s="178"/>
      <c r="Q573" s="178"/>
      <c r="R573" s="178"/>
      <c r="S573" s="178"/>
      <c r="T573" s="178"/>
      <c r="U573" s="178"/>
      <c r="V573" s="178"/>
      <c r="W573" s="178"/>
      <c r="X573" s="178"/>
    </row>
    <row r="574" spans="1:24" ht="12.75" customHeight="1">
      <c r="A574" s="178"/>
      <c r="B574" s="178"/>
      <c r="C574" s="178"/>
      <c r="D574" s="178"/>
      <c r="E574" s="178"/>
      <c r="F574" s="178"/>
      <c r="G574" s="178"/>
      <c r="H574" s="177"/>
      <c r="I574" s="178"/>
      <c r="J574" s="178"/>
      <c r="K574" s="178"/>
      <c r="L574" s="178"/>
      <c r="M574" s="178"/>
      <c r="N574" s="178"/>
      <c r="O574" s="178"/>
      <c r="P574" s="178"/>
      <c r="Q574" s="178"/>
      <c r="R574" s="178"/>
      <c r="S574" s="178"/>
      <c r="T574" s="178"/>
      <c r="U574" s="178"/>
      <c r="V574" s="178"/>
      <c r="W574" s="178"/>
      <c r="X574" s="178"/>
    </row>
    <row r="575" spans="1:24" ht="12.75" customHeight="1">
      <c r="A575" s="178"/>
      <c r="B575" s="178"/>
      <c r="C575" s="178"/>
      <c r="D575" s="178"/>
      <c r="E575" s="178"/>
      <c r="F575" s="178"/>
      <c r="G575" s="178"/>
      <c r="H575" s="177"/>
      <c r="I575" s="178"/>
      <c r="J575" s="178"/>
      <c r="K575" s="178"/>
      <c r="L575" s="178"/>
      <c r="M575" s="178"/>
      <c r="N575" s="178"/>
      <c r="O575" s="178"/>
      <c r="P575" s="178"/>
      <c r="Q575" s="178"/>
      <c r="R575" s="178"/>
      <c r="S575" s="178"/>
      <c r="T575" s="178"/>
      <c r="U575" s="178"/>
      <c r="V575" s="178"/>
      <c r="W575" s="178"/>
      <c r="X575" s="178"/>
    </row>
    <row r="576" spans="1:24" ht="12.75" customHeight="1">
      <c r="A576" s="178"/>
      <c r="B576" s="178"/>
      <c r="C576" s="178"/>
      <c r="D576" s="178"/>
      <c r="E576" s="178"/>
      <c r="F576" s="178"/>
      <c r="G576" s="178"/>
      <c r="H576" s="177"/>
      <c r="I576" s="178"/>
      <c r="J576" s="178"/>
      <c r="K576" s="178"/>
      <c r="L576" s="178"/>
      <c r="M576" s="178"/>
      <c r="N576" s="178"/>
      <c r="O576" s="178"/>
      <c r="P576" s="178"/>
      <c r="Q576" s="178"/>
      <c r="R576" s="178"/>
      <c r="S576" s="178"/>
      <c r="T576" s="178"/>
      <c r="U576" s="178"/>
      <c r="V576" s="178"/>
      <c r="W576" s="178"/>
      <c r="X576" s="178"/>
    </row>
    <row r="577" spans="1:24" ht="12.75" customHeight="1">
      <c r="A577" s="178"/>
      <c r="B577" s="178"/>
      <c r="C577" s="178"/>
      <c r="D577" s="178"/>
      <c r="E577" s="178"/>
      <c r="F577" s="178"/>
      <c r="G577" s="178"/>
      <c r="H577" s="177"/>
      <c r="I577" s="178"/>
      <c r="J577" s="178"/>
      <c r="K577" s="178"/>
      <c r="L577" s="178"/>
      <c r="M577" s="178"/>
      <c r="N577" s="178"/>
      <c r="O577" s="178"/>
      <c r="P577" s="178"/>
      <c r="Q577" s="178"/>
      <c r="R577" s="178"/>
      <c r="S577" s="178"/>
      <c r="T577" s="178"/>
      <c r="U577" s="178"/>
      <c r="V577" s="178"/>
      <c r="W577" s="178"/>
      <c r="X577" s="178"/>
    </row>
    <row r="578" spans="1:24" ht="12.75" customHeight="1">
      <c r="A578" s="178"/>
      <c r="B578" s="178"/>
      <c r="C578" s="178"/>
      <c r="D578" s="178"/>
      <c r="E578" s="178"/>
      <c r="F578" s="178"/>
      <c r="G578" s="178"/>
      <c r="H578" s="177"/>
      <c r="I578" s="178"/>
      <c r="J578" s="178"/>
      <c r="K578" s="178"/>
      <c r="L578" s="178"/>
      <c r="M578" s="178"/>
      <c r="N578" s="178"/>
      <c r="O578" s="178"/>
      <c r="P578" s="178"/>
      <c r="Q578" s="178"/>
      <c r="R578" s="178"/>
      <c r="S578" s="178"/>
      <c r="T578" s="178"/>
      <c r="U578" s="178"/>
      <c r="V578" s="178"/>
      <c r="W578" s="178"/>
      <c r="X578" s="178"/>
    </row>
    <row r="579" spans="1:24" ht="12.75" customHeight="1">
      <c r="A579" s="178"/>
      <c r="B579" s="178"/>
      <c r="C579" s="178"/>
      <c r="D579" s="178"/>
      <c r="E579" s="178"/>
      <c r="F579" s="178"/>
      <c r="G579" s="178"/>
      <c r="H579" s="177"/>
      <c r="I579" s="178"/>
      <c r="J579" s="178"/>
      <c r="K579" s="178"/>
      <c r="L579" s="178"/>
      <c r="M579" s="178"/>
      <c r="N579" s="178"/>
      <c r="O579" s="178"/>
      <c r="P579" s="178"/>
      <c r="Q579" s="178"/>
      <c r="R579" s="178"/>
      <c r="S579" s="178"/>
      <c r="T579" s="178"/>
      <c r="U579" s="178"/>
      <c r="V579" s="178"/>
      <c r="W579" s="178"/>
      <c r="X579" s="178"/>
    </row>
    <row r="580" spans="1:24" ht="12.75" customHeight="1">
      <c r="A580" s="178"/>
      <c r="B580" s="178"/>
      <c r="C580" s="178"/>
      <c r="D580" s="178"/>
      <c r="E580" s="178"/>
      <c r="F580" s="178"/>
      <c r="G580" s="178"/>
      <c r="H580" s="177"/>
      <c r="I580" s="178"/>
      <c r="J580" s="178"/>
      <c r="K580" s="178"/>
      <c r="L580" s="178"/>
      <c r="M580" s="178"/>
      <c r="N580" s="178"/>
      <c r="O580" s="178"/>
      <c r="P580" s="178"/>
      <c r="Q580" s="178"/>
      <c r="R580" s="178"/>
      <c r="S580" s="178"/>
      <c r="T580" s="178"/>
      <c r="U580" s="178"/>
      <c r="V580" s="178"/>
      <c r="W580" s="178"/>
      <c r="X580" s="178"/>
    </row>
    <row r="581" spans="1:24" ht="12.75" customHeight="1">
      <c r="A581" s="178"/>
      <c r="B581" s="178"/>
      <c r="C581" s="178"/>
      <c r="D581" s="178"/>
      <c r="E581" s="178"/>
      <c r="F581" s="178"/>
      <c r="G581" s="178"/>
      <c r="H581" s="177"/>
      <c r="I581" s="178"/>
      <c r="J581" s="178"/>
      <c r="K581" s="178"/>
      <c r="L581" s="178"/>
      <c r="M581" s="178"/>
      <c r="N581" s="178"/>
      <c r="O581" s="178"/>
      <c r="P581" s="178"/>
      <c r="Q581" s="178"/>
      <c r="R581" s="178"/>
      <c r="S581" s="178"/>
      <c r="T581" s="178"/>
      <c r="U581" s="178"/>
      <c r="V581" s="178"/>
      <c r="W581" s="178"/>
      <c r="X581" s="178"/>
    </row>
    <row r="582" spans="1:24" ht="12.75" customHeight="1">
      <c r="A582" s="178"/>
      <c r="B582" s="178"/>
      <c r="C582" s="178"/>
      <c r="D582" s="178"/>
      <c r="E582" s="178"/>
      <c r="F582" s="178"/>
      <c r="G582" s="178"/>
      <c r="H582" s="177"/>
      <c r="I582" s="178"/>
      <c r="J582" s="178"/>
      <c r="K582" s="178"/>
      <c r="L582" s="178"/>
      <c r="M582" s="178"/>
      <c r="N582" s="178"/>
      <c r="O582" s="178"/>
      <c r="P582" s="178"/>
      <c r="Q582" s="178"/>
      <c r="R582" s="178"/>
      <c r="S582" s="178"/>
      <c r="T582" s="178"/>
      <c r="U582" s="178"/>
      <c r="V582" s="178"/>
      <c r="W582" s="178"/>
      <c r="X582" s="178"/>
    </row>
    <row r="583" spans="1:24" ht="12.75" customHeight="1">
      <c r="A583" s="178"/>
      <c r="B583" s="178"/>
      <c r="C583" s="178"/>
      <c r="D583" s="178"/>
      <c r="E583" s="178"/>
      <c r="F583" s="178"/>
      <c r="G583" s="178"/>
      <c r="H583" s="177"/>
      <c r="I583" s="178"/>
      <c r="J583" s="178"/>
      <c r="K583" s="178"/>
      <c r="L583" s="178"/>
      <c r="M583" s="178"/>
      <c r="N583" s="178"/>
      <c r="O583" s="178"/>
      <c r="P583" s="178"/>
      <c r="Q583" s="178"/>
      <c r="R583" s="178"/>
      <c r="S583" s="178"/>
      <c r="T583" s="178"/>
      <c r="U583" s="178"/>
      <c r="V583" s="178"/>
      <c r="W583" s="178"/>
      <c r="X583" s="178"/>
    </row>
    <row r="584" spans="1:24" ht="12.75" customHeight="1">
      <c r="A584" s="178"/>
      <c r="B584" s="178"/>
      <c r="C584" s="178"/>
      <c r="D584" s="178"/>
      <c r="E584" s="178"/>
      <c r="F584" s="178"/>
      <c r="G584" s="178"/>
      <c r="H584" s="177"/>
      <c r="I584" s="178"/>
      <c r="J584" s="178"/>
      <c r="K584" s="178"/>
      <c r="L584" s="178"/>
      <c r="M584" s="178"/>
      <c r="N584" s="178"/>
      <c r="O584" s="178"/>
      <c r="P584" s="178"/>
      <c r="Q584" s="178"/>
      <c r="R584" s="178"/>
      <c r="S584" s="178"/>
      <c r="T584" s="178"/>
      <c r="U584" s="178"/>
      <c r="V584" s="178"/>
      <c r="W584" s="178"/>
      <c r="X584" s="178"/>
    </row>
    <row r="585" spans="1:24" ht="12.75" customHeight="1">
      <c r="A585" s="178"/>
      <c r="B585" s="178"/>
      <c r="C585" s="178"/>
      <c r="D585" s="178"/>
      <c r="E585" s="178"/>
      <c r="F585" s="178"/>
      <c r="G585" s="178"/>
      <c r="H585" s="177"/>
      <c r="I585" s="178"/>
      <c r="J585" s="178"/>
      <c r="K585" s="178"/>
      <c r="L585" s="178"/>
      <c r="M585" s="178"/>
      <c r="N585" s="178"/>
      <c r="O585" s="178"/>
      <c r="P585" s="178"/>
      <c r="Q585" s="178"/>
      <c r="R585" s="178"/>
      <c r="S585" s="178"/>
      <c r="T585" s="178"/>
      <c r="U585" s="178"/>
      <c r="V585" s="178"/>
      <c r="W585" s="178"/>
      <c r="X585" s="178"/>
    </row>
    <row r="586" spans="1:24" ht="12.75" customHeight="1">
      <c r="A586" s="178"/>
      <c r="B586" s="178"/>
      <c r="C586" s="178"/>
      <c r="D586" s="178"/>
      <c r="E586" s="178"/>
      <c r="F586" s="178"/>
      <c r="G586" s="178"/>
      <c r="H586" s="177"/>
      <c r="I586" s="178"/>
      <c r="J586" s="178"/>
      <c r="K586" s="178"/>
      <c r="L586" s="178"/>
      <c r="M586" s="178"/>
      <c r="N586" s="178"/>
      <c r="O586" s="178"/>
      <c r="P586" s="178"/>
      <c r="Q586" s="178"/>
      <c r="R586" s="178"/>
      <c r="S586" s="178"/>
      <c r="T586" s="178"/>
      <c r="U586" s="178"/>
      <c r="V586" s="178"/>
      <c r="W586" s="178"/>
      <c r="X586" s="178"/>
    </row>
    <row r="587" spans="1:24" ht="12.75" customHeight="1">
      <c r="A587" s="178"/>
      <c r="B587" s="178"/>
      <c r="C587" s="178"/>
      <c r="D587" s="178"/>
      <c r="E587" s="178"/>
      <c r="F587" s="178"/>
      <c r="G587" s="178"/>
      <c r="H587" s="177"/>
      <c r="I587" s="178"/>
      <c r="J587" s="178"/>
      <c r="K587" s="178"/>
      <c r="L587" s="178"/>
      <c r="M587" s="178"/>
      <c r="N587" s="178"/>
      <c r="O587" s="178"/>
      <c r="P587" s="178"/>
      <c r="Q587" s="178"/>
      <c r="R587" s="178"/>
      <c r="S587" s="178"/>
      <c r="T587" s="178"/>
      <c r="U587" s="178"/>
      <c r="V587" s="178"/>
      <c r="W587" s="178"/>
      <c r="X587" s="178"/>
    </row>
    <row r="588" spans="1:24" ht="12.75" customHeight="1">
      <c r="A588" s="178"/>
      <c r="B588" s="178"/>
      <c r="C588" s="178"/>
      <c r="D588" s="178"/>
      <c r="E588" s="178"/>
      <c r="F588" s="178"/>
      <c r="G588" s="178"/>
      <c r="H588" s="177"/>
      <c r="I588" s="178"/>
      <c r="J588" s="178"/>
      <c r="K588" s="178"/>
      <c r="L588" s="178"/>
      <c r="M588" s="178"/>
      <c r="N588" s="178"/>
      <c r="O588" s="178"/>
      <c r="P588" s="178"/>
      <c r="Q588" s="178"/>
      <c r="R588" s="178"/>
      <c r="S588" s="178"/>
      <c r="T588" s="178"/>
      <c r="U588" s="178"/>
      <c r="V588" s="178"/>
      <c r="W588" s="178"/>
      <c r="X588" s="178"/>
    </row>
    <row r="589" spans="1:24" ht="12.75" customHeight="1">
      <c r="A589" s="178"/>
      <c r="B589" s="178"/>
      <c r="C589" s="178"/>
      <c r="D589" s="178"/>
      <c r="E589" s="178"/>
      <c r="F589" s="178"/>
      <c r="G589" s="178"/>
      <c r="H589" s="177"/>
      <c r="I589" s="178"/>
      <c r="J589" s="178"/>
      <c r="K589" s="178"/>
      <c r="L589" s="178"/>
      <c r="M589" s="178"/>
      <c r="N589" s="178"/>
      <c r="O589" s="178"/>
      <c r="P589" s="178"/>
      <c r="Q589" s="178"/>
      <c r="R589" s="178"/>
      <c r="S589" s="178"/>
      <c r="T589" s="178"/>
      <c r="U589" s="178"/>
      <c r="V589" s="178"/>
      <c r="W589" s="178"/>
      <c r="X589" s="178"/>
    </row>
    <row r="590" spans="1:24" ht="12.75" customHeight="1">
      <c r="A590" s="178"/>
      <c r="B590" s="178"/>
      <c r="C590" s="178"/>
      <c r="D590" s="178"/>
      <c r="E590" s="178"/>
      <c r="F590" s="178"/>
      <c r="G590" s="178"/>
      <c r="H590" s="177"/>
      <c r="I590" s="178"/>
      <c r="J590" s="178"/>
      <c r="K590" s="178"/>
      <c r="L590" s="178"/>
      <c r="M590" s="178"/>
      <c r="N590" s="178"/>
      <c r="O590" s="178"/>
      <c r="P590" s="178"/>
      <c r="Q590" s="178"/>
      <c r="R590" s="178"/>
      <c r="S590" s="178"/>
      <c r="T590" s="178"/>
      <c r="U590" s="178"/>
      <c r="V590" s="178"/>
      <c r="W590" s="178"/>
      <c r="X590" s="178"/>
    </row>
    <row r="591" spans="1:24" ht="12.75" customHeight="1">
      <c r="A591" s="178"/>
      <c r="B591" s="178"/>
      <c r="C591" s="178"/>
      <c r="D591" s="178"/>
      <c r="E591" s="178"/>
      <c r="F591" s="178"/>
      <c r="G591" s="178"/>
      <c r="H591" s="177"/>
      <c r="I591" s="178"/>
      <c r="J591" s="178"/>
      <c r="K591" s="178"/>
      <c r="L591" s="178"/>
      <c r="M591" s="178"/>
      <c r="N591" s="178"/>
      <c r="O591" s="178"/>
      <c r="P591" s="178"/>
      <c r="Q591" s="178"/>
      <c r="R591" s="178"/>
      <c r="S591" s="178"/>
      <c r="T591" s="178"/>
      <c r="U591" s="178"/>
      <c r="V591" s="178"/>
      <c r="W591" s="178"/>
      <c r="X591" s="178"/>
    </row>
    <row r="592" spans="1:24" ht="12.75" customHeight="1">
      <c r="A592" s="178"/>
      <c r="B592" s="178"/>
      <c r="C592" s="178"/>
      <c r="D592" s="178"/>
      <c r="E592" s="178"/>
      <c r="F592" s="178"/>
      <c r="G592" s="178"/>
      <c r="H592" s="177"/>
      <c r="I592" s="178"/>
      <c r="J592" s="178"/>
      <c r="K592" s="178"/>
      <c r="L592" s="178"/>
      <c r="M592" s="178"/>
      <c r="N592" s="178"/>
      <c r="O592" s="178"/>
      <c r="P592" s="178"/>
      <c r="Q592" s="178"/>
      <c r="R592" s="178"/>
      <c r="S592" s="178"/>
      <c r="T592" s="178"/>
      <c r="U592" s="178"/>
      <c r="V592" s="178"/>
      <c r="W592" s="178"/>
      <c r="X592" s="178"/>
    </row>
    <row r="593" spans="1:24" ht="12.75" customHeight="1">
      <c r="A593" s="178"/>
      <c r="B593" s="178"/>
      <c r="C593" s="178"/>
      <c r="D593" s="178"/>
      <c r="E593" s="178"/>
      <c r="F593" s="178"/>
      <c r="G593" s="178"/>
      <c r="H593" s="177"/>
      <c r="I593" s="178"/>
      <c r="J593" s="178"/>
      <c r="K593" s="178"/>
      <c r="L593" s="178"/>
      <c r="M593" s="178"/>
      <c r="N593" s="178"/>
      <c r="O593" s="178"/>
      <c r="P593" s="178"/>
      <c r="Q593" s="178"/>
      <c r="R593" s="178"/>
      <c r="S593" s="178"/>
      <c r="T593" s="178"/>
      <c r="U593" s="178"/>
      <c r="V593" s="178"/>
      <c r="W593" s="178"/>
      <c r="X593" s="178"/>
    </row>
    <row r="594" spans="1:24" ht="12.75" customHeight="1">
      <c r="A594" s="178"/>
      <c r="B594" s="178"/>
      <c r="C594" s="178"/>
      <c r="D594" s="178"/>
      <c r="E594" s="178"/>
      <c r="F594" s="178"/>
      <c r="G594" s="178"/>
      <c r="H594" s="177"/>
      <c r="I594" s="178"/>
      <c r="J594" s="178"/>
      <c r="K594" s="178"/>
      <c r="L594" s="178"/>
      <c r="M594" s="178"/>
      <c r="N594" s="178"/>
      <c r="O594" s="178"/>
      <c r="P594" s="178"/>
      <c r="Q594" s="178"/>
      <c r="R594" s="178"/>
      <c r="S594" s="178"/>
      <c r="T594" s="178"/>
      <c r="U594" s="178"/>
      <c r="V594" s="178"/>
      <c r="W594" s="178"/>
      <c r="X594" s="178"/>
    </row>
    <row r="595" spans="1:24" ht="12.75" customHeight="1">
      <c r="A595" s="178"/>
      <c r="B595" s="178"/>
      <c r="C595" s="178"/>
      <c r="D595" s="178"/>
      <c r="E595" s="178"/>
      <c r="F595" s="178"/>
      <c r="G595" s="178"/>
      <c r="H595" s="177"/>
      <c r="I595" s="178"/>
      <c r="J595" s="178"/>
      <c r="K595" s="178"/>
      <c r="L595" s="178"/>
      <c r="M595" s="178"/>
      <c r="N595" s="178"/>
      <c r="O595" s="178"/>
      <c r="P595" s="178"/>
      <c r="Q595" s="178"/>
      <c r="R595" s="178"/>
      <c r="S595" s="178"/>
      <c r="T595" s="178"/>
      <c r="U595" s="178"/>
      <c r="V595" s="178"/>
      <c r="W595" s="178"/>
      <c r="X595" s="178"/>
    </row>
    <row r="596" spans="1:24" ht="12.75" customHeight="1">
      <c r="A596" s="178"/>
      <c r="B596" s="178"/>
      <c r="C596" s="178"/>
      <c r="D596" s="178"/>
      <c r="E596" s="178"/>
      <c r="F596" s="178"/>
      <c r="G596" s="178"/>
      <c r="H596" s="177"/>
      <c r="I596" s="178"/>
      <c r="J596" s="178"/>
      <c r="K596" s="178"/>
      <c r="L596" s="178"/>
      <c r="M596" s="178"/>
      <c r="N596" s="178"/>
      <c r="O596" s="178"/>
      <c r="P596" s="178"/>
      <c r="Q596" s="178"/>
      <c r="R596" s="178"/>
      <c r="S596" s="178"/>
      <c r="T596" s="178"/>
      <c r="U596" s="178"/>
      <c r="V596" s="178"/>
      <c r="W596" s="178"/>
      <c r="X596" s="178"/>
    </row>
    <row r="597" spans="1:24" ht="12.75" customHeight="1">
      <c r="A597" s="178"/>
      <c r="B597" s="178"/>
      <c r="C597" s="178"/>
      <c r="D597" s="178"/>
      <c r="E597" s="178"/>
      <c r="F597" s="178"/>
      <c r="G597" s="178"/>
      <c r="H597" s="177"/>
      <c r="I597" s="178"/>
      <c r="J597" s="178"/>
      <c r="K597" s="178"/>
      <c r="L597" s="178"/>
      <c r="M597" s="178"/>
      <c r="N597" s="178"/>
      <c r="O597" s="178"/>
      <c r="P597" s="178"/>
      <c r="Q597" s="178"/>
      <c r="R597" s="178"/>
      <c r="S597" s="178"/>
      <c r="T597" s="178"/>
      <c r="U597" s="178"/>
      <c r="V597" s="178"/>
      <c r="W597" s="178"/>
      <c r="X597" s="178"/>
    </row>
    <row r="598" spans="1:24" ht="12.75" customHeight="1">
      <c r="A598" s="178"/>
      <c r="B598" s="178"/>
      <c r="C598" s="178"/>
      <c r="D598" s="178"/>
      <c r="E598" s="178"/>
      <c r="F598" s="178"/>
      <c r="G598" s="178"/>
      <c r="H598" s="177"/>
      <c r="I598" s="178"/>
      <c r="J598" s="178"/>
      <c r="K598" s="178"/>
      <c r="L598" s="178"/>
      <c r="M598" s="178"/>
      <c r="N598" s="178"/>
      <c r="O598" s="178"/>
      <c r="P598" s="178"/>
      <c r="Q598" s="178"/>
      <c r="R598" s="178"/>
      <c r="S598" s="178"/>
      <c r="T598" s="178"/>
      <c r="U598" s="178"/>
      <c r="V598" s="178"/>
      <c r="W598" s="178"/>
      <c r="X598" s="178"/>
    </row>
    <row r="599" spans="1:24" ht="12.75" customHeight="1">
      <c r="A599" s="178"/>
      <c r="B599" s="178"/>
      <c r="C599" s="178"/>
      <c r="D599" s="178"/>
      <c r="E599" s="178"/>
      <c r="F599" s="178"/>
      <c r="G599" s="178"/>
      <c r="H599" s="177"/>
      <c r="I599" s="178"/>
      <c r="J599" s="178"/>
      <c r="K599" s="178"/>
      <c r="L599" s="178"/>
      <c r="M599" s="178"/>
      <c r="N599" s="178"/>
      <c r="O599" s="178"/>
      <c r="P599" s="178"/>
      <c r="Q599" s="178"/>
      <c r="R599" s="178"/>
      <c r="S599" s="178"/>
      <c r="T599" s="178"/>
      <c r="U599" s="178"/>
      <c r="V599" s="178"/>
      <c r="W599" s="178"/>
      <c r="X599" s="178"/>
    </row>
    <row r="600" spans="1:24" ht="12.75" customHeight="1">
      <c r="A600" s="178"/>
      <c r="B600" s="178"/>
      <c r="C600" s="178"/>
      <c r="D600" s="178"/>
      <c r="E600" s="178"/>
      <c r="F600" s="178"/>
      <c r="G600" s="178"/>
      <c r="H600" s="177"/>
      <c r="I600" s="178"/>
      <c r="J600" s="178"/>
      <c r="K600" s="178"/>
      <c r="L600" s="178"/>
      <c r="M600" s="178"/>
      <c r="N600" s="178"/>
      <c r="O600" s="178"/>
      <c r="P600" s="178"/>
      <c r="Q600" s="178"/>
      <c r="R600" s="178"/>
      <c r="S600" s="178"/>
      <c r="T600" s="178"/>
      <c r="U600" s="178"/>
      <c r="V600" s="178"/>
      <c r="W600" s="178"/>
      <c r="X600" s="178"/>
    </row>
    <row r="601" spans="1:24" ht="12.75" customHeight="1">
      <c r="A601" s="178"/>
      <c r="B601" s="178"/>
      <c r="C601" s="178"/>
      <c r="D601" s="178"/>
      <c r="E601" s="178"/>
      <c r="F601" s="178"/>
      <c r="G601" s="178"/>
      <c r="H601" s="177"/>
      <c r="I601" s="178"/>
      <c r="J601" s="178"/>
      <c r="K601" s="178"/>
      <c r="L601" s="178"/>
      <c r="M601" s="178"/>
      <c r="N601" s="178"/>
      <c r="O601" s="178"/>
      <c r="P601" s="178"/>
      <c r="Q601" s="178"/>
      <c r="R601" s="178"/>
      <c r="S601" s="178"/>
      <c r="T601" s="178"/>
      <c r="U601" s="178"/>
      <c r="V601" s="178"/>
      <c r="W601" s="178"/>
      <c r="X601" s="178"/>
    </row>
    <row r="602" spans="1:24" ht="12.75" customHeight="1">
      <c r="A602" s="178"/>
      <c r="B602" s="178"/>
      <c r="C602" s="178"/>
      <c r="D602" s="178"/>
      <c r="E602" s="178"/>
      <c r="F602" s="178"/>
      <c r="G602" s="178"/>
      <c r="H602" s="177"/>
      <c r="I602" s="178"/>
      <c r="J602" s="178"/>
      <c r="K602" s="178"/>
      <c r="L602" s="178"/>
      <c r="M602" s="178"/>
      <c r="N602" s="178"/>
      <c r="O602" s="178"/>
      <c r="P602" s="178"/>
      <c r="Q602" s="178"/>
      <c r="R602" s="178"/>
      <c r="S602" s="178"/>
      <c r="T602" s="178"/>
      <c r="U602" s="178"/>
      <c r="V602" s="178"/>
      <c r="W602" s="178"/>
      <c r="X602" s="178"/>
    </row>
    <row r="603" spans="1:24" ht="12.75" customHeight="1">
      <c r="A603" s="178"/>
      <c r="B603" s="178"/>
      <c r="C603" s="178"/>
      <c r="D603" s="178"/>
      <c r="E603" s="178"/>
      <c r="F603" s="178"/>
      <c r="G603" s="178"/>
      <c r="H603" s="177"/>
      <c r="I603" s="178"/>
      <c r="J603" s="178"/>
      <c r="K603" s="178"/>
      <c r="L603" s="178"/>
      <c r="M603" s="178"/>
      <c r="N603" s="178"/>
      <c r="O603" s="178"/>
      <c r="P603" s="178"/>
      <c r="Q603" s="178"/>
      <c r="R603" s="178"/>
      <c r="S603" s="178"/>
      <c r="T603" s="178"/>
      <c r="U603" s="178"/>
      <c r="V603" s="178"/>
      <c r="W603" s="178"/>
      <c r="X603" s="178"/>
    </row>
    <row r="604" spans="1:24" ht="12.75" customHeight="1">
      <c r="A604" s="178"/>
      <c r="B604" s="178"/>
      <c r="C604" s="178"/>
      <c r="D604" s="178"/>
      <c r="E604" s="178"/>
      <c r="F604" s="178"/>
      <c r="G604" s="178"/>
      <c r="H604" s="177"/>
      <c r="I604" s="178"/>
      <c r="J604" s="178"/>
      <c r="K604" s="178"/>
      <c r="L604" s="178"/>
      <c r="M604" s="178"/>
      <c r="N604" s="178"/>
      <c r="O604" s="178"/>
      <c r="P604" s="178"/>
      <c r="Q604" s="178"/>
      <c r="R604" s="178"/>
      <c r="S604" s="178"/>
      <c r="T604" s="178"/>
      <c r="U604" s="178"/>
      <c r="V604" s="178"/>
      <c r="W604" s="178"/>
      <c r="X604" s="178"/>
    </row>
    <row r="605" spans="1:24" ht="12.75" customHeight="1">
      <c r="A605" s="178"/>
      <c r="B605" s="178"/>
      <c r="C605" s="178"/>
      <c r="D605" s="178"/>
      <c r="E605" s="178"/>
      <c r="F605" s="178"/>
      <c r="G605" s="178"/>
      <c r="H605" s="177"/>
      <c r="I605" s="178"/>
      <c r="J605" s="178"/>
      <c r="K605" s="178"/>
      <c r="L605" s="178"/>
      <c r="M605" s="178"/>
      <c r="N605" s="178"/>
      <c r="O605" s="178"/>
      <c r="P605" s="178"/>
      <c r="Q605" s="178"/>
      <c r="R605" s="178"/>
      <c r="S605" s="178"/>
      <c r="T605" s="178"/>
      <c r="U605" s="178"/>
      <c r="V605" s="178"/>
      <c r="W605" s="178"/>
      <c r="X605" s="178"/>
    </row>
    <row r="606" spans="1:24" ht="12.75" customHeight="1">
      <c r="A606" s="178"/>
      <c r="B606" s="178"/>
      <c r="C606" s="178"/>
      <c r="D606" s="178"/>
      <c r="E606" s="178"/>
      <c r="F606" s="178"/>
      <c r="G606" s="178"/>
      <c r="H606" s="177"/>
      <c r="I606" s="178"/>
      <c r="J606" s="178"/>
      <c r="K606" s="178"/>
      <c r="L606" s="178"/>
      <c r="M606" s="178"/>
      <c r="N606" s="178"/>
      <c r="O606" s="178"/>
      <c r="P606" s="178"/>
      <c r="Q606" s="178"/>
      <c r="R606" s="178"/>
      <c r="S606" s="178"/>
      <c r="T606" s="178"/>
      <c r="U606" s="178"/>
      <c r="V606" s="178"/>
      <c r="W606" s="178"/>
      <c r="X606" s="178"/>
    </row>
    <row r="607" spans="1:24" ht="12.75" customHeight="1">
      <c r="A607" s="178"/>
      <c r="B607" s="178"/>
      <c r="C607" s="178"/>
      <c r="D607" s="178"/>
      <c r="E607" s="178"/>
      <c r="F607" s="178"/>
      <c r="G607" s="178"/>
      <c r="H607" s="177"/>
      <c r="I607" s="178"/>
      <c r="J607" s="178"/>
      <c r="K607" s="178"/>
      <c r="L607" s="178"/>
      <c r="M607" s="178"/>
      <c r="N607" s="178"/>
      <c r="O607" s="178"/>
      <c r="P607" s="178"/>
      <c r="Q607" s="178"/>
      <c r="R607" s="178"/>
      <c r="S607" s="178"/>
      <c r="T607" s="178"/>
      <c r="U607" s="178"/>
      <c r="V607" s="178"/>
      <c r="W607" s="178"/>
      <c r="X607" s="178"/>
    </row>
    <row r="608" spans="1:24" ht="12.75" customHeight="1">
      <c r="A608" s="178"/>
      <c r="B608" s="178"/>
      <c r="C608" s="178"/>
      <c r="D608" s="178"/>
      <c r="E608" s="178"/>
      <c r="F608" s="178"/>
      <c r="G608" s="178"/>
      <c r="H608" s="177"/>
      <c r="I608" s="178"/>
      <c r="J608" s="178"/>
      <c r="K608" s="178"/>
      <c r="L608" s="178"/>
      <c r="M608" s="178"/>
      <c r="N608" s="178"/>
      <c r="O608" s="178"/>
      <c r="P608" s="178"/>
      <c r="Q608" s="178"/>
      <c r="R608" s="178"/>
      <c r="S608" s="178"/>
      <c r="T608" s="178"/>
      <c r="U608" s="178"/>
      <c r="V608" s="178"/>
      <c r="W608" s="178"/>
      <c r="X608" s="178"/>
    </row>
    <row r="609" spans="1:24" ht="12.75" customHeight="1">
      <c r="A609" s="178"/>
      <c r="B609" s="178"/>
      <c r="C609" s="178"/>
      <c r="D609" s="178"/>
      <c r="E609" s="178"/>
      <c r="F609" s="178"/>
      <c r="G609" s="178"/>
      <c r="H609" s="177"/>
      <c r="I609" s="178"/>
      <c r="J609" s="178"/>
      <c r="K609" s="178"/>
      <c r="L609" s="178"/>
      <c r="M609" s="178"/>
      <c r="N609" s="178"/>
      <c r="O609" s="178"/>
      <c r="P609" s="178"/>
      <c r="Q609" s="178"/>
      <c r="R609" s="178"/>
      <c r="S609" s="178"/>
      <c r="T609" s="178"/>
      <c r="U609" s="178"/>
      <c r="V609" s="178"/>
      <c r="W609" s="178"/>
      <c r="X609" s="178"/>
    </row>
    <row r="610" spans="1:24" ht="12.75" customHeight="1">
      <c r="A610" s="178"/>
      <c r="B610" s="178"/>
      <c r="C610" s="178"/>
      <c r="D610" s="178"/>
      <c r="E610" s="178"/>
      <c r="F610" s="178"/>
      <c r="G610" s="178"/>
      <c r="H610" s="177"/>
      <c r="I610" s="178"/>
      <c r="J610" s="178"/>
      <c r="K610" s="178"/>
      <c r="L610" s="178"/>
      <c r="M610" s="178"/>
      <c r="N610" s="178"/>
      <c r="O610" s="178"/>
      <c r="P610" s="178"/>
      <c r="Q610" s="178"/>
      <c r="R610" s="178"/>
      <c r="S610" s="178"/>
      <c r="T610" s="178"/>
      <c r="U610" s="178"/>
      <c r="V610" s="178"/>
      <c r="W610" s="178"/>
      <c r="X610" s="178"/>
    </row>
    <row r="611" spans="1:24" ht="12.75" customHeight="1">
      <c r="A611" s="178"/>
      <c r="B611" s="178"/>
      <c r="C611" s="178"/>
      <c r="D611" s="178"/>
      <c r="E611" s="178"/>
      <c r="F611" s="178"/>
      <c r="G611" s="178"/>
      <c r="H611" s="177"/>
      <c r="I611" s="178"/>
      <c r="J611" s="178"/>
      <c r="K611" s="178"/>
      <c r="L611" s="178"/>
      <c r="M611" s="178"/>
      <c r="N611" s="178"/>
      <c r="O611" s="178"/>
      <c r="P611" s="178"/>
      <c r="Q611" s="178"/>
      <c r="R611" s="178"/>
      <c r="S611" s="178"/>
      <c r="T611" s="178"/>
      <c r="U611" s="178"/>
      <c r="V611" s="178"/>
      <c r="W611" s="178"/>
      <c r="X611" s="178"/>
    </row>
    <row r="612" spans="1:24" ht="12.75" customHeight="1">
      <c r="A612" s="178"/>
      <c r="B612" s="178"/>
      <c r="C612" s="178"/>
      <c r="D612" s="178"/>
      <c r="E612" s="178"/>
      <c r="F612" s="178"/>
      <c r="G612" s="178"/>
      <c r="H612" s="177"/>
      <c r="I612" s="178"/>
      <c r="J612" s="178"/>
      <c r="K612" s="178"/>
      <c r="L612" s="178"/>
      <c r="M612" s="178"/>
      <c r="N612" s="178"/>
      <c r="O612" s="178"/>
      <c r="P612" s="178"/>
      <c r="Q612" s="178"/>
      <c r="R612" s="178"/>
      <c r="S612" s="178"/>
      <c r="T612" s="178"/>
      <c r="U612" s="178"/>
      <c r="V612" s="178"/>
      <c r="W612" s="178"/>
      <c r="X612" s="178"/>
    </row>
    <row r="613" spans="1:24" ht="12.75" customHeight="1">
      <c r="A613" s="178"/>
      <c r="B613" s="178"/>
      <c r="C613" s="178"/>
      <c r="D613" s="178"/>
      <c r="E613" s="178"/>
      <c r="F613" s="178"/>
      <c r="G613" s="178"/>
      <c r="H613" s="177"/>
      <c r="I613" s="178"/>
      <c r="J613" s="178"/>
      <c r="K613" s="178"/>
      <c r="L613" s="178"/>
      <c r="M613" s="178"/>
      <c r="N613" s="178"/>
      <c r="O613" s="178"/>
      <c r="P613" s="178"/>
      <c r="Q613" s="178"/>
      <c r="R613" s="178"/>
      <c r="S613" s="178"/>
      <c r="T613" s="178"/>
      <c r="U613" s="178"/>
      <c r="V613" s="178"/>
      <c r="W613" s="178"/>
      <c r="X613" s="178"/>
    </row>
    <row r="614" spans="1:24" ht="12.75" customHeight="1">
      <c r="A614" s="178"/>
      <c r="B614" s="178"/>
      <c r="C614" s="178"/>
      <c r="D614" s="178"/>
      <c r="E614" s="178"/>
      <c r="F614" s="178"/>
      <c r="G614" s="178"/>
      <c r="H614" s="177"/>
      <c r="I614" s="178"/>
      <c r="J614" s="178"/>
      <c r="K614" s="178"/>
      <c r="L614" s="178"/>
      <c r="M614" s="178"/>
      <c r="N614" s="178"/>
      <c r="O614" s="178"/>
      <c r="P614" s="178"/>
      <c r="Q614" s="178"/>
      <c r="R614" s="178"/>
      <c r="S614" s="178"/>
      <c r="T614" s="178"/>
      <c r="U614" s="178"/>
      <c r="V614" s="178"/>
      <c r="W614" s="178"/>
      <c r="X614" s="178"/>
    </row>
    <row r="615" spans="1:24" ht="12.75" customHeight="1">
      <c r="A615" s="178"/>
      <c r="B615" s="178"/>
      <c r="C615" s="178"/>
      <c r="D615" s="178"/>
      <c r="E615" s="178"/>
      <c r="F615" s="178"/>
      <c r="G615" s="178"/>
      <c r="H615" s="177"/>
      <c r="I615" s="178"/>
      <c r="J615" s="178"/>
      <c r="K615" s="178"/>
      <c r="L615" s="178"/>
      <c r="M615" s="178"/>
      <c r="N615" s="178"/>
      <c r="O615" s="178"/>
      <c r="P615" s="178"/>
      <c r="Q615" s="178"/>
      <c r="R615" s="178"/>
      <c r="S615" s="178"/>
      <c r="T615" s="178"/>
      <c r="U615" s="178"/>
      <c r="V615" s="178"/>
      <c r="W615" s="178"/>
      <c r="X615" s="178"/>
    </row>
    <row r="616" spans="1:24" ht="12.75" customHeight="1">
      <c r="A616" s="178"/>
      <c r="B616" s="178"/>
      <c r="C616" s="178"/>
      <c r="D616" s="178"/>
      <c r="E616" s="178"/>
      <c r="F616" s="178"/>
      <c r="G616" s="178"/>
      <c r="H616" s="177"/>
      <c r="I616" s="178"/>
      <c r="J616" s="178"/>
      <c r="K616" s="178"/>
      <c r="L616" s="178"/>
      <c r="M616" s="178"/>
      <c r="N616" s="178"/>
      <c r="O616" s="178"/>
      <c r="P616" s="178"/>
      <c r="Q616" s="178"/>
      <c r="R616" s="178"/>
      <c r="S616" s="178"/>
      <c r="T616" s="178"/>
      <c r="U616" s="178"/>
      <c r="V616" s="178"/>
      <c r="W616" s="178"/>
      <c r="X616" s="178"/>
    </row>
    <row r="617" spans="1:24" ht="12.75" customHeight="1">
      <c r="A617" s="178"/>
      <c r="B617" s="178"/>
      <c r="C617" s="178"/>
      <c r="D617" s="178"/>
      <c r="E617" s="178"/>
      <c r="F617" s="178"/>
      <c r="G617" s="178"/>
      <c r="H617" s="177"/>
      <c r="I617" s="178"/>
      <c r="J617" s="178"/>
      <c r="K617" s="178"/>
      <c r="L617" s="178"/>
      <c r="M617" s="178"/>
      <c r="N617" s="178"/>
      <c r="O617" s="178"/>
      <c r="P617" s="178"/>
      <c r="Q617" s="178"/>
      <c r="R617" s="178"/>
      <c r="S617" s="178"/>
      <c r="T617" s="178"/>
      <c r="U617" s="178"/>
      <c r="V617" s="178"/>
      <c r="W617" s="178"/>
      <c r="X617" s="178"/>
    </row>
    <row r="618" spans="1:24" ht="12.75" customHeight="1">
      <c r="A618" s="178"/>
      <c r="B618" s="178"/>
      <c r="C618" s="178"/>
      <c r="D618" s="178"/>
      <c r="E618" s="178"/>
      <c r="F618" s="178"/>
      <c r="G618" s="178"/>
      <c r="H618" s="177"/>
      <c r="I618" s="178"/>
      <c r="J618" s="178"/>
      <c r="K618" s="178"/>
      <c r="L618" s="178"/>
      <c r="M618" s="178"/>
      <c r="N618" s="178"/>
      <c r="O618" s="178"/>
      <c r="P618" s="178"/>
      <c r="Q618" s="178"/>
      <c r="R618" s="178"/>
      <c r="S618" s="178"/>
      <c r="T618" s="178"/>
      <c r="U618" s="178"/>
      <c r="V618" s="178"/>
      <c r="W618" s="178"/>
      <c r="X618" s="178"/>
    </row>
    <row r="619" spans="1:24" ht="12.75" customHeight="1">
      <c r="A619" s="178"/>
      <c r="B619" s="178"/>
      <c r="C619" s="178"/>
      <c r="D619" s="178"/>
      <c r="E619" s="178"/>
      <c r="F619" s="178"/>
      <c r="G619" s="178"/>
      <c r="H619" s="177"/>
      <c r="I619" s="178"/>
      <c r="J619" s="178"/>
      <c r="K619" s="178"/>
      <c r="L619" s="178"/>
      <c r="M619" s="178"/>
      <c r="N619" s="178"/>
      <c r="O619" s="178"/>
      <c r="P619" s="178"/>
      <c r="Q619" s="178"/>
      <c r="R619" s="178"/>
      <c r="S619" s="178"/>
      <c r="T619" s="178"/>
      <c r="U619" s="178"/>
      <c r="V619" s="178"/>
      <c r="W619" s="178"/>
      <c r="X619" s="178"/>
    </row>
    <row r="620" spans="1:24" ht="12.75" customHeight="1">
      <c r="A620" s="178"/>
      <c r="B620" s="178"/>
      <c r="C620" s="178"/>
      <c r="D620" s="178"/>
      <c r="E620" s="178"/>
      <c r="F620" s="178"/>
      <c r="G620" s="178"/>
      <c r="H620" s="177"/>
      <c r="I620" s="178"/>
      <c r="J620" s="178"/>
      <c r="K620" s="178"/>
      <c r="L620" s="178"/>
      <c r="M620" s="178"/>
      <c r="N620" s="178"/>
      <c r="O620" s="178"/>
      <c r="P620" s="178"/>
      <c r="Q620" s="178"/>
      <c r="R620" s="178"/>
      <c r="S620" s="178"/>
      <c r="T620" s="178"/>
      <c r="U620" s="178"/>
      <c r="V620" s="178"/>
      <c r="W620" s="178"/>
      <c r="X620" s="178"/>
    </row>
    <row r="621" spans="1:24" ht="12.75" customHeight="1">
      <c r="A621" s="178"/>
      <c r="B621" s="178"/>
      <c r="C621" s="178"/>
      <c r="D621" s="178"/>
      <c r="E621" s="178"/>
      <c r="F621" s="178"/>
      <c r="G621" s="178"/>
      <c r="H621" s="177"/>
      <c r="I621" s="178"/>
      <c r="J621" s="178"/>
      <c r="K621" s="178"/>
      <c r="L621" s="178"/>
      <c r="M621" s="178"/>
      <c r="N621" s="178"/>
      <c r="O621" s="178"/>
      <c r="P621" s="178"/>
      <c r="Q621" s="178"/>
      <c r="R621" s="178"/>
      <c r="S621" s="178"/>
      <c r="T621" s="178"/>
      <c r="U621" s="178"/>
      <c r="V621" s="178"/>
      <c r="W621" s="178"/>
      <c r="X621" s="178"/>
    </row>
    <row r="622" spans="1:24" ht="12.75" customHeight="1">
      <c r="A622" s="178"/>
      <c r="B622" s="178"/>
      <c r="C622" s="178"/>
      <c r="D622" s="178"/>
      <c r="E622" s="178"/>
      <c r="F622" s="178"/>
      <c r="G622" s="178"/>
      <c r="H622" s="177"/>
      <c r="I622" s="178"/>
      <c r="J622" s="178"/>
      <c r="K622" s="178"/>
      <c r="L622" s="178"/>
      <c r="M622" s="178"/>
      <c r="N622" s="178"/>
      <c r="O622" s="178"/>
      <c r="P622" s="178"/>
      <c r="Q622" s="178"/>
      <c r="R622" s="178"/>
      <c r="S622" s="178"/>
      <c r="T622" s="178"/>
      <c r="U622" s="178"/>
      <c r="V622" s="178"/>
      <c r="W622" s="178"/>
      <c r="X622" s="178"/>
    </row>
    <row r="623" spans="1:24" ht="12.75" customHeight="1">
      <c r="A623" s="178"/>
      <c r="B623" s="178"/>
      <c r="C623" s="178"/>
      <c r="D623" s="178"/>
      <c r="E623" s="178"/>
      <c r="F623" s="178"/>
      <c r="G623" s="178"/>
      <c r="H623" s="177"/>
      <c r="I623" s="178"/>
      <c r="J623" s="178"/>
      <c r="K623" s="178"/>
      <c r="L623" s="178"/>
      <c r="M623" s="178"/>
      <c r="N623" s="178"/>
      <c r="O623" s="178"/>
      <c r="P623" s="178"/>
      <c r="Q623" s="178"/>
      <c r="R623" s="178"/>
      <c r="S623" s="178"/>
      <c r="T623" s="178"/>
      <c r="U623" s="178"/>
      <c r="V623" s="178"/>
      <c r="W623" s="178"/>
      <c r="X623" s="178"/>
    </row>
    <row r="624" spans="1:24" ht="12.75" customHeight="1">
      <c r="A624" s="178"/>
      <c r="B624" s="178"/>
      <c r="C624" s="178"/>
      <c r="D624" s="178"/>
      <c r="E624" s="178"/>
      <c r="F624" s="178"/>
      <c r="G624" s="178"/>
      <c r="H624" s="177"/>
      <c r="I624" s="178"/>
      <c r="J624" s="178"/>
      <c r="K624" s="178"/>
      <c r="L624" s="178"/>
      <c r="M624" s="178"/>
      <c r="N624" s="178"/>
      <c r="O624" s="178"/>
      <c r="P624" s="178"/>
      <c r="Q624" s="178"/>
      <c r="R624" s="178"/>
      <c r="S624" s="178"/>
      <c r="T624" s="178"/>
      <c r="U624" s="178"/>
      <c r="V624" s="178"/>
      <c r="W624" s="178"/>
      <c r="X624" s="178"/>
    </row>
    <row r="625" spans="1:24" ht="12.75" customHeight="1">
      <c r="A625" s="178"/>
      <c r="B625" s="178"/>
      <c r="C625" s="178"/>
      <c r="D625" s="178"/>
      <c r="E625" s="178"/>
      <c r="F625" s="178"/>
      <c r="G625" s="178"/>
      <c r="H625" s="177"/>
      <c r="I625" s="178"/>
      <c r="J625" s="178"/>
      <c r="K625" s="178"/>
      <c r="L625" s="178"/>
      <c r="M625" s="178"/>
      <c r="N625" s="178"/>
      <c r="O625" s="178"/>
      <c r="P625" s="178"/>
      <c r="Q625" s="178"/>
      <c r="R625" s="178"/>
      <c r="S625" s="178"/>
      <c r="T625" s="178"/>
      <c r="U625" s="178"/>
      <c r="V625" s="178"/>
      <c r="W625" s="178"/>
      <c r="X625" s="178"/>
    </row>
    <row r="626" spans="1:24" ht="12.75" customHeight="1">
      <c r="A626" s="178"/>
      <c r="B626" s="178"/>
      <c r="C626" s="178"/>
      <c r="D626" s="178"/>
      <c r="E626" s="178"/>
      <c r="F626" s="178"/>
      <c r="G626" s="178"/>
      <c r="H626" s="177"/>
      <c r="I626" s="178"/>
      <c r="J626" s="178"/>
      <c r="K626" s="178"/>
      <c r="L626" s="178"/>
      <c r="M626" s="178"/>
      <c r="N626" s="178"/>
      <c r="O626" s="178"/>
      <c r="P626" s="178"/>
      <c r="Q626" s="178"/>
      <c r="R626" s="178"/>
      <c r="S626" s="178"/>
      <c r="T626" s="178"/>
      <c r="U626" s="178"/>
      <c r="V626" s="178"/>
      <c r="W626" s="178"/>
      <c r="X626" s="178"/>
    </row>
    <row r="627" spans="1:24" ht="12.75" customHeight="1">
      <c r="A627" s="178"/>
      <c r="B627" s="178"/>
      <c r="C627" s="178"/>
      <c r="D627" s="178"/>
      <c r="E627" s="178"/>
      <c r="F627" s="178"/>
      <c r="G627" s="178"/>
      <c r="H627" s="177"/>
      <c r="I627" s="178"/>
      <c r="J627" s="178"/>
      <c r="K627" s="178"/>
      <c r="L627" s="178"/>
      <c r="M627" s="178"/>
      <c r="N627" s="178"/>
      <c r="O627" s="178"/>
      <c r="P627" s="178"/>
      <c r="Q627" s="178"/>
      <c r="R627" s="178"/>
      <c r="S627" s="178"/>
      <c r="T627" s="178"/>
      <c r="U627" s="178"/>
      <c r="V627" s="178"/>
      <c r="W627" s="178"/>
      <c r="X627" s="178"/>
    </row>
    <row r="628" spans="1:24" ht="12.75" customHeight="1">
      <c r="A628" s="178"/>
      <c r="B628" s="178"/>
      <c r="C628" s="178"/>
      <c r="D628" s="178"/>
      <c r="E628" s="178"/>
      <c r="F628" s="178"/>
      <c r="G628" s="178"/>
      <c r="H628" s="177"/>
      <c r="I628" s="178"/>
      <c r="J628" s="178"/>
      <c r="K628" s="178"/>
      <c r="L628" s="178"/>
      <c r="M628" s="178"/>
      <c r="N628" s="178"/>
      <c r="O628" s="178"/>
      <c r="P628" s="178"/>
      <c r="Q628" s="178"/>
      <c r="R628" s="178"/>
      <c r="S628" s="178"/>
      <c r="T628" s="178"/>
      <c r="U628" s="178"/>
      <c r="V628" s="178"/>
      <c r="W628" s="178"/>
      <c r="X628" s="178"/>
    </row>
    <row r="629" spans="1:24" ht="12.75" customHeight="1">
      <c r="A629" s="178"/>
      <c r="B629" s="178"/>
      <c r="C629" s="178"/>
      <c r="D629" s="178"/>
      <c r="E629" s="178"/>
      <c r="F629" s="178"/>
      <c r="G629" s="178"/>
      <c r="H629" s="177"/>
      <c r="I629" s="178"/>
      <c r="J629" s="178"/>
      <c r="K629" s="178"/>
      <c r="L629" s="178"/>
      <c r="M629" s="178"/>
      <c r="N629" s="178"/>
      <c r="O629" s="178"/>
      <c r="P629" s="178"/>
      <c r="Q629" s="178"/>
      <c r="R629" s="178"/>
      <c r="S629" s="178"/>
      <c r="T629" s="178"/>
      <c r="U629" s="178"/>
      <c r="V629" s="178"/>
      <c r="W629" s="178"/>
      <c r="X629" s="178"/>
    </row>
    <row r="630" spans="1:24" ht="12.75" customHeight="1">
      <c r="A630" s="178"/>
      <c r="B630" s="178"/>
      <c r="C630" s="178"/>
      <c r="D630" s="178"/>
      <c r="E630" s="178"/>
      <c r="F630" s="178"/>
      <c r="G630" s="178"/>
      <c r="H630" s="177"/>
      <c r="I630" s="178"/>
      <c r="J630" s="178"/>
      <c r="K630" s="178"/>
      <c r="L630" s="178"/>
      <c r="M630" s="178"/>
      <c r="N630" s="178"/>
      <c r="O630" s="178"/>
      <c r="P630" s="178"/>
      <c r="Q630" s="178"/>
      <c r="R630" s="178"/>
      <c r="S630" s="178"/>
      <c r="T630" s="178"/>
      <c r="U630" s="178"/>
      <c r="V630" s="178"/>
      <c r="W630" s="178"/>
      <c r="X630" s="178"/>
    </row>
    <row r="631" spans="1:24" ht="12.75" customHeight="1">
      <c r="A631" s="178"/>
      <c r="B631" s="178"/>
      <c r="C631" s="178"/>
      <c r="D631" s="178"/>
      <c r="E631" s="178"/>
      <c r="F631" s="178"/>
      <c r="G631" s="178"/>
      <c r="H631" s="177"/>
      <c r="I631" s="178"/>
      <c r="J631" s="178"/>
      <c r="K631" s="178"/>
      <c r="L631" s="178"/>
      <c r="M631" s="178"/>
      <c r="N631" s="178"/>
      <c r="O631" s="178"/>
      <c r="P631" s="178"/>
      <c r="Q631" s="178"/>
      <c r="R631" s="178"/>
      <c r="S631" s="178"/>
      <c r="T631" s="178"/>
      <c r="U631" s="178"/>
      <c r="V631" s="178"/>
      <c r="W631" s="178"/>
      <c r="X631" s="178"/>
    </row>
    <row r="632" spans="1:24" ht="12.75" customHeight="1">
      <c r="A632" s="178"/>
      <c r="B632" s="178"/>
      <c r="C632" s="178"/>
      <c r="D632" s="178"/>
      <c r="E632" s="178"/>
      <c r="F632" s="178"/>
      <c r="G632" s="178"/>
      <c r="H632" s="177"/>
      <c r="I632" s="178"/>
      <c r="J632" s="178"/>
      <c r="K632" s="178"/>
      <c r="L632" s="178"/>
      <c r="M632" s="178"/>
      <c r="N632" s="178"/>
      <c r="O632" s="178"/>
      <c r="P632" s="178"/>
      <c r="Q632" s="178"/>
      <c r="R632" s="178"/>
      <c r="S632" s="178"/>
      <c r="T632" s="178"/>
      <c r="U632" s="178"/>
      <c r="V632" s="178"/>
      <c r="W632" s="178"/>
      <c r="X632" s="178"/>
    </row>
    <row r="633" spans="1:24" ht="12.75" customHeight="1">
      <c r="A633" s="178"/>
      <c r="B633" s="178"/>
      <c r="C633" s="178"/>
      <c r="D633" s="178"/>
      <c r="E633" s="178"/>
      <c r="F633" s="178"/>
      <c r="G633" s="178"/>
      <c r="H633" s="177"/>
      <c r="I633" s="178"/>
      <c r="J633" s="178"/>
      <c r="K633" s="178"/>
      <c r="L633" s="178"/>
      <c r="M633" s="178"/>
      <c r="N633" s="178"/>
      <c r="O633" s="178"/>
      <c r="P633" s="178"/>
      <c r="Q633" s="178"/>
      <c r="R633" s="178"/>
      <c r="S633" s="178"/>
      <c r="T633" s="178"/>
      <c r="U633" s="178"/>
      <c r="V633" s="178"/>
      <c r="W633" s="178"/>
      <c r="X633" s="178"/>
    </row>
    <row r="634" spans="1:24" ht="12.75" customHeight="1">
      <c r="A634" s="178"/>
      <c r="B634" s="178"/>
      <c r="C634" s="178"/>
      <c r="D634" s="178"/>
      <c r="E634" s="178"/>
      <c r="F634" s="178"/>
      <c r="G634" s="178"/>
      <c r="H634" s="177"/>
      <c r="I634" s="178"/>
      <c r="J634" s="178"/>
      <c r="K634" s="178"/>
      <c r="L634" s="178"/>
      <c r="M634" s="178"/>
      <c r="N634" s="178"/>
      <c r="O634" s="178"/>
      <c r="P634" s="178"/>
      <c r="Q634" s="178"/>
      <c r="R634" s="178"/>
      <c r="S634" s="178"/>
      <c r="T634" s="178"/>
      <c r="U634" s="178"/>
      <c r="V634" s="178"/>
      <c r="W634" s="178"/>
      <c r="X634" s="178"/>
    </row>
    <row r="635" spans="1:24" ht="12.75" customHeight="1">
      <c r="A635" s="178"/>
      <c r="B635" s="178"/>
      <c r="C635" s="178"/>
      <c r="D635" s="178"/>
      <c r="E635" s="178"/>
      <c r="F635" s="178"/>
      <c r="G635" s="178"/>
      <c r="H635" s="177"/>
      <c r="I635" s="178"/>
      <c r="J635" s="178"/>
      <c r="K635" s="178"/>
      <c r="L635" s="178"/>
      <c r="M635" s="178"/>
      <c r="N635" s="178"/>
      <c r="O635" s="178"/>
      <c r="P635" s="178"/>
      <c r="Q635" s="178"/>
      <c r="R635" s="178"/>
      <c r="S635" s="178"/>
      <c r="T635" s="178"/>
      <c r="U635" s="178"/>
      <c r="V635" s="178"/>
      <c r="W635" s="178"/>
      <c r="X635" s="178"/>
    </row>
    <row r="636" spans="1:24" ht="12.75" customHeight="1">
      <c r="A636" s="178"/>
      <c r="B636" s="178"/>
      <c r="C636" s="178"/>
      <c r="D636" s="178"/>
      <c r="E636" s="178"/>
      <c r="F636" s="178"/>
      <c r="G636" s="178"/>
      <c r="H636" s="177"/>
      <c r="I636" s="178"/>
      <c r="J636" s="178"/>
      <c r="K636" s="178"/>
      <c r="L636" s="178"/>
      <c r="M636" s="178"/>
      <c r="N636" s="178"/>
      <c r="O636" s="178"/>
      <c r="P636" s="178"/>
      <c r="Q636" s="178"/>
      <c r="R636" s="178"/>
      <c r="S636" s="178"/>
      <c r="T636" s="178"/>
      <c r="U636" s="178"/>
      <c r="V636" s="178"/>
      <c r="W636" s="178"/>
      <c r="X636" s="178"/>
    </row>
    <row r="637" spans="1:24" ht="12.75" customHeight="1">
      <c r="A637" s="178"/>
      <c r="B637" s="178"/>
      <c r="C637" s="178"/>
      <c r="D637" s="178"/>
      <c r="E637" s="178"/>
      <c r="F637" s="178"/>
      <c r="G637" s="178"/>
      <c r="H637" s="177"/>
      <c r="I637" s="178"/>
      <c r="J637" s="178"/>
      <c r="K637" s="178"/>
      <c r="L637" s="178"/>
      <c r="M637" s="178"/>
      <c r="N637" s="178"/>
      <c r="O637" s="178"/>
      <c r="P637" s="178"/>
      <c r="Q637" s="178"/>
      <c r="R637" s="178"/>
      <c r="S637" s="178"/>
      <c r="T637" s="178"/>
      <c r="U637" s="178"/>
      <c r="V637" s="178"/>
      <c r="W637" s="178"/>
      <c r="X637" s="178"/>
    </row>
    <row r="638" spans="1:24" ht="12.75" customHeight="1">
      <c r="A638" s="178"/>
      <c r="B638" s="178"/>
      <c r="C638" s="178"/>
      <c r="D638" s="178"/>
      <c r="E638" s="178"/>
      <c r="F638" s="178"/>
      <c r="G638" s="178"/>
      <c r="H638" s="177"/>
      <c r="I638" s="178"/>
      <c r="J638" s="178"/>
      <c r="K638" s="178"/>
      <c r="L638" s="178"/>
      <c r="M638" s="178"/>
      <c r="N638" s="178"/>
      <c r="O638" s="178"/>
      <c r="P638" s="178"/>
      <c r="Q638" s="178"/>
      <c r="R638" s="178"/>
      <c r="S638" s="178"/>
      <c r="T638" s="178"/>
      <c r="U638" s="178"/>
      <c r="V638" s="178"/>
      <c r="W638" s="178"/>
      <c r="X638" s="178"/>
    </row>
    <row r="639" spans="1:24" ht="12.75" customHeight="1">
      <c r="A639" s="178"/>
      <c r="B639" s="178"/>
      <c r="C639" s="178"/>
      <c r="D639" s="178"/>
      <c r="E639" s="178"/>
      <c r="F639" s="178"/>
      <c r="G639" s="178"/>
      <c r="H639" s="177"/>
      <c r="I639" s="178"/>
      <c r="J639" s="178"/>
      <c r="K639" s="178"/>
      <c r="L639" s="178"/>
      <c r="M639" s="178"/>
      <c r="N639" s="178"/>
      <c r="O639" s="178"/>
      <c r="P639" s="178"/>
      <c r="Q639" s="178"/>
      <c r="R639" s="178"/>
      <c r="S639" s="178"/>
      <c r="T639" s="178"/>
      <c r="U639" s="178"/>
      <c r="V639" s="178"/>
      <c r="W639" s="178"/>
      <c r="X639" s="178"/>
    </row>
    <row r="640" spans="1:24" ht="12.75" customHeight="1">
      <c r="A640" s="178"/>
      <c r="B640" s="178"/>
      <c r="C640" s="178"/>
      <c r="D640" s="178"/>
      <c r="E640" s="178"/>
      <c r="F640" s="178"/>
      <c r="G640" s="178"/>
      <c r="H640" s="177"/>
      <c r="I640" s="178"/>
      <c r="J640" s="178"/>
      <c r="K640" s="178"/>
      <c r="L640" s="178"/>
      <c r="M640" s="178"/>
      <c r="N640" s="178"/>
      <c r="O640" s="178"/>
      <c r="P640" s="178"/>
      <c r="Q640" s="178"/>
      <c r="R640" s="178"/>
      <c r="S640" s="178"/>
      <c r="T640" s="178"/>
      <c r="U640" s="178"/>
      <c r="V640" s="178"/>
      <c r="W640" s="178"/>
      <c r="X640" s="178"/>
    </row>
    <row r="641" spans="1:24" ht="12.75" customHeight="1">
      <c r="A641" s="178"/>
      <c r="B641" s="178"/>
      <c r="C641" s="178"/>
      <c r="D641" s="178"/>
      <c r="E641" s="178"/>
      <c r="F641" s="178"/>
      <c r="G641" s="178"/>
      <c r="H641" s="177"/>
      <c r="I641" s="178"/>
      <c r="J641" s="178"/>
      <c r="K641" s="178"/>
      <c r="L641" s="178"/>
      <c r="M641" s="178"/>
      <c r="N641" s="178"/>
      <c r="O641" s="178"/>
      <c r="P641" s="178"/>
      <c r="Q641" s="178"/>
      <c r="R641" s="178"/>
      <c r="S641" s="178"/>
      <c r="T641" s="178"/>
      <c r="U641" s="178"/>
      <c r="V641" s="178"/>
      <c r="W641" s="178"/>
      <c r="X641" s="178"/>
    </row>
    <row r="642" spans="1:24" ht="12.75" customHeight="1">
      <c r="A642" s="178"/>
      <c r="B642" s="178"/>
      <c r="C642" s="178"/>
      <c r="D642" s="178"/>
      <c r="E642" s="178"/>
      <c r="F642" s="178"/>
      <c r="G642" s="178"/>
      <c r="H642" s="177"/>
      <c r="I642" s="178"/>
      <c r="J642" s="178"/>
      <c r="K642" s="178"/>
      <c r="L642" s="178"/>
      <c r="M642" s="178"/>
      <c r="N642" s="178"/>
      <c r="O642" s="178"/>
      <c r="P642" s="178"/>
      <c r="Q642" s="178"/>
      <c r="R642" s="178"/>
      <c r="S642" s="178"/>
      <c r="T642" s="178"/>
      <c r="U642" s="178"/>
      <c r="V642" s="178"/>
      <c r="W642" s="178"/>
      <c r="X642" s="178"/>
    </row>
    <row r="643" spans="1:24" ht="12.75" customHeight="1">
      <c r="A643" s="178"/>
      <c r="B643" s="178"/>
      <c r="C643" s="178"/>
      <c r="D643" s="178"/>
      <c r="E643" s="178"/>
      <c r="F643" s="178"/>
      <c r="G643" s="178"/>
      <c r="H643" s="177"/>
      <c r="I643" s="178"/>
      <c r="J643" s="178"/>
      <c r="K643" s="178"/>
      <c r="L643" s="178"/>
      <c r="M643" s="178"/>
      <c r="N643" s="178"/>
      <c r="O643" s="178"/>
      <c r="P643" s="178"/>
      <c r="Q643" s="178"/>
      <c r="R643" s="178"/>
      <c r="S643" s="178"/>
      <c r="T643" s="178"/>
      <c r="U643" s="178"/>
      <c r="V643" s="178"/>
      <c r="W643" s="178"/>
      <c r="X643" s="178"/>
    </row>
    <row r="644" spans="1:24" ht="12.75" customHeight="1">
      <c r="A644" s="178"/>
      <c r="B644" s="178"/>
      <c r="C644" s="178"/>
      <c r="D644" s="178"/>
      <c r="E644" s="178"/>
      <c r="F644" s="178"/>
      <c r="G644" s="178"/>
      <c r="H644" s="177"/>
      <c r="I644" s="178"/>
      <c r="J644" s="178"/>
      <c r="K644" s="178"/>
      <c r="L644" s="178"/>
      <c r="M644" s="178"/>
      <c r="N644" s="178"/>
      <c r="O644" s="178"/>
      <c r="P644" s="178"/>
      <c r="Q644" s="178"/>
      <c r="R644" s="178"/>
      <c r="S644" s="178"/>
      <c r="T644" s="178"/>
      <c r="U644" s="178"/>
      <c r="V644" s="178"/>
      <c r="W644" s="178"/>
      <c r="X644" s="178"/>
    </row>
    <row r="645" spans="1:24" ht="12.75" customHeight="1">
      <c r="A645" s="178"/>
      <c r="B645" s="178"/>
      <c r="C645" s="178"/>
      <c r="D645" s="178"/>
      <c r="E645" s="178"/>
      <c r="F645" s="178"/>
      <c r="G645" s="178"/>
      <c r="H645" s="177"/>
      <c r="I645" s="178"/>
      <c r="J645" s="178"/>
      <c r="K645" s="178"/>
      <c r="L645" s="178"/>
      <c r="M645" s="178"/>
      <c r="N645" s="178"/>
      <c r="O645" s="178"/>
      <c r="P645" s="178"/>
      <c r="Q645" s="178"/>
      <c r="R645" s="178"/>
      <c r="S645" s="178"/>
      <c r="T645" s="178"/>
      <c r="U645" s="178"/>
      <c r="V645" s="178"/>
      <c r="W645" s="178"/>
      <c r="X645" s="178"/>
    </row>
    <row r="646" spans="1:24" ht="12.75" customHeight="1">
      <c r="A646" s="178"/>
      <c r="B646" s="178"/>
      <c r="C646" s="178"/>
      <c r="D646" s="178"/>
      <c r="E646" s="178"/>
      <c r="F646" s="178"/>
      <c r="G646" s="178"/>
      <c r="H646" s="177"/>
      <c r="I646" s="178"/>
      <c r="J646" s="178"/>
      <c r="K646" s="178"/>
      <c r="L646" s="178"/>
      <c r="M646" s="178"/>
      <c r="N646" s="178"/>
      <c r="O646" s="178"/>
      <c r="P646" s="178"/>
      <c r="Q646" s="178"/>
      <c r="R646" s="178"/>
      <c r="S646" s="178"/>
      <c r="T646" s="178"/>
      <c r="U646" s="178"/>
      <c r="V646" s="178"/>
      <c r="W646" s="178"/>
      <c r="X646" s="178"/>
    </row>
    <row r="647" spans="1:24" ht="12.75" customHeight="1">
      <c r="A647" s="178"/>
      <c r="B647" s="178"/>
      <c r="C647" s="178"/>
      <c r="D647" s="178"/>
      <c r="E647" s="178"/>
      <c r="F647" s="178"/>
      <c r="G647" s="178"/>
      <c r="H647" s="177"/>
      <c r="I647" s="178"/>
      <c r="J647" s="178"/>
      <c r="K647" s="178"/>
      <c r="L647" s="178"/>
      <c r="M647" s="178"/>
      <c r="N647" s="178"/>
      <c r="O647" s="178"/>
      <c r="P647" s="178"/>
      <c r="Q647" s="178"/>
      <c r="R647" s="178"/>
      <c r="S647" s="178"/>
      <c r="T647" s="178"/>
      <c r="U647" s="178"/>
      <c r="V647" s="178"/>
      <c r="W647" s="178"/>
      <c r="X647" s="178"/>
    </row>
    <row r="648" spans="1:24" ht="12.75" customHeight="1">
      <c r="A648" s="178"/>
      <c r="B648" s="178"/>
      <c r="C648" s="178"/>
      <c r="D648" s="178"/>
      <c r="E648" s="178"/>
      <c r="F648" s="178"/>
      <c r="G648" s="178"/>
      <c r="H648" s="177"/>
      <c r="I648" s="178"/>
      <c r="J648" s="178"/>
      <c r="K648" s="178"/>
      <c r="L648" s="178"/>
      <c r="M648" s="178"/>
      <c r="N648" s="178"/>
      <c r="O648" s="178"/>
      <c r="P648" s="178"/>
      <c r="Q648" s="178"/>
      <c r="R648" s="178"/>
      <c r="S648" s="178"/>
      <c r="T648" s="178"/>
      <c r="U648" s="178"/>
      <c r="V648" s="178"/>
      <c r="W648" s="178"/>
      <c r="X648" s="178"/>
    </row>
    <row r="649" spans="1:24" ht="12.75" customHeight="1">
      <c r="A649" s="178"/>
      <c r="B649" s="178"/>
      <c r="C649" s="178"/>
      <c r="D649" s="178"/>
      <c r="E649" s="178"/>
      <c r="F649" s="178"/>
      <c r="G649" s="178"/>
      <c r="H649" s="177"/>
      <c r="I649" s="178"/>
      <c r="J649" s="178"/>
      <c r="K649" s="178"/>
      <c r="L649" s="178"/>
      <c r="M649" s="178"/>
      <c r="N649" s="178"/>
      <c r="O649" s="178"/>
      <c r="P649" s="178"/>
      <c r="Q649" s="178"/>
      <c r="R649" s="178"/>
      <c r="S649" s="178"/>
      <c r="T649" s="178"/>
      <c r="U649" s="178"/>
      <c r="V649" s="178"/>
      <c r="W649" s="178"/>
      <c r="X649" s="178"/>
    </row>
    <row r="650" spans="1:24" ht="12.75" customHeight="1">
      <c r="A650" s="178"/>
      <c r="B650" s="178"/>
      <c r="C650" s="178"/>
      <c r="D650" s="178"/>
      <c r="E650" s="178"/>
      <c r="F650" s="178"/>
      <c r="G650" s="178"/>
      <c r="H650" s="177"/>
      <c r="I650" s="178"/>
      <c r="J650" s="178"/>
      <c r="K650" s="178"/>
      <c r="L650" s="178"/>
      <c r="M650" s="178"/>
      <c r="N650" s="178"/>
      <c r="O650" s="178"/>
      <c r="P650" s="178"/>
      <c r="Q650" s="178"/>
      <c r="R650" s="178"/>
      <c r="S650" s="178"/>
      <c r="T650" s="178"/>
      <c r="U650" s="178"/>
      <c r="V650" s="178"/>
      <c r="W650" s="178"/>
      <c r="X650" s="178"/>
    </row>
    <row r="651" spans="1:24" ht="12.75" customHeight="1">
      <c r="A651" s="178"/>
      <c r="B651" s="178"/>
      <c r="C651" s="178"/>
      <c r="D651" s="178"/>
      <c r="E651" s="178"/>
      <c r="F651" s="178"/>
      <c r="G651" s="178"/>
      <c r="H651" s="177"/>
      <c r="I651" s="178"/>
      <c r="J651" s="178"/>
      <c r="K651" s="178"/>
      <c r="L651" s="178"/>
      <c r="M651" s="178"/>
      <c r="N651" s="178"/>
      <c r="O651" s="178"/>
      <c r="P651" s="178"/>
      <c r="Q651" s="178"/>
      <c r="R651" s="178"/>
      <c r="S651" s="178"/>
      <c r="T651" s="178"/>
      <c r="U651" s="178"/>
      <c r="V651" s="178"/>
      <c r="W651" s="178"/>
      <c r="X651" s="178"/>
    </row>
    <row r="652" spans="1:24" ht="12.75" customHeight="1">
      <c r="A652" s="178"/>
      <c r="B652" s="178"/>
      <c r="C652" s="178"/>
      <c r="D652" s="178"/>
      <c r="E652" s="178"/>
      <c r="F652" s="178"/>
      <c r="G652" s="178"/>
      <c r="H652" s="177"/>
      <c r="I652" s="178"/>
      <c r="J652" s="178"/>
      <c r="K652" s="178"/>
      <c r="L652" s="178"/>
      <c r="M652" s="178"/>
      <c r="N652" s="178"/>
      <c r="O652" s="178"/>
      <c r="P652" s="178"/>
      <c r="Q652" s="178"/>
      <c r="R652" s="178"/>
      <c r="S652" s="178"/>
      <c r="T652" s="178"/>
      <c r="U652" s="178"/>
      <c r="V652" s="178"/>
      <c r="W652" s="178"/>
      <c r="X652" s="178"/>
    </row>
    <row r="653" spans="1:24" ht="12.75" customHeight="1">
      <c r="A653" s="178"/>
      <c r="B653" s="178"/>
      <c r="C653" s="178"/>
      <c r="D653" s="178"/>
      <c r="E653" s="178"/>
      <c r="F653" s="178"/>
      <c r="G653" s="178"/>
      <c r="H653" s="177"/>
      <c r="I653" s="178"/>
      <c r="J653" s="178"/>
      <c r="K653" s="178"/>
      <c r="L653" s="178"/>
      <c r="M653" s="178"/>
      <c r="N653" s="178"/>
      <c r="O653" s="178"/>
      <c r="P653" s="178"/>
      <c r="Q653" s="178"/>
      <c r="R653" s="178"/>
      <c r="S653" s="178"/>
      <c r="T653" s="178"/>
      <c r="U653" s="178"/>
      <c r="V653" s="178"/>
      <c r="W653" s="178"/>
      <c r="X653" s="178"/>
    </row>
    <row r="654" spans="1:24" ht="12.75" customHeight="1">
      <c r="A654" s="178"/>
      <c r="B654" s="178"/>
      <c r="C654" s="178"/>
      <c r="D654" s="178"/>
      <c r="E654" s="178"/>
      <c r="F654" s="178"/>
      <c r="G654" s="178"/>
      <c r="H654" s="177"/>
      <c r="I654" s="178"/>
      <c r="J654" s="178"/>
      <c r="K654" s="178"/>
      <c r="L654" s="178"/>
      <c r="M654" s="178"/>
      <c r="N654" s="178"/>
      <c r="O654" s="178"/>
      <c r="P654" s="178"/>
      <c r="Q654" s="178"/>
      <c r="R654" s="178"/>
      <c r="S654" s="178"/>
      <c r="T654" s="178"/>
      <c r="U654" s="178"/>
      <c r="V654" s="178"/>
      <c r="W654" s="178"/>
      <c r="X654" s="178"/>
    </row>
    <row r="655" spans="1:24" ht="12.75" customHeight="1">
      <c r="A655" s="178"/>
      <c r="B655" s="178"/>
      <c r="C655" s="178"/>
      <c r="D655" s="178"/>
      <c r="E655" s="178"/>
      <c r="F655" s="178"/>
      <c r="G655" s="178"/>
      <c r="H655" s="177"/>
      <c r="I655" s="178"/>
      <c r="J655" s="178"/>
      <c r="K655" s="178"/>
      <c r="L655" s="178"/>
      <c r="M655" s="178"/>
      <c r="N655" s="178"/>
      <c r="O655" s="178"/>
      <c r="P655" s="178"/>
      <c r="Q655" s="178"/>
      <c r="R655" s="178"/>
      <c r="S655" s="178"/>
      <c r="T655" s="178"/>
      <c r="U655" s="178"/>
      <c r="V655" s="178"/>
      <c r="W655" s="178"/>
      <c r="X655" s="178"/>
    </row>
    <row r="656" spans="1:24" ht="12.75" customHeight="1">
      <c r="A656" s="178"/>
      <c r="B656" s="178"/>
      <c r="C656" s="178"/>
      <c r="D656" s="178"/>
      <c r="E656" s="178"/>
      <c r="F656" s="178"/>
      <c r="G656" s="178"/>
      <c r="H656" s="177"/>
      <c r="I656" s="178"/>
      <c r="J656" s="178"/>
      <c r="K656" s="178"/>
      <c r="L656" s="178"/>
      <c r="M656" s="178"/>
      <c r="N656" s="178"/>
      <c r="O656" s="178"/>
      <c r="P656" s="178"/>
      <c r="Q656" s="178"/>
      <c r="R656" s="178"/>
      <c r="S656" s="178"/>
      <c r="T656" s="178"/>
      <c r="U656" s="178"/>
      <c r="V656" s="178"/>
      <c r="W656" s="178"/>
      <c r="X656" s="178"/>
    </row>
    <row r="657" spans="1:24" ht="12.75" customHeight="1">
      <c r="A657" s="178"/>
      <c r="B657" s="178"/>
      <c r="C657" s="178"/>
      <c r="D657" s="178"/>
      <c r="E657" s="178"/>
      <c r="F657" s="178"/>
      <c r="G657" s="178"/>
      <c r="H657" s="177"/>
      <c r="I657" s="178"/>
      <c r="J657" s="178"/>
      <c r="K657" s="178"/>
      <c r="L657" s="178"/>
      <c r="M657" s="178"/>
      <c r="N657" s="178"/>
      <c r="O657" s="178"/>
      <c r="P657" s="178"/>
      <c r="Q657" s="178"/>
      <c r="R657" s="178"/>
      <c r="S657" s="178"/>
      <c r="T657" s="178"/>
      <c r="U657" s="178"/>
      <c r="V657" s="178"/>
      <c r="W657" s="178"/>
      <c r="X657" s="178"/>
    </row>
    <row r="658" spans="1:24" ht="12.75" customHeight="1">
      <c r="A658" s="178"/>
      <c r="B658" s="178"/>
      <c r="C658" s="178"/>
      <c r="D658" s="178"/>
      <c r="E658" s="178"/>
      <c r="F658" s="178"/>
      <c r="G658" s="178"/>
      <c r="H658" s="177"/>
      <c r="I658" s="178"/>
      <c r="J658" s="178"/>
      <c r="K658" s="178"/>
      <c r="L658" s="178"/>
      <c r="M658" s="178"/>
      <c r="N658" s="178"/>
      <c r="O658" s="178"/>
      <c r="P658" s="178"/>
      <c r="Q658" s="178"/>
      <c r="R658" s="178"/>
      <c r="S658" s="178"/>
      <c r="T658" s="178"/>
      <c r="U658" s="178"/>
      <c r="V658" s="178"/>
      <c r="W658" s="178"/>
      <c r="X658" s="178"/>
    </row>
    <row r="659" spans="1:24" ht="12.75" customHeight="1">
      <c r="A659" s="178"/>
      <c r="B659" s="178"/>
      <c r="C659" s="178"/>
      <c r="D659" s="178"/>
      <c r="E659" s="178"/>
      <c r="F659" s="178"/>
      <c r="G659" s="178"/>
      <c r="H659" s="177"/>
      <c r="I659" s="178"/>
      <c r="J659" s="178"/>
      <c r="K659" s="178"/>
      <c r="L659" s="178"/>
      <c r="M659" s="178"/>
      <c r="N659" s="178"/>
      <c r="O659" s="178"/>
      <c r="P659" s="178"/>
      <c r="Q659" s="178"/>
      <c r="R659" s="178"/>
      <c r="S659" s="178"/>
      <c r="T659" s="178"/>
      <c r="U659" s="178"/>
      <c r="V659" s="178"/>
      <c r="W659" s="178"/>
      <c r="X659" s="178"/>
    </row>
    <row r="660" spans="1:24" ht="12.75" customHeight="1">
      <c r="A660" s="178"/>
      <c r="B660" s="178"/>
      <c r="C660" s="178"/>
      <c r="D660" s="178"/>
      <c r="E660" s="178"/>
      <c r="F660" s="178"/>
      <c r="G660" s="178"/>
      <c r="H660" s="177"/>
      <c r="I660" s="178"/>
      <c r="J660" s="178"/>
      <c r="K660" s="178"/>
      <c r="L660" s="178"/>
      <c r="M660" s="178"/>
      <c r="N660" s="178"/>
      <c r="O660" s="178"/>
      <c r="P660" s="178"/>
      <c r="Q660" s="178"/>
      <c r="R660" s="178"/>
      <c r="S660" s="178"/>
      <c r="T660" s="178"/>
      <c r="U660" s="178"/>
      <c r="V660" s="178"/>
      <c r="W660" s="178"/>
      <c r="X660" s="178"/>
    </row>
    <row r="661" spans="1:24" ht="12.75" customHeight="1">
      <c r="A661" s="178"/>
      <c r="B661" s="178"/>
      <c r="C661" s="178"/>
      <c r="D661" s="178"/>
      <c r="E661" s="178"/>
      <c r="F661" s="178"/>
      <c r="G661" s="178"/>
      <c r="H661" s="177"/>
      <c r="I661" s="178"/>
      <c r="J661" s="178"/>
      <c r="K661" s="178"/>
      <c r="L661" s="178"/>
      <c r="M661" s="178"/>
      <c r="N661" s="178"/>
      <c r="O661" s="178"/>
      <c r="P661" s="178"/>
      <c r="Q661" s="178"/>
      <c r="R661" s="178"/>
      <c r="S661" s="178"/>
      <c r="T661" s="178"/>
      <c r="U661" s="178"/>
      <c r="V661" s="178"/>
      <c r="W661" s="178"/>
      <c r="X661" s="178"/>
    </row>
    <row r="662" spans="1:24" ht="12.75" customHeight="1">
      <c r="A662" s="178"/>
      <c r="B662" s="178"/>
      <c r="C662" s="178"/>
      <c r="D662" s="178"/>
      <c r="E662" s="178"/>
      <c r="F662" s="178"/>
      <c r="G662" s="178"/>
      <c r="H662" s="177"/>
      <c r="I662" s="178"/>
      <c r="J662" s="178"/>
      <c r="K662" s="178"/>
      <c r="L662" s="178"/>
      <c r="M662" s="178"/>
      <c r="N662" s="178"/>
      <c r="O662" s="178"/>
      <c r="P662" s="178"/>
      <c r="Q662" s="178"/>
      <c r="R662" s="178"/>
      <c r="S662" s="178"/>
      <c r="T662" s="178"/>
      <c r="U662" s="178"/>
      <c r="V662" s="178"/>
      <c r="W662" s="178"/>
      <c r="X662" s="178"/>
    </row>
    <row r="663" spans="1:24" ht="12.75" customHeight="1">
      <c r="A663" s="178"/>
      <c r="B663" s="178"/>
      <c r="C663" s="178"/>
      <c r="D663" s="178"/>
      <c r="E663" s="178"/>
      <c r="F663" s="178"/>
      <c r="G663" s="178"/>
      <c r="H663" s="177"/>
      <c r="I663" s="178"/>
      <c r="J663" s="178"/>
      <c r="K663" s="178"/>
      <c r="L663" s="178"/>
      <c r="M663" s="178"/>
      <c r="N663" s="178"/>
      <c r="O663" s="178"/>
      <c r="P663" s="178"/>
      <c r="Q663" s="178"/>
      <c r="R663" s="178"/>
      <c r="S663" s="178"/>
      <c r="T663" s="178"/>
      <c r="U663" s="178"/>
      <c r="V663" s="178"/>
      <c r="W663" s="178"/>
      <c r="X663" s="178"/>
    </row>
    <row r="664" spans="1:24" ht="12.75" customHeight="1">
      <c r="A664" s="178"/>
      <c r="B664" s="178"/>
      <c r="C664" s="178"/>
      <c r="D664" s="178"/>
      <c r="E664" s="178"/>
      <c r="F664" s="178"/>
      <c r="G664" s="178"/>
      <c r="H664" s="177"/>
      <c r="I664" s="178"/>
      <c r="J664" s="178"/>
      <c r="K664" s="178"/>
      <c r="L664" s="178"/>
      <c r="M664" s="178"/>
      <c r="N664" s="178"/>
      <c r="O664" s="178"/>
      <c r="P664" s="178"/>
      <c r="Q664" s="178"/>
      <c r="R664" s="178"/>
      <c r="S664" s="178"/>
      <c r="T664" s="178"/>
      <c r="U664" s="178"/>
      <c r="V664" s="178"/>
      <c r="W664" s="178"/>
      <c r="X664" s="178"/>
    </row>
    <row r="665" spans="1:24" ht="12.75" customHeight="1">
      <c r="A665" s="178"/>
      <c r="B665" s="178"/>
      <c r="C665" s="178"/>
      <c r="D665" s="178"/>
      <c r="E665" s="178"/>
      <c r="F665" s="178"/>
      <c r="G665" s="178"/>
      <c r="H665" s="177"/>
      <c r="I665" s="178"/>
      <c r="J665" s="178"/>
      <c r="K665" s="178"/>
      <c r="L665" s="178"/>
      <c r="M665" s="178"/>
      <c r="N665" s="178"/>
      <c r="O665" s="178"/>
      <c r="P665" s="178"/>
      <c r="Q665" s="178"/>
      <c r="R665" s="178"/>
      <c r="S665" s="178"/>
      <c r="T665" s="178"/>
      <c r="U665" s="178"/>
      <c r="V665" s="178"/>
      <c r="W665" s="178"/>
      <c r="X665" s="178"/>
    </row>
    <row r="666" spans="1:24" ht="12.75" customHeight="1">
      <c r="A666" s="178"/>
      <c r="B666" s="178"/>
      <c r="C666" s="178"/>
      <c r="D666" s="178"/>
      <c r="E666" s="178"/>
      <c r="F666" s="178"/>
      <c r="G666" s="178"/>
      <c r="H666" s="177"/>
      <c r="I666" s="178"/>
      <c r="J666" s="178"/>
      <c r="K666" s="178"/>
      <c r="L666" s="178"/>
      <c r="M666" s="178"/>
      <c r="N666" s="178"/>
      <c r="O666" s="178"/>
      <c r="P666" s="178"/>
      <c r="Q666" s="178"/>
      <c r="R666" s="178"/>
      <c r="S666" s="178"/>
      <c r="T666" s="178"/>
      <c r="U666" s="178"/>
      <c r="V666" s="178"/>
      <c r="W666" s="178"/>
      <c r="X666" s="178"/>
    </row>
    <row r="667" spans="1:24" ht="12.75" customHeight="1">
      <c r="A667" s="178"/>
      <c r="B667" s="178"/>
      <c r="C667" s="178"/>
      <c r="D667" s="178"/>
      <c r="E667" s="178"/>
      <c r="F667" s="178"/>
      <c r="G667" s="178"/>
      <c r="H667" s="177"/>
      <c r="I667" s="178"/>
      <c r="J667" s="178"/>
      <c r="K667" s="178"/>
      <c r="L667" s="178"/>
      <c r="M667" s="178"/>
      <c r="N667" s="178"/>
      <c r="O667" s="178"/>
      <c r="P667" s="178"/>
      <c r="Q667" s="178"/>
      <c r="R667" s="178"/>
      <c r="S667" s="178"/>
      <c r="T667" s="178"/>
      <c r="U667" s="178"/>
      <c r="V667" s="178"/>
      <c r="W667" s="178"/>
      <c r="X667" s="178"/>
    </row>
    <row r="668" spans="1:24" ht="12.75" customHeight="1">
      <c r="A668" s="178"/>
      <c r="B668" s="178"/>
      <c r="C668" s="178"/>
      <c r="D668" s="178"/>
      <c r="E668" s="178"/>
      <c r="F668" s="178"/>
      <c r="G668" s="178"/>
      <c r="H668" s="177"/>
      <c r="I668" s="178"/>
      <c r="J668" s="178"/>
      <c r="K668" s="178"/>
      <c r="L668" s="178"/>
      <c r="M668" s="178"/>
      <c r="N668" s="178"/>
      <c r="O668" s="178"/>
      <c r="P668" s="178"/>
      <c r="Q668" s="178"/>
      <c r="R668" s="178"/>
      <c r="S668" s="178"/>
      <c r="T668" s="178"/>
      <c r="U668" s="178"/>
      <c r="V668" s="178"/>
      <c r="W668" s="178"/>
      <c r="X668" s="178"/>
    </row>
    <row r="669" spans="1:24" ht="12.75" customHeight="1">
      <c r="A669" s="178"/>
      <c r="B669" s="178"/>
      <c r="C669" s="178"/>
      <c r="D669" s="178"/>
      <c r="E669" s="178"/>
      <c r="F669" s="178"/>
      <c r="G669" s="178"/>
      <c r="H669" s="177"/>
      <c r="I669" s="178"/>
      <c r="J669" s="178"/>
      <c r="K669" s="178"/>
      <c r="L669" s="178"/>
      <c r="M669" s="178"/>
      <c r="N669" s="178"/>
      <c r="O669" s="178"/>
      <c r="P669" s="178"/>
      <c r="Q669" s="178"/>
      <c r="R669" s="178"/>
      <c r="S669" s="178"/>
      <c r="T669" s="178"/>
      <c r="U669" s="178"/>
      <c r="V669" s="178"/>
      <c r="W669" s="178"/>
      <c r="X669" s="178"/>
    </row>
    <row r="670" spans="1:24" ht="12.75" customHeight="1">
      <c r="A670" s="178"/>
      <c r="B670" s="178"/>
      <c r="C670" s="178"/>
      <c r="D670" s="178"/>
      <c r="E670" s="178"/>
      <c r="F670" s="178"/>
      <c r="G670" s="178"/>
      <c r="H670" s="177"/>
      <c r="I670" s="178"/>
      <c r="J670" s="178"/>
      <c r="K670" s="178"/>
      <c r="L670" s="178"/>
      <c r="M670" s="178"/>
      <c r="N670" s="178"/>
      <c r="O670" s="178"/>
      <c r="P670" s="178"/>
      <c r="Q670" s="178"/>
      <c r="R670" s="178"/>
      <c r="S670" s="178"/>
      <c r="T670" s="178"/>
      <c r="U670" s="178"/>
      <c r="V670" s="178"/>
      <c r="W670" s="178"/>
      <c r="X670" s="178"/>
    </row>
    <row r="671" spans="1:24" ht="12.75" customHeight="1">
      <c r="A671" s="178"/>
      <c r="B671" s="178"/>
      <c r="C671" s="178"/>
      <c r="D671" s="178"/>
      <c r="E671" s="178"/>
      <c r="F671" s="178"/>
      <c r="G671" s="178"/>
      <c r="H671" s="177"/>
      <c r="I671" s="178"/>
      <c r="J671" s="178"/>
      <c r="K671" s="178"/>
      <c r="L671" s="178"/>
      <c r="M671" s="178"/>
      <c r="N671" s="178"/>
      <c r="O671" s="178"/>
      <c r="P671" s="178"/>
      <c r="Q671" s="178"/>
      <c r="R671" s="178"/>
      <c r="S671" s="178"/>
      <c r="T671" s="178"/>
      <c r="U671" s="178"/>
      <c r="V671" s="178"/>
      <c r="W671" s="178"/>
      <c r="X671" s="178"/>
    </row>
    <row r="672" spans="1:24" ht="12.75" customHeight="1">
      <c r="A672" s="178"/>
      <c r="B672" s="178"/>
      <c r="C672" s="178"/>
      <c r="D672" s="178"/>
      <c r="E672" s="178"/>
      <c r="F672" s="178"/>
      <c r="G672" s="178"/>
      <c r="H672" s="177"/>
      <c r="I672" s="178"/>
      <c r="J672" s="178"/>
      <c r="K672" s="178"/>
      <c r="L672" s="178"/>
      <c r="M672" s="178"/>
      <c r="N672" s="178"/>
      <c r="O672" s="178"/>
      <c r="P672" s="178"/>
      <c r="Q672" s="178"/>
      <c r="R672" s="178"/>
      <c r="S672" s="178"/>
      <c r="T672" s="178"/>
      <c r="U672" s="178"/>
      <c r="V672" s="178"/>
      <c r="W672" s="178"/>
      <c r="X672" s="178"/>
    </row>
    <row r="673" spans="1:24" ht="12.75" customHeight="1">
      <c r="A673" s="178"/>
      <c r="B673" s="178"/>
      <c r="C673" s="178"/>
      <c r="D673" s="178"/>
      <c r="E673" s="178"/>
      <c r="F673" s="178"/>
      <c r="G673" s="178"/>
      <c r="H673" s="177"/>
      <c r="I673" s="178"/>
      <c r="J673" s="178"/>
      <c r="K673" s="178"/>
      <c r="L673" s="178"/>
      <c r="M673" s="178"/>
      <c r="N673" s="178"/>
      <c r="O673" s="178"/>
      <c r="P673" s="178"/>
      <c r="Q673" s="178"/>
      <c r="R673" s="178"/>
      <c r="S673" s="178"/>
      <c r="T673" s="178"/>
      <c r="U673" s="178"/>
      <c r="V673" s="178"/>
      <c r="W673" s="178"/>
      <c r="X673" s="178"/>
    </row>
    <row r="674" spans="1:24" ht="12.75" customHeight="1">
      <c r="A674" s="178"/>
      <c r="B674" s="178"/>
      <c r="C674" s="178"/>
      <c r="D674" s="178"/>
      <c r="E674" s="178"/>
      <c r="F674" s="178"/>
      <c r="G674" s="178"/>
      <c r="H674" s="177"/>
      <c r="I674" s="178"/>
      <c r="J674" s="178"/>
      <c r="K674" s="178"/>
      <c r="L674" s="178"/>
      <c r="M674" s="178"/>
      <c r="N674" s="178"/>
      <c r="O674" s="178"/>
      <c r="P674" s="178"/>
      <c r="Q674" s="178"/>
      <c r="R674" s="178"/>
      <c r="S674" s="178"/>
      <c r="T674" s="178"/>
      <c r="U674" s="178"/>
      <c r="V674" s="178"/>
      <c r="W674" s="178"/>
      <c r="X674" s="178"/>
    </row>
    <row r="675" spans="1:24" ht="12.75" customHeight="1">
      <c r="A675" s="178"/>
      <c r="B675" s="178"/>
      <c r="C675" s="178"/>
      <c r="D675" s="178"/>
      <c r="E675" s="178"/>
      <c r="F675" s="178"/>
      <c r="G675" s="178"/>
      <c r="H675" s="177"/>
      <c r="I675" s="178"/>
      <c r="J675" s="178"/>
      <c r="K675" s="178"/>
      <c r="L675" s="178"/>
      <c r="M675" s="178"/>
      <c r="N675" s="178"/>
      <c r="O675" s="178"/>
      <c r="P675" s="178"/>
      <c r="Q675" s="178"/>
      <c r="R675" s="178"/>
      <c r="S675" s="178"/>
      <c r="T675" s="178"/>
      <c r="U675" s="178"/>
      <c r="V675" s="178"/>
      <c r="W675" s="178"/>
      <c r="X675" s="178"/>
    </row>
    <row r="676" spans="1:24" ht="12.75" customHeight="1">
      <c r="A676" s="178"/>
      <c r="B676" s="178"/>
      <c r="C676" s="178"/>
      <c r="D676" s="178"/>
      <c r="E676" s="178"/>
      <c r="F676" s="178"/>
      <c r="G676" s="178"/>
      <c r="H676" s="177"/>
      <c r="I676" s="178"/>
      <c r="J676" s="178"/>
      <c r="K676" s="178"/>
      <c r="L676" s="178"/>
      <c r="M676" s="178"/>
      <c r="N676" s="178"/>
      <c r="O676" s="178"/>
      <c r="P676" s="178"/>
      <c r="Q676" s="178"/>
      <c r="R676" s="178"/>
      <c r="S676" s="178"/>
      <c r="T676" s="178"/>
      <c r="U676" s="178"/>
      <c r="V676" s="178"/>
      <c r="W676" s="178"/>
      <c r="X676" s="178"/>
    </row>
    <row r="677" spans="1:24" ht="12.75" customHeight="1">
      <c r="A677" s="178"/>
      <c r="B677" s="178"/>
      <c r="C677" s="178"/>
      <c r="D677" s="178"/>
      <c r="E677" s="178"/>
      <c r="F677" s="178"/>
      <c r="G677" s="178"/>
      <c r="H677" s="177"/>
      <c r="I677" s="178"/>
      <c r="J677" s="178"/>
      <c r="K677" s="178"/>
      <c r="L677" s="178"/>
      <c r="M677" s="178"/>
      <c r="N677" s="178"/>
      <c r="O677" s="178"/>
      <c r="P677" s="178"/>
      <c r="Q677" s="178"/>
      <c r="R677" s="178"/>
      <c r="S677" s="178"/>
      <c r="T677" s="178"/>
      <c r="U677" s="178"/>
      <c r="V677" s="178"/>
      <c r="W677" s="178"/>
      <c r="X677" s="178"/>
    </row>
    <row r="678" spans="1:24" ht="12.75" customHeight="1">
      <c r="A678" s="178"/>
      <c r="B678" s="178"/>
      <c r="C678" s="178"/>
      <c r="D678" s="178"/>
      <c r="E678" s="178"/>
      <c r="F678" s="178"/>
      <c r="G678" s="178"/>
      <c r="H678" s="177"/>
      <c r="I678" s="178"/>
      <c r="J678" s="178"/>
      <c r="K678" s="178"/>
      <c r="L678" s="178"/>
      <c r="M678" s="178"/>
      <c r="N678" s="178"/>
      <c r="O678" s="178"/>
      <c r="P678" s="178"/>
      <c r="Q678" s="178"/>
      <c r="R678" s="178"/>
      <c r="S678" s="178"/>
      <c r="T678" s="178"/>
      <c r="U678" s="178"/>
      <c r="V678" s="178"/>
      <c r="W678" s="178"/>
      <c r="X678" s="178"/>
    </row>
    <row r="679" spans="1:24" ht="12.75" customHeight="1">
      <c r="A679" s="178"/>
      <c r="B679" s="178"/>
      <c r="C679" s="178"/>
      <c r="D679" s="178"/>
      <c r="E679" s="178"/>
      <c r="F679" s="178"/>
      <c r="G679" s="178"/>
      <c r="H679" s="177"/>
      <c r="I679" s="178"/>
      <c r="J679" s="178"/>
      <c r="K679" s="178"/>
      <c r="L679" s="178"/>
      <c r="M679" s="178"/>
      <c r="N679" s="178"/>
      <c r="O679" s="178"/>
      <c r="P679" s="178"/>
      <c r="Q679" s="178"/>
      <c r="R679" s="178"/>
      <c r="S679" s="178"/>
      <c r="T679" s="178"/>
      <c r="U679" s="178"/>
      <c r="V679" s="178"/>
      <c r="W679" s="178"/>
      <c r="X679" s="178"/>
    </row>
    <row r="680" spans="1:24" ht="12.75" customHeight="1">
      <c r="A680" s="178"/>
      <c r="B680" s="178"/>
      <c r="C680" s="178"/>
      <c r="D680" s="178"/>
      <c r="E680" s="178"/>
      <c r="F680" s="178"/>
      <c r="G680" s="178"/>
      <c r="H680" s="177"/>
      <c r="I680" s="178"/>
      <c r="J680" s="178"/>
      <c r="K680" s="178"/>
      <c r="L680" s="178"/>
      <c r="M680" s="178"/>
      <c r="N680" s="178"/>
      <c r="O680" s="178"/>
      <c r="P680" s="178"/>
      <c r="Q680" s="178"/>
      <c r="R680" s="178"/>
      <c r="S680" s="178"/>
      <c r="T680" s="178"/>
      <c r="U680" s="178"/>
      <c r="V680" s="178"/>
      <c r="W680" s="178"/>
      <c r="X680" s="178"/>
    </row>
    <row r="681" spans="1:24" ht="12.75" customHeight="1">
      <c r="A681" s="178"/>
      <c r="B681" s="178"/>
      <c r="C681" s="178"/>
      <c r="D681" s="178"/>
      <c r="E681" s="178"/>
      <c r="F681" s="178"/>
      <c r="G681" s="178"/>
      <c r="H681" s="177"/>
      <c r="I681" s="178"/>
      <c r="J681" s="178"/>
      <c r="K681" s="178"/>
      <c r="L681" s="178"/>
      <c r="M681" s="178"/>
      <c r="N681" s="178"/>
      <c r="O681" s="178"/>
      <c r="P681" s="178"/>
      <c r="Q681" s="178"/>
      <c r="R681" s="178"/>
      <c r="S681" s="178"/>
      <c r="T681" s="178"/>
      <c r="U681" s="178"/>
      <c r="V681" s="178"/>
      <c r="W681" s="178"/>
      <c r="X681" s="178"/>
    </row>
    <row r="682" spans="1:24" ht="12.75" customHeight="1">
      <c r="A682" s="178"/>
      <c r="B682" s="178"/>
      <c r="C682" s="178"/>
      <c r="D682" s="178"/>
      <c r="E682" s="178"/>
      <c r="F682" s="178"/>
      <c r="G682" s="178"/>
      <c r="H682" s="177"/>
      <c r="I682" s="178"/>
      <c r="J682" s="178"/>
      <c r="K682" s="178"/>
      <c r="L682" s="178"/>
      <c r="M682" s="178"/>
      <c r="N682" s="178"/>
      <c r="O682" s="178"/>
      <c r="P682" s="178"/>
      <c r="Q682" s="178"/>
      <c r="R682" s="178"/>
      <c r="S682" s="178"/>
      <c r="T682" s="178"/>
      <c r="U682" s="178"/>
      <c r="V682" s="178"/>
      <c r="W682" s="178"/>
      <c r="X682" s="178"/>
    </row>
    <row r="683" spans="1:24" ht="12.75" customHeight="1">
      <c r="A683" s="178"/>
      <c r="B683" s="178"/>
      <c r="C683" s="178"/>
      <c r="D683" s="178"/>
      <c r="E683" s="178"/>
      <c r="F683" s="178"/>
      <c r="G683" s="178"/>
      <c r="H683" s="177"/>
      <c r="I683" s="178"/>
      <c r="J683" s="178"/>
      <c r="K683" s="178"/>
      <c r="L683" s="178"/>
      <c r="M683" s="178"/>
      <c r="N683" s="178"/>
      <c r="O683" s="178"/>
      <c r="P683" s="178"/>
      <c r="Q683" s="178"/>
      <c r="R683" s="178"/>
      <c r="S683" s="178"/>
      <c r="T683" s="178"/>
      <c r="U683" s="178"/>
      <c r="V683" s="178"/>
      <c r="W683" s="178"/>
      <c r="X683" s="178"/>
    </row>
    <row r="684" spans="1:24" ht="12.75" customHeight="1">
      <c r="A684" s="178"/>
      <c r="B684" s="178"/>
      <c r="C684" s="178"/>
      <c r="D684" s="178"/>
      <c r="E684" s="178"/>
      <c r="F684" s="178"/>
      <c r="G684" s="178"/>
      <c r="H684" s="177"/>
      <c r="I684" s="178"/>
      <c r="J684" s="178"/>
      <c r="K684" s="178"/>
      <c r="L684" s="178"/>
      <c r="M684" s="178"/>
      <c r="N684" s="178"/>
      <c r="O684" s="178"/>
      <c r="P684" s="178"/>
      <c r="Q684" s="178"/>
      <c r="R684" s="178"/>
      <c r="S684" s="178"/>
      <c r="T684" s="178"/>
      <c r="U684" s="178"/>
      <c r="V684" s="178"/>
      <c r="W684" s="178"/>
      <c r="X684" s="178"/>
    </row>
    <row r="685" spans="1:24" ht="12.75" customHeight="1">
      <c r="A685" s="178"/>
      <c r="B685" s="178"/>
      <c r="C685" s="178"/>
      <c r="D685" s="178"/>
      <c r="E685" s="178"/>
      <c r="F685" s="178"/>
      <c r="G685" s="178"/>
      <c r="H685" s="177"/>
      <c r="I685" s="178"/>
      <c r="J685" s="178"/>
      <c r="K685" s="178"/>
      <c r="L685" s="178"/>
      <c r="M685" s="178"/>
      <c r="N685" s="178"/>
      <c r="O685" s="178"/>
      <c r="P685" s="178"/>
      <c r="Q685" s="178"/>
      <c r="R685" s="178"/>
      <c r="S685" s="178"/>
      <c r="T685" s="178"/>
      <c r="U685" s="178"/>
      <c r="V685" s="178"/>
      <c r="W685" s="178"/>
      <c r="X685" s="178"/>
    </row>
    <row r="686" spans="1:24" ht="12.75" customHeight="1">
      <c r="A686" s="178"/>
      <c r="B686" s="178"/>
      <c r="C686" s="178"/>
      <c r="D686" s="178"/>
      <c r="E686" s="178"/>
      <c r="F686" s="178"/>
      <c r="G686" s="178"/>
      <c r="H686" s="177"/>
      <c r="I686" s="178"/>
      <c r="J686" s="178"/>
      <c r="K686" s="178"/>
      <c r="L686" s="178"/>
      <c r="M686" s="178"/>
      <c r="N686" s="178"/>
      <c r="O686" s="178"/>
      <c r="P686" s="178"/>
      <c r="Q686" s="178"/>
      <c r="R686" s="178"/>
      <c r="S686" s="178"/>
      <c r="T686" s="178"/>
      <c r="U686" s="178"/>
      <c r="V686" s="178"/>
      <c r="W686" s="178"/>
      <c r="X686" s="178"/>
    </row>
    <row r="687" spans="1:24" ht="12.75" customHeight="1">
      <c r="A687" s="178"/>
      <c r="B687" s="178"/>
      <c r="C687" s="178"/>
      <c r="D687" s="178"/>
      <c r="E687" s="178"/>
      <c r="F687" s="178"/>
      <c r="G687" s="178"/>
      <c r="H687" s="177"/>
      <c r="I687" s="178"/>
      <c r="J687" s="178"/>
      <c r="K687" s="178"/>
      <c r="L687" s="178"/>
      <c r="M687" s="178"/>
      <c r="N687" s="178"/>
      <c r="O687" s="178"/>
      <c r="P687" s="178"/>
      <c r="Q687" s="178"/>
      <c r="R687" s="178"/>
      <c r="S687" s="178"/>
      <c r="T687" s="178"/>
      <c r="U687" s="178"/>
      <c r="V687" s="178"/>
      <c r="W687" s="178"/>
      <c r="X687" s="178"/>
    </row>
    <row r="688" spans="1:24" ht="12.75" customHeight="1">
      <c r="A688" s="178"/>
      <c r="B688" s="178"/>
      <c r="C688" s="178"/>
      <c r="D688" s="178"/>
      <c r="E688" s="178"/>
      <c r="F688" s="178"/>
      <c r="G688" s="178"/>
      <c r="H688" s="177"/>
      <c r="I688" s="178"/>
      <c r="J688" s="178"/>
      <c r="K688" s="178"/>
      <c r="L688" s="178"/>
      <c r="M688" s="178"/>
      <c r="N688" s="178"/>
      <c r="O688" s="178"/>
      <c r="P688" s="178"/>
      <c r="Q688" s="178"/>
      <c r="R688" s="178"/>
      <c r="S688" s="178"/>
      <c r="T688" s="178"/>
      <c r="U688" s="178"/>
      <c r="V688" s="178"/>
      <c r="W688" s="178"/>
      <c r="X688" s="178"/>
    </row>
    <row r="689" spans="1:24" ht="12.75" customHeight="1">
      <c r="A689" s="178"/>
      <c r="B689" s="178"/>
      <c r="C689" s="178"/>
      <c r="D689" s="178"/>
      <c r="E689" s="178"/>
      <c r="F689" s="178"/>
      <c r="G689" s="178"/>
      <c r="H689" s="177"/>
      <c r="I689" s="178"/>
      <c r="J689" s="178"/>
      <c r="K689" s="178"/>
      <c r="L689" s="178"/>
      <c r="M689" s="178"/>
      <c r="N689" s="178"/>
      <c r="O689" s="178"/>
      <c r="P689" s="178"/>
      <c r="Q689" s="178"/>
      <c r="R689" s="178"/>
      <c r="S689" s="178"/>
      <c r="T689" s="178"/>
      <c r="U689" s="178"/>
      <c r="V689" s="178"/>
      <c r="W689" s="178"/>
      <c r="X689" s="178"/>
    </row>
    <row r="690" spans="1:24" ht="12.75" customHeight="1">
      <c r="A690" s="178"/>
      <c r="B690" s="178"/>
      <c r="C690" s="178"/>
      <c r="D690" s="178"/>
      <c r="E690" s="178"/>
      <c r="F690" s="178"/>
      <c r="G690" s="178"/>
      <c r="H690" s="177"/>
      <c r="I690" s="178"/>
      <c r="J690" s="178"/>
      <c r="K690" s="178"/>
      <c r="L690" s="178"/>
      <c r="M690" s="178"/>
      <c r="N690" s="178"/>
      <c r="O690" s="178"/>
      <c r="P690" s="178"/>
      <c r="Q690" s="178"/>
      <c r="R690" s="178"/>
      <c r="S690" s="178"/>
      <c r="T690" s="178"/>
      <c r="U690" s="178"/>
      <c r="V690" s="178"/>
      <c r="W690" s="178"/>
      <c r="X690" s="178"/>
    </row>
    <row r="691" spans="1:24" ht="12.75" customHeight="1">
      <c r="A691" s="178"/>
      <c r="B691" s="178"/>
      <c r="C691" s="178"/>
      <c r="D691" s="178"/>
      <c r="E691" s="178"/>
      <c r="F691" s="178"/>
      <c r="G691" s="178"/>
      <c r="H691" s="177"/>
      <c r="I691" s="178"/>
      <c r="J691" s="178"/>
      <c r="K691" s="178"/>
      <c r="L691" s="178"/>
      <c r="M691" s="178"/>
      <c r="N691" s="178"/>
      <c r="O691" s="178"/>
      <c r="P691" s="178"/>
      <c r="Q691" s="178"/>
      <c r="R691" s="178"/>
      <c r="S691" s="178"/>
      <c r="T691" s="178"/>
      <c r="U691" s="178"/>
      <c r="V691" s="178"/>
      <c r="W691" s="178"/>
      <c r="X691" s="178"/>
    </row>
    <row r="692" spans="1:24" ht="12.75" customHeight="1">
      <c r="A692" s="178"/>
      <c r="B692" s="178"/>
      <c r="C692" s="178"/>
      <c r="D692" s="178"/>
      <c r="E692" s="178"/>
      <c r="F692" s="178"/>
      <c r="G692" s="178"/>
      <c r="H692" s="177"/>
      <c r="I692" s="178"/>
      <c r="J692" s="178"/>
      <c r="K692" s="178"/>
      <c r="L692" s="178"/>
      <c r="M692" s="178"/>
      <c r="N692" s="178"/>
      <c r="O692" s="178"/>
      <c r="P692" s="178"/>
      <c r="Q692" s="178"/>
      <c r="R692" s="178"/>
      <c r="S692" s="178"/>
      <c r="T692" s="178"/>
      <c r="U692" s="178"/>
      <c r="V692" s="178"/>
      <c r="W692" s="178"/>
      <c r="X692" s="178"/>
    </row>
    <row r="693" spans="1:24" ht="12.75" customHeight="1">
      <c r="A693" s="178"/>
      <c r="B693" s="178"/>
      <c r="C693" s="178"/>
      <c r="D693" s="178"/>
      <c r="E693" s="178"/>
      <c r="F693" s="178"/>
      <c r="G693" s="178"/>
      <c r="H693" s="177"/>
      <c r="I693" s="178"/>
      <c r="J693" s="178"/>
      <c r="K693" s="178"/>
      <c r="L693" s="178"/>
      <c r="M693" s="178"/>
      <c r="N693" s="178"/>
      <c r="O693" s="178"/>
      <c r="P693" s="178"/>
      <c r="Q693" s="178"/>
      <c r="R693" s="178"/>
      <c r="S693" s="178"/>
      <c r="T693" s="178"/>
      <c r="U693" s="178"/>
      <c r="V693" s="178"/>
      <c r="W693" s="178"/>
      <c r="X693" s="178"/>
    </row>
    <row r="694" spans="1:24" ht="12.75" customHeight="1">
      <c r="A694" s="178"/>
      <c r="B694" s="178"/>
      <c r="C694" s="178"/>
      <c r="D694" s="178"/>
      <c r="E694" s="178"/>
      <c r="F694" s="178"/>
      <c r="G694" s="178"/>
      <c r="H694" s="177"/>
      <c r="I694" s="178"/>
      <c r="J694" s="178"/>
      <c r="K694" s="178"/>
      <c r="L694" s="178"/>
      <c r="M694" s="178"/>
      <c r="N694" s="178"/>
      <c r="O694" s="178"/>
      <c r="P694" s="178"/>
      <c r="Q694" s="178"/>
      <c r="R694" s="178"/>
      <c r="S694" s="178"/>
      <c r="T694" s="178"/>
      <c r="U694" s="178"/>
      <c r="V694" s="178"/>
      <c r="W694" s="178"/>
      <c r="X694" s="178"/>
    </row>
    <row r="695" spans="1:24" ht="12.75" customHeight="1">
      <c r="A695" s="178"/>
      <c r="B695" s="178"/>
      <c r="C695" s="178"/>
      <c r="D695" s="178"/>
      <c r="E695" s="178"/>
      <c r="F695" s="178"/>
      <c r="G695" s="178"/>
      <c r="H695" s="177"/>
      <c r="I695" s="178"/>
      <c r="J695" s="178"/>
      <c r="K695" s="178"/>
      <c r="L695" s="178"/>
      <c r="M695" s="178"/>
      <c r="N695" s="178"/>
      <c r="O695" s="178"/>
      <c r="P695" s="178"/>
      <c r="Q695" s="178"/>
      <c r="R695" s="178"/>
      <c r="S695" s="178"/>
      <c r="T695" s="178"/>
      <c r="U695" s="178"/>
      <c r="V695" s="178"/>
      <c r="W695" s="178"/>
      <c r="X695" s="178"/>
    </row>
    <row r="696" spans="1:24" ht="12.75" customHeight="1">
      <c r="A696" s="178"/>
      <c r="B696" s="178"/>
      <c r="C696" s="178"/>
      <c r="D696" s="178"/>
      <c r="E696" s="178"/>
      <c r="F696" s="178"/>
      <c r="G696" s="178"/>
      <c r="H696" s="177"/>
      <c r="I696" s="178"/>
      <c r="J696" s="178"/>
      <c r="K696" s="178"/>
      <c r="L696" s="178"/>
      <c r="M696" s="178"/>
      <c r="N696" s="178"/>
      <c r="O696" s="178"/>
      <c r="P696" s="178"/>
      <c r="Q696" s="178"/>
      <c r="R696" s="178"/>
      <c r="S696" s="178"/>
      <c r="T696" s="178"/>
      <c r="U696" s="178"/>
      <c r="V696" s="178"/>
      <c r="W696" s="178"/>
      <c r="X696" s="178"/>
    </row>
    <row r="697" spans="1:24" ht="12.75" customHeight="1">
      <c r="A697" s="178"/>
      <c r="B697" s="178"/>
      <c r="C697" s="178"/>
      <c r="D697" s="178"/>
      <c r="E697" s="178"/>
      <c r="F697" s="178"/>
      <c r="G697" s="178"/>
      <c r="H697" s="177"/>
      <c r="I697" s="178"/>
      <c r="J697" s="178"/>
      <c r="K697" s="178"/>
      <c r="L697" s="178"/>
      <c r="M697" s="178"/>
      <c r="N697" s="178"/>
      <c r="O697" s="178"/>
      <c r="P697" s="178"/>
      <c r="Q697" s="178"/>
      <c r="R697" s="178"/>
      <c r="S697" s="178"/>
      <c r="T697" s="178"/>
      <c r="U697" s="178"/>
      <c r="V697" s="178"/>
      <c r="W697" s="178"/>
      <c r="X697" s="178"/>
    </row>
    <row r="698" spans="1:24" ht="12.75" customHeight="1">
      <c r="A698" s="178"/>
      <c r="B698" s="178"/>
      <c r="C698" s="178"/>
      <c r="D698" s="178"/>
      <c r="E698" s="178"/>
      <c r="F698" s="178"/>
      <c r="G698" s="178"/>
      <c r="H698" s="177"/>
      <c r="I698" s="178"/>
      <c r="J698" s="178"/>
      <c r="K698" s="178"/>
      <c r="L698" s="178"/>
      <c r="M698" s="178"/>
      <c r="N698" s="178"/>
      <c r="O698" s="178"/>
      <c r="P698" s="178"/>
      <c r="Q698" s="178"/>
      <c r="R698" s="178"/>
      <c r="S698" s="178"/>
      <c r="T698" s="178"/>
      <c r="U698" s="178"/>
      <c r="V698" s="178"/>
      <c r="W698" s="178"/>
      <c r="X698" s="178"/>
    </row>
    <row r="699" spans="1:24" ht="12.75" customHeight="1">
      <c r="A699" s="178"/>
      <c r="B699" s="178"/>
      <c r="C699" s="178"/>
      <c r="D699" s="178"/>
      <c r="E699" s="178"/>
      <c r="F699" s="178"/>
      <c r="G699" s="178"/>
      <c r="H699" s="177"/>
      <c r="I699" s="178"/>
      <c r="J699" s="178"/>
      <c r="K699" s="178"/>
      <c r="L699" s="178"/>
      <c r="M699" s="178"/>
      <c r="N699" s="178"/>
      <c r="O699" s="178"/>
      <c r="P699" s="178"/>
      <c r="Q699" s="178"/>
      <c r="R699" s="178"/>
      <c r="S699" s="178"/>
      <c r="T699" s="178"/>
      <c r="U699" s="178"/>
      <c r="V699" s="178"/>
      <c r="W699" s="178"/>
      <c r="X699" s="178"/>
    </row>
    <row r="700" spans="1:24" ht="12.75" customHeight="1">
      <c r="A700" s="178"/>
      <c r="B700" s="178"/>
      <c r="C700" s="178"/>
      <c r="D700" s="178"/>
      <c r="E700" s="178"/>
      <c r="F700" s="178"/>
      <c r="G700" s="178"/>
      <c r="H700" s="177"/>
      <c r="I700" s="178"/>
      <c r="J700" s="178"/>
      <c r="K700" s="178"/>
      <c r="L700" s="178"/>
      <c r="M700" s="178"/>
      <c r="N700" s="178"/>
      <c r="O700" s="178"/>
      <c r="P700" s="178"/>
      <c r="Q700" s="178"/>
      <c r="R700" s="178"/>
      <c r="S700" s="178"/>
      <c r="T700" s="178"/>
      <c r="U700" s="178"/>
      <c r="V700" s="178"/>
      <c r="W700" s="178"/>
      <c r="X700" s="178"/>
    </row>
    <row r="701" spans="1:24" ht="12.75" customHeight="1">
      <c r="A701" s="178"/>
      <c r="B701" s="178"/>
      <c r="C701" s="178"/>
      <c r="D701" s="178"/>
      <c r="E701" s="178"/>
      <c r="F701" s="178"/>
      <c r="G701" s="178"/>
      <c r="H701" s="177"/>
      <c r="I701" s="178"/>
      <c r="J701" s="178"/>
      <c r="K701" s="178"/>
      <c r="L701" s="178"/>
      <c r="M701" s="178"/>
      <c r="N701" s="178"/>
      <c r="O701" s="178"/>
      <c r="P701" s="178"/>
      <c r="Q701" s="178"/>
      <c r="R701" s="178"/>
      <c r="S701" s="178"/>
      <c r="T701" s="178"/>
      <c r="U701" s="178"/>
      <c r="V701" s="178"/>
      <c r="W701" s="178"/>
      <c r="X701" s="178"/>
    </row>
    <row r="702" spans="1:24" ht="12.75" customHeight="1">
      <c r="A702" s="178"/>
      <c r="B702" s="178"/>
      <c r="C702" s="178"/>
      <c r="D702" s="178"/>
      <c r="E702" s="178"/>
      <c r="F702" s="178"/>
      <c r="G702" s="178"/>
      <c r="H702" s="177"/>
      <c r="I702" s="178"/>
      <c r="J702" s="178"/>
      <c r="K702" s="178"/>
      <c r="L702" s="178"/>
      <c r="M702" s="178"/>
      <c r="N702" s="178"/>
      <c r="O702" s="178"/>
      <c r="P702" s="178"/>
      <c r="Q702" s="178"/>
      <c r="R702" s="178"/>
      <c r="S702" s="178"/>
      <c r="T702" s="178"/>
      <c r="U702" s="178"/>
      <c r="V702" s="178"/>
      <c r="W702" s="178"/>
      <c r="X702" s="178"/>
    </row>
    <row r="703" spans="1:24" ht="12.75" customHeight="1">
      <c r="A703" s="178"/>
      <c r="B703" s="178"/>
      <c r="C703" s="178"/>
      <c r="D703" s="178"/>
      <c r="E703" s="178"/>
      <c r="F703" s="178"/>
      <c r="G703" s="178"/>
      <c r="H703" s="177"/>
      <c r="I703" s="178"/>
      <c r="J703" s="178"/>
      <c r="K703" s="178"/>
      <c r="L703" s="178"/>
      <c r="M703" s="178"/>
      <c r="N703" s="178"/>
      <c r="O703" s="178"/>
      <c r="P703" s="178"/>
      <c r="Q703" s="178"/>
      <c r="R703" s="178"/>
      <c r="S703" s="178"/>
      <c r="T703" s="178"/>
      <c r="U703" s="178"/>
      <c r="V703" s="178"/>
      <c r="W703" s="178"/>
      <c r="X703" s="178"/>
    </row>
    <row r="704" spans="1:24" ht="12.75" customHeight="1">
      <c r="A704" s="178"/>
      <c r="B704" s="178"/>
      <c r="C704" s="178"/>
      <c r="D704" s="178"/>
      <c r="E704" s="178"/>
      <c r="F704" s="178"/>
      <c r="G704" s="178"/>
      <c r="H704" s="177"/>
      <c r="I704" s="178"/>
      <c r="J704" s="178"/>
      <c r="K704" s="178"/>
      <c r="L704" s="178"/>
      <c r="M704" s="178"/>
      <c r="N704" s="178"/>
      <c r="O704" s="178"/>
      <c r="P704" s="178"/>
      <c r="Q704" s="178"/>
      <c r="R704" s="178"/>
      <c r="S704" s="178"/>
      <c r="T704" s="178"/>
      <c r="U704" s="178"/>
      <c r="V704" s="178"/>
      <c r="W704" s="178"/>
      <c r="X704" s="178"/>
    </row>
    <row r="705" spans="1:24" ht="12.75" customHeight="1">
      <c r="A705" s="178"/>
      <c r="B705" s="178"/>
      <c r="C705" s="178"/>
      <c r="D705" s="178"/>
      <c r="E705" s="178"/>
      <c r="F705" s="178"/>
      <c r="G705" s="178"/>
      <c r="H705" s="177"/>
      <c r="I705" s="178"/>
      <c r="J705" s="178"/>
      <c r="K705" s="178"/>
      <c r="L705" s="178"/>
      <c r="M705" s="178"/>
      <c r="N705" s="178"/>
      <c r="O705" s="178"/>
      <c r="P705" s="178"/>
      <c r="Q705" s="178"/>
      <c r="R705" s="178"/>
      <c r="S705" s="178"/>
      <c r="T705" s="178"/>
      <c r="U705" s="178"/>
      <c r="V705" s="178"/>
      <c r="W705" s="178"/>
      <c r="X705" s="178"/>
    </row>
    <row r="706" spans="1:24" ht="12.75" customHeight="1">
      <c r="A706" s="178"/>
      <c r="B706" s="178"/>
      <c r="C706" s="178"/>
      <c r="D706" s="178"/>
      <c r="E706" s="178"/>
      <c r="F706" s="178"/>
      <c r="G706" s="178"/>
      <c r="H706" s="177"/>
      <c r="I706" s="178"/>
      <c r="J706" s="178"/>
      <c r="K706" s="178"/>
      <c r="L706" s="178"/>
      <c r="M706" s="178"/>
      <c r="N706" s="178"/>
      <c r="O706" s="178"/>
      <c r="P706" s="178"/>
      <c r="Q706" s="178"/>
      <c r="R706" s="178"/>
      <c r="S706" s="178"/>
      <c r="T706" s="178"/>
      <c r="U706" s="178"/>
      <c r="V706" s="178"/>
      <c r="W706" s="178"/>
      <c r="X706" s="178"/>
    </row>
    <row r="707" spans="1:24" ht="12.75" customHeight="1">
      <c r="A707" s="178"/>
      <c r="B707" s="178"/>
      <c r="C707" s="178"/>
      <c r="D707" s="178"/>
      <c r="E707" s="178"/>
      <c r="F707" s="178"/>
      <c r="G707" s="178"/>
      <c r="H707" s="177"/>
      <c r="I707" s="178"/>
      <c r="J707" s="178"/>
      <c r="K707" s="178"/>
      <c r="L707" s="178"/>
      <c r="M707" s="178"/>
      <c r="N707" s="178"/>
      <c r="O707" s="178"/>
      <c r="P707" s="178"/>
      <c r="Q707" s="178"/>
      <c r="R707" s="178"/>
      <c r="S707" s="178"/>
      <c r="T707" s="178"/>
      <c r="U707" s="178"/>
      <c r="V707" s="178"/>
      <c r="W707" s="178"/>
      <c r="X707" s="178"/>
    </row>
    <row r="708" spans="1:24" ht="12.75" customHeight="1">
      <c r="A708" s="178"/>
      <c r="B708" s="178"/>
      <c r="C708" s="178"/>
      <c r="D708" s="178"/>
      <c r="E708" s="178"/>
      <c r="F708" s="178"/>
      <c r="G708" s="178"/>
      <c r="H708" s="177"/>
      <c r="I708" s="178"/>
      <c r="J708" s="178"/>
      <c r="K708" s="178"/>
      <c r="L708" s="178"/>
      <c r="M708" s="178"/>
      <c r="N708" s="178"/>
      <c r="O708" s="178"/>
      <c r="P708" s="178"/>
      <c r="Q708" s="178"/>
      <c r="R708" s="178"/>
      <c r="S708" s="178"/>
      <c r="T708" s="178"/>
      <c r="U708" s="178"/>
      <c r="V708" s="178"/>
      <c r="W708" s="178"/>
      <c r="X708" s="178"/>
    </row>
    <row r="709" spans="1:24" ht="12.75" customHeight="1">
      <c r="A709" s="178"/>
      <c r="B709" s="178"/>
      <c r="C709" s="178"/>
      <c r="D709" s="178"/>
      <c r="E709" s="178"/>
      <c r="F709" s="178"/>
      <c r="G709" s="178"/>
      <c r="H709" s="177"/>
      <c r="I709" s="178"/>
      <c r="J709" s="178"/>
      <c r="K709" s="178"/>
      <c r="L709" s="178"/>
      <c r="M709" s="178"/>
      <c r="N709" s="178"/>
      <c r="O709" s="178"/>
      <c r="P709" s="178"/>
      <c r="Q709" s="178"/>
      <c r="R709" s="178"/>
      <c r="S709" s="178"/>
      <c r="T709" s="178"/>
      <c r="U709" s="178"/>
      <c r="V709" s="178"/>
      <c r="W709" s="178"/>
      <c r="X709" s="178"/>
    </row>
    <row r="710" spans="1:24" ht="12.75" customHeight="1">
      <c r="A710" s="178"/>
      <c r="B710" s="178"/>
      <c r="C710" s="178"/>
      <c r="D710" s="178"/>
      <c r="E710" s="178"/>
      <c r="F710" s="178"/>
      <c r="G710" s="178"/>
      <c r="H710" s="177"/>
      <c r="I710" s="178"/>
      <c r="J710" s="178"/>
      <c r="K710" s="178"/>
      <c r="L710" s="178"/>
      <c r="M710" s="178"/>
      <c r="N710" s="178"/>
      <c r="O710" s="178"/>
      <c r="P710" s="178"/>
      <c r="Q710" s="178"/>
      <c r="R710" s="178"/>
      <c r="S710" s="178"/>
      <c r="T710" s="178"/>
      <c r="U710" s="178"/>
      <c r="V710" s="178"/>
      <c r="W710" s="178"/>
      <c r="X710" s="178"/>
    </row>
    <row r="711" spans="1:24" ht="12.75" customHeight="1">
      <c r="A711" s="178"/>
      <c r="B711" s="178"/>
      <c r="C711" s="178"/>
      <c r="D711" s="178"/>
      <c r="E711" s="178"/>
      <c r="F711" s="178"/>
      <c r="G711" s="178"/>
      <c r="H711" s="177"/>
      <c r="I711" s="178"/>
      <c r="J711" s="178"/>
      <c r="K711" s="178"/>
      <c r="L711" s="178"/>
      <c r="M711" s="178"/>
      <c r="N711" s="178"/>
      <c r="O711" s="178"/>
      <c r="P711" s="178"/>
      <c r="Q711" s="178"/>
      <c r="R711" s="178"/>
      <c r="S711" s="178"/>
      <c r="T711" s="178"/>
      <c r="U711" s="178"/>
      <c r="V711" s="178"/>
      <c r="W711" s="178"/>
      <c r="X711" s="178"/>
    </row>
    <row r="712" spans="1:24" ht="12.75" customHeight="1">
      <c r="A712" s="178"/>
      <c r="B712" s="178"/>
      <c r="C712" s="178"/>
      <c r="D712" s="178"/>
      <c r="E712" s="178"/>
      <c r="F712" s="178"/>
      <c r="G712" s="178"/>
      <c r="H712" s="177"/>
      <c r="I712" s="178"/>
      <c r="J712" s="178"/>
      <c r="K712" s="178"/>
      <c r="L712" s="178"/>
      <c r="M712" s="178"/>
      <c r="N712" s="178"/>
      <c r="O712" s="178"/>
      <c r="P712" s="178"/>
      <c r="Q712" s="178"/>
      <c r="R712" s="178"/>
      <c r="S712" s="178"/>
      <c r="T712" s="178"/>
      <c r="U712" s="178"/>
      <c r="V712" s="178"/>
      <c r="W712" s="178"/>
      <c r="X712" s="178"/>
    </row>
    <row r="713" spans="1:24" ht="12.75" customHeight="1">
      <c r="A713" s="178"/>
      <c r="B713" s="178"/>
      <c r="C713" s="178"/>
      <c r="D713" s="178"/>
      <c r="E713" s="178"/>
      <c r="F713" s="178"/>
      <c r="G713" s="178"/>
      <c r="H713" s="177"/>
      <c r="I713" s="178"/>
      <c r="J713" s="178"/>
      <c r="K713" s="178"/>
      <c r="L713" s="178"/>
      <c r="M713" s="178"/>
      <c r="N713" s="178"/>
      <c r="O713" s="178"/>
      <c r="P713" s="178"/>
      <c r="Q713" s="178"/>
      <c r="R713" s="178"/>
      <c r="S713" s="178"/>
      <c r="T713" s="178"/>
      <c r="U713" s="178"/>
      <c r="V713" s="178"/>
      <c r="W713" s="178"/>
      <c r="X713" s="178"/>
    </row>
    <row r="714" spans="1:24" ht="12.75" customHeight="1">
      <c r="A714" s="178"/>
      <c r="B714" s="178"/>
      <c r="C714" s="178"/>
      <c r="D714" s="178"/>
      <c r="E714" s="178"/>
      <c r="F714" s="178"/>
      <c r="G714" s="178"/>
      <c r="H714" s="177"/>
      <c r="I714" s="178"/>
      <c r="J714" s="178"/>
      <c r="K714" s="178"/>
      <c r="L714" s="178"/>
      <c r="M714" s="178"/>
      <c r="N714" s="178"/>
      <c r="O714" s="178"/>
      <c r="P714" s="178"/>
      <c r="Q714" s="178"/>
      <c r="R714" s="178"/>
      <c r="S714" s="178"/>
      <c r="T714" s="178"/>
      <c r="U714" s="178"/>
      <c r="V714" s="178"/>
      <c r="W714" s="178"/>
      <c r="X714" s="178"/>
    </row>
    <row r="715" spans="1:24" ht="12.75" customHeight="1">
      <c r="A715" s="178"/>
      <c r="B715" s="178"/>
      <c r="C715" s="178"/>
      <c r="D715" s="178"/>
      <c r="E715" s="178"/>
      <c r="F715" s="178"/>
      <c r="G715" s="178"/>
      <c r="H715" s="177"/>
      <c r="I715" s="178"/>
      <c r="J715" s="178"/>
      <c r="K715" s="178"/>
      <c r="L715" s="178"/>
      <c r="M715" s="178"/>
      <c r="N715" s="178"/>
      <c r="O715" s="178"/>
      <c r="P715" s="178"/>
      <c r="Q715" s="178"/>
      <c r="R715" s="178"/>
      <c r="S715" s="178"/>
      <c r="T715" s="178"/>
      <c r="U715" s="178"/>
      <c r="V715" s="178"/>
      <c r="W715" s="178"/>
      <c r="X715" s="178"/>
    </row>
    <row r="716" spans="1:24" ht="12.75" customHeight="1">
      <c r="A716" s="178"/>
      <c r="B716" s="178"/>
      <c r="C716" s="178"/>
      <c r="D716" s="178"/>
      <c r="E716" s="178"/>
      <c r="F716" s="178"/>
      <c r="G716" s="178"/>
      <c r="H716" s="177"/>
      <c r="I716" s="178"/>
      <c r="J716" s="178"/>
      <c r="K716" s="178"/>
      <c r="L716" s="178"/>
      <c r="M716" s="178"/>
      <c r="N716" s="178"/>
      <c r="O716" s="178"/>
      <c r="P716" s="178"/>
      <c r="Q716" s="178"/>
      <c r="R716" s="178"/>
      <c r="S716" s="178"/>
      <c r="T716" s="178"/>
      <c r="U716" s="178"/>
      <c r="V716" s="178"/>
      <c r="W716" s="178"/>
      <c r="X716" s="178"/>
    </row>
    <row r="717" spans="1:24" ht="12.75" customHeight="1">
      <c r="A717" s="178"/>
      <c r="B717" s="178"/>
      <c r="C717" s="178"/>
      <c r="D717" s="178"/>
      <c r="E717" s="178"/>
      <c r="F717" s="178"/>
      <c r="G717" s="178"/>
      <c r="H717" s="177"/>
      <c r="I717" s="178"/>
      <c r="J717" s="178"/>
      <c r="K717" s="178"/>
      <c r="L717" s="178"/>
      <c r="M717" s="178"/>
      <c r="N717" s="178"/>
      <c r="O717" s="178"/>
      <c r="P717" s="178"/>
      <c r="Q717" s="178"/>
      <c r="R717" s="178"/>
      <c r="S717" s="178"/>
      <c r="T717" s="178"/>
      <c r="U717" s="178"/>
      <c r="V717" s="178"/>
      <c r="W717" s="178"/>
      <c r="X717" s="178"/>
    </row>
    <row r="718" spans="1:24" ht="12.75" customHeight="1">
      <c r="A718" s="178"/>
      <c r="B718" s="178"/>
      <c r="C718" s="178"/>
      <c r="D718" s="178"/>
      <c r="E718" s="178"/>
      <c r="F718" s="178"/>
      <c r="G718" s="178"/>
      <c r="H718" s="177"/>
      <c r="I718" s="178"/>
      <c r="J718" s="178"/>
      <c r="K718" s="178"/>
      <c r="L718" s="178"/>
      <c r="M718" s="178"/>
      <c r="N718" s="178"/>
      <c r="O718" s="178"/>
      <c r="P718" s="178"/>
      <c r="Q718" s="178"/>
      <c r="R718" s="178"/>
      <c r="S718" s="178"/>
      <c r="T718" s="178"/>
      <c r="U718" s="178"/>
      <c r="V718" s="178"/>
      <c r="W718" s="178"/>
      <c r="X718" s="178"/>
    </row>
    <row r="719" spans="1:24" ht="12.75" customHeight="1">
      <c r="A719" s="178"/>
      <c r="B719" s="178"/>
      <c r="C719" s="178"/>
      <c r="D719" s="178"/>
      <c r="E719" s="178"/>
      <c r="F719" s="178"/>
      <c r="G719" s="178"/>
      <c r="H719" s="177"/>
      <c r="I719" s="178"/>
      <c r="J719" s="178"/>
      <c r="K719" s="178"/>
      <c r="L719" s="178"/>
      <c r="M719" s="178"/>
      <c r="N719" s="178"/>
      <c r="O719" s="178"/>
      <c r="P719" s="178"/>
      <c r="Q719" s="178"/>
      <c r="R719" s="178"/>
      <c r="S719" s="178"/>
      <c r="T719" s="178"/>
      <c r="U719" s="178"/>
      <c r="V719" s="178"/>
      <c r="W719" s="178"/>
      <c r="X719" s="178"/>
    </row>
    <row r="720" spans="1:24" ht="12.75" customHeight="1">
      <c r="A720" s="178"/>
      <c r="B720" s="178"/>
      <c r="C720" s="178"/>
      <c r="D720" s="178"/>
      <c r="E720" s="178"/>
      <c r="F720" s="178"/>
      <c r="G720" s="178"/>
      <c r="H720" s="177"/>
      <c r="I720" s="178"/>
      <c r="J720" s="178"/>
      <c r="K720" s="178"/>
      <c r="L720" s="178"/>
      <c r="M720" s="178"/>
      <c r="N720" s="178"/>
      <c r="O720" s="178"/>
      <c r="P720" s="178"/>
      <c r="Q720" s="178"/>
      <c r="R720" s="178"/>
      <c r="S720" s="178"/>
      <c r="T720" s="178"/>
      <c r="U720" s="178"/>
      <c r="V720" s="178"/>
      <c r="W720" s="178"/>
      <c r="X720" s="178"/>
    </row>
    <row r="721" spans="1:24" ht="12.75" customHeight="1">
      <c r="A721" s="178"/>
      <c r="B721" s="178"/>
      <c r="C721" s="178"/>
      <c r="D721" s="178"/>
      <c r="E721" s="178"/>
      <c r="F721" s="178"/>
      <c r="G721" s="178"/>
      <c r="H721" s="177"/>
      <c r="I721" s="178"/>
      <c r="J721" s="178"/>
      <c r="K721" s="178"/>
      <c r="L721" s="178"/>
      <c r="M721" s="178"/>
      <c r="N721" s="178"/>
      <c r="O721" s="178"/>
      <c r="P721" s="178"/>
      <c r="Q721" s="178"/>
      <c r="R721" s="178"/>
      <c r="S721" s="178"/>
      <c r="T721" s="178"/>
      <c r="U721" s="178"/>
      <c r="V721" s="178"/>
      <c r="W721" s="178"/>
      <c r="X721" s="178"/>
    </row>
    <row r="722" spans="1:24" ht="12.75" customHeight="1">
      <c r="A722" s="178"/>
      <c r="B722" s="178"/>
      <c r="C722" s="178"/>
      <c r="D722" s="178"/>
      <c r="E722" s="178"/>
      <c r="F722" s="178"/>
      <c r="G722" s="178"/>
      <c r="H722" s="177"/>
      <c r="I722" s="178"/>
      <c r="J722" s="178"/>
      <c r="K722" s="178"/>
      <c r="L722" s="178"/>
      <c r="M722" s="178"/>
      <c r="N722" s="178"/>
      <c r="O722" s="178"/>
      <c r="P722" s="178"/>
      <c r="Q722" s="178"/>
      <c r="R722" s="178"/>
      <c r="S722" s="178"/>
      <c r="T722" s="178"/>
      <c r="U722" s="178"/>
      <c r="V722" s="178"/>
      <c r="W722" s="178"/>
      <c r="X722" s="178"/>
    </row>
    <row r="723" spans="1:24" ht="12.75" customHeight="1">
      <c r="A723" s="178"/>
      <c r="B723" s="178"/>
      <c r="C723" s="178"/>
      <c r="D723" s="178"/>
      <c r="E723" s="178"/>
      <c r="F723" s="178"/>
      <c r="G723" s="178"/>
      <c r="H723" s="177"/>
      <c r="I723" s="178"/>
      <c r="J723" s="178"/>
      <c r="K723" s="178"/>
      <c r="L723" s="178"/>
      <c r="M723" s="178"/>
      <c r="N723" s="178"/>
      <c r="O723" s="178"/>
      <c r="P723" s="178"/>
      <c r="Q723" s="178"/>
      <c r="R723" s="178"/>
      <c r="S723" s="178"/>
      <c r="T723" s="178"/>
      <c r="U723" s="178"/>
      <c r="V723" s="178"/>
      <c r="W723" s="178"/>
      <c r="X723" s="178"/>
    </row>
    <row r="724" spans="1:24" ht="12.75" customHeight="1">
      <c r="A724" s="178"/>
      <c r="B724" s="178"/>
      <c r="C724" s="178"/>
      <c r="D724" s="178"/>
      <c r="E724" s="178"/>
      <c r="F724" s="178"/>
      <c r="G724" s="178"/>
      <c r="H724" s="177"/>
      <c r="I724" s="178"/>
      <c r="J724" s="178"/>
      <c r="K724" s="178"/>
      <c r="L724" s="178"/>
      <c r="M724" s="178"/>
      <c r="N724" s="178"/>
      <c r="O724" s="178"/>
      <c r="P724" s="178"/>
      <c r="Q724" s="178"/>
      <c r="R724" s="178"/>
      <c r="S724" s="178"/>
      <c r="T724" s="178"/>
      <c r="U724" s="178"/>
      <c r="V724" s="178"/>
      <c r="W724" s="178"/>
      <c r="X724" s="178"/>
    </row>
    <row r="725" spans="1:24" ht="12.75" customHeight="1">
      <c r="A725" s="178"/>
      <c r="B725" s="178"/>
      <c r="C725" s="178"/>
      <c r="D725" s="178"/>
      <c r="E725" s="178"/>
      <c r="F725" s="178"/>
      <c r="G725" s="178"/>
      <c r="H725" s="177"/>
      <c r="I725" s="178"/>
      <c r="J725" s="178"/>
      <c r="K725" s="178"/>
      <c r="L725" s="178"/>
      <c r="M725" s="178"/>
      <c r="N725" s="178"/>
      <c r="O725" s="178"/>
      <c r="P725" s="178"/>
      <c r="Q725" s="178"/>
      <c r="R725" s="178"/>
      <c r="S725" s="178"/>
      <c r="T725" s="178"/>
      <c r="U725" s="178"/>
      <c r="V725" s="178"/>
      <c r="W725" s="178"/>
      <c r="X725" s="178"/>
    </row>
    <row r="726" spans="1:24" ht="12.75" customHeight="1">
      <c r="A726" s="178"/>
      <c r="B726" s="178"/>
      <c r="C726" s="178"/>
      <c r="D726" s="178"/>
      <c r="E726" s="178"/>
      <c r="F726" s="178"/>
      <c r="G726" s="178"/>
      <c r="H726" s="177"/>
      <c r="I726" s="178"/>
      <c r="J726" s="178"/>
      <c r="K726" s="178"/>
      <c r="L726" s="178"/>
      <c r="M726" s="178"/>
      <c r="N726" s="178"/>
      <c r="O726" s="178"/>
      <c r="P726" s="178"/>
      <c r="Q726" s="178"/>
      <c r="R726" s="178"/>
      <c r="S726" s="178"/>
      <c r="T726" s="178"/>
      <c r="U726" s="178"/>
      <c r="V726" s="178"/>
      <c r="W726" s="178"/>
      <c r="X726" s="178"/>
    </row>
    <row r="727" spans="1:24" ht="12.75" customHeight="1">
      <c r="A727" s="178"/>
      <c r="B727" s="178"/>
      <c r="C727" s="178"/>
      <c r="D727" s="178"/>
      <c r="E727" s="178"/>
      <c r="F727" s="178"/>
      <c r="G727" s="178"/>
      <c r="H727" s="177"/>
      <c r="I727" s="178"/>
      <c r="J727" s="178"/>
      <c r="K727" s="178"/>
      <c r="L727" s="178"/>
      <c r="M727" s="178"/>
      <c r="N727" s="178"/>
      <c r="O727" s="178"/>
      <c r="P727" s="178"/>
      <c r="Q727" s="178"/>
      <c r="R727" s="178"/>
      <c r="S727" s="178"/>
      <c r="T727" s="178"/>
      <c r="U727" s="178"/>
      <c r="V727" s="178"/>
      <c r="W727" s="178"/>
      <c r="X727" s="178"/>
    </row>
    <row r="728" spans="1:24" ht="12.75" customHeight="1">
      <c r="A728" s="178"/>
      <c r="B728" s="178"/>
      <c r="C728" s="178"/>
      <c r="D728" s="178"/>
      <c r="E728" s="178"/>
      <c r="F728" s="178"/>
      <c r="G728" s="178"/>
      <c r="H728" s="177"/>
      <c r="I728" s="178"/>
      <c r="J728" s="178"/>
      <c r="K728" s="178"/>
      <c r="L728" s="178"/>
      <c r="M728" s="178"/>
      <c r="N728" s="178"/>
      <c r="O728" s="178"/>
      <c r="P728" s="178"/>
      <c r="Q728" s="178"/>
      <c r="R728" s="178"/>
      <c r="S728" s="178"/>
      <c r="T728" s="178"/>
      <c r="U728" s="178"/>
      <c r="V728" s="178"/>
      <c r="W728" s="178"/>
      <c r="X728" s="178"/>
    </row>
    <row r="729" spans="1:24" ht="12.75" customHeight="1">
      <c r="A729" s="178"/>
      <c r="B729" s="178"/>
      <c r="C729" s="178"/>
      <c r="D729" s="178"/>
      <c r="E729" s="178"/>
      <c r="F729" s="178"/>
      <c r="G729" s="178"/>
      <c r="H729" s="177"/>
      <c r="I729" s="178"/>
      <c r="J729" s="178"/>
      <c r="K729" s="178"/>
      <c r="L729" s="178"/>
      <c r="M729" s="178"/>
      <c r="N729" s="178"/>
      <c r="O729" s="178"/>
      <c r="P729" s="178"/>
      <c r="Q729" s="178"/>
      <c r="R729" s="178"/>
      <c r="S729" s="178"/>
      <c r="T729" s="178"/>
      <c r="U729" s="178"/>
      <c r="V729" s="178"/>
      <c r="W729" s="178"/>
      <c r="X729" s="178"/>
    </row>
    <row r="730" spans="1:24" ht="12.75" customHeight="1">
      <c r="A730" s="178"/>
      <c r="B730" s="178"/>
      <c r="C730" s="178"/>
      <c r="D730" s="178"/>
      <c r="E730" s="178"/>
      <c r="F730" s="178"/>
      <c r="G730" s="178"/>
      <c r="H730" s="177"/>
      <c r="I730" s="178"/>
      <c r="J730" s="178"/>
      <c r="K730" s="178"/>
      <c r="L730" s="178"/>
      <c r="M730" s="178"/>
      <c r="N730" s="178"/>
      <c r="O730" s="178"/>
      <c r="P730" s="178"/>
      <c r="Q730" s="178"/>
      <c r="R730" s="178"/>
      <c r="S730" s="178"/>
      <c r="T730" s="178"/>
      <c r="U730" s="178"/>
      <c r="V730" s="178"/>
      <c r="W730" s="178"/>
      <c r="X730" s="178"/>
    </row>
    <row r="731" spans="1:24" ht="12.75" customHeight="1">
      <c r="A731" s="178"/>
      <c r="B731" s="178"/>
      <c r="C731" s="178"/>
      <c r="D731" s="178"/>
      <c r="E731" s="178"/>
      <c r="F731" s="178"/>
      <c r="G731" s="178"/>
      <c r="H731" s="177"/>
      <c r="I731" s="178"/>
      <c r="J731" s="178"/>
      <c r="K731" s="178"/>
      <c r="L731" s="178"/>
      <c r="M731" s="178"/>
      <c r="N731" s="178"/>
      <c r="O731" s="178"/>
      <c r="P731" s="178"/>
      <c r="Q731" s="178"/>
      <c r="R731" s="178"/>
      <c r="S731" s="178"/>
      <c r="T731" s="178"/>
      <c r="U731" s="178"/>
      <c r="V731" s="178"/>
      <c r="W731" s="178"/>
      <c r="X731" s="178"/>
    </row>
    <row r="732" spans="1:24" ht="12.75" customHeight="1">
      <c r="A732" s="178"/>
      <c r="B732" s="178"/>
      <c r="C732" s="178"/>
      <c r="D732" s="178"/>
      <c r="E732" s="178"/>
      <c r="F732" s="178"/>
      <c r="G732" s="178"/>
      <c r="H732" s="177"/>
      <c r="I732" s="178"/>
      <c r="J732" s="178"/>
      <c r="K732" s="178"/>
      <c r="L732" s="178"/>
      <c r="M732" s="178"/>
      <c r="N732" s="178"/>
      <c r="O732" s="178"/>
      <c r="P732" s="178"/>
      <c r="Q732" s="178"/>
      <c r="R732" s="178"/>
      <c r="S732" s="178"/>
      <c r="T732" s="178"/>
      <c r="U732" s="178"/>
      <c r="V732" s="178"/>
      <c r="W732" s="178"/>
      <c r="X732" s="178"/>
    </row>
    <row r="733" spans="1:24" ht="12.75" customHeight="1">
      <c r="A733" s="178"/>
      <c r="B733" s="178"/>
      <c r="C733" s="178"/>
      <c r="D733" s="178"/>
      <c r="E733" s="178"/>
      <c r="F733" s="178"/>
      <c r="G733" s="178"/>
      <c r="H733" s="177"/>
      <c r="I733" s="178"/>
      <c r="J733" s="178"/>
      <c r="K733" s="178"/>
      <c r="L733" s="178"/>
      <c r="M733" s="178"/>
      <c r="N733" s="178"/>
      <c r="O733" s="178"/>
      <c r="P733" s="178"/>
      <c r="Q733" s="178"/>
      <c r="R733" s="178"/>
      <c r="S733" s="178"/>
      <c r="T733" s="178"/>
      <c r="U733" s="178"/>
      <c r="V733" s="178"/>
      <c r="W733" s="178"/>
      <c r="X733" s="178"/>
    </row>
    <row r="734" spans="1:24" ht="12.75" customHeight="1">
      <c r="A734" s="178"/>
      <c r="B734" s="178"/>
      <c r="C734" s="178"/>
      <c r="D734" s="178"/>
      <c r="E734" s="178"/>
      <c r="F734" s="178"/>
      <c r="G734" s="178"/>
      <c r="H734" s="177"/>
      <c r="I734" s="178"/>
      <c r="J734" s="178"/>
      <c r="K734" s="178"/>
      <c r="L734" s="178"/>
      <c r="M734" s="178"/>
      <c r="N734" s="178"/>
      <c r="O734" s="178"/>
      <c r="P734" s="178"/>
      <c r="Q734" s="178"/>
      <c r="R734" s="178"/>
      <c r="S734" s="178"/>
      <c r="T734" s="178"/>
      <c r="U734" s="178"/>
      <c r="V734" s="178"/>
      <c r="W734" s="178"/>
      <c r="X734" s="178"/>
    </row>
    <row r="735" spans="1:24" ht="12.75" customHeight="1">
      <c r="A735" s="178"/>
      <c r="B735" s="178"/>
      <c r="C735" s="178"/>
      <c r="D735" s="178"/>
      <c r="E735" s="178"/>
      <c r="F735" s="178"/>
      <c r="G735" s="178"/>
      <c r="H735" s="177"/>
      <c r="I735" s="178"/>
      <c r="J735" s="178"/>
      <c r="K735" s="178"/>
      <c r="L735" s="178"/>
      <c r="M735" s="178"/>
      <c r="N735" s="178"/>
      <c r="O735" s="178"/>
      <c r="P735" s="178"/>
      <c r="Q735" s="178"/>
      <c r="R735" s="178"/>
      <c r="S735" s="178"/>
      <c r="T735" s="178"/>
      <c r="U735" s="178"/>
      <c r="V735" s="178"/>
      <c r="W735" s="178"/>
      <c r="X735" s="178"/>
    </row>
    <row r="736" spans="1:24" ht="12.75" customHeight="1">
      <c r="A736" s="178"/>
      <c r="B736" s="178"/>
      <c r="C736" s="178"/>
      <c r="D736" s="178"/>
      <c r="E736" s="178"/>
      <c r="F736" s="178"/>
      <c r="G736" s="178"/>
      <c r="H736" s="177"/>
      <c r="I736" s="178"/>
      <c r="J736" s="178"/>
      <c r="K736" s="178"/>
      <c r="L736" s="178"/>
      <c r="M736" s="178"/>
      <c r="N736" s="178"/>
      <c r="O736" s="178"/>
      <c r="P736" s="178"/>
      <c r="Q736" s="178"/>
      <c r="R736" s="178"/>
      <c r="S736" s="178"/>
      <c r="T736" s="178"/>
      <c r="U736" s="178"/>
      <c r="V736" s="178"/>
      <c r="W736" s="178"/>
      <c r="X736" s="178"/>
    </row>
    <row r="737" spans="1:24" ht="12.75" customHeight="1">
      <c r="A737" s="178"/>
      <c r="B737" s="178"/>
      <c r="C737" s="178"/>
      <c r="D737" s="178"/>
      <c r="E737" s="178"/>
      <c r="F737" s="178"/>
      <c r="G737" s="178"/>
      <c r="H737" s="177"/>
      <c r="I737" s="178"/>
      <c r="J737" s="178"/>
      <c r="K737" s="178"/>
      <c r="L737" s="178"/>
      <c r="M737" s="178"/>
      <c r="N737" s="178"/>
      <c r="O737" s="178"/>
      <c r="P737" s="178"/>
      <c r="Q737" s="178"/>
      <c r="R737" s="178"/>
      <c r="S737" s="178"/>
      <c r="T737" s="178"/>
      <c r="U737" s="178"/>
      <c r="V737" s="178"/>
      <c r="W737" s="178"/>
      <c r="X737" s="178"/>
    </row>
    <row r="738" spans="1:24" ht="12.75" customHeight="1">
      <c r="A738" s="178"/>
      <c r="B738" s="178"/>
      <c r="C738" s="178"/>
      <c r="D738" s="178"/>
      <c r="E738" s="178"/>
      <c r="F738" s="178"/>
      <c r="G738" s="178"/>
      <c r="H738" s="177"/>
      <c r="I738" s="178"/>
      <c r="J738" s="178"/>
      <c r="K738" s="178"/>
      <c r="L738" s="178"/>
      <c r="M738" s="178"/>
      <c r="N738" s="178"/>
      <c r="O738" s="178"/>
      <c r="P738" s="178"/>
      <c r="Q738" s="178"/>
      <c r="R738" s="178"/>
      <c r="S738" s="178"/>
      <c r="T738" s="178"/>
      <c r="U738" s="178"/>
      <c r="V738" s="178"/>
      <c r="W738" s="178"/>
      <c r="X738" s="178"/>
    </row>
    <row r="739" spans="1:24" ht="12.75" customHeight="1">
      <c r="A739" s="178"/>
      <c r="B739" s="178"/>
      <c r="C739" s="178"/>
      <c r="D739" s="178"/>
      <c r="E739" s="178"/>
      <c r="F739" s="178"/>
      <c r="G739" s="178"/>
      <c r="H739" s="177"/>
      <c r="I739" s="178"/>
      <c r="J739" s="178"/>
      <c r="K739" s="178"/>
      <c r="L739" s="178"/>
      <c r="M739" s="178"/>
      <c r="N739" s="178"/>
      <c r="O739" s="178"/>
      <c r="P739" s="178"/>
      <c r="Q739" s="178"/>
      <c r="R739" s="178"/>
      <c r="S739" s="178"/>
      <c r="T739" s="178"/>
      <c r="U739" s="178"/>
      <c r="V739" s="178"/>
      <c r="W739" s="178"/>
      <c r="X739" s="178"/>
    </row>
    <row r="740" spans="1:24" ht="12.75" customHeight="1">
      <c r="A740" s="178"/>
      <c r="B740" s="178"/>
      <c r="C740" s="178"/>
      <c r="D740" s="178"/>
      <c r="E740" s="178"/>
      <c r="F740" s="178"/>
      <c r="G740" s="178"/>
      <c r="H740" s="177"/>
      <c r="I740" s="178"/>
      <c r="J740" s="178"/>
      <c r="K740" s="178"/>
      <c r="L740" s="178"/>
      <c r="M740" s="178"/>
      <c r="N740" s="178"/>
      <c r="O740" s="178"/>
      <c r="P740" s="178"/>
      <c r="Q740" s="178"/>
      <c r="R740" s="178"/>
      <c r="S740" s="178"/>
      <c r="T740" s="178"/>
      <c r="U740" s="178"/>
      <c r="V740" s="178"/>
      <c r="W740" s="178"/>
      <c r="X740" s="178"/>
    </row>
    <row r="741" spans="1:24" ht="12.75" customHeight="1">
      <c r="A741" s="178"/>
      <c r="B741" s="178"/>
      <c r="C741" s="178"/>
      <c r="D741" s="178"/>
      <c r="E741" s="178"/>
      <c r="F741" s="178"/>
      <c r="G741" s="178"/>
      <c r="H741" s="177"/>
      <c r="I741" s="178"/>
      <c r="J741" s="178"/>
      <c r="K741" s="178"/>
      <c r="L741" s="178"/>
      <c r="M741" s="178"/>
      <c r="N741" s="178"/>
      <c r="O741" s="178"/>
      <c r="P741" s="178"/>
      <c r="Q741" s="178"/>
      <c r="R741" s="178"/>
      <c r="S741" s="178"/>
      <c r="T741" s="178"/>
      <c r="U741" s="178"/>
      <c r="V741" s="178"/>
      <c r="W741" s="178"/>
      <c r="X741" s="178"/>
    </row>
    <row r="742" spans="1:24" ht="12.75" customHeight="1">
      <c r="A742" s="178"/>
      <c r="B742" s="178"/>
      <c r="C742" s="178"/>
      <c r="D742" s="178"/>
      <c r="E742" s="178"/>
      <c r="F742" s="178"/>
      <c r="G742" s="178"/>
      <c r="H742" s="177"/>
      <c r="I742" s="178"/>
      <c r="J742" s="178"/>
      <c r="K742" s="178"/>
      <c r="L742" s="178"/>
      <c r="M742" s="178"/>
      <c r="N742" s="178"/>
      <c r="O742" s="178"/>
      <c r="P742" s="178"/>
      <c r="Q742" s="178"/>
      <c r="R742" s="178"/>
      <c r="S742" s="178"/>
      <c r="T742" s="178"/>
      <c r="U742" s="178"/>
      <c r="V742" s="178"/>
      <c r="W742" s="178"/>
      <c r="X742" s="178"/>
    </row>
    <row r="743" spans="1:24" ht="12.75" customHeight="1">
      <c r="A743" s="178"/>
      <c r="B743" s="178"/>
      <c r="C743" s="178"/>
      <c r="D743" s="178"/>
      <c r="E743" s="178"/>
      <c r="F743" s="178"/>
      <c r="G743" s="178"/>
      <c r="H743" s="177"/>
      <c r="I743" s="178"/>
      <c r="J743" s="178"/>
      <c r="K743" s="178"/>
      <c r="L743" s="178"/>
      <c r="M743" s="178"/>
      <c r="N743" s="178"/>
      <c r="O743" s="178"/>
      <c r="P743" s="178"/>
      <c r="Q743" s="178"/>
      <c r="R743" s="178"/>
      <c r="S743" s="178"/>
      <c r="T743" s="178"/>
      <c r="U743" s="178"/>
      <c r="V743" s="178"/>
      <c r="W743" s="178"/>
      <c r="X743" s="178"/>
    </row>
    <row r="744" spans="1:24" ht="12.75" customHeight="1">
      <c r="A744" s="178"/>
      <c r="B744" s="178"/>
      <c r="C744" s="178"/>
      <c r="D744" s="178"/>
      <c r="E744" s="178"/>
      <c r="F744" s="178"/>
      <c r="G744" s="178"/>
      <c r="H744" s="177"/>
      <c r="I744" s="178"/>
      <c r="J744" s="178"/>
      <c r="K744" s="178"/>
      <c r="L744" s="178"/>
      <c r="M744" s="178"/>
      <c r="N744" s="178"/>
      <c r="O744" s="178"/>
      <c r="P744" s="178"/>
      <c r="Q744" s="178"/>
      <c r="R744" s="178"/>
      <c r="S744" s="178"/>
      <c r="T744" s="178"/>
      <c r="U744" s="178"/>
      <c r="V744" s="178"/>
      <c r="W744" s="178"/>
      <c r="X744" s="178"/>
    </row>
    <row r="745" spans="1:24" ht="12.75" customHeight="1">
      <c r="A745" s="178"/>
      <c r="B745" s="178"/>
      <c r="C745" s="178"/>
      <c r="D745" s="178"/>
      <c r="E745" s="178"/>
      <c r="F745" s="178"/>
      <c r="G745" s="178"/>
      <c r="H745" s="177"/>
      <c r="I745" s="178"/>
      <c r="J745" s="178"/>
      <c r="K745" s="178"/>
      <c r="L745" s="178"/>
      <c r="M745" s="178"/>
      <c r="N745" s="178"/>
      <c r="O745" s="178"/>
      <c r="P745" s="178"/>
      <c r="Q745" s="178"/>
      <c r="R745" s="178"/>
      <c r="S745" s="178"/>
      <c r="T745" s="178"/>
      <c r="U745" s="178"/>
      <c r="V745" s="178"/>
      <c r="W745" s="178"/>
      <c r="X745" s="178"/>
    </row>
    <row r="746" spans="1:24" ht="12.75" customHeight="1">
      <c r="A746" s="178"/>
      <c r="B746" s="178"/>
      <c r="C746" s="178"/>
      <c r="D746" s="178"/>
      <c r="E746" s="178"/>
      <c r="F746" s="178"/>
      <c r="G746" s="178"/>
      <c r="H746" s="177"/>
      <c r="I746" s="178"/>
      <c r="J746" s="178"/>
      <c r="K746" s="178"/>
      <c r="L746" s="178"/>
      <c r="M746" s="178"/>
      <c r="N746" s="178"/>
      <c r="O746" s="178"/>
      <c r="P746" s="178"/>
      <c r="Q746" s="178"/>
      <c r="R746" s="178"/>
      <c r="S746" s="178"/>
      <c r="T746" s="178"/>
      <c r="U746" s="178"/>
      <c r="V746" s="178"/>
      <c r="W746" s="178"/>
      <c r="X746" s="178"/>
    </row>
    <row r="747" spans="1:24" ht="12.75" customHeight="1">
      <c r="A747" s="178"/>
      <c r="B747" s="178"/>
      <c r="C747" s="178"/>
      <c r="D747" s="178"/>
      <c r="E747" s="178"/>
      <c r="F747" s="178"/>
      <c r="G747" s="178"/>
      <c r="H747" s="177"/>
      <c r="I747" s="178"/>
      <c r="J747" s="178"/>
      <c r="K747" s="178"/>
      <c r="L747" s="178"/>
      <c r="M747" s="178"/>
      <c r="N747" s="178"/>
      <c r="O747" s="178"/>
      <c r="P747" s="178"/>
      <c r="Q747" s="178"/>
      <c r="R747" s="178"/>
      <c r="S747" s="178"/>
      <c r="T747" s="178"/>
      <c r="U747" s="178"/>
      <c r="V747" s="178"/>
      <c r="W747" s="178"/>
      <c r="X747" s="178"/>
    </row>
    <row r="748" spans="1:24" ht="12.75" customHeight="1">
      <c r="A748" s="178"/>
      <c r="B748" s="178"/>
      <c r="C748" s="178"/>
      <c r="D748" s="178"/>
      <c r="E748" s="178"/>
      <c r="F748" s="178"/>
      <c r="G748" s="178"/>
      <c r="H748" s="177"/>
      <c r="I748" s="178"/>
      <c r="J748" s="178"/>
      <c r="K748" s="178"/>
      <c r="L748" s="178"/>
      <c r="M748" s="178"/>
      <c r="N748" s="178"/>
      <c r="O748" s="178"/>
      <c r="P748" s="178"/>
      <c r="Q748" s="178"/>
      <c r="R748" s="178"/>
      <c r="S748" s="178"/>
      <c r="T748" s="178"/>
      <c r="U748" s="178"/>
      <c r="V748" s="178"/>
      <c r="W748" s="178"/>
      <c r="X748" s="178"/>
    </row>
    <row r="749" spans="1:24" ht="12.75" customHeight="1">
      <c r="A749" s="178"/>
      <c r="B749" s="178"/>
      <c r="C749" s="178"/>
      <c r="D749" s="178"/>
      <c r="E749" s="178"/>
      <c r="F749" s="178"/>
      <c r="G749" s="178"/>
      <c r="H749" s="177"/>
      <c r="I749" s="178"/>
      <c r="J749" s="178"/>
      <c r="K749" s="178"/>
      <c r="L749" s="178"/>
      <c r="M749" s="178"/>
      <c r="N749" s="178"/>
      <c r="O749" s="178"/>
      <c r="P749" s="178"/>
      <c r="Q749" s="178"/>
      <c r="R749" s="178"/>
      <c r="S749" s="178"/>
      <c r="T749" s="178"/>
      <c r="U749" s="178"/>
      <c r="V749" s="178"/>
      <c r="W749" s="178"/>
      <c r="X749" s="178"/>
    </row>
    <row r="750" spans="1:24" ht="12.75" customHeight="1">
      <c r="A750" s="178"/>
      <c r="B750" s="178"/>
      <c r="C750" s="178"/>
      <c r="D750" s="178"/>
      <c r="E750" s="178"/>
      <c r="F750" s="178"/>
      <c r="G750" s="178"/>
      <c r="H750" s="177"/>
      <c r="I750" s="178"/>
      <c r="J750" s="178"/>
      <c r="K750" s="178"/>
      <c r="L750" s="178"/>
      <c r="M750" s="178"/>
      <c r="N750" s="178"/>
      <c r="O750" s="178"/>
      <c r="P750" s="178"/>
      <c r="Q750" s="178"/>
      <c r="R750" s="178"/>
      <c r="S750" s="178"/>
      <c r="T750" s="178"/>
      <c r="U750" s="178"/>
      <c r="V750" s="178"/>
      <c r="W750" s="178"/>
      <c r="X750" s="178"/>
    </row>
    <row r="751" spans="1:24" ht="12.75" customHeight="1">
      <c r="A751" s="178"/>
      <c r="B751" s="178"/>
      <c r="C751" s="178"/>
      <c r="D751" s="178"/>
      <c r="E751" s="178"/>
      <c r="F751" s="178"/>
      <c r="G751" s="178"/>
      <c r="H751" s="177"/>
      <c r="I751" s="178"/>
      <c r="J751" s="178"/>
      <c r="K751" s="178"/>
      <c r="L751" s="178"/>
      <c r="M751" s="178"/>
      <c r="N751" s="178"/>
      <c r="O751" s="178"/>
      <c r="P751" s="178"/>
      <c r="Q751" s="178"/>
      <c r="R751" s="178"/>
      <c r="S751" s="178"/>
      <c r="T751" s="178"/>
      <c r="U751" s="178"/>
      <c r="V751" s="178"/>
      <c r="W751" s="178"/>
      <c r="X751" s="178"/>
    </row>
    <row r="752" spans="1:24" ht="12.75" customHeight="1">
      <c r="A752" s="178"/>
      <c r="B752" s="178"/>
      <c r="C752" s="178"/>
      <c r="D752" s="178"/>
      <c r="E752" s="178"/>
      <c r="F752" s="178"/>
      <c r="G752" s="178"/>
      <c r="H752" s="177"/>
      <c r="I752" s="178"/>
      <c r="J752" s="178"/>
      <c r="K752" s="178"/>
      <c r="L752" s="178"/>
      <c r="M752" s="178"/>
      <c r="N752" s="178"/>
      <c r="O752" s="178"/>
      <c r="P752" s="178"/>
      <c r="Q752" s="178"/>
      <c r="R752" s="178"/>
      <c r="S752" s="178"/>
      <c r="T752" s="178"/>
      <c r="U752" s="178"/>
      <c r="V752" s="178"/>
      <c r="W752" s="178"/>
      <c r="X752" s="178"/>
    </row>
    <row r="753" spans="1:24" ht="12.75" customHeight="1">
      <c r="A753" s="178"/>
      <c r="B753" s="178"/>
      <c r="C753" s="178"/>
      <c r="D753" s="178"/>
      <c r="E753" s="178"/>
      <c r="F753" s="178"/>
      <c r="G753" s="178"/>
      <c r="H753" s="177"/>
      <c r="I753" s="178"/>
      <c r="J753" s="178"/>
      <c r="K753" s="178"/>
      <c r="L753" s="178"/>
      <c r="M753" s="178"/>
      <c r="N753" s="178"/>
      <c r="O753" s="178"/>
      <c r="P753" s="178"/>
      <c r="Q753" s="178"/>
      <c r="R753" s="178"/>
      <c r="S753" s="178"/>
      <c r="T753" s="178"/>
      <c r="U753" s="178"/>
      <c r="V753" s="178"/>
      <c r="W753" s="178"/>
      <c r="X753" s="178"/>
    </row>
    <row r="754" spans="1:24" ht="12.75" customHeight="1">
      <c r="A754" s="178"/>
      <c r="B754" s="178"/>
      <c r="C754" s="178"/>
      <c r="D754" s="178"/>
      <c r="E754" s="178"/>
      <c r="F754" s="178"/>
      <c r="G754" s="178"/>
      <c r="H754" s="177"/>
      <c r="I754" s="178"/>
      <c r="J754" s="178"/>
      <c r="K754" s="178"/>
      <c r="L754" s="178"/>
      <c r="M754" s="178"/>
      <c r="N754" s="178"/>
      <c r="O754" s="178"/>
      <c r="P754" s="178"/>
      <c r="Q754" s="178"/>
      <c r="R754" s="178"/>
      <c r="S754" s="178"/>
      <c r="T754" s="178"/>
      <c r="U754" s="178"/>
      <c r="V754" s="178"/>
      <c r="W754" s="178"/>
      <c r="X754" s="178"/>
    </row>
    <row r="755" spans="1:24" ht="12.75" customHeight="1">
      <c r="A755" s="178"/>
      <c r="B755" s="178"/>
      <c r="C755" s="178"/>
      <c r="D755" s="178"/>
      <c r="E755" s="178"/>
      <c r="F755" s="178"/>
      <c r="G755" s="178"/>
      <c r="H755" s="177"/>
      <c r="I755" s="178"/>
      <c r="J755" s="178"/>
      <c r="K755" s="178"/>
      <c r="L755" s="178"/>
      <c r="M755" s="178"/>
      <c r="N755" s="178"/>
      <c r="O755" s="178"/>
      <c r="P755" s="178"/>
      <c r="Q755" s="178"/>
      <c r="R755" s="178"/>
      <c r="S755" s="178"/>
      <c r="T755" s="178"/>
      <c r="U755" s="178"/>
      <c r="V755" s="178"/>
      <c r="W755" s="178"/>
      <c r="X755" s="178"/>
    </row>
    <row r="756" spans="1:24" ht="12.75" customHeight="1">
      <c r="A756" s="178"/>
      <c r="B756" s="178"/>
      <c r="C756" s="178"/>
      <c r="D756" s="178"/>
      <c r="E756" s="178"/>
      <c r="F756" s="178"/>
      <c r="G756" s="178"/>
      <c r="H756" s="177"/>
      <c r="I756" s="178"/>
      <c r="J756" s="178"/>
      <c r="K756" s="178"/>
      <c r="L756" s="178"/>
      <c r="M756" s="178"/>
      <c r="N756" s="178"/>
      <c r="O756" s="178"/>
      <c r="P756" s="178"/>
      <c r="Q756" s="178"/>
      <c r="R756" s="178"/>
      <c r="S756" s="178"/>
      <c r="T756" s="178"/>
      <c r="U756" s="178"/>
      <c r="V756" s="178"/>
      <c r="W756" s="178"/>
      <c r="X756" s="178"/>
    </row>
    <row r="757" spans="1:24" ht="12.75" customHeight="1">
      <c r="A757" s="178"/>
      <c r="B757" s="178"/>
      <c r="C757" s="178"/>
      <c r="D757" s="178"/>
      <c r="E757" s="178"/>
      <c r="F757" s="178"/>
      <c r="G757" s="178"/>
      <c r="H757" s="177"/>
      <c r="I757" s="178"/>
      <c r="J757" s="178"/>
      <c r="K757" s="178"/>
      <c r="L757" s="178"/>
      <c r="M757" s="178"/>
      <c r="N757" s="178"/>
      <c r="O757" s="178"/>
      <c r="P757" s="178"/>
      <c r="Q757" s="178"/>
      <c r="R757" s="178"/>
      <c r="S757" s="178"/>
      <c r="T757" s="178"/>
      <c r="U757" s="178"/>
      <c r="V757" s="178"/>
      <c r="W757" s="178"/>
      <c r="X757" s="178"/>
    </row>
    <row r="758" spans="1:24" ht="12.75" customHeight="1">
      <c r="A758" s="178"/>
      <c r="B758" s="178"/>
      <c r="C758" s="178"/>
      <c r="D758" s="178"/>
      <c r="E758" s="178"/>
      <c r="F758" s="178"/>
      <c r="G758" s="178"/>
      <c r="H758" s="177"/>
      <c r="I758" s="178"/>
      <c r="J758" s="178"/>
      <c r="K758" s="178"/>
      <c r="L758" s="178"/>
      <c r="M758" s="178"/>
      <c r="N758" s="178"/>
      <c r="O758" s="178"/>
      <c r="P758" s="178"/>
      <c r="Q758" s="178"/>
      <c r="R758" s="178"/>
      <c r="S758" s="178"/>
      <c r="T758" s="178"/>
      <c r="U758" s="178"/>
      <c r="V758" s="178"/>
      <c r="W758" s="178"/>
      <c r="X758" s="178"/>
    </row>
    <row r="759" spans="1:24" ht="12.75" customHeight="1">
      <c r="A759" s="178"/>
      <c r="B759" s="178"/>
      <c r="C759" s="178"/>
      <c r="D759" s="178"/>
      <c r="E759" s="178"/>
      <c r="F759" s="178"/>
      <c r="G759" s="178"/>
      <c r="H759" s="177"/>
      <c r="I759" s="178"/>
      <c r="J759" s="178"/>
      <c r="K759" s="178"/>
      <c r="L759" s="178"/>
      <c r="M759" s="178"/>
      <c r="N759" s="178"/>
      <c r="O759" s="178"/>
      <c r="P759" s="178"/>
      <c r="Q759" s="178"/>
      <c r="R759" s="178"/>
      <c r="S759" s="178"/>
      <c r="T759" s="178"/>
      <c r="U759" s="178"/>
      <c r="V759" s="178"/>
      <c r="W759" s="178"/>
      <c r="X759" s="178"/>
    </row>
    <row r="760" spans="1:24" ht="12.75" customHeight="1">
      <c r="A760" s="178"/>
      <c r="B760" s="178"/>
      <c r="C760" s="178"/>
      <c r="D760" s="178"/>
      <c r="E760" s="178"/>
      <c r="F760" s="178"/>
      <c r="G760" s="178"/>
      <c r="H760" s="177"/>
      <c r="I760" s="178"/>
      <c r="J760" s="178"/>
      <c r="K760" s="178"/>
      <c r="L760" s="178"/>
      <c r="M760" s="178"/>
      <c r="N760" s="178"/>
      <c r="O760" s="178"/>
      <c r="P760" s="178"/>
      <c r="Q760" s="178"/>
      <c r="R760" s="178"/>
      <c r="S760" s="178"/>
      <c r="T760" s="178"/>
      <c r="U760" s="178"/>
      <c r="V760" s="178"/>
      <c r="W760" s="178"/>
      <c r="X760" s="178"/>
    </row>
    <row r="761" spans="1:24" ht="12.75" customHeight="1">
      <c r="A761" s="178"/>
      <c r="B761" s="178"/>
      <c r="C761" s="178"/>
      <c r="D761" s="178"/>
      <c r="E761" s="178"/>
      <c r="F761" s="178"/>
      <c r="G761" s="178"/>
      <c r="H761" s="177"/>
      <c r="I761" s="178"/>
      <c r="J761" s="178"/>
      <c r="K761" s="178"/>
      <c r="L761" s="178"/>
      <c r="M761" s="178"/>
      <c r="N761" s="178"/>
      <c r="O761" s="178"/>
      <c r="P761" s="178"/>
      <c r="Q761" s="178"/>
      <c r="R761" s="178"/>
      <c r="S761" s="178"/>
      <c r="T761" s="178"/>
      <c r="U761" s="178"/>
      <c r="V761" s="178"/>
      <c r="W761" s="178"/>
      <c r="X761" s="178"/>
    </row>
    <row r="762" spans="1:24" ht="12.75" customHeight="1">
      <c r="A762" s="178"/>
      <c r="B762" s="178"/>
      <c r="C762" s="178"/>
      <c r="D762" s="178"/>
      <c r="E762" s="178"/>
      <c r="F762" s="178"/>
      <c r="G762" s="178"/>
      <c r="H762" s="177"/>
      <c r="I762" s="178"/>
      <c r="J762" s="178"/>
      <c r="K762" s="178"/>
      <c r="L762" s="178"/>
      <c r="M762" s="178"/>
      <c r="N762" s="178"/>
      <c r="O762" s="178"/>
      <c r="P762" s="178"/>
      <c r="Q762" s="178"/>
      <c r="R762" s="178"/>
      <c r="S762" s="178"/>
      <c r="T762" s="178"/>
      <c r="U762" s="178"/>
      <c r="V762" s="178"/>
      <c r="W762" s="178"/>
      <c r="X762" s="178"/>
    </row>
    <row r="763" spans="1:24" ht="12.75" customHeight="1">
      <c r="A763" s="178"/>
      <c r="B763" s="178"/>
      <c r="C763" s="178"/>
      <c r="D763" s="178"/>
      <c r="E763" s="178"/>
      <c r="F763" s="178"/>
      <c r="G763" s="178"/>
      <c r="H763" s="177"/>
      <c r="I763" s="178"/>
      <c r="J763" s="178"/>
      <c r="K763" s="178"/>
      <c r="L763" s="178"/>
      <c r="M763" s="178"/>
      <c r="N763" s="178"/>
      <c r="O763" s="178"/>
      <c r="P763" s="178"/>
      <c r="Q763" s="178"/>
      <c r="R763" s="178"/>
      <c r="S763" s="178"/>
      <c r="T763" s="178"/>
      <c r="U763" s="178"/>
      <c r="V763" s="178"/>
      <c r="W763" s="178"/>
      <c r="X763" s="178"/>
    </row>
    <row r="764" spans="1:24" ht="12.75" customHeight="1">
      <c r="A764" s="178"/>
      <c r="B764" s="178"/>
      <c r="C764" s="178"/>
      <c r="D764" s="178"/>
      <c r="E764" s="178"/>
      <c r="F764" s="178"/>
      <c r="G764" s="178"/>
      <c r="H764" s="177"/>
      <c r="I764" s="178"/>
      <c r="J764" s="178"/>
      <c r="K764" s="178"/>
      <c r="L764" s="178"/>
      <c r="M764" s="178"/>
      <c r="N764" s="178"/>
      <c r="O764" s="178"/>
      <c r="P764" s="178"/>
      <c r="Q764" s="178"/>
      <c r="R764" s="178"/>
      <c r="S764" s="178"/>
      <c r="T764" s="178"/>
      <c r="U764" s="178"/>
      <c r="V764" s="178"/>
      <c r="W764" s="178"/>
      <c r="X764" s="178"/>
    </row>
    <row r="765" spans="1:24" ht="12.75" customHeight="1">
      <c r="A765" s="178"/>
      <c r="B765" s="178"/>
      <c r="C765" s="178"/>
      <c r="D765" s="178"/>
      <c r="E765" s="178"/>
      <c r="F765" s="178"/>
      <c r="G765" s="178"/>
      <c r="H765" s="177"/>
      <c r="I765" s="178"/>
      <c r="J765" s="178"/>
      <c r="K765" s="178"/>
      <c r="L765" s="178"/>
      <c r="M765" s="178"/>
      <c r="N765" s="178"/>
      <c r="O765" s="178"/>
      <c r="P765" s="178"/>
      <c r="Q765" s="178"/>
      <c r="R765" s="178"/>
      <c r="S765" s="178"/>
      <c r="T765" s="178"/>
      <c r="U765" s="178"/>
      <c r="V765" s="178"/>
      <c r="W765" s="178"/>
      <c r="X765" s="178"/>
    </row>
    <row r="766" spans="1:24" ht="12.75" customHeight="1">
      <c r="A766" s="178"/>
      <c r="B766" s="178"/>
      <c r="C766" s="178"/>
      <c r="D766" s="178"/>
      <c r="E766" s="178"/>
      <c r="F766" s="178"/>
      <c r="G766" s="178"/>
      <c r="H766" s="177"/>
      <c r="I766" s="178"/>
      <c r="J766" s="178"/>
      <c r="K766" s="178"/>
      <c r="L766" s="178"/>
      <c r="M766" s="178"/>
      <c r="N766" s="178"/>
      <c r="O766" s="178"/>
      <c r="P766" s="178"/>
      <c r="Q766" s="178"/>
      <c r="R766" s="178"/>
      <c r="S766" s="178"/>
      <c r="T766" s="178"/>
      <c r="U766" s="178"/>
      <c r="V766" s="178"/>
      <c r="W766" s="178"/>
      <c r="X766" s="178"/>
    </row>
    <row r="767" spans="1:24" ht="12.75" customHeight="1">
      <c r="A767" s="178"/>
      <c r="B767" s="178"/>
      <c r="C767" s="178"/>
      <c r="D767" s="178"/>
      <c r="E767" s="178"/>
      <c r="F767" s="178"/>
      <c r="G767" s="178"/>
      <c r="H767" s="177"/>
      <c r="I767" s="178"/>
      <c r="J767" s="178"/>
      <c r="K767" s="178"/>
      <c r="L767" s="178"/>
      <c r="M767" s="178"/>
      <c r="N767" s="178"/>
      <c r="O767" s="178"/>
      <c r="P767" s="178"/>
      <c r="Q767" s="178"/>
      <c r="R767" s="178"/>
      <c r="S767" s="178"/>
      <c r="T767" s="178"/>
      <c r="U767" s="178"/>
      <c r="V767" s="178"/>
      <c r="W767" s="178"/>
      <c r="X767" s="178"/>
    </row>
    <row r="768" spans="1:24" ht="12.75" customHeight="1">
      <c r="A768" s="178"/>
      <c r="B768" s="178"/>
      <c r="C768" s="178"/>
      <c r="D768" s="178"/>
      <c r="E768" s="178"/>
      <c r="F768" s="178"/>
      <c r="G768" s="178"/>
      <c r="H768" s="177"/>
      <c r="I768" s="178"/>
      <c r="J768" s="178"/>
      <c r="K768" s="178"/>
      <c r="L768" s="178"/>
      <c r="M768" s="178"/>
      <c r="N768" s="178"/>
      <c r="O768" s="178"/>
      <c r="P768" s="178"/>
      <c r="Q768" s="178"/>
      <c r="R768" s="178"/>
      <c r="S768" s="178"/>
      <c r="T768" s="178"/>
      <c r="U768" s="178"/>
      <c r="V768" s="178"/>
      <c r="W768" s="178"/>
      <c r="X768" s="178"/>
    </row>
    <row r="769" spans="1:24" ht="12.75" customHeight="1">
      <c r="A769" s="178"/>
      <c r="B769" s="178"/>
      <c r="C769" s="178"/>
      <c r="D769" s="178"/>
      <c r="E769" s="178"/>
      <c r="F769" s="178"/>
      <c r="G769" s="178"/>
      <c r="H769" s="177"/>
      <c r="I769" s="178"/>
      <c r="J769" s="178"/>
      <c r="K769" s="178"/>
      <c r="L769" s="178"/>
      <c r="M769" s="178"/>
      <c r="N769" s="178"/>
      <c r="O769" s="178"/>
      <c r="P769" s="178"/>
      <c r="Q769" s="178"/>
      <c r="R769" s="178"/>
      <c r="S769" s="178"/>
      <c r="T769" s="178"/>
      <c r="U769" s="178"/>
      <c r="V769" s="178"/>
      <c r="W769" s="178"/>
      <c r="X769" s="178"/>
    </row>
    <row r="770" spans="1:24" ht="12.75" customHeight="1">
      <c r="A770" s="178"/>
      <c r="B770" s="178"/>
      <c r="C770" s="178"/>
      <c r="D770" s="178"/>
      <c r="E770" s="178"/>
      <c r="F770" s="178"/>
      <c r="G770" s="178"/>
      <c r="H770" s="177"/>
      <c r="I770" s="178"/>
      <c r="J770" s="178"/>
      <c r="K770" s="178"/>
      <c r="L770" s="178"/>
      <c r="M770" s="178"/>
      <c r="N770" s="178"/>
      <c r="O770" s="178"/>
      <c r="P770" s="178"/>
      <c r="Q770" s="178"/>
      <c r="R770" s="178"/>
      <c r="S770" s="178"/>
      <c r="T770" s="178"/>
      <c r="U770" s="178"/>
      <c r="V770" s="178"/>
      <c r="W770" s="178"/>
      <c r="X770" s="178"/>
    </row>
    <row r="771" spans="1:24" ht="12.75" customHeight="1">
      <c r="A771" s="178"/>
      <c r="B771" s="178"/>
      <c r="C771" s="178"/>
      <c r="D771" s="178"/>
      <c r="E771" s="178"/>
      <c r="F771" s="178"/>
      <c r="G771" s="178"/>
      <c r="H771" s="177"/>
      <c r="I771" s="178"/>
      <c r="J771" s="178"/>
      <c r="K771" s="178"/>
      <c r="L771" s="178"/>
      <c r="M771" s="178"/>
      <c r="N771" s="178"/>
      <c r="O771" s="178"/>
      <c r="P771" s="178"/>
      <c r="Q771" s="178"/>
      <c r="R771" s="178"/>
      <c r="S771" s="178"/>
      <c r="T771" s="178"/>
      <c r="U771" s="178"/>
      <c r="V771" s="178"/>
      <c r="W771" s="178"/>
      <c r="X771" s="178"/>
    </row>
    <row r="772" spans="1:24" ht="12.75" customHeight="1">
      <c r="A772" s="178"/>
      <c r="B772" s="178"/>
      <c r="C772" s="178"/>
      <c r="D772" s="178"/>
      <c r="E772" s="178"/>
      <c r="F772" s="178"/>
      <c r="G772" s="178"/>
      <c r="H772" s="177"/>
      <c r="I772" s="178"/>
      <c r="J772" s="178"/>
      <c r="K772" s="178"/>
      <c r="L772" s="178"/>
      <c r="M772" s="178"/>
      <c r="N772" s="178"/>
      <c r="O772" s="178"/>
      <c r="P772" s="178"/>
      <c r="Q772" s="178"/>
      <c r="R772" s="178"/>
      <c r="S772" s="178"/>
      <c r="T772" s="178"/>
      <c r="U772" s="178"/>
      <c r="V772" s="178"/>
      <c r="W772" s="178"/>
      <c r="X772" s="178"/>
    </row>
    <row r="773" spans="1:24" ht="12.75" customHeight="1">
      <c r="A773" s="178"/>
      <c r="B773" s="178"/>
      <c r="C773" s="178"/>
      <c r="D773" s="178"/>
      <c r="E773" s="178"/>
      <c r="F773" s="178"/>
      <c r="G773" s="178"/>
      <c r="H773" s="177"/>
      <c r="I773" s="178"/>
      <c r="J773" s="178"/>
      <c r="K773" s="178"/>
      <c r="L773" s="178"/>
      <c r="M773" s="178"/>
      <c r="N773" s="178"/>
      <c r="O773" s="178"/>
      <c r="P773" s="178"/>
      <c r="Q773" s="178"/>
      <c r="R773" s="178"/>
      <c r="S773" s="178"/>
      <c r="T773" s="178"/>
      <c r="U773" s="178"/>
      <c r="V773" s="178"/>
      <c r="W773" s="178"/>
      <c r="X773" s="178"/>
    </row>
    <row r="774" spans="1:24" ht="12.75" customHeight="1">
      <c r="A774" s="178"/>
      <c r="B774" s="178"/>
      <c r="C774" s="178"/>
      <c r="D774" s="178"/>
      <c r="E774" s="178"/>
      <c r="F774" s="178"/>
      <c r="G774" s="178"/>
      <c r="H774" s="177"/>
      <c r="I774" s="178"/>
      <c r="J774" s="178"/>
      <c r="K774" s="178"/>
      <c r="L774" s="178"/>
      <c r="M774" s="178"/>
      <c r="N774" s="178"/>
      <c r="O774" s="178"/>
      <c r="P774" s="178"/>
      <c r="Q774" s="178"/>
      <c r="R774" s="178"/>
      <c r="S774" s="178"/>
      <c r="T774" s="178"/>
      <c r="U774" s="178"/>
      <c r="V774" s="178"/>
      <c r="W774" s="178"/>
      <c r="X774" s="178"/>
    </row>
    <row r="775" spans="1:24" ht="12.75" customHeight="1">
      <c r="A775" s="178"/>
      <c r="B775" s="178"/>
      <c r="C775" s="178"/>
      <c r="D775" s="178"/>
      <c r="E775" s="178"/>
      <c r="F775" s="178"/>
      <c r="G775" s="178"/>
      <c r="H775" s="177"/>
      <c r="I775" s="178"/>
      <c r="J775" s="178"/>
      <c r="K775" s="178"/>
      <c r="L775" s="178"/>
      <c r="M775" s="178"/>
      <c r="N775" s="178"/>
      <c r="O775" s="178"/>
      <c r="P775" s="178"/>
      <c r="Q775" s="178"/>
      <c r="R775" s="178"/>
      <c r="S775" s="178"/>
      <c r="T775" s="178"/>
      <c r="U775" s="178"/>
      <c r="V775" s="178"/>
      <c r="W775" s="178"/>
      <c r="X775" s="178"/>
    </row>
    <row r="776" spans="1:24" ht="12.75" customHeight="1">
      <c r="A776" s="178"/>
      <c r="B776" s="178"/>
      <c r="C776" s="178"/>
      <c r="D776" s="178"/>
      <c r="E776" s="178"/>
      <c r="F776" s="178"/>
      <c r="G776" s="178"/>
      <c r="H776" s="177"/>
      <c r="I776" s="178"/>
      <c r="J776" s="178"/>
      <c r="K776" s="178"/>
      <c r="L776" s="178"/>
      <c r="M776" s="178"/>
      <c r="N776" s="178"/>
      <c r="O776" s="178"/>
      <c r="P776" s="178"/>
      <c r="Q776" s="178"/>
      <c r="R776" s="178"/>
      <c r="S776" s="178"/>
      <c r="T776" s="178"/>
      <c r="U776" s="178"/>
      <c r="V776" s="178"/>
      <c r="W776" s="178"/>
      <c r="X776" s="178"/>
    </row>
    <row r="777" spans="1:24" ht="12.75" customHeight="1">
      <c r="A777" s="178"/>
      <c r="B777" s="178"/>
      <c r="C777" s="178"/>
      <c r="D777" s="178"/>
      <c r="E777" s="178"/>
      <c r="F777" s="178"/>
      <c r="G777" s="178"/>
      <c r="H777" s="177"/>
      <c r="I777" s="178"/>
      <c r="J777" s="178"/>
      <c r="K777" s="178"/>
      <c r="L777" s="178"/>
      <c r="M777" s="178"/>
      <c r="N777" s="178"/>
      <c r="O777" s="178"/>
      <c r="P777" s="178"/>
      <c r="Q777" s="178"/>
      <c r="R777" s="178"/>
      <c r="S777" s="178"/>
      <c r="T777" s="178"/>
      <c r="U777" s="178"/>
      <c r="V777" s="178"/>
      <c r="W777" s="178"/>
      <c r="X777" s="178"/>
    </row>
    <row r="778" spans="1:24" ht="12.75" customHeight="1">
      <c r="A778" s="178"/>
      <c r="B778" s="178"/>
      <c r="C778" s="178"/>
      <c r="D778" s="178"/>
      <c r="E778" s="178"/>
      <c r="F778" s="178"/>
      <c r="G778" s="178"/>
      <c r="H778" s="177"/>
      <c r="I778" s="178"/>
      <c r="J778" s="178"/>
      <c r="K778" s="178"/>
      <c r="L778" s="178"/>
      <c r="M778" s="178"/>
      <c r="N778" s="178"/>
      <c r="O778" s="178"/>
      <c r="P778" s="178"/>
      <c r="Q778" s="178"/>
      <c r="R778" s="178"/>
      <c r="S778" s="178"/>
      <c r="T778" s="178"/>
      <c r="U778" s="178"/>
      <c r="V778" s="178"/>
      <c r="W778" s="178"/>
      <c r="X778" s="178"/>
    </row>
    <row r="779" spans="1:24" ht="12.75" customHeight="1">
      <c r="A779" s="178"/>
      <c r="B779" s="178"/>
      <c r="C779" s="178"/>
      <c r="D779" s="178"/>
      <c r="E779" s="178"/>
      <c r="F779" s="178"/>
      <c r="G779" s="178"/>
      <c r="H779" s="177"/>
      <c r="I779" s="178"/>
      <c r="J779" s="178"/>
      <c r="K779" s="178"/>
      <c r="L779" s="178"/>
      <c r="M779" s="178"/>
      <c r="N779" s="178"/>
      <c r="O779" s="178"/>
      <c r="P779" s="178"/>
      <c r="Q779" s="178"/>
      <c r="R779" s="178"/>
      <c r="S779" s="178"/>
      <c r="T779" s="178"/>
      <c r="U779" s="178"/>
      <c r="V779" s="178"/>
      <c r="W779" s="178"/>
      <c r="X779" s="178"/>
    </row>
    <row r="780" spans="1:24" ht="12.75" customHeight="1">
      <c r="A780" s="178"/>
      <c r="B780" s="178"/>
      <c r="C780" s="178"/>
      <c r="D780" s="178"/>
      <c r="E780" s="178"/>
      <c r="F780" s="178"/>
      <c r="G780" s="178"/>
      <c r="H780" s="177"/>
      <c r="I780" s="178"/>
      <c r="J780" s="178"/>
      <c r="K780" s="178"/>
      <c r="L780" s="178"/>
      <c r="M780" s="178"/>
      <c r="N780" s="178"/>
      <c r="O780" s="178"/>
      <c r="P780" s="178"/>
      <c r="Q780" s="178"/>
      <c r="R780" s="178"/>
      <c r="S780" s="178"/>
      <c r="T780" s="178"/>
      <c r="U780" s="178"/>
      <c r="V780" s="178"/>
      <c r="W780" s="178"/>
      <c r="X780" s="178"/>
    </row>
    <row r="781" spans="1:24" ht="12.75" customHeight="1">
      <c r="A781" s="178"/>
      <c r="B781" s="178"/>
      <c r="C781" s="178"/>
      <c r="D781" s="178"/>
      <c r="E781" s="178"/>
      <c r="F781" s="178"/>
      <c r="G781" s="178"/>
      <c r="H781" s="177"/>
      <c r="I781" s="178"/>
      <c r="J781" s="178"/>
      <c r="K781" s="178"/>
      <c r="L781" s="178"/>
      <c r="M781" s="178"/>
      <c r="N781" s="178"/>
      <c r="O781" s="178"/>
      <c r="P781" s="178"/>
      <c r="Q781" s="178"/>
      <c r="R781" s="178"/>
      <c r="S781" s="178"/>
      <c r="T781" s="178"/>
      <c r="U781" s="178"/>
      <c r="V781" s="178"/>
      <c r="W781" s="178"/>
      <c r="X781" s="178"/>
    </row>
    <row r="782" spans="1:24" ht="12.75" customHeight="1">
      <c r="A782" s="178"/>
      <c r="B782" s="178"/>
      <c r="C782" s="178"/>
      <c r="D782" s="178"/>
      <c r="E782" s="178"/>
      <c r="F782" s="178"/>
      <c r="G782" s="178"/>
      <c r="H782" s="177"/>
      <c r="I782" s="178"/>
      <c r="J782" s="178"/>
      <c r="K782" s="178"/>
      <c r="L782" s="178"/>
      <c r="M782" s="178"/>
      <c r="N782" s="178"/>
      <c r="O782" s="178"/>
      <c r="P782" s="178"/>
      <c r="Q782" s="178"/>
      <c r="R782" s="178"/>
      <c r="S782" s="178"/>
      <c r="T782" s="178"/>
      <c r="U782" s="178"/>
      <c r="V782" s="178"/>
      <c r="W782" s="178"/>
      <c r="X782" s="178"/>
    </row>
    <row r="783" spans="1:24" ht="12.75" customHeight="1">
      <c r="A783" s="178"/>
      <c r="B783" s="178"/>
      <c r="C783" s="178"/>
      <c r="D783" s="178"/>
      <c r="E783" s="178"/>
      <c r="F783" s="178"/>
      <c r="G783" s="178"/>
      <c r="H783" s="177"/>
      <c r="I783" s="178"/>
      <c r="J783" s="178"/>
      <c r="K783" s="178"/>
      <c r="L783" s="178"/>
      <c r="M783" s="178"/>
      <c r="N783" s="178"/>
      <c r="O783" s="178"/>
      <c r="P783" s="178"/>
      <c r="Q783" s="178"/>
      <c r="R783" s="178"/>
      <c r="S783" s="178"/>
      <c r="T783" s="178"/>
      <c r="U783" s="178"/>
      <c r="V783" s="178"/>
      <c r="W783" s="178"/>
      <c r="X783" s="178"/>
    </row>
    <row r="784" spans="1:24" ht="12.75" customHeight="1">
      <c r="A784" s="178"/>
      <c r="B784" s="178"/>
      <c r="C784" s="178"/>
      <c r="D784" s="178"/>
      <c r="E784" s="178"/>
      <c r="F784" s="178"/>
      <c r="G784" s="178"/>
      <c r="H784" s="177"/>
      <c r="I784" s="178"/>
      <c r="J784" s="178"/>
      <c r="K784" s="178"/>
      <c r="L784" s="178"/>
      <c r="M784" s="178"/>
      <c r="N784" s="178"/>
      <c r="O784" s="178"/>
      <c r="P784" s="178"/>
      <c r="Q784" s="178"/>
      <c r="R784" s="178"/>
      <c r="S784" s="178"/>
      <c r="T784" s="178"/>
      <c r="U784" s="178"/>
      <c r="V784" s="178"/>
      <c r="W784" s="178"/>
      <c r="X784" s="178"/>
    </row>
    <row r="785" spans="1:24" ht="12.75" customHeight="1">
      <c r="A785" s="178"/>
      <c r="B785" s="178"/>
      <c r="C785" s="178"/>
      <c r="D785" s="178"/>
      <c r="E785" s="178"/>
      <c r="F785" s="178"/>
      <c r="G785" s="178"/>
      <c r="H785" s="177"/>
      <c r="I785" s="178"/>
      <c r="J785" s="178"/>
      <c r="K785" s="178"/>
      <c r="L785" s="178"/>
      <c r="M785" s="178"/>
      <c r="N785" s="178"/>
      <c r="O785" s="178"/>
      <c r="P785" s="178"/>
      <c r="Q785" s="178"/>
      <c r="R785" s="178"/>
      <c r="S785" s="178"/>
      <c r="T785" s="178"/>
      <c r="U785" s="178"/>
      <c r="V785" s="178"/>
      <c r="W785" s="178"/>
      <c r="X785" s="178"/>
    </row>
    <row r="786" spans="1:24" ht="12.75" customHeight="1">
      <c r="A786" s="178"/>
      <c r="B786" s="178"/>
      <c r="C786" s="178"/>
      <c r="D786" s="178"/>
      <c r="E786" s="178"/>
      <c r="F786" s="178"/>
      <c r="G786" s="178"/>
      <c r="H786" s="177"/>
      <c r="I786" s="178"/>
      <c r="J786" s="178"/>
      <c r="K786" s="178"/>
      <c r="L786" s="178"/>
      <c r="M786" s="178"/>
      <c r="N786" s="178"/>
      <c r="O786" s="178"/>
      <c r="P786" s="178"/>
      <c r="Q786" s="178"/>
      <c r="R786" s="178"/>
      <c r="S786" s="178"/>
      <c r="T786" s="178"/>
      <c r="U786" s="178"/>
      <c r="V786" s="178"/>
      <c r="W786" s="178"/>
      <c r="X786" s="178"/>
    </row>
    <row r="787" spans="1:24" ht="12.75" customHeight="1">
      <c r="A787" s="178"/>
      <c r="B787" s="178"/>
      <c r="C787" s="178"/>
      <c r="D787" s="178"/>
      <c r="E787" s="178"/>
      <c r="F787" s="178"/>
      <c r="G787" s="178"/>
      <c r="H787" s="177"/>
      <c r="I787" s="178"/>
      <c r="J787" s="178"/>
      <c r="K787" s="178"/>
      <c r="L787" s="178"/>
      <c r="M787" s="178"/>
      <c r="N787" s="178"/>
      <c r="O787" s="178"/>
      <c r="P787" s="178"/>
      <c r="Q787" s="178"/>
      <c r="R787" s="178"/>
      <c r="S787" s="178"/>
      <c r="T787" s="178"/>
      <c r="U787" s="178"/>
      <c r="V787" s="178"/>
      <c r="W787" s="178"/>
      <c r="X787" s="178"/>
    </row>
    <row r="788" spans="1:24" ht="12.75" customHeight="1">
      <c r="A788" s="178"/>
      <c r="B788" s="178"/>
      <c r="C788" s="178"/>
      <c r="D788" s="178"/>
      <c r="E788" s="178"/>
      <c r="F788" s="178"/>
      <c r="G788" s="178"/>
      <c r="H788" s="177"/>
      <c r="I788" s="178"/>
      <c r="J788" s="178"/>
      <c r="K788" s="178"/>
      <c r="L788" s="178"/>
      <c r="M788" s="178"/>
      <c r="N788" s="178"/>
      <c r="O788" s="178"/>
      <c r="P788" s="178"/>
      <c r="Q788" s="178"/>
      <c r="R788" s="178"/>
      <c r="S788" s="178"/>
      <c r="T788" s="178"/>
      <c r="U788" s="178"/>
      <c r="V788" s="178"/>
      <c r="W788" s="178"/>
      <c r="X788" s="178"/>
    </row>
    <row r="789" spans="1:24" ht="12.75" customHeight="1">
      <c r="A789" s="178"/>
      <c r="B789" s="178"/>
      <c r="C789" s="178"/>
      <c r="D789" s="178"/>
      <c r="E789" s="178"/>
      <c r="F789" s="178"/>
      <c r="G789" s="178"/>
      <c r="H789" s="177"/>
      <c r="I789" s="178"/>
      <c r="J789" s="178"/>
      <c r="K789" s="178"/>
      <c r="L789" s="178"/>
      <c r="M789" s="178"/>
      <c r="N789" s="178"/>
      <c r="O789" s="178"/>
      <c r="P789" s="178"/>
      <c r="Q789" s="178"/>
      <c r="R789" s="178"/>
      <c r="S789" s="178"/>
      <c r="T789" s="178"/>
      <c r="U789" s="178"/>
      <c r="V789" s="178"/>
      <c r="W789" s="178"/>
      <c r="X789" s="178"/>
    </row>
    <row r="790" spans="1:24" ht="12.75" customHeight="1">
      <c r="A790" s="178"/>
      <c r="B790" s="178"/>
      <c r="C790" s="178"/>
      <c r="D790" s="178"/>
      <c r="E790" s="178"/>
      <c r="F790" s="178"/>
      <c r="G790" s="178"/>
      <c r="H790" s="177"/>
      <c r="I790" s="178"/>
      <c r="J790" s="178"/>
      <c r="K790" s="178"/>
      <c r="L790" s="178"/>
      <c r="M790" s="178"/>
      <c r="N790" s="178"/>
      <c r="O790" s="178"/>
      <c r="P790" s="178"/>
      <c r="Q790" s="178"/>
      <c r="R790" s="178"/>
      <c r="S790" s="178"/>
      <c r="T790" s="178"/>
      <c r="U790" s="178"/>
      <c r="V790" s="178"/>
      <c r="W790" s="178"/>
      <c r="X790" s="178"/>
    </row>
    <row r="791" spans="1:24" ht="12.75" customHeight="1">
      <c r="A791" s="178"/>
      <c r="B791" s="178"/>
      <c r="C791" s="178"/>
      <c r="D791" s="178"/>
      <c r="E791" s="178"/>
      <c r="F791" s="178"/>
      <c r="G791" s="178"/>
      <c r="H791" s="177"/>
      <c r="I791" s="178"/>
      <c r="J791" s="178"/>
      <c r="K791" s="178"/>
      <c r="L791" s="178"/>
      <c r="M791" s="178"/>
      <c r="N791" s="178"/>
      <c r="O791" s="178"/>
      <c r="P791" s="178"/>
      <c r="Q791" s="178"/>
      <c r="R791" s="178"/>
      <c r="S791" s="178"/>
      <c r="T791" s="178"/>
      <c r="U791" s="178"/>
      <c r="V791" s="178"/>
      <c r="W791" s="178"/>
      <c r="X791" s="178"/>
    </row>
    <row r="792" spans="1:24" ht="12.75" customHeight="1">
      <c r="A792" s="178"/>
      <c r="B792" s="178"/>
      <c r="C792" s="178"/>
      <c r="D792" s="178"/>
      <c r="E792" s="178"/>
      <c r="F792" s="178"/>
      <c r="G792" s="178"/>
      <c r="H792" s="177"/>
      <c r="I792" s="178"/>
      <c r="J792" s="178"/>
      <c r="K792" s="178"/>
      <c r="L792" s="178"/>
      <c r="M792" s="178"/>
      <c r="N792" s="178"/>
      <c r="O792" s="178"/>
      <c r="P792" s="178"/>
      <c r="Q792" s="178"/>
      <c r="R792" s="178"/>
      <c r="S792" s="178"/>
      <c r="T792" s="178"/>
      <c r="U792" s="178"/>
      <c r="V792" s="178"/>
      <c r="W792" s="178"/>
      <c r="X792" s="178"/>
    </row>
    <row r="793" spans="1:24" ht="12.75" customHeight="1">
      <c r="A793" s="178"/>
      <c r="B793" s="178"/>
      <c r="C793" s="178"/>
      <c r="D793" s="178"/>
      <c r="E793" s="178"/>
      <c r="F793" s="178"/>
      <c r="G793" s="178"/>
      <c r="H793" s="177"/>
      <c r="I793" s="178"/>
      <c r="J793" s="178"/>
      <c r="K793" s="178"/>
      <c r="L793" s="178"/>
      <c r="M793" s="178"/>
      <c r="N793" s="178"/>
      <c r="O793" s="178"/>
      <c r="P793" s="178"/>
      <c r="Q793" s="178"/>
      <c r="R793" s="178"/>
      <c r="S793" s="178"/>
      <c r="T793" s="178"/>
      <c r="U793" s="178"/>
      <c r="V793" s="178"/>
      <c r="W793" s="178"/>
      <c r="X793" s="178"/>
    </row>
    <row r="794" spans="1:24" ht="12.75" customHeight="1">
      <c r="A794" s="178"/>
      <c r="B794" s="178"/>
      <c r="C794" s="178"/>
      <c r="D794" s="178"/>
      <c r="E794" s="178"/>
      <c r="F794" s="178"/>
      <c r="G794" s="178"/>
      <c r="H794" s="177"/>
      <c r="I794" s="178"/>
      <c r="J794" s="178"/>
      <c r="K794" s="178"/>
      <c r="L794" s="178"/>
      <c r="M794" s="178"/>
      <c r="N794" s="178"/>
      <c r="O794" s="178"/>
      <c r="P794" s="178"/>
      <c r="Q794" s="178"/>
      <c r="R794" s="178"/>
      <c r="S794" s="178"/>
      <c r="T794" s="178"/>
      <c r="U794" s="178"/>
      <c r="V794" s="178"/>
      <c r="W794" s="178"/>
      <c r="X794" s="178"/>
    </row>
    <row r="795" spans="1:24" ht="12.75" customHeight="1">
      <c r="A795" s="178"/>
      <c r="B795" s="178"/>
      <c r="C795" s="178"/>
      <c r="D795" s="178"/>
      <c r="E795" s="178"/>
      <c r="F795" s="178"/>
      <c r="G795" s="178"/>
      <c r="H795" s="177"/>
      <c r="I795" s="178"/>
      <c r="J795" s="178"/>
      <c r="K795" s="178"/>
      <c r="L795" s="178"/>
      <c r="M795" s="178"/>
      <c r="N795" s="178"/>
      <c r="O795" s="178"/>
      <c r="P795" s="178"/>
      <c r="Q795" s="178"/>
      <c r="R795" s="178"/>
      <c r="S795" s="178"/>
      <c r="T795" s="178"/>
      <c r="U795" s="178"/>
      <c r="V795" s="178"/>
      <c r="W795" s="178"/>
      <c r="X795" s="178"/>
    </row>
    <row r="796" spans="1:24" ht="12.75" customHeight="1">
      <c r="A796" s="178"/>
      <c r="B796" s="178"/>
      <c r="C796" s="178"/>
      <c r="D796" s="178"/>
      <c r="E796" s="178"/>
      <c r="F796" s="178"/>
      <c r="G796" s="178"/>
      <c r="H796" s="177"/>
      <c r="I796" s="178"/>
      <c r="J796" s="178"/>
      <c r="K796" s="178"/>
      <c r="L796" s="178"/>
      <c r="M796" s="178"/>
      <c r="N796" s="178"/>
      <c r="O796" s="178"/>
      <c r="P796" s="178"/>
      <c r="Q796" s="178"/>
      <c r="R796" s="178"/>
      <c r="S796" s="178"/>
      <c r="T796" s="178"/>
      <c r="U796" s="178"/>
      <c r="V796" s="178"/>
      <c r="W796" s="178"/>
      <c r="X796" s="178"/>
    </row>
    <row r="797" spans="1:24" ht="12.75" customHeight="1">
      <c r="A797" s="178"/>
      <c r="B797" s="178"/>
      <c r="C797" s="178"/>
      <c r="D797" s="178"/>
      <c r="E797" s="178"/>
      <c r="F797" s="178"/>
      <c r="G797" s="178"/>
      <c r="H797" s="177"/>
      <c r="I797" s="178"/>
      <c r="J797" s="178"/>
      <c r="K797" s="178"/>
      <c r="L797" s="178"/>
      <c r="M797" s="178"/>
      <c r="N797" s="178"/>
      <c r="O797" s="178"/>
      <c r="P797" s="178"/>
      <c r="Q797" s="178"/>
      <c r="R797" s="178"/>
      <c r="S797" s="178"/>
      <c r="T797" s="178"/>
      <c r="U797" s="178"/>
      <c r="V797" s="178"/>
      <c r="W797" s="178"/>
      <c r="X797" s="178"/>
    </row>
    <row r="798" spans="1:24" ht="12.75" customHeight="1">
      <c r="A798" s="178"/>
      <c r="B798" s="178"/>
      <c r="C798" s="178"/>
      <c r="D798" s="178"/>
      <c r="E798" s="178"/>
      <c r="F798" s="178"/>
      <c r="G798" s="178"/>
      <c r="H798" s="177"/>
      <c r="I798" s="178"/>
      <c r="J798" s="178"/>
      <c r="K798" s="178"/>
      <c r="L798" s="178"/>
      <c r="M798" s="178"/>
      <c r="N798" s="178"/>
      <c r="O798" s="178"/>
      <c r="P798" s="178"/>
      <c r="Q798" s="178"/>
      <c r="R798" s="178"/>
      <c r="S798" s="178"/>
      <c r="T798" s="178"/>
      <c r="U798" s="178"/>
      <c r="V798" s="178"/>
      <c r="W798" s="178"/>
      <c r="X798" s="178"/>
    </row>
    <row r="799" spans="1:24" ht="12.75" customHeight="1">
      <c r="A799" s="178"/>
      <c r="B799" s="178"/>
      <c r="C799" s="178"/>
      <c r="D799" s="178"/>
      <c r="E799" s="178"/>
      <c r="F799" s="178"/>
      <c r="G799" s="178"/>
      <c r="H799" s="177"/>
      <c r="I799" s="178"/>
      <c r="J799" s="178"/>
      <c r="K799" s="178"/>
      <c r="L799" s="178"/>
      <c r="M799" s="178"/>
      <c r="N799" s="178"/>
      <c r="O799" s="178"/>
      <c r="P799" s="178"/>
      <c r="Q799" s="178"/>
      <c r="R799" s="178"/>
      <c r="S799" s="178"/>
      <c r="T799" s="178"/>
      <c r="U799" s="178"/>
      <c r="V799" s="178"/>
      <c r="W799" s="178"/>
      <c r="X799" s="178"/>
    </row>
    <row r="800" spans="1:24" ht="12.75" customHeight="1">
      <c r="A800" s="178"/>
      <c r="B800" s="178"/>
      <c r="C800" s="178"/>
      <c r="D800" s="178"/>
      <c r="E800" s="178"/>
      <c r="F800" s="178"/>
      <c r="G800" s="178"/>
      <c r="H800" s="177"/>
      <c r="I800" s="178"/>
      <c r="J800" s="178"/>
      <c r="K800" s="178"/>
      <c r="L800" s="178"/>
      <c r="M800" s="178"/>
      <c r="N800" s="178"/>
      <c r="O800" s="178"/>
      <c r="P800" s="178"/>
      <c r="Q800" s="178"/>
      <c r="R800" s="178"/>
      <c r="S800" s="178"/>
      <c r="T800" s="178"/>
      <c r="U800" s="178"/>
      <c r="V800" s="178"/>
      <c r="W800" s="178"/>
      <c r="X800" s="178"/>
    </row>
    <row r="801" spans="1:24" ht="12.75" customHeight="1">
      <c r="A801" s="178"/>
      <c r="B801" s="178"/>
      <c r="C801" s="178"/>
      <c r="D801" s="178"/>
      <c r="E801" s="178"/>
      <c r="F801" s="178"/>
      <c r="G801" s="178"/>
      <c r="H801" s="177"/>
      <c r="I801" s="178"/>
      <c r="J801" s="178"/>
      <c r="K801" s="178"/>
      <c r="L801" s="178"/>
      <c r="M801" s="178"/>
      <c r="N801" s="178"/>
      <c r="O801" s="178"/>
      <c r="P801" s="178"/>
      <c r="Q801" s="178"/>
      <c r="R801" s="178"/>
      <c r="S801" s="178"/>
      <c r="T801" s="178"/>
      <c r="U801" s="178"/>
      <c r="V801" s="178"/>
      <c r="W801" s="178"/>
      <c r="X801" s="178"/>
    </row>
    <row r="802" spans="1:24" ht="12.75" customHeight="1">
      <c r="A802" s="178"/>
      <c r="B802" s="178"/>
      <c r="C802" s="178"/>
      <c r="D802" s="178"/>
      <c r="E802" s="178"/>
      <c r="F802" s="178"/>
      <c r="G802" s="178"/>
      <c r="H802" s="177"/>
      <c r="I802" s="178"/>
      <c r="J802" s="178"/>
      <c r="K802" s="178"/>
      <c r="L802" s="178"/>
      <c r="M802" s="178"/>
      <c r="N802" s="178"/>
      <c r="O802" s="178"/>
      <c r="P802" s="178"/>
      <c r="Q802" s="178"/>
      <c r="R802" s="178"/>
      <c r="S802" s="178"/>
      <c r="T802" s="178"/>
      <c r="U802" s="178"/>
      <c r="V802" s="178"/>
      <c r="W802" s="178"/>
      <c r="X802" s="178"/>
    </row>
    <row r="803" spans="1:24" ht="12.75" customHeight="1">
      <c r="A803" s="178"/>
      <c r="B803" s="178"/>
      <c r="C803" s="178"/>
      <c r="D803" s="178"/>
      <c r="E803" s="178"/>
      <c r="F803" s="178"/>
      <c r="G803" s="178"/>
      <c r="H803" s="177"/>
      <c r="I803" s="178"/>
      <c r="J803" s="178"/>
      <c r="K803" s="178"/>
      <c r="L803" s="178"/>
      <c r="M803" s="178"/>
      <c r="N803" s="178"/>
      <c r="O803" s="178"/>
      <c r="P803" s="178"/>
      <c r="Q803" s="178"/>
      <c r="R803" s="178"/>
      <c r="S803" s="178"/>
      <c r="T803" s="178"/>
      <c r="U803" s="178"/>
      <c r="V803" s="178"/>
      <c r="W803" s="178"/>
      <c r="X803" s="178"/>
    </row>
    <row r="804" spans="1:24" ht="12.75" customHeight="1">
      <c r="A804" s="178"/>
      <c r="B804" s="178"/>
      <c r="C804" s="178"/>
      <c r="D804" s="178"/>
      <c r="E804" s="178"/>
      <c r="F804" s="178"/>
      <c r="G804" s="178"/>
      <c r="H804" s="177"/>
      <c r="I804" s="178"/>
      <c r="J804" s="178"/>
      <c r="K804" s="178"/>
      <c r="L804" s="178"/>
      <c r="M804" s="178"/>
      <c r="N804" s="178"/>
      <c r="O804" s="178"/>
      <c r="P804" s="178"/>
      <c r="Q804" s="178"/>
      <c r="R804" s="178"/>
      <c r="S804" s="178"/>
      <c r="T804" s="178"/>
      <c r="U804" s="178"/>
      <c r="V804" s="178"/>
      <c r="W804" s="178"/>
      <c r="X804" s="178"/>
    </row>
    <row r="805" spans="1:24" ht="12.75" customHeight="1">
      <c r="A805" s="178"/>
      <c r="B805" s="178"/>
      <c r="C805" s="178"/>
      <c r="D805" s="178"/>
      <c r="E805" s="178"/>
      <c r="F805" s="178"/>
      <c r="G805" s="178"/>
      <c r="H805" s="177"/>
      <c r="I805" s="178"/>
      <c r="J805" s="178"/>
      <c r="K805" s="178"/>
      <c r="L805" s="178"/>
      <c r="M805" s="178"/>
      <c r="N805" s="178"/>
      <c r="O805" s="178"/>
      <c r="P805" s="178"/>
      <c r="Q805" s="178"/>
      <c r="R805" s="178"/>
      <c r="S805" s="178"/>
      <c r="T805" s="178"/>
      <c r="U805" s="178"/>
      <c r="V805" s="178"/>
      <c r="W805" s="178"/>
      <c r="X805" s="178"/>
    </row>
    <row r="806" spans="1:24" ht="12.75" customHeight="1">
      <c r="A806" s="178"/>
      <c r="B806" s="178"/>
      <c r="C806" s="178"/>
      <c r="D806" s="178"/>
      <c r="E806" s="178"/>
      <c r="F806" s="178"/>
      <c r="G806" s="178"/>
      <c r="H806" s="177"/>
      <c r="I806" s="178"/>
      <c r="J806" s="178"/>
      <c r="K806" s="178"/>
      <c r="L806" s="178"/>
      <c r="M806" s="178"/>
      <c r="N806" s="178"/>
      <c r="O806" s="178"/>
      <c r="P806" s="178"/>
      <c r="Q806" s="178"/>
      <c r="R806" s="178"/>
      <c r="S806" s="178"/>
      <c r="T806" s="178"/>
      <c r="U806" s="178"/>
      <c r="V806" s="178"/>
      <c r="W806" s="178"/>
      <c r="X806" s="178"/>
    </row>
    <row r="807" spans="1:24" ht="12.75" customHeight="1">
      <c r="A807" s="178"/>
      <c r="B807" s="178"/>
      <c r="C807" s="178"/>
      <c r="D807" s="178"/>
      <c r="E807" s="178"/>
      <c r="F807" s="178"/>
      <c r="G807" s="178"/>
      <c r="H807" s="177"/>
      <c r="I807" s="178"/>
      <c r="J807" s="178"/>
      <c r="K807" s="178"/>
      <c r="L807" s="178"/>
      <c r="M807" s="178"/>
      <c r="N807" s="178"/>
      <c r="O807" s="178"/>
      <c r="P807" s="178"/>
      <c r="Q807" s="178"/>
      <c r="R807" s="178"/>
      <c r="S807" s="178"/>
      <c r="T807" s="178"/>
      <c r="U807" s="178"/>
      <c r="V807" s="178"/>
      <c r="W807" s="178"/>
      <c r="X807" s="178"/>
    </row>
    <row r="808" spans="1:24" ht="12.75" customHeight="1">
      <c r="A808" s="178"/>
      <c r="B808" s="178"/>
      <c r="C808" s="178"/>
      <c r="D808" s="178"/>
      <c r="E808" s="178"/>
      <c r="F808" s="178"/>
      <c r="G808" s="178"/>
      <c r="H808" s="177"/>
      <c r="I808" s="178"/>
      <c r="J808" s="178"/>
      <c r="K808" s="178"/>
      <c r="L808" s="178"/>
      <c r="M808" s="178"/>
      <c r="N808" s="178"/>
      <c r="O808" s="178"/>
      <c r="P808" s="178"/>
      <c r="Q808" s="178"/>
      <c r="R808" s="178"/>
      <c r="S808" s="178"/>
      <c r="T808" s="178"/>
      <c r="U808" s="178"/>
      <c r="V808" s="178"/>
      <c r="W808" s="178"/>
      <c r="X808" s="178"/>
    </row>
    <row r="809" spans="1:24" ht="12.75" customHeight="1">
      <c r="A809" s="178"/>
      <c r="B809" s="178"/>
      <c r="C809" s="178"/>
      <c r="D809" s="178"/>
      <c r="E809" s="178"/>
      <c r="F809" s="178"/>
      <c r="G809" s="178"/>
      <c r="H809" s="177"/>
      <c r="I809" s="178"/>
      <c r="J809" s="178"/>
      <c r="K809" s="178"/>
      <c r="L809" s="178"/>
      <c r="M809" s="178"/>
      <c r="N809" s="178"/>
      <c r="O809" s="178"/>
      <c r="P809" s="178"/>
      <c r="Q809" s="178"/>
      <c r="R809" s="178"/>
      <c r="S809" s="178"/>
      <c r="T809" s="178"/>
      <c r="U809" s="178"/>
      <c r="V809" s="178"/>
      <c r="W809" s="178"/>
      <c r="X809" s="178"/>
    </row>
    <row r="810" spans="1:24" ht="12.75" customHeight="1">
      <c r="A810" s="178"/>
      <c r="B810" s="178"/>
      <c r="C810" s="178"/>
      <c r="D810" s="178"/>
      <c r="E810" s="178"/>
      <c r="F810" s="178"/>
      <c r="G810" s="178"/>
      <c r="H810" s="177"/>
      <c r="I810" s="178"/>
      <c r="J810" s="178"/>
      <c r="K810" s="178"/>
      <c r="L810" s="178"/>
      <c r="M810" s="178"/>
      <c r="N810" s="178"/>
      <c r="O810" s="178"/>
      <c r="P810" s="178"/>
      <c r="Q810" s="178"/>
      <c r="R810" s="178"/>
      <c r="S810" s="178"/>
      <c r="T810" s="178"/>
      <c r="U810" s="178"/>
      <c r="V810" s="178"/>
      <c r="W810" s="178"/>
      <c r="X810" s="178"/>
    </row>
    <row r="811" spans="1:24" ht="12.75" customHeight="1">
      <c r="A811" s="178"/>
      <c r="B811" s="178"/>
      <c r="C811" s="178"/>
      <c r="D811" s="178"/>
      <c r="E811" s="178"/>
      <c r="F811" s="178"/>
      <c r="G811" s="178"/>
      <c r="H811" s="177"/>
      <c r="I811" s="178"/>
      <c r="J811" s="178"/>
      <c r="K811" s="178"/>
      <c r="L811" s="178"/>
      <c r="M811" s="178"/>
      <c r="N811" s="178"/>
      <c r="O811" s="178"/>
      <c r="P811" s="178"/>
      <c r="Q811" s="178"/>
      <c r="R811" s="178"/>
      <c r="S811" s="178"/>
      <c r="T811" s="178"/>
      <c r="U811" s="178"/>
      <c r="V811" s="178"/>
      <c r="W811" s="178"/>
      <c r="X811" s="178"/>
    </row>
    <row r="812" spans="1:24" ht="12.75" customHeight="1">
      <c r="A812" s="178"/>
      <c r="B812" s="178"/>
      <c r="C812" s="178"/>
      <c r="D812" s="178"/>
      <c r="E812" s="178"/>
      <c r="F812" s="178"/>
      <c r="G812" s="178"/>
      <c r="H812" s="177"/>
      <c r="I812" s="178"/>
      <c r="J812" s="178"/>
      <c r="K812" s="178"/>
      <c r="L812" s="178"/>
      <c r="M812" s="178"/>
      <c r="N812" s="178"/>
      <c r="O812" s="178"/>
      <c r="P812" s="178"/>
      <c r="Q812" s="178"/>
      <c r="R812" s="178"/>
      <c r="S812" s="178"/>
      <c r="T812" s="178"/>
      <c r="U812" s="178"/>
      <c r="V812" s="178"/>
      <c r="W812" s="178"/>
      <c r="X812" s="178"/>
    </row>
    <row r="813" spans="1:24" ht="12.75" customHeight="1">
      <c r="A813" s="178"/>
      <c r="B813" s="178"/>
      <c r="C813" s="178"/>
      <c r="D813" s="178"/>
      <c r="E813" s="178"/>
      <c r="F813" s="178"/>
      <c r="G813" s="178"/>
      <c r="H813" s="177"/>
      <c r="I813" s="178"/>
      <c r="J813" s="178"/>
      <c r="K813" s="178"/>
      <c r="L813" s="178"/>
      <c r="M813" s="178"/>
      <c r="N813" s="178"/>
      <c r="O813" s="178"/>
      <c r="P813" s="178"/>
      <c r="Q813" s="178"/>
      <c r="R813" s="178"/>
      <c r="S813" s="178"/>
      <c r="T813" s="178"/>
      <c r="U813" s="178"/>
      <c r="V813" s="178"/>
      <c r="W813" s="178"/>
      <c r="X813" s="178"/>
    </row>
    <row r="814" spans="1:24" ht="12.75" customHeight="1">
      <c r="A814" s="178"/>
      <c r="B814" s="178"/>
      <c r="C814" s="178"/>
      <c r="D814" s="178"/>
      <c r="E814" s="178"/>
      <c r="F814" s="178"/>
      <c r="G814" s="178"/>
      <c r="H814" s="177"/>
      <c r="I814" s="178"/>
      <c r="J814" s="178"/>
      <c r="K814" s="178"/>
      <c r="L814" s="178"/>
      <c r="M814" s="178"/>
      <c r="N814" s="178"/>
      <c r="O814" s="178"/>
      <c r="P814" s="178"/>
      <c r="Q814" s="178"/>
      <c r="R814" s="178"/>
      <c r="S814" s="178"/>
      <c r="T814" s="178"/>
      <c r="U814" s="178"/>
      <c r="V814" s="178"/>
      <c r="W814" s="178"/>
      <c r="X814" s="178"/>
    </row>
    <row r="815" spans="1:24" ht="12.75" customHeight="1">
      <c r="A815" s="178"/>
      <c r="B815" s="178"/>
      <c r="C815" s="178"/>
      <c r="D815" s="178"/>
      <c r="E815" s="178"/>
      <c r="F815" s="178"/>
      <c r="G815" s="178"/>
      <c r="H815" s="177"/>
      <c r="I815" s="178"/>
      <c r="J815" s="178"/>
      <c r="K815" s="178"/>
      <c r="L815" s="178"/>
      <c r="M815" s="178"/>
      <c r="N815" s="178"/>
      <c r="O815" s="178"/>
      <c r="P815" s="178"/>
      <c r="Q815" s="178"/>
      <c r="R815" s="178"/>
      <c r="S815" s="178"/>
      <c r="T815" s="178"/>
      <c r="U815" s="178"/>
      <c r="V815" s="178"/>
      <c r="W815" s="178"/>
      <c r="X815" s="178"/>
    </row>
    <row r="816" spans="1:24" ht="12.75" customHeight="1">
      <c r="A816" s="178"/>
      <c r="B816" s="178"/>
      <c r="C816" s="178"/>
      <c r="D816" s="178"/>
      <c r="E816" s="178"/>
      <c r="F816" s="178"/>
      <c r="G816" s="178"/>
      <c r="H816" s="177"/>
      <c r="I816" s="178"/>
      <c r="J816" s="178"/>
      <c r="K816" s="178"/>
      <c r="L816" s="178"/>
      <c r="M816" s="178"/>
      <c r="N816" s="178"/>
      <c r="O816" s="178"/>
      <c r="P816" s="178"/>
      <c r="Q816" s="178"/>
      <c r="R816" s="178"/>
      <c r="S816" s="178"/>
      <c r="T816" s="178"/>
      <c r="U816" s="178"/>
      <c r="V816" s="178"/>
      <c r="W816" s="178"/>
      <c r="X816" s="178"/>
    </row>
    <row r="817" spans="1:24" ht="12.75" customHeight="1">
      <c r="A817" s="178"/>
      <c r="B817" s="178"/>
      <c r="C817" s="178"/>
      <c r="D817" s="178"/>
      <c r="E817" s="178"/>
      <c r="F817" s="178"/>
      <c r="G817" s="178"/>
      <c r="H817" s="177"/>
      <c r="I817" s="178"/>
      <c r="J817" s="178"/>
      <c r="K817" s="178"/>
      <c r="L817" s="178"/>
      <c r="M817" s="178"/>
      <c r="N817" s="178"/>
      <c r="O817" s="178"/>
      <c r="P817" s="178"/>
      <c r="Q817" s="178"/>
      <c r="R817" s="178"/>
      <c r="S817" s="178"/>
      <c r="T817" s="178"/>
      <c r="U817" s="178"/>
      <c r="V817" s="178"/>
      <c r="W817" s="178"/>
      <c r="X817" s="178"/>
    </row>
    <row r="818" spans="1:24" ht="12.75" customHeight="1">
      <c r="A818" s="178"/>
      <c r="B818" s="178"/>
      <c r="C818" s="178"/>
      <c r="D818" s="178"/>
      <c r="E818" s="178"/>
      <c r="F818" s="178"/>
      <c r="G818" s="178"/>
      <c r="H818" s="177"/>
      <c r="I818" s="178"/>
      <c r="J818" s="178"/>
      <c r="K818" s="178"/>
      <c r="L818" s="178"/>
      <c r="M818" s="178"/>
      <c r="N818" s="178"/>
      <c r="O818" s="178"/>
      <c r="P818" s="178"/>
      <c r="Q818" s="178"/>
      <c r="R818" s="178"/>
      <c r="S818" s="178"/>
      <c r="T818" s="178"/>
      <c r="U818" s="178"/>
      <c r="V818" s="178"/>
      <c r="W818" s="178"/>
      <c r="X818" s="178"/>
    </row>
    <row r="819" spans="1:24" ht="12.75" customHeight="1">
      <c r="A819" s="178"/>
      <c r="B819" s="178"/>
      <c r="C819" s="178"/>
      <c r="D819" s="178"/>
      <c r="E819" s="178"/>
      <c r="F819" s="178"/>
      <c r="G819" s="178"/>
      <c r="H819" s="177"/>
      <c r="I819" s="178"/>
      <c r="J819" s="178"/>
      <c r="K819" s="178"/>
      <c r="L819" s="178"/>
      <c r="M819" s="178"/>
      <c r="N819" s="178"/>
      <c r="O819" s="178"/>
      <c r="P819" s="178"/>
      <c r="Q819" s="178"/>
      <c r="R819" s="178"/>
      <c r="S819" s="178"/>
      <c r="T819" s="178"/>
      <c r="U819" s="178"/>
      <c r="V819" s="178"/>
      <c r="W819" s="178"/>
      <c r="X819" s="178"/>
    </row>
    <row r="820" spans="1:24" ht="12.75" customHeight="1">
      <c r="A820" s="178"/>
      <c r="B820" s="178"/>
      <c r="C820" s="178"/>
      <c r="D820" s="178"/>
      <c r="E820" s="178"/>
      <c r="F820" s="178"/>
      <c r="G820" s="178"/>
      <c r="H820" s="177"/>
      <c r="I820" s="178"/>
      <c r="J820" s="178"/>
      <c r="K820" s="178"/>
      <c r="L820" s="178"/>
      <c r="M820" s="178"/>
      <c r="N820" s="178"/>
      <c r="O820" s="178"/>
      <c r="P820" s="178"/>
      <c r="Q820" s="178"/>
      <c r="R820" s="178"/>
      <c r="S820" s="178"/>
      <c r="T820" s="178"/>
      <c r="U820" s="178"/>
      <c r="V820" s="178"/>
      <c r="W820" s="178"/>
      <c r="X820" s="178"/>
    </row>
    <row r="821" spans="1:24" ht="12.75" customHeight="1">
      <c r="A821" s="178"/>
      <c r="B821" s="178"/>
      <c r="C821" s="178"/>
      <c r="D821" s="178"/>
      <c r="E821" s="178"/>
      <c r="F821" s="178"/>
      <c r="G821" s="178"/>
      <c r="H821" s="177"/>
      <c r="I821" s="178"/>
      <c r="J821" s="178"/>
      <c r="K821" s="178"/>
      <c r="L821" s="178"/>
      <c r="M821" s="178"/>
      <c r="N821" s="178"/>
      <c r="O821" s="178"/>
      <c r="P821" s="178"/>
      <c r="Q821" s="178"/>
      <c r="R821" s="178"/>
      <c r="S821" s="178"/>
      <c r="T821" s="178"/>
      <c r="U821" s="178"/>
      <c r="V821" s="178"/>
      <c r="W821" s="178"/>
      <c r="X821" s="178"/>
    </row>
    <row r="822" spans="1:24" ht="12.75" customHeight="1">
      <c r="A822" s="178"/>
      <c r="B822" s="178"/>
      <c r="C822" s="178"/>
      <c r="D822" s="178"/>
      <c r="E822" s="178"/>
      <c r="F822" s="178"/>
      <c r="G822" s="178"/>
      <c r="H822" s="177"/>
      <c r="I822" s="178"/>
      <c r="J822" s="178"/>
      <c r="K822" s="178"/>
      <c r="L822" s="178"/>
      <c r="M822" s="178"/>
      <c r="N822" s="178"/>
      <c r="O822" s="178"/>
      <c r="P822" s="178"/>
      <c r="Q822" s="178"/>
      <c r="R822" s="178"/>
      <c r="S822" s="178"/>
      <c r="T822" s="178"/>
      <c r="U822" s="178"/>
      <c r="V822" s="178"/>
      <c r="W822" s="178"/>
      <c r="X822" s="178"/>
    </row>
    <row r="823" spans="1:24" ht="12.75" customHeight="1">
      <c r="A823" s="178"/>
      <c r="B823" s="178"/>
      <c r="C823" s="178"/>
      <c r="D823" s="178"/>
      <c r="E823" s="178"/>
      <c r="F823" s="178"/>
      <c r="G823" s="178"/>
      <c r="H823" s="177"/>
      <c r="I823" s="178"/>
      <c r="J823" s="178"/>
      <c r="K823" s="178"/>
      <c r="L823" s="178"/>
      <c r="M823" s="178"/>
      <c r="N823" s="178"/>
      <c r="O823" s="178"/>
      <c r="P823" s="178"/>
      <c r="Q823" s="178"/>
      <c r="R823" s="178"/>
      <c r="S823" s="178"/>
      <c r="T823" s="178"/>
      <c r="U823" s="178"/>
      <c r="V823" s="178"/>
      <c r="W823" s="178"/>
      <c r="X823" s="178"/>
    </row>
    <row r="824" spans="1:24" ht="12.75" customHeight="1">
      <c r="A824" s="178"/>
      <c r="B824" s="178"/>
      <c r="C824" s="178"/>
      <c r="D824" s="178"/>
      <c r="E824" s="178"/>
      <c r="F824" s="178"/>
      <c r="G824" s="178"/>
      <c r="H824" s="177"/>
      <c r="I824" s="178"/>
      <c r="J824" s="178"/>
      <c r="K824" s="178"/>
      <c r="L824" s="178"/>
      <c r="M824" s="178"/>
      <c r="N824" s="178"/>
      <c r="O824" s="178"/>
      <c r="P824" s="178"/>
      <c r="Q824" s="178"/>
      <c r="R824" s="178"/>
      <c r="S824" s="178"/>
      <c r="T824" s="178"/>
      <c r="U824" s="178"/>
      <c r="V824" s="178"/>
      <c r="W824" s="178"/>
      <c r="X824" s="178"/>
    </row>
    <row r="825" spans="1:24" ht="12.75" customHeight="1">
      <c r="A825" s="178"/>
      <c r="B825" s="178"/>
      <c r="C825" s="178"/>
      <c r="D825" s="178"/>
      <c r="E825" s="178"/>
      <c r="F825" s="178"/>
      <c r="G825" s="178"/>
      <c r="H825" s="177"/>
      <c r="I825" s="178"/>
      <c r="J825" s="178"/>
      <c r="K825" s="178"/>
      <c r="L825" s="178"/>
      <c r="M825" s="178"/>
      <c r="N825" s="178"/>
      <c r="O825" s="178"/>
      <c r="P825" s="178"/>
      <c r="Q825" s="178"/>
      <c r="R825" s="178"/>
      <c r="S825" s="178"/>
      <c r="T825" s="178"/>
      <c r="U825" s="178"/>
      <c r="V825" s="178"/>
      <c r="W825" s="178"/>
      <c r="X825" s="178"/>
    </row>
    <row r="826" spans="1:24" ht="12.75" customHeight="1">
      <c r="A826" s="178"/>
      <c r="B826" s="178"/>
      <c r="C826" s="178"/>
      <c r="D826" s="178"/>
      <c r="E826" s="178"/>
      <c r="F826" s="178"/>
      <c r="G826" s="178"/>
      <c r="H826" s="177"/>
      <c r="I826" s="178"/>
      <c r="J826" s="178"/>
      <c r="K826" s="178"/>
      <c r="L826" s="178"/>
      <c r="M826" s="178"/>
      <c r="N826" s="178"/>
      <c r="O826" s="178"/>
      <c r="P826" s="178"/>
      <c r="Q826" s="178"/>
      <c r="R826" s="178"/>
      <c r="S826" s="178"/>
      <c r="T826" s="178"/>
      <c r="U826" s="178"/>
      <c r="V826" s="178"/>
      <c r="W826" s="178"/>
      <c r="X826" s="178"/>
    </row>
    <row r="827" spans="1:24" ht="12.75" customHeight="1">
      <c r="A827" s="178"/>
      <c r="B827" s="178"/>
      <c r="C827" s="178"/>
      <c r="D827" s="178"/>
      <c r="E827" s="178"/>
      <c r="F827" s="178"/>
      <c r="G827" s="178"/>
      <c r="H827" s="177"/>
      <c r="I827" s="178"/>
      <c r="J827" s="178"/>
      <c r="K827" s="178"/>
      <c r="L827" s="178"/>
      <c r="M827" s="178"/>
      <c r="N827" s="178"/>
      <c r="O827" s="178"/>
      <c r="P827" s="178"/>
      <c r="Q827" s="178"/>
      <c r="R827" s="178"/>
      <c r="S827" s="178"/>
      <c r="T827" s="178"/>
      <c r="U827" s="178"/>
      <c r="V827" s="178"/>
      <c r="W827" s="178"/>
      <c r="X827" s="178"/>
    </row>
    <row r="828" spans="1:24" ht="12.75" customHeight="1">
      <c r="A828" s="178"/>
      <c r="B828" s="178"/>
      <c r="C828" s="178"/>
      <c r="D828" s="178"/>
      <c r="E828" s="178"/>
      <c r="F828" s="178"/>
      <c r="G828" s="178"/>
      <c r="H828" s="177"/>
      <c r="I828" s="178"/>
      <c r="J828" s="178"/>
      <c r="K828" s="178"/>
      <c r="L828" s="178"/>
      <c r="M828" s="178"/>
      <c r="N828" s="178"/>
      <c r="O828" s="178"/>
      <c r="P828" s="178"/>
      <c r="Q828" s="178"/>
      <c r="R828" s="178"/>
      <c r="S828" s="178"/>
      <c r="T828" s="178"/>
      <c r="U828" s="178"/>
      <c r="V828" s="178"/>
      <c r="W828" s="178"/>
      <c r="X828" s="178"/>
    </row>
    <row r="829" spans="1:24" ht="12.75" customHeight="1">
      <c r="A829" s="178"/>
      <c r="B829" s="178"/>
      <c r="C829" s="178"/>
      <c r="D829" s="178"/>
      <c r="E829" s="178"/>
      <c r="F829" s="178"/>
      <c r="G829" s="178"/>
      <c r="H829" s="177"/>
      <c r="I829" s="178"/>
      <c r="J829" s="178"/>
      <c r="K829" s="178"/>
      <c r="L829" s="178"/>
      <c r="M829" s="178"/>
      <c r="N829" s="178"/>
      <c r="O829" s="178"/>
      <c r="P829" s="178"/>
      <c r="Q829" s="178"/>
      <c r="R829" s="178"/>
      <c r="S829" s="178"/>
      <c r="T829" s="178"/>
      <c r="U829" s="178"/>
      <c r="V829" s="178"/>
      <c r="W829" s="178"/>
      <c r="X829" s="178"/>
    </row>
    <row r="830" spans="1:24" ht="12.75" customHeight="1">
      <c r="A830" s="178"/>
      <c r="B830" s="178"/>
      <c r="C830" s="178"/>
      <c r="D830" s="178"/>
      <c r="E830" s="178"/>
      <c r="F830" s="178"/>
      <c r="G830" s="178"/>
      <c r="H830" s="177"/>
      <c r="I830" s="178"/>
      <c r="J830" s="178"/>
      <c r="K830" s="178"/>
      <c r="L830" s="178"/>
      <c r="M830" s="178"/>
      <c r="N830" s="178"/>
      <c r="O830" s="178"/>
      <c r="P830" s="178"/>
      <c r="Q830" s="178"/>
      <c r="R830" s="178"/>
      <c r="S830" s="178"/>
      <c r="T830" s="178"/>
      <c r="U830" s="178"/>
      <c r="V830" s="178"/>
      <c r="W830" s="178"/>
      <c r="X830" s="178"/>
    </row>
    <row r="831" spans="1:24" ht="12.75" customHeight="1">
      <c r="A831" s="178"/>
      <c r="B831" s="178"/>
      <c r="C831" s="178"/>
      <c r="D831" s="178"/>
      <c r="E831" s="178"/>
      <c r="F831" s="178"/>
      <c r="G831" s="178"/>
      <c r="H831" s="177"/>
      <c r="I831" s="178"/>
      <c r="J831" s="178"/>
      <c r="K831" s="178"/>
      <c r="L831" s="178"/>
      <c r="M831" s="178"/>
      <c r="N831" s="178"/>
      <c r="O831" s="178"/>
      <c r="P831" s="178"/>
      <c r="Q831" s="178"/>
      <c r="R831" s="178"/>
      <c r="S831" s="178"/>
      <c r="T831" s="178"/>
      <c r="U831" s="178"/>
      <c r="V831" s="178"/>
      <c r="W831" s="178"/>
      <c r="X831" s="178"/>
    </row>
    <row r="832" spans="1:24" ht="12.75" customHeight="1">
      <c r="A832" s="178"/>
      <c r="B832" s="178"/>
      <c r="C832" s="178"/>
      <c r="D832" s="178"/>
      <c r="E832" s="178"/>
      <c r="F832" s="178"/>
      <c r="G832" s="178"/>
      <c r="H832" s="177"/>
      <c r="I832" s="178"/>
      <c r="J832" s="178"/>
      <c r="K832" s="178"/>
      <c r="L832" s="178"/>
      <c r="M832" s="178"/>
      <c r="N832" s="178"/>
      <c r="O832" s="178"/>
      <c r="P832" s="178"/>
      <c r="Q832" s="178"/>
      <c r="R832" s="178"/>
      <c r="S832" s="178"/>
      <c r="T832" s="178"/>
      <c r="U832" s="178"/>
      <c r="V832" s="178"/>
      <c r="W832" s="178"/>
      <c r="X832" s="178"/>
    </row>
    <row r="833" spans="1:24" ht="12.75" customHeight="1">
      <c r="A833" s="178"/>
      <c r="B833" s="178"/>
      <c r="C833" s="178"/>
      <c r="D833" s="178"/>
      <c r="E833" s="178"/>
      <c r="F833" s="178"/>
      <c r="G833" s="178"/>
      <c r="H833" s="177"/>
      <c r="I833" s="178"/>
      <c r="J833" s="178"/>
      <c r="K833" s="178"/>
      <c r="L833" s="178"/>
      <c r="M833" s="178"/>
      <c r="N833" s="178"/>
      <c r="O833" s="178"/>
      <c r="P833" s="178"/>
      <c r="Q833" s="178"/>
      <c r="R833" s="178"/>
      <c r="S833" s="178"/>
      <c r="T833" s="178"/>
      <c r="U833" s="178"/>
      <c r="V833" s="178"/>
      <c r="W833" s="178"/>
      <c r="X833" s="178"/>
    </row>
    <row r="834" spans="1:24" ht="12.75" customHeight="1">
      <c r="A834" s="178"/>
      <c r="B834" s="178"/>
      <c r="C834" s="178"/>
      <c r="D834" s="178"/>
      <c r="E834" s="178"/>
      <c r="F834" s="178"/>
      <c r="G834" s="178"/>
      <c r="H834" s="177"/>
      <c r="I834" s="178"/>
      <c r="J834" s="178"/>
      <c r="K834" s="178"/>
      <c r="L834" s="178"/>
      <c r="M834" s="178"/>
      <c r="N834" s="178"/>
      <c r="O834" s="178"/>
      <c r="P834" s="178"/>
      <c r="Q834" s="178"/>
      <c r="R834" s="178"/>
      <c r="S834" s="178"/>
      <c r="T834" s="178"/>
      <c r="U834" s="178"/>
      <c r="V834" s="178"/>
      <c r="W834" s="178"/>
      <c r="X834" s="178"/>
    </row>
    <row r="835" spans="1:24" ht="12.75" customHeight="1">
      <c r="A835" s="178"/>
      <c r="B835" s="178"/>
      <c r="C835" s="178"/>
      <c r="D835" s="178"/>
      <c r="E835" s="178"/>
      <c r="F835" s="178"/>
      <c r="G835" s="178"/>
      <c r="H835" s="177"/>
      <c r="I835" s="178"/>
      <c r="J835" s="178"/>
      <c r="K835" s="178"/>
      <c r="L835" s="178"/>
      <c r="M835" s="178"/>
      <c r="N835" s="178"/>
      <c r="O835" s="178"/>
      <c r="P835" s="178"/>
      <c r="Q835" s="178"/>
      <c r="R835" s="178"/>
      <c r="S835" s="178"/>
      <c r="T835" s="178"/>
      <c r="U835" s="178"/>
      <c r="V835" s="178"/>
      <c r="W835" s="178"/>
      <c r="X835" s="178"/>
    </row>
    <row r="836" spans="1:24" ht="12.75" customHeight="1">
      <c r="A836" s="178"/>
      <c r="B836" s="178"/>
      <c r="C836" s="178"/>
      <c r="D836" s="178"/>
      <c r="E836" s="178"/>
      <c r="F836" s="178"/>
      <c r="G836" s="178"/>
      <c r="H836" s="177"/>
      <c r="I836" s="178"/>
      <c r="J836" s="178"/>
      <c r="K836" s="178"/>
      <c r="L836" s="178"/>
      <c r="M836" s="178"/>
      <c r="N836" s="178"/>
      <c r="O836" s="178"/>
      <c r="P836" s="178"/>
      <c r="Q836" s="178"/>
      <c r="R836" s="178"/>
      <c r="S836" s="178"/>
      <c r="T836" s="178"/>
      <c r="U836" s="178"/>
      <c r="V836" s="178"/>
      <c r="W836" s="178"/>
      <c r="X836" s="178"/>
    </row>
    <row r="837" spans="1:24" ht="12.75" customHeight="1">
      <c r="A837" s="178"/>
      <c r="B837" s="178"/>
      <c r="C837" s="178"/>
      <c r="D837" s="178"/>
      <c r="E837" s="178"/>
      <c r="F837" s="178"/>
      <c r="G837" s="178"/>
      <c r="H837" s="177"/>
      <c r="I837" s="178"/>
      <c r="J837" s="178"/>
      <c r="K837" s="178"/>
      <c r="L837" s="178"/>
      <c r="M837" s="178"/>
      <c r="N837" s="178"/>
      <c r="O837" s="178"/>
      <c r="P837" s="178"/>
      <c r="Q837" s="178"/>
      <c r="R837" s="178"/>
      <c r="S837" s="178"/>
      <c r="T837" s="178"/>
      <c r="U837" s="178"/>
      <c r="V837" s="178"/>
      <c r="W837" s="178"/>
      <c r="X837" s="178"/>
    </row>
    <row r="838" spans="1:24" ht="12.75" customHeight="1">
      <c r="A838" s="178"/>
      <c r="B838" s="178"/>
      <c r="C838" s="178"/>
      <c r="D838" s="178"/>
      <c r="E838" s="178"/>
      <c r="F838" s="178"/>
      <c r="G838" s="178"/>
      <c r="H838" s="177"/>
      <c r="I838" s="178"/>
      <c r="J838" s="178"/>
      <c r="K838" s="178"/>
      <c r="L838" s="178"/>
      <c r="M838" s="178"/>
      <c r="N838" s="178"/>
      <c r="O838" s="178"/>
      <c r="P838" s="178"/>
      <c r="Q838" s="178"/>
      <c r="R838" s="178"/>
      <c r="S838" s="178"/>
      <c r="T838" s="178"/>
      <c r="U838" s="178"/>
      <c r="V838" s="178"/>
      <c r="W838" s="178"/>
      <c r="X838" s="178"/>
    </row>
    <row r="839" spans="1:24" ht="12.75" customHeight="1">
      <c r="A839" s="178"/>
      <c r="B839" s="178"/>
      <c r="C839" s="178"/>
      <c r="D839" s="178"/>
      <c r="E839" s="178"/>
      <c r="F839" s="178"/>
      <c r="G839" s="178"/>
      <c r="H839" s="177"/>
      <c r="I839" s="178"/>
      <c r="J839" s="178"/>
      <c r="K839" s="178"/>
      <c r="L839" s="178"/>
      <c r="M839" s="178"/>
      <c r="N839" s="178"/>
      <c r="O839" s="178"/>
      <c r="P839" s="178"/>
      <c r="Q839" s="178"/>
      <c r="R839" s="178"/>
      <c r="S839" s="178"/>
      <c r="T839" s="178"/>
      <c r="U839" s="178"/>
      <c r="V839" s="178"/>
      <c r="W839" s="178"/>
      <c r="X839" s="178"/>
    </row>
    <row r="840" spans="1:24" ht="12.75" customHeight="1">
      <c r="A840" s="178"/>
      <c r="B840" s="178"/>
      <c r="C840" s="178"/>
      <c r="D840" s="178"/>
      <c r="E840" s="178"/>
      <c r="F840" s="178"/>
      <c r="G840" s="178"/>
      <c r="H840" s="177"/>
      <c r="I840" s="178"/>
      <c r="J840" s="178"/>
      <c r="K840" s="178"/>
      <c r="L840" s="178"/>
      <c r="M840" s="178"/>
      <c r="N840" s="178"/>
      <c r="O840" s="178"/>
      <c r="P840" s="178"/>
      <c r="Q840" s="178"/>
      <c r="R840" s="178"/>
      <c r="S840" s="178"/>
      <c r="T840" s="178"/>
      <c r="U840" s="178"/>
      <c r="V840" s="178"/>
      <c r="W840" s="178"/>
      <c r="X840" s="178"/>
    </row>
    <row r="841" spans="1:24" ht="12.75" customHeight="1">
      <c r="A841" s="178"/>
      <c r="B841" s="178"/>
      <c r="C841" s="178"/>
      <c r="D841" s="178"/>
      <c r="E841" s="178"/>
      <c r="F841" s="178"/>
      <c r="G841" s="178"/>
      <c r="H841" s="177"/>
      <c r="I841" s="178"/>
      <c r="J841" s="178"/>
      <c r="K841" s="178"/>
      <c r="L841" s="178"/>
      <c r="M841" s="178"/>
      <c r="N841" s="178"/>
      <c r="O841" s="178"/>
      <c r="P841" s="178"/>
      <c r="Q841" s="178"/>
      <c r="R841" s="178"/>
      <c r="S841" s="178"/>
      <c r="T841" s="178"/>
      <c r="U841" s="178"/>
      <c r="V841" s="178"/>
      <c r="W841" s="178"/>
      <c r="X841" s="178"/>
    </row>
    <row r="842" spans="1:24" ht="12.75" customHeight="1">
      <c r="A842" s="178"/>
      <c r="B842" s="178"/>
      <c r="C842" s="178"/>
      <c r="D842" s="178"/>
      <c r="E842" s="178"/>
      <c r="F842" s="178"/>
      <c r="G842" s="178"/>
      <c r="H842" s="177"/>
      <c r="I842" s="178"/>
      <c r="J842" s="178"/>
      <c r="K842" s="178"/>
      <c r="L842" s="178"/>
      <c r="M842" s="178"/>
      <c r="N842" s="178"/>
      <c r="O842" s="178"/>
      <c r="P842" s="178"/>
      <c r="Q842" s="178"/>
      <c r="R842" s="178"/>
      <c r="S842" s="178"/>
      <c r="T842" s="178"/>
      <c r="U842" s="178"/>
      <c r="V842" s="178"/>
      <c r="W842" s="178"/>
      <c r="X842" s="178"/>
    </row>
    <row r="843" spans="1:24" ht="12.75" customHeight="1">
      <c r="A843" s="178"/>
      <c r="B843" s="178"/>
      <c r="C843" s="178"/>
      <c r="D843" s="178"/>
      <c r="E843" s="178"/>
      <c r="F843" s="178"/>
      <c r="G843" s="178"/>
      <c r="H843" s="177"/>
      <c r="I843" s="178"/>
      <c r="J843" s="178"/>
      <c r="K843" s="178"/>
      <c r="L843" s="178"/>
      <c r="M843" s="178"/>
      <c r="N843" s="178"/>
      <c r="O843" s="178"/>
      <c r="P843" s="178"/>
      <c r="Q843" s="178"/>
      <c r="R843" s="178"/>
      <c r="S843" s="178"/>
      <c r="T843" s="178"/>
      <c r="U843" s="178"/>
      <c r="V843" s="178"/>
      <c r="W843" s="178"/>
      <c r="X843" s="178"/>
    </row>
    <row r="844" spans="1:24" ht="12.75" customHeight="1">
      <c r="A844" s="178"/>
      <c r="B844" s="178"/>
      <c r="C844" s="178"/>
      <c r="D844" s="178"/>
      <c r="E844" s="178"/>
      <c r="F844" s="178"/>
      <c r="G844" s="178"/>
      <c r="H844" s="177"/>
      <c r="I844" s="178"/>
      <c r="J844" s="178"/>
      <c r="K844" s="178"/>
      <c r="L844" s="178"/>
      <c r="M844" s="178"/>
      <c r="N844" s="178"/>
      <c r="O844" s="178"/>
      <c r="P844" s="178"/>
      <c r="Q844" s="178"/>
      <c r="R844" s="178"/>
      <c r="S844" s="178"/>
      <c r="T844" s="178"/>
      <c r="U844" s="178"/>
      <c r="V844" s="178"/>
      <c r="W844" s="178"/>
      <c r="X844" s="178"/>
    </row>
    <row r="845" spans="1:24" ht="12.75" customHeight="1">
      <c r="A845" s="178"/>
      <c r="B845" s="178"/>
      <c r="C845" s="178"/>
      <c r="D845" s="178"/>
      <c r="E845" s="178"/>
      <c r="F845" s="178"/>
      <c r="G845" s="178"/>
      <c r="H845" s="177"/>
      <c r="I845" s="178"/>
      <c r="J845" s="178"/>
      <c r="K845" s="178"/>
      <c r="L845" s="178"/>
      <c r="M845" s="178"/>
      <c r="N845" s="178"/>
      <c r="O845" s="178"/>
      <c r="P845" s="178"/>
      <c r="Q845" s="178"/>
      <c r="R845" s="178"/>
      <c r="S845" s="178"/>
      <c r="T845" s="178"/>
      <c r="U845" s="178"/>
      <c r="V845" s="178"/>
      <c r="W845" s="178"/>
      <c r="X845" s="178"/>
    </row>
    <row r="846" spans="1:24" ht="12.75" customHeight="1">
      <c r="A846" s="178"/>
      <c r="B846" s="178"/>
      <c r="C846" s="178"/>
      <c r="D846" s="178"/>
      <c r="E846" s="178"/>
      <c r="F846" s="178"/>
      <c r="G846" s="178"/>
      <c r="H846" s="177"/>
      <c r="I846" s="178"/>
      <c r="J846" s="178"/>
      <c r="K846" s="178"/>
      <c r="L846" s="178"/>
      <c r="M846" s="178"/>
      <c r="N846" s="178"/>
      <c r="O846" s="178"/>
      <c r="P846" s="178"/>
      <c r="Q846" s="178"/>
      <c r="R846" s="178"/>
      <c r="S846" s="178"/>
      <c r="T846" s="178"/>
      <c r="U846" s="178"/>
      <c r="V846" s="178"/>
      <c r="W846" s="178"/>
      <c r="X846" s="178"/>
    </row>
    <row r="847" spans="1:24" ht="12.75" customHeight="1">
      <c r="A847" s="178"/>
      <c r="B847" s="178"/>
      <c r="C847" s="178"/>
      <c r="D847" s="178"/>
      <c r="E847" s="178"/>
      <c r="F847" s="178"/>
      <c r="G847" s="178"/>
      <c r="H847" s="177"/>
      <c r="I847" s="178"/>
      <c r="J847" s="178"/>
      <c r="K847" s="178"/>
      <c r="L847" s="178"/>
      <c r="M847" s="178"/>
      <c r="N847" s="178"/>
      <c r="O847" s="178"/>
      <c r="P847" s="178"/>
      <c r="Q847" s="178"/>
      <c r="R847" s="178"/>
      <c r="S847" s="178"/>
      <c r="T847" s="178"/>
      <c r="U847" s="178"/>
      <c r="V847" s="178"/>
      <c r="W847" s="178"/>
      <c r="X847" s="178"/>
    </row>
    <row r="848" spans="1:24" ht="12.75" customHeight="1">
      <c r="A848" s="178"/>
      <c r="B848" s="178"/>
      <c r="C848" s="178"/>
      <c r="D848" s="178"/>
      <c r="E848" s="178"/>
      <c r="F848" s="178"/>
      <c r="G848" s="178"/>
      <c r="H848" s="177"/>
      <c r="I848" s="178"/>
      <c r="J848" s="178"/>
      <c r="K848" s="178"/>
      <c r="L848" s="178"/>
      <c r="M848" s="178"/>
      <c r="N848" s="178"/>
      <c r="O848" s="178"/>
      <c r="P848" s="178"/>
      <c r="Q848" s="178"/>
      <c r="R848" s="178"/>
      <c r="S848" s="178"/>
      <c r="T848" s="178"/>
      <c r="U848" s="178"/>
      <c r="V848" s="178"/>
      <c r="W848" s="178"/>
      <c r="X848" s="178"/>
    </row>
    <row r="849" spans="1:24" ht="12.75" customHeight="1">
      <c r="A849" s="178"/>
      <c r="B849" s="178"/>
      <c r="C849" s="178"/>
      <c r="D849" s="178"/>
      <c r="E849" s="178"/>
      <c r="F849" s="178"/>
      <c r="G849" s="178"/>
      <c r="H849" s="177"/>
      <c r="I849" s="178"/>
      <c r="J849" s="178"/>
      <c r="K849" s="178"/>
      <c r="L849" s="178"/>
      <c r="M849" s="178"/>
      <c r="N849" s="178"/>
      <c r="O849" s="178"/>
      <c r="P849" s="178"/>
      <c r="Q849" s="178"/>
      <c r="R849" s="178"/>
      <c r="S849" s="178"/>
      <c r="T849" s="178"/>
      <c r="U849" s="178"/>
      <c r="V849" s="178"/>
      <c r="W849" s="178"/>
      <c r="X849" s="178"/>
    </row>
    <row r="850" spans="1:24" ht="12.75" customHeight="1">
      <c r="A850" s="178"/>
      <c r="B850" s="178"/>
      <c r="C850" s="178"/>
      <c r="D850" s="178"/>
      <c r="E850" s="178"/>
      <c r="F850" s="178"/>
      <c r="G850" s="178"/>
      <c r="H850" s="177"/>
      <c r="I850" s="178"/>
      <c r="J850" s="178"/>
      <c r="K850" s="178"/>
      <c r="L850" s="178"/>
      <c r="M850" s="178"/>
      <c r="N850" s="178"/>
      <c r="O850" s="178"/>
      <c r="P850" s="178"/>
      <c r="Q850" s="178"/>
      <c r="R850" s="178"/>
      <c r="S850" s="178"/>
      <c r="T850" s="178"/>
      <c r="U850" s="178"/>
      <c r="V850" s="178"/>
      <c r="W850" s="178"/>
      <c r="X850" s="178"/>
    </row>
    <row r="851" spans="1:24" ht="12.75" customHeight="1">
      <c r="A851" s="178"/>
      <c r="B851" s="178"/>
      <c r="C851" s="178"/>
      <c r="D851" s="178"/>
      <c r="E851" s="178"/>
      <c r="F851" s="178"/>
      <c r="G851" s="178"/>
      <c r="H851" s="177"/>
      <c r="I851" s="178"/>
      <c r="J851" s="178"/>
      <c r="K851" s="178"/>
      <c r="L851" s="178"/>
      <c r="M851" s="178"/>
      <c r="N851" s="178"/>
      <c r="O851" s="178"/>
      <c r="P851" s="178"/>
      <c r="Q851" s="178"/>
      <c r="R851" s="178"/>
      <c r="S851" s="178"/>
      <c r="T851" s="178"/>
      <c r="U851" s="178"/>
      <c r="V851" s="178"/>
      <c r="W851" s="178"/>
      <c r="X851" s="178"/>
    </row>
    <row r="852" spans="1:24" ht="12.75" customHeight="1">
      <c r="A852" s="178"/>
      <c r="B852" s="178"/>
      <c r="C852" s="178"/>
      <c r="D852" s="178"/>
      <c r="E852" s="178"/>
      <c r="F852" s="178"/>
      <c r="G852" s="178"/>
      <c r="H852" s="177"/>
      <c r="I852" s="178"/>
      <c r="J852" s="178"/>
      <c r="K852" s="178"/>
      <c r="L852" s="178"/>
      <c r="M852" s="178"/>
      <c r="N852" s="178"/>
      <c r="O852" s="178"/>
      <c r="P852" s="178"/>
      <c r="Q852" s="178"/>
      <c r="R852" s="178"/>
      <c r="S852" s="178"/>
      <c r="T852" s="178"/>
      <c r="U852" s="178"/>
      <c r="V852" s="178"/>
      <c r="W852" s="178"/>
      <c r="X852" s="178"/>
    </row>
    <row r="853" spans="1:24" ht="12.75" customHeight="1">
      <c r="A853" s="178"/>
      <c r="B853" s="178"/>
      <c r="C853" s="178"/>
      <c r="D853" s="178"/>
      <c r="E853" s="178"/>
      <c r="F853" s="178"/>
      <c r="G853" s="178"/>
      <c r="H853" s="177"/>
      <c r="I853" s="178"/>
      <c r="J853" s="178"/>
      <c r="K853" s="178"/>
      <c r="L853" s="178"/>
      <c r="M853" s="178"/>
      <c r="N853" s="178"/>
      <c r="O853" s="178"/>
      <c r="P853" s="178"/>
      <c r="Q853" s="178"/>
      <c r="R853" s="178"/>
      <c r="S853" s="178"/>
      <c r="T853" s="178"/>
      <c r="U853" s="178"/>
      <c r="V853" s="178"/>
      <c r="W853" s="178"/>
      <c r="X853" s="178"/>
    </row>
    <row r="854" spans="1:24" ht="12.75" customHeight="1">
      <c r="A854" s="178"/>
      <c r="B854" s="178"/>
      <c r="C854" s="178"/>
      <c r="D854" s="178"/>
      <c r="E854" s="178"/>
      <c r="F854" s="178"/>
      <c r="G854" s="178"/>
      <c r="H854" s="177"/>
      <c r="I854" s="178"/>
      <c r="J854" s="178"/>
      <c r="K854" s="178"/>
      <c r="L854" s="178"/>
      <c r="M854" s="178"/>
      <c r="N854" s="178"/>
      <c r="O854" s="178"/>
      <c r="P854" s="178"/>
      <c r="Q854" s="178"/>
      <c r="R854" s="178"/>
      <c r="S854" s="178"/>
      <c r="T854" s="178"/>
      <c r="U854" s="178"/>
      <c r="V854" s="178"/>
      <c r="W854" s="178"/>
      <c r="X854" s="178"/>
    </row>
    <row r="855" spans="1:24" ht="12.75" customHeight="1">
      <c r="A855" s="178"/>
      <c r="B855" s="178"/>
      <c r="C855" s="178"/>
      <c r="D855" s="178"/>
      <c r="E855" s="178"/>
      <c r="F855" s="178"/>
      <c r="G855" s="178"/>
      <c r="H855" s="177"/>
      <c r="I855" s="178"/>
      <c r="J855" s="178"/>
      <c r="K855" s="178"/>
      <c r="L855" s="178"/>
      <c r="M855" s="178"/>
      <c r="N855" s="178"/>
      <c r="O855" s="178"/>
      <c r="P855" s="178"/>
      <c r="Q855" s="178"/>
      <c r="R855" s="178"/>
      <c r="S855" s="178"/>
      <c r="T855" s="178"/>
      <c r="U855" s="178"/>
      <c r="V855" s="178"/>
      <c r="W855" s="178"/>
      <c r="X855" s="178"/>
    </row>
    <row r="856" spans="1:24" ht="12.75" customHeight="1">
      <c r="A856" s="178"/>
      <c r="B856" s="178"/>
      <c r="C856" s="178"/>
      <c r="D856" s="178"/>
      <c r="E856" s="178"/>
      <c r="F856" s="178"/>
      <c r="G856" s="178"/>
      <c r="H856" s="177"/>
      <c r="I856" s="178"/>
      <c r="J856" s="178"/>
      <c r="K856" s="178"/>
      <c r="L856" s="178"/>
      <c r="M856" s="178"/>
      <c r="N856" s="178"/>
      <c r="O856" s="178"/>
      <c r="P856" s="178"/>
      <c r="Q856" s="178"/>
      <c r="R856" s="178"/>
      <c r="S856" s="178"/>
      <c r="T856" s="178"/>
      <c r="U856" s="178"/>
      <c r="V856" s="178"/>
      <c r="W856" s="178"/>
      <c r="X856" s="178"/>
    </row>
    <row r="857" spans="1:24" ht="12.75" customHeight="1">
      <c r="A857" s="178"/>
      <c r="B857" s="178"/>
      <c r="C857" s="178"/>
      <c r="D857" s="178"/>
      <c r="E857" s="178"/>
      <c r="F857" s="178"/>
      <c r="G857" s="178"/>
      <c r="H857" s="177"/>
      <c r="I857" s="178"/>
      <c r="J857" s="178"/>
      <c r="K857" s="178"/>
      <c r="L857" s="178"/>
      <c r="M857" s="178"/>
      <c r="N857" s="178"/>
      <c r="O857" s="178"/>
      <c r="P857" s="178"/>
      <c r="Q857" s="178"/>
      <c r="R857" s="178"/>
      <c r="S857" s="178"/>
      <c r="T857" s="178"/>
      <c r="U857" s="178"/>
      <c r="V857" s="178"/>
      <c r="W857" s="178"/>
      <c r="X857" s="178"/>
    </row>
    <row r="858" spans="1:24" ht="12.75" customHeight="1">
      <c r="A858" s="178"/>
      <c r="B858" s="178"/>
      <c r="C858" s="178"/>
      <c r="D858" s="178"/>
      <c r="E858" s="178"/>
      <c r="F858" s="178"/>
      <c r="G858" s="178"/>
      <c r="H858" s="177"/>
      <c r="I858" s="178"/>
      <c r="J858" s="178"/>
      <c r="K858" s="178"/>
      <c r="L858" s="178"/>
      <c r="M858" s="178"/>
      <c r="N858" s="178"/>
      <c r="O858" s="178"/>
      <c r="P858" s="178"/>
      <c r="Q858" s="178"/>
      <c r="R858" s="178"/>
      <c r="S858" s="178"/>
      <c r="T858" s="178"/>
      <c r="U858" s="178"/>
      <c r="V858" s="178"/>
      <c r="W858" s="178"/>
      <c r="X858" s="178"/>
    </row>
    <row r="859" spans="1:24" ht="12.75" customHeight="1">
      <c r="A859" s="178"/>
      <c r="B859" s="178"/>
      <c r="C859" s="178"/>
      <c r="D859" s="178"/>
      <c r="E859" s="178"/>
      <c r="F859" s="178"/>
      <c r="G859" s="178"/>
      <c r="H859" s="177"/>
      <c r="I859" s="178"/>
      <c r="J859" s="178"/>
      <c r="K859" s="178"/>
      <c r="L859" s="178"/>
      <c r="M859" s="178"/>
      <c r="N859" s="178"/>
      <c r="O859" s="178"/>
      <c r="P859" s="178"/>
      <c r="Q859" s="178"/>
      <c r="R859" s="178"/>
      <c r="S859" s="178"/>
      <c r="T859" s="178"/>
      <c r="U859" s="178"/>
      <c r="V859" s="178"/>
      <c r="W859" s="178"/>
      <c r="X859" s="178"/>
    </row>
    <row r="860" spans="1:24" ht="12.75" customHeight="1">
      <c r="A860" s="178"/>
      <c r="B860" s="178"/>
      <c r="C860" s="178"/>
      <c r="D860" s="178"/>
      <c r="E860" s="178"/>
      <c r="F860" s="178"/>
      <c r="G860" s="178"/>
      <c r="H860" s="177"/>
      <c r="I860" s="178"/>
      <c r="J860" s="178"/>
      <c r="K860" s="178"/>
      <c r="L860" s="178"/>
      <c r="M860" s="178"/>
      <c r="N860" s="178"/>
      <c r="O860" s="178"/>
      <c r="P860" s="178"/>
      <c r="Q860" s="178"/>
      <c r="R860" s="178"/>
      <c r="S860" s="178"/>
      <c r="T860" s="178"/>
      <c r="U860" s="178"/>
      <c r="V860" s="178"/>
      <c r="W860" s="178"/>
      <c r="X860" s="178"/>
    </row>
    <row r="861" spans="1:24" ht="12.75" customHeight="1">
      <c r="A861" s="178"/>
      <c r="B861" s="178"/>
      <c r="C861" s="178"/>
      <c r="D861" s="178"/>
      <c r="E861" s="178"/>
      <c r="F861" s="178"/>
      <c r="G861" s="178"/>
      <c r="H861" s="177"/>
      <c r="I861" s="178"/>
      <c r="J861" s="178"/>
      <c r="K861" s="178"/>
      <c r="L861" s="178"/>
      <c r="M861" s="178"/>
      <c r="N861" s="178"/>
      <c r="O861" s="178"/>
      <c r="P861" s="178"/>
      <c r="Q861" s="178"/>
      <c r="R861" s="178"/>
      <c r="S861" s="178"/>
      <c r="T861" s="178"/>
      <c r="U861" s="178"/>
      <c r="V861" s="178"/>
      <c r="W861" s="178"/>
      <c r="X861" s="178"/>
    </row>
    <row r="862" spans="1:24" ht="12.75" customHeight="1">
      <c r="A862" s="178"/>
      <c r="B862" s="178"/>
      <c r="C862" s="178"/>
      <c r="D862" s="178"/>
      <c r="E862" s="178"/>
      <c r="F862" s="178"/>
      <c r="G862" s="178"/>
      <c r="H862" s="177"/>
      <c r="I862" s="178"/>
      <c r="J862" s="178"/>
      <c r="K862" s="178"/>
      <c r="L862" s="178"/>
      <c r="M862" s="178"/>
      <c r="N862" s="178"/>
      <c r="O862" s="178"/>
      <c r="P862" s="178"/>
      <c r="Q862" s="178"/>
      <c r="R862" s="178"/>
      <c r="S862" s="178"/>
      <c r="T862" s="178"/>
      <c r="U862" s="178"/>
      <c r="V862" s="178"/>
      <c r="W862" s="178"/>
      <c r="X862" s="178"/>
    </row>
    <row r="863" spans="1:24" ht="12.75" customHeight="1">
      <c r="A863" s="178"/>
      <c r="B863" s="178"/>
      <c r="C863" s="178"/>
      <c r="D863" s="178"/>
      <c r="E863" s="178"/>
      <c r="F863" s="178"/>
      <c r="G863" s="178"/>
      <c r="H863" s="177"/>
      <c r="I863" s="178"/>
      <c r="J863" s="178"/>
      <c r="K863" s="178"/>
      <c r="L863" s="178"/>
      <c r="M863" s="178"/>
      <c r="N863" s="178"/>
      <c r="O863" s="178"/>
      <c r="P863" s="178"/>
      <c r="Q863" s="178"/>
      <c r="R863" s="178"/>
      <c r="S863" s="178"/>
      <c r="T863" s="178"/>
      <c r="U863" s="178"/>
      <c r="V863" s="178"/>
      <c r="W863" s="178"/>
      <c r="X863" s="178"/>
    </row>
    <row r="864" spans="1:24" ht="12.75" customHeight="1">
      <c r="A864" s="178"/>
      <c r="B864" s="178"/>
      <c r="C864" s="178"/>
      <c r="D864" s="178"/>
      <c r="E864" s="178"/>
      <c r="F864" s="178"/>
      <c r="G864" s="178"/>
      <c r="H864" s="177"/>
      <c r="I864" s="178"/>
      <c r="J864" s="178"/>
      <c r="K864" s="178"/>
      <c r="L864" s="178"/>
      <c r="M864" s="178"/>
      <c r="N864" s="178"/>
      <c r="O864" s="178"/>
      <c r="P864" s="178"/>
      <c r="Q864" s="178"/>
      <c r="R864" s="178"/>
      <c r="S864" s="178"/>
      <c r="T864" s="178"/>
      <c r="U864" s="178"/>
      <c r="V864" s="178"/>
      <c r="W864" s="178"/>
      <c r="X864" s="178"/>
    </row>
    <row r="865" spans="1:24" ht="12.75" customHeight="1">
      <c r="A865" s="178"/>
      <c r="B865" s="178"/>
      <c r="C865" s="178"/>
      <c r="D865" s="178"/>
      <c r="E865" s="178"/>
      <c r="F865" s="178"/>
      <c r="G865" s="178"/>
      <c r="H865" s="177"/>
      <c r="I865" s="178"/>
      <c r="J865" s="178"/>
      <c r="K865" s="178"/>
      <c r="L865" s="178"/>
      <c r="M865" s="178"/>
      <c r="N865" s="178"/>
      <c r="O865" s="178"/>
      <c r="P865" s="178"/>
      <c r="Q865" s="178"/>
      <c r="R865" s="178"/>
      <c r="S865" s="178"/>
      <c r="T865" s="178"/>
      <c r="U865" s="178"/>
      <c r="V865" s="178"/>
      <c r="W865" s="178"/>
      <c r="X865" s="178"/>
    </row>
    <row r="866" spans="1:24" ht="12.75" customHeight="1">
      <c r="A866" s="178"/>
      <c r="B866" s="178"/>
      <c r="C866" s="178"/>
      <c r="D866" s="178"/>
      <c r="E866" s="178"/>
      <c r="F866" s="178"/>
      <c r="G866" s="178"/>
      <c r="H866" s="177"/>
      <c r="I866" s="178"/>
      <c r="J866" s="178"/>
      <c r="K866" s="178"/>
      <c r="L866" s="178"/>
      <c r="M866" s="178"/>
      <c r="N866" s="178"/>
      <c r="O866" s="178"/>
      <c r="P866" s="178"/>
      <c r="Q866" s="178"/>
      <c r="R866" s="178"/>
      <c r="S866" s="178"/>
      <c r="T866" s="178"/>
      <c r="U866" s="178"/>
      <c r="V866" s="178"/>
      <c r="W866" s="178"/>
      <c r="X866" s="178"/>
    </row>
    <row r="867" spans="1:24" ht="12.75" customHeight="1">
      <c r="A867" s="178"/>
      <c r="B867" s="178"/>
      <c r="C867" s="178"/>
      <c r="D867" s="178"/>
      <c r="E867" s="178"/>
      <c r="F867" s="178"/>
      <c r="G867" s="178"/>
      <c r="H867" s="177"/>
      <c r="I867" s="178"/>
      <c r="J867" s="178"/>
      <c r="K867" s="178"/>
      <c r="L867" s="178"/>
      <c r="M867" s="178"/>
      <c r="N867" s="178"/>
      <c r="O867" s="178"/>
      <c r="P867" s="178"/>
      <c r="Q867" s="178"/>
      <c r="R867" s="178"/>
      <c r="S867" s="178"/>
      <c r="T867" s="178"/>
      <c r="U867" s="178"/>
      <c r="V867" s="178"/>
      <c r="W867" s="178"/>
      <c r="X867" s="178"/>
    </row>
    <row r="868" spans="1:24" ht="12.75" customHeight="1">
      <c r="A868" s="178"/>
      <c r="B868" s="178"/>
      <c r="C868" s="178"/>
      <c r="D868" s="178"/>
      <c r="E868" s="178"/>
      <c r="F868" s="178"/>
      <c r="G868" s="178"/>
      <c r="H868" s="177"/>
      <c r="I868" s="178"/>
      <c r="J868" s="178"/>
      <c r="K868" s="178"/>
      <c r="L868" s="178"/>
      <c r="M868" s="178"/>
      <c r="N868" s="178"/>
      <c r="O868" s="178"/>
      <c r="P868" s="178"/>
      <c r="Q868" s="178"/>
      <c r="R868" s="178"/>
      <c r="S868" s="178"/>
      <c r="T868" s="178"/>
      <c r="U868" s="178"/>
      <c r="V868" s="178"/>
      <c r="W868" s="178"/>
      <c r="X868" s="178"/>
    </row>
    <row r="869" spans="1:24" ht="12.75" customHeight="1">
      <c r="A869" s="178"/>
      <c r="B869" s="178"/>
      <c r="C869" s="178"/>
      <c r="D869" s="178"/>
      <c r="E869" s="178"/>
      <c r="F869" s="178"/>
      <c r="G869" s="178"/>
      <c r="H869" s="177"/>
      <c r="I869" s="178"/>
      <c r="J869" s="178"/>
      <c r="K869" s="178"/>
      <c r="L869" s="178"/>
      <c r="M869" s="178"/>
      <c r="N869" s="178"/>
      <c r="O869" s="178"/>
      <c r="P869" s="178"/>
      <c r="Q869" s="178"/>
      <c r="R869" s="178"/>
      <c r="S869" s="178"/>
      <c r="T869" s="178"/>
      <c r="U869" s="178"/>
      <c r="V869" s="178"/>
      <c r="W869" s="178"/>
      <c r="X869" s="178"/>
    </row>
    <row r="870" spans="1:24" ht="12.75" customHeight="1">
      <c r="A870" s="178"/>
      <c r="B870" s="178"/>
      <c r="C870" s="178"/>
      <c r="D870" s="178"/>
      <c r="E870" s="178"/>
      <c r="F870" s="178"/>
      <c r="G870" s="178"/>
      <c r="H870" s="177"/>
      <c r="I870" s="178"/>
      <c r="J870" s="178"/>
      <c r="K870" s="178"/>
      <c r="L870" s="178"/>
      <c r="M870" s="178"/>
      <c r="N870" s="178"/>
      <c r="O870" s="178"/>
      <c r="P870" s="178"/>
      <c r="Q870" s="178"/>
      <c r="R870" s="178"/>
      <c r="S870" s="178"/>
      <c r="T870" s="178"/>
      <c r="U870" s="178"/>
      <c r="V870" s="178"/>
      <c r="W870" s="178"/>
      <c r="X870" s="178"/>
    </row>
    <row r="871" spans="1:24" ht="12.75" customHeight="1">
      <c r="A871" s="178"/>
      <c r="B871" s="178"/>
      <c r="C871" s="178"/>
      <c r="D871" s="178"/>
      <c r="E871" s="178"/>
      <c r="F871" s="178"/>
      <c r="G871" s="178"/>
      <c r="H871" s="177"/>
      <c r="I871" s="178"/>
      <c r="J871" s="178"/>
      <c r="K871" s="178"/>
      <c r="L871" s="178"/>
      <c r="M871" s="178"/>
      <c r="N871" s="178"/>
      <c r="O871" s="178"/>
      <c r="P871" s="178"/>
      <c r="Q871" s="178"/>
      <c r="R871" s="178"/>
      <c r="S871" s="178"/>
      <c r="T871" s="178"/>
      <c r="U871" s="178"/>
      <c r="V871" s="178"/>
      <c r="W871" s="178"/>
      <c r="X871" s="178"/>
    </row>
    <row r="872" spans="1:24" ht="12.75" customHeight="1">
      <c r="A872" s="178"/>
      <c r="B872" s="178"/>
      <c r="C872" s="178"/>
      <c r="D872" s="178"/>
      <c r="E872" s="178"/>
      <c r="F872" s="178"/>
      <c r="G872" s="178"/>
      <c r="H872" s="177"/>
      <c r="I872" s="178"/>
      <c r="J872" s="178"/>
      <c r="K872" s="178"/>
      <c r="L872" s="178"/>
      <c r="M872" s="178"/>
      <c r="N872" s="178"/>
      <c r="O872" s="178"/>
      <c r="P872" s="178"/>
      <c r="Q872" s="178"/>
      <c r="R872" s="178"/>
      <c r="S872" s="178"/>
      <c r="T872" s="178"/>
      <c r="U872" s="178"/>
      <c r="V872" s="178"/>
      <c r="W872" s="178"/>
      <c r="X872" s="178"/>
    </row>
    <row r="873" spans="1:24" ht="12.75" customHeight="1">
      <c r="A873" s="178"/>
      <c r="B873" s="178"/>
      <c r="C873" s="178"/>
      <c r="D873" s="178"/>
      <c r="E873" s="178"/>
      <c r="F873" s="178"/>
      <c r="G873" s="178"/>
      <c r="H873" s="177"/>
      <c r="I873" s="178"/>
      <c r="J873" s="178"/>
      <c r="K873" s="178"/>
      <c r="L873" s="178"/>
      <c r="M873" s="178"/>
      <c r="N873" s="178"/>
      <c r="O873" s="178"/>
      <c r="P873" s="178"/>
      <c r="Q873" s="178"/>
      <c r="R873" s="178"/>
      <c r="S873" s="178"/>
      <c r="T873" s="178"/>
      <c r="U873" s="178"/>
      <c r="V873" s="178"/>
      <c r="W873" s="178"/>
      <c r="X873" s="178"/>
    </row>
    <row r="874" spans="1:24" ht="12.75" customHeight="1">
      <c r="A874" s="178"/>
      <c r="B874" s="178"/>
      <c r="C874" s="178"/>
      <c r="D874" s="178"/>
      <c r="E874" s="178"/>
      <c r="F874" s="178"/>
      <c r="G874" s="178"/>
      <c r="H874" s="177"/>
      <c r="I874" s="178"/>
      <c r="J874" s="178"/>
      <c r="K874" s="178"/>
      <c r="L874" s="178"/>
      <c r="M874" s="178"/>
      <c r="N874" s="178"/>
      <c r="O874" s="178"/>
      <c r="P874" s="178"/>
      <c r="Q874" s="178"/>
      <c r="R874" s="178"/>
      <c r="S874" s="178"/>
      <c r="T874" s="178"/>
      <c r="U874" s="178"/>
      <c r="V874" s="178"/>
      <c r="W874" s="178"/>
      <c r="X874" s="178"/>
    </row>
    <row r="875" spans="1:24" ht="12.75" customHeight="1">
      <c r="A875" s="178"/>
      <c r="B875" s="178"/>
      <c r="C875" s="178"/>
      <c r="D875" s="178"/>
      <c r="E875" s="178"/>
      <c r="F875" s="178"/>
      <c r="G875" s="178"/>
      <c r="H875" s="177"/>
      <c r="I875" s="178"/>
      <c r="J875" s="178"/>
      <c r="K875" s="178"/>
      <c r="L875" s="178"/>
      <c r="M875" s="178"/>
      <c r="N875" s="178"/>
      <c r="O875" s="178"/>
      <c r="P875" s="178"/>
      <c r="Q875" s="178"/>
      <c r="R875" s="178"/>
      <c r="S875" s="178"/>
      <c r="T875" s="178"/>
      <c r="U875" s="178"/>
      <c r="V875" s="178"/>
      <c r="W875" s="178"/>
      <c r="X875" s="178"/>
    </row>
    <row r="876" spans="1:24" ht="12.75" customHeight="1">
      <c r="A876" s="178"/>
      <c r="B876" s="178"/>
      <c r="C876" s="178"/>
      <c r="D876" s="178"/>
      <c r="E876" s="178"/>
      <c r="F876" s="178"/>
      <c r="G876" s="178"/>
      <c r="H876" s="177"/>
      <c r="I876" s="178"/>
      <c r="J876" s="178"/>
      <c r="K876" s="178"/>
      <c r="L876" s="178"/>
      <c r="M876" s="178"/>
      <c r="N876" s="178"/>
      <c r="O876" s="178"/>
      <c r="P876" s="178"/>
      <c r="Q876" s="178"/>
      <c r="R876" s="178"/>
      <c r="S876" s="178"/>
      <c r="T876" s="178"/>
      <c r="U876" s="178"/>
      <c r="V876" s="178"/>
      <c r="W876" s="178"/>
      <c r="X876" s="178"/>
    </row>
    <row r="877" spans="1:24" ht="12.75" customHeight="1">
      <c r="A877" s="178"/>
      <c r="B877" s="178"/>
      <c r="C877" s="178"/>
      <c r="D877" s="178"/>
      <c r="E877" s="178"/>
      <c r="F877" s="178"/>
      <c r="G877" s="178"/>
      <c r="H877" s="177"/>
      <c r="I877" s="178"/>
      <c r="J877" s="178"/>
      <c r="K877" s="178"/>
      <c r="L877" s="178"/>
      <c r="M877" s="178"/>
      <c r="N877" s="178"/>
      <c r="O877" s="178"/>
      <c r="P877" s="178"/>
      <c r="Q877" s="178"/>
      <c r="R877" s="178"/>
      <c r="S877" s="178"/>
      <c r="T877" s="178"/>
      <c r="U877" s="178"/>
      <c r="V877" s="178"/>
      <c r="W877" s="178"/>
      <c r="X877" s="178"/>
    </row>
    <row r="878" spans="1:24" ht="12.75" customHeight="1">
      <c r="A878" s="178"/>
      <c r="B878" s="178"/>
      <c r="C878" s="178"/>
      <c r="D878" s="178"/>
      <c r="E878" s="178"/>
      <c r="F878" s="178"/>
      <c r="G878" s="178"/>
      <c r="H878" s="177"/>
      <c r="I878" s="178"/>
      <c r="J878" s="178"/>
      <c r="K878" s="178"/>
      <c r="L878" s="178"/>
      <c r="M878" s="178"/>
      <c r="N878" s="178"/>
      <c r="O878" s="178"/>
      <c r="P878" s="178"/>
      <c r="Q878" s="178"/>
      <c r="R878" s="178"/>
      <c r="S878" s="178"/>
      <c r="T878" s="178"/>
      <c r="U878" s="178"/>
      <c r="V878" s="178"/>
      <c r="W878" s="178"/>
      <c r="X878" s="178"/>
    </row>
    <row r="879" spans="1:24" ht="12.75" customHeight="1">
      <c r="A879" s="178"/>
      <c r="B879" s="178"/>
      <c r="C879" s="178"/>
      <c r="D879" s="178"/>
      <c r="E879" s="178"/>
      <c r="F879" s="178"/>
      <c r="G879" s="178"/>
      <c r="H879" s="177"/>
      <c r="I879" s="178"/>
      <c r="J879" s="178"/>
      <c r="K879" s="178"/>
      <c r="L879" s="178"/>
      <c r="M879" s="178"/>
      <c r="N879" s="178"/>
      <c r="O879" s="178"/>
      <c r="P879" s="178"/>
      <c r="Q879" s="178"/>
      <c r="R879" s="178"/>
      <c r="S879" s="178"/>
      <c r="T879" s="178"/>
      <c r="U879" s="178"/>
      <c r="V879" s="178"/>
      <c r="W879" s="178"/>
      <c r="X879" s="178"/>
    </row>
    <row r="880" spans="1:24" ht="12.75" customHeight="1">
      <c r="A880" s="178"/>
      <c r="B880" s="178"/>
      <c r="C880" s="178"/>
      <c r="D880" s="178"/>
      <c r="E880" s="178"/>
      <c r="F880" s="178"/>
      <c r="G880" s="178"/>
      <c r="H880" s="177"/>
      <c r="I880" s="178"/>
      <c r="J880" s="178"/>
      <c r="K880" s="178"/>
      <c r="L880" s="178"/>
      <c r="M880" s="178"/>
      <c r="N880" s="178"/>
      <c r="O880" s="178"/>
      <c r="P880" s="178"/>
      <c r="Q880" s="178"/>
      <c r="R880" s="178"/>
      <c r="S880" s="178"/>
      <c r="T880" s="178"/>
      <c r="U880" s="178"/>
      <c r="V880" s="178"/>
      <c r="W880" s="178"/>
      <c r="X880" s="178"/>
    </row>
    <row r="881" spans="1:24" ht="12.75" customHeight="1">
      <c r="A881" s="178"/>
      <c r="B881" s="178"/>
      <c r="C881" s="178"/>
      <c r="D881" s="178"/>
      <c r="E881" s="178"/>
      <c r="F881" s="178"/>
      <c r="G881" s="178"/>
      <c r="H881" s="177"/>
      <c r="I881" s="178"/>
      <c r="J881" s="178"/>
      <c r="K881" s="178"/>
      <c r="L881" s="178"/>
      <c r="M881" s="178"/>
      <c r="N881" s="178"/>
      <c r="O881" s="178"/>
      <c r="P881" s="178"/>
      <c r="Q881" s="178"/>
      <c r="R881" s="178"/>
      <c r="S881" s="178"/>
      <c r="T881" s="178"/>
      <c r="U881" s="178"/>
      <c r="V881" s="178"/>
      <c r="W881" s="178"/>
      <c r="X881" s="178"/>
    </row>
    <row r="882" spans="1:24" ht="12.75" customHeight="1">
      <c r="A882" s="178"/>
      <c r="B882" s="178"/>
      <c r="C882" s="178"/>
      <c r="D882" s="178"/>
      <c r="E882" s="178"/>
      <c r="F882" s="178"/>
      <c r="G882" s="178"/>
      <c r="H882" s="177"/>
      <c r="I882" s="178"/>
      <c r="J882" s="178"/>
      <c r="K882" s="178"/>
      <c r="L882" s="178"/>
      <c r="M882" s="178"/>
      <c r="N882" s="178"/>
      <c r="O882" s="178"/>
      <c r="P882" s="178"/>
      <c r="Q882" s="178"/>
      <c r="R882" s="178"/>
      <c r="S882" s="178"/>
      <c r="T882" s="178"/>
      <c r="U882" s="178"/>
      <c r="V882" s="178"/>
      <c r="W882" s="178"/>
      <c r="X882" s="178"/>
    </row>
    <row r="883" spans="1:24" ht="12.75" customHeight="1">
      <c r="A883" s="178"/>
      <c r="B883" s="178"/>
      <c r="C883" s="178"/>
      <c r="D883" s="178"/>
      <c r="E883" s="178"/>
      <c r="F883" s="178"/>
      <c r="G883" s="178"/>
      <c r="H883" s="177"/>
      <c r="I883" s="178"/>
      <c r="J883" s="178"/>
      <c r="K883" s="178"/>
      <c r="L883" s="178"/>
      <c r="M883" s="178"/>
      <c r="N883" s="178"/>
      <c r="O883" s="178"/>
      <c r="P883" s="178"/>
      <c r="Q883" s="178"/>
      <c r="R883" s="178"/>
      <c r="S883" s="178"/>
      <c r="T883" s="178"/>
      <c r="U883" s="178"/>
      <c r="V883" s="178"/>
      <c r="W883" s="178"/>
      <c r="X883" s="178"/>
    </row>
    <row r="884" spans="1:24" ht="12.75" customHeight="1">
      <c r="A884" s="178"/>
      <c r="B884" s="178"/>
      <c r="C884" s="178"/>
      <c r="D884" s="178"/>
      <c r="E884" s="178"/>
      <c r="F884" s="178"/>
      <c r="G884" s="178"/>
      <c r="H884" s="177"/>
      <c r="I884" s="178"/>
      <c r="J884" s="178"/>
      <c r="K884" s="178"/>
      <c r="L884" s="178"/>
      <c r="M884" s="178"/>
      <c r="N884" s="178"/>
      <c r="O884" s="178"/>
      <c r="P884" s="178"/>
      <c r="Q884" s="178"/>
      <c r="R884" s="178"/>
      <c r="S884" s="178"/>
      <c r="T884" s="178"/>
      <c r="U884" s="178"/>
      <c r="V884" s="178"/>
      <c r="W884" s="178"/>
      <c r="X884" s="178"/>
    </row>
    <row r="885" spans="1:24" ht="12.75" customHeight="1">
      <c r="A885" s="178"/>
      <c r="B885" s="178"/>
      <c r="C885" s="178"/>
      <c r="D885" s="178"/>
      <c r="E885" s="178"/>
      <c r="F885" s="178"/>
      <c r="G885" s="178"/>
      <c r="H885" s="177"/>
      <c r="I885" s="178"/>
      <c r="J885" s="178"/>
      <c r="K885" s="178"/>
      <c r="L885" s="178"/>
      <c r="M885" s="178"/>
      <c r="N885" s="178"/>
      <c r="O885" s="178"/>
      <c r="P885" s="178"/>
      <c r="Q885" s="178"/>
      <c r="R885" s="178"/>
      <c r="S885" s="178"/>
      <c r="T885" s="178"/>
      <c r="U885" s="178"/>
      <c r="V885" s="178"/>
      <c r="W885" s="178"/>
      <c r="X885" s="178"/>
    </row>
    <row r="886" spans="1:24" ht="12.75" customHeight="1">
      <c r="A886" s="178"/>
      <c r="B886" s="178"/>
      <c r="C886" s="178"/>
      <c r="D886" s="178"/>
      <c r="E886" s="178"/>
      <c r="F886" s="178"/>
      <c r="G886" s="178"/>
      <c r="H886" s="177"/>
      <c r="I886" s="178"/>
      <c r="J886" s="178"/>
      <c r="K886" s="178"/>
      <c r="L886" s="178"/>
      <c r="M886" s="178"/>
      <c r="N886" s="178"/>
      <c r="O886" s="178"/>
      <c r="P886" s="178"/>
      <c r="Q886" s="178"/>
      <c r="R886" s="178"/>
      <c r="S886" s="178"/>
      <c r="T886" s="178"/>
      <c r="U886" s="178"/>
      <c r="V886" s="178"/>
      <c r="W886" s="178"/>
      <c r="X886" s="178"/>
    </row>
    <row r="887" spans="1:24" ht="12.75" customHeight="1">
      <c r="A887" s="178"/>
      <c r="B887" s="178"/>
      <c r="C887" s="178"/>
      <c r="D887" s="178"/>
      <c r="E887" s="178"/>
      <c r="F887" s="178"/>
      <c r="G887" s="178"/>
      <c r="H887" s="177"/>
      <c r="I887" s="178"/>
      <c r="J887" s="178"/>
      <c r="K887" s="178"/>
      <c r="L887" s="178"/>
      <c r="M887" s="178"/>
      <c r="N887" s="178"/>
      <c r="O887" s="178"/>
      <c r="P887" s="178"/>
      <c r="Q887" s="178"/>
      <c r="R887" s="178"/>
      <c r="S887" s="178"/>
      <c r="T887" s="178"/>
      <c r="U887" s="178"/>
      <c r="V887" s="178"/>
      <c r="W887" s="178"/>
      <c r="X887" s="178"/>
    </row>
    <row r="888" spans="1:24" ht="12.75" customHeight="1">
      <c r="A888" s="178"/>
      <c r="B888" s="178"/>
      <c r="C888" s="178"/>
      <c r="D888" s="178"/>
      <c r="E888" s="178"/>
      <c r="F888" s="178"/>
      <c r="G888" s="178"/>
      <c r="H888" s="177"/>
      <c r="I888" s="178"/>
      <c r="J888" s="178"/>
      <c r="K888" s="178"/>
      <c r="L888" s="178"/>
      <c r="M888" s="178"/>
      <c r="N888" s="178"/>
      <c r="O888" s="178"/>
      <c r="P888" s="178"/>
      <c r="Q888" s="178"/>
      <c r="R888" s="178"/>
      <c r="S888" s="178"/>
      <c r="T888" s="178"/>
      <c r="U888" s="178"/>
      <c r="V888" s="178"/>
      <c r="W888" s="178"/>
      <c r="X888" s="178"/>
    </row>
    <row r="889" spans="1:24" ht="12.75" customHeight="1">
      <c r="A889" s="178"/>
      <c r="B889" s="178"/>
      <c r="C889" s="178"/>
      <c r="D889" s="178"/>
      <c r="E889" s="178"/>
      <c r="F889" s="178"/>
      <c r="G889" s="178"/>
      <c r="H889" s="177"/>
      <c r="I889" s="178"/>
      <c r="J889" s="178"/>
      <c r="K889" s="178"/>
      <c r="L889" s="178"/>
      <c r="M889" s="178"/>
      <c r="N889" s="178"/>
      <c r="O889" s="178"/>
      <c r="P889" s="178"/>
      <c r="Q889" s="178"/>
      <c r="R889" s="178"/>
      <c r="S889" s="178"/>
      <c r="T889" s="178"/>
      <c r="U889" s="178"/>
      <c r="V889" s="178"/>
      <c r="W889" s="178"/>
      <c r="X889" s="178"/>
    </row>
    <row r="890" spans="1:24" ht="12.75" customHeight="1">
      <c r="A890" s="178"/>
      <c r="B890" s="178"/>
      <c r="C890" s="178"/>
      <c r="D890" s="178"/>
      <c r="E890" s="178"/>
      <c r="F890" s="178"/>
      <c r="G890" s="178"/>
      <c r="H890" s="177"/>
      <c r="I890" s="178"/>
      <c r="J890" s="178"/>
      <c r="K890" s="178"/>
      <c r="L890" s="178"/>
      <c r="M890" s="178"/>
      <c r="N890" s="178"/>
      <c r="O890" s="178"/>
      <c r="P890" s="178"/>
      <c r="Q890" s="178"/>
      <c r="R890" s="178"/>
      <c r="S890" s="178"/>
      <c r="T890" s="178"/>
      <c r="U890" s="178"/>
      <c r="V890" s="178"/>
      <c r="W890" s="178"/>
      <c r="X890" s="178"/>
    </row>
    <row r="891" spans="1:24" ht="12.75" customHeight="1">
      <c r="A891" s="178"/>
      <c r="B891" s="178"/>
      <c r="C891" s="178"/>
      <c r="D891" s="178"/>
      <c r="E891" s="178"/>
      <c r="F891" s="178"/>
      <c r="G891" s="178"/>
      <c r="H891" s="177"/>
      <c r="I891" s="178"/>
      <c r="J891" s="178"/>
      <c r="K891" s="178"/>
      <c r="L891" s="178"/>
      <c r="M891" s="178"/>
      <c r="N891" s="178"/>
      <c r="O891" s="178"/>
      <c r="P891" s="178"/>
      <c r="Q891" s="178"/>
      <c r="R891" s="178"/>
      <c r="S891" s="178"/>
      <c r="T891" s="178"/>
      <c r="U891" s="178"/>
      <c r="V891" s="178"/>
      <c r="W891" s="178"/>
      <c r="X891" s="178"/>
    </row>
    <row r="892" spans="1:24" ht="12.75" customHeight="1">
      <c r="A892" s="178"/>
      <c r="B892" s="178"/>
      <c r="C892" s="178"/>
      <c r="D892" s="178"/>
      <c r="E892" s="178"/>
      <c r="F892" s="178"/>
      <c r="G892" s="178"/>
      <c r="H892" s="177"/>
      <c r="I892" s="178"/>
      <c r="J892" s="178"/>
      <c r="K892" s="178"/>
      <c r="L892" s="178"/>
      <c r="M892" s="178"/>
      <c r="N892" s="178"/>
      <c r="O892" s="178"/>
      <c r="P892" s="178"/>
      <c r="Q892" s="178"/>
      <c r="R892" s="178"/>
      <c r="S892" s="178"/>
      <c r="T892" s="178"/>
      <c r="U892" s="178"/>
      <c r="V892" s="178"/>
      <c r="W892" s="178"/>
      <c r="X892" s="178"/>
    </row>
    <row r="893" spans="1:24" ht="12.75" customHeight="1">
      <c r="A893" s="178"/>
      <c r="B893" s="178"/>
      <c r="C893" s="178"/>
      <c r="D893" s="178"/>
      <c r="E893" s="178"/>
      <c r="F893" s="178"/>
      <c r="G893" s="178"/>
      <c r="H893" s="177"/>
      <c r="I893" s="178"/>
      <c r="J893" s="178"/>
      <c r="K893" s="178"/>
      <c r="L893" s="178"/>
      <c r="M893" s="178"/>
      <c r="N893" s="178"/>
      <c r="O893" s="178"/>
      <c r="P893" s="178"/>
      <c r="Q893" s="178"/>
      <c r="R893" s="178"/>
      <c r="S893" s="178"/>
      <c r="T893" s="178"/>
      <c r="U893" s="178"/>
      <c r="V893" s="178"/>
      <c r="W893" s="178"/>
      <c r="X893" s="178"/>
    </row>
    <row r="894" spans="1:24" ht="12.75" customHeight="1">
      <c r="A894" s="178"/>
      <c r="B894" s="178"/>
      <c r="C894" s="178"/>
      <c r="D894" s="178"/>
      <c r="E894" s="178"/>
      <c r="F894" s="178"/>
      <c r="G894" s="178"/>
      <c r="H894" s="177"/>
      <c r="I894" s="178"/>
      <c r="J894" s="178"/>
      <c r="K894" s="178"/>
      <c r="L894" s="178"/>
      <c r="M894" s="178"/>
      <c r="N894" s="178"/>
      <c r="O894" s="178"/>
      <c r="P894" s="178"/>
      <c r="Q894" s="178"/>
      <c r="R894" s="178"/>
      <c r="S894" s="178"/>
      <c r="T894" s="178"/>
      <c r="U894" s="178"/>
      <c r="V894" s="178"/>
      <c r="W894" s="178"/>
      <c r="X894" s="178"/>
    </row>
    <row r="895" spans="1:24" ht="12.75" customHeight="1">
      <c r="A895" s="178"/>
      <c r="B895" s="178"/>
      <c r="C895" s="178"/>
      <c r="D895" s="178"/>
      <c r="E895" s="178"/>
      <c r="F895" s="178"/>
      <c r="G895" s="178"/>
      <c r="H895" s="177"/>
      <c r="I895" s="178"/>
      <c r="J895" s="178"/>
      <c r="K895" s="178"/>
      <c r="L895" s="178"/>
      <c r="M895" s="178"/>
      <c r="N895" s="178"/>
      <c r="O895" s="178"/>
      <c r="P895" s="178"/>
      <c r="Q895" s="178"/>
      <c r="R895" s="178"/>
      <c r="S895" s="178"/>
      <c r="T895" s="178"/>
      <c r="U895" s="178"/>
      <c r="V895" s="178"/>
      <c r="W895" s="178"/>
      <c r="X895" s="178"/>
    </row>
    <row r="896" spans="1:24" ht="12.75" customHeight="1">
      <c r="A896" s="178"/>
      <c r="B896" s="178"/>
      <c r="C896" s="178"/>
      <c r="D896" s="178"/>
      <c r="E896" s="178"/>
      <c r="F896" s="178"/>
      <c r="G896" s="178"/>
      <c r="H896" s="177"/>
      <c r="I896" s="178"/>
      <c r="J896" s="178"/>
      <c r="K896" s="178"/>
      <c r="L896" s="178"/>
      <c r="M896" s="178"/>
      <c r="N896" s="178"/>
      <c r="O896" s="178"/>
      <c r="P896" s="178"/>
      <c r="Q896" s="178"/>
      <c r="R896" s="178"/>
      <c r="S896" s="178"/>
      <c r="T896" s="178"/>
      <c r="U896" s="178"/>
      <c r="V896" s="178"/>
      <c r="W896" s="178"/>
      <c r="X896" s="178"/>
    </row>
    <row r="897" spans="1:24" ht="12.75" customHeight="1">
      <c r="A897" s="178"/>
      <c r="B897" s="178"/>
      <c r="C897" s="178"/>
      <c r="D897" s="178"/>
      <c r="E897" s="178"/>
      <c r="F897" s="178"/>
      <c r="G897" s="178"/>
      <c r="H897" s="177"/>
      <c r="I897" s="178"/>
      <c r="J897" s="178"/>
      <c r="K897" s="178"/>
      <c r="L897" s="178"/>
      <c r="M897" s="178"/>
      <c r="N897" s="178"/>
      <c r="O897" s="178"/>
      <c r="P897" s="178"/>
      <c r="Q897" s="178"/>
      <c r="R897" s="178"/>
      <c r="S897" s="178"/>
      <c r="T897" s="178"/>
      <c r="U897" s="178"/>
      <c r="V897" s="178"/>
      <c r="W897" s="178"/>
      <c r="X897" s="178"/>
    </row>
    <row r="898" spans="1:24" ht="12.75" customHeight="1">
      <c r="A898" s="178"/>
      <c r="B898" s="178"/>
      <c r="C898" s="178"/>
      <c r="D898" s="178"/>
      <c r="E898" s="178"/>
      <c r="F898" s="178"/>
      <c r="G898" s="178"/>
      <c r="H898" s="177"/>
      <c r="I898" s="178"/>
      <c r="J898" s="178"/>
      <c r="K898" s="178"/>
      <c r="L898" s="178"/>
      <c r="M898" s="178"/>
      <c r="N898" s="178"/>
      <c r="O898" s="178"/>
      <c r="P898" s="178"/>
      <c r="Q898" s="178"/>
      <c r="R898" s="178"/>
      <c r="S898" s="178"/>
      <c r="T898" s="178"/>
      <c r="U898" s="178"/>
      <c r="V898" s="178"/>
      <c r="W898" s="178"/>
      <c r="X898" s="178"/>
    </row>
    <row r="899" spans="1:24" ht="12.75" customHeight="1">
      <c r="A899" s="178"/>
      <c r="B899" s="178"/>
      <c r="C899" s="178"/>
      <c r="D899" s="178"/>
      <c r="E899" s="178"/>
      <c r="F899" s="178"/>
      <c r="G899" s="178"/>
      <c r="H899" s="177"/>
      <c r="I899" s="178"/>
      <c r="J899" s="178"/>
      <c r="K899" s="178"/>
      <c r="L899" s="178"/>
      <c r="M899" s="178"/>
      <c r="N899" s="178"/>
      <c r="O899" s="178"/>
      <c r="P899" s="178"/>
      <c r="Q899" s="178"/>
      <c r="R899" s="178"/>
      <c r="S899" s="178"/>
      <c r="T899" s="178"/>
      <c r="U899" s="178"/>
      <c r="V899" s="178"/>
      <c r="W899" s="178"/>
      <c r="X899" s="178"/>
    </row>
    <row r="900" spans="1:24" ht="12.75" customHeight="1">
      <c r="A900" s="178"/>
      <c r="B900" s="178"/>
      <c r="C900" s="178"/>
      <c r="D900" s="178"/>
      <c r="E900" s="178"/>
      <c r="F900" s="178"/>
      <c r="G900" s="178"/>
      <c r="H900" s="177"/>
      <c r="I900" s="178"/>
      <c r="J900" s="178"/>
      <c r="K900" s="178"/>
      <c r="L900" s="178"/>
      <c r="M900" s="178"/>
      <c r="N900" s="178"/>
      <c r="O900" s="178"/>
      <c r="P900" s="178"/>
      <c r="Q900" s="178"/>
      <c r="R900" s="178"/>
      <c r="S900" s="178"/>
      <c r="T900" s="178"/>
      <c r="U900" s="178"/>
      <c r="V900" s="178"/>
      <c r="W900" s="178"/>
      <c r="X900" s="178"/>
    </row>
    <row r="901" spans="1:24" ht="12.75" customHeight="1">
      <c r="A901" s="178"/>
      <c r="B901" s="178"/>
      <c r="C901" s="178"/>
      <c r="D901" s="178"/>
      <c r="E901" s="178"/>
      <c r="F901" s="178"/>
      <c r="G901" s="178"/>
      <c r="H901" s="177"/>
      <c r="I901" s="178"/>
      <c r="J901" s="178"/>
      <c r="K901" s="178"/>
      <c r="L901" s="178"/>
      <c r="M901" s="178"/>
      <c r="N901" s="178"/>
      <c r="O901" s="178"/>
      <c r="P901" s="178"/>
      <c r="Q901" s="178"/>
      <c r="R901" s="178"/>
      <c r="S901" s="178"/>
      <c r="T901" s="178"/>
      <c r="U901" s="178"/>
      <c r="V901" s="178"/>
      <c r="W901" s="178"/>
      <c r="X901" s="178"/>
    </row>
    <row r="902" spans="1:24" ht="12.75" customHeight="1">
      <c r="A902" s="178"/>
      <c r="B902" s="178"/>
      <c r="C902" s="178"/>
      <c r="D902" s="178"/>
      <c r="E902" s="178"/>
      <c r="F902" s="178"/>
      <c r="G902" s="178"/>
      <c r="H902" s="177"/>
      <c r="I902" s="178"/>
      <c r="J902" s="178"/>
      <c r="K902" s="178"/>
      <c r="L902" s="178"/>
      <c r="M902" s="178"/>
      <c r="N902" s="178"/>
      <c r="O902" s="178"/>
      <c r="P902" s="178"/>
      <c r="Q902" s="178"/>
      <c r="R902" s="178"/>
      <c r="S902" s="178"/>
      <c r="T902" s="178"/>
      <c r="U902" s="178"/>
      <c r="V902" s="178"/>
      <c r="W902" s="178"/>
      <c r="X902" s="178"/>
    </row>
    <row r="903" spans="1:24" ht="12.75" customHeight="1">
      <c r="A903" s="178"/>
      <c r="B903" s="178"/>
      <c r="C903" s="178"/>
      <c r="D903" s="178"/>
      <c r="E903" s="178"/>
      <c r="F903" s="178"/>
      <c r="G903" s="178"/>
      <c r="H903" s="177"/>
      <c r="I903" s="178"/>
      <c r="J903" s="178"/>
      <c r="K903" s="178"/>
      <c r="L903" s="178"/>
      <c r="M903" s="178"/>
      <c r="N903" s="178"/>
      <c r="O903" s="178"/>
      <c r="P903" s="178"/>
      <c r="Q903" s="178"/>
      <c r="R903" s="178"/>
      <c r="S903" s="178"/>
      <c r="T903" s="178"/>
      <c r="U903" s="178"/>
      <c r="V903" s="178"/>
      <c r="W903" s="178"/>
      <c r="X903" s="178"/>
    </row>
    <row r="904" spans="1:24" ht="12.75" customHeight="1">
      <c r="A904" s="178"/>
      <c r="B904" s="178"/>
      <c r="C904" s="178"/>
      <c r="D904" s="178"/>
      <c r="E904" s="178"/>
      <c r="F904" s="178"/>
      <c r="G904" s="178"/>
      <c r="H904" s="177"/>
      <c r="I904" s="178"/>
      <c r="J904" s="178"/>
      <c r="K904" s="178"/>
      <c r="L904" s="178"/>
      <c r="M904" s="178"/>
      <c r="N904" s="178"/>
      <c r="O904" s="178"/>
      <c r="P904" s="178"/>
      <c r="Q904" s="178"/>
      <c r="R904" s="178"/>
      <c r="S904" s="178"/>
      <c r="T904" s="178"/>
      <c r="U904" s="178"/>
      <c r="V904" s="178"/>
      <c r="W904" s="178"/>
      <c r="X904" s="178"/>
    </row>
    <row r="905" spans="1:24" ht="12.75" customHeight="1">
      <c r="A905" s="178"/>
      <c r="B905" s="178"/>
      <c r="C905" s="178"/>
      <c r="D905" s="178"/>
      <c r="E905" s="178"/>
      <c r="F905" s="178"/>
      <c r="G905" s="178"/>
      <c r="H905" s="177"/>
      <c r="I905" s="178"/>
      <c r="J905" s="178"/>
      <c r="K905" s="178"/>
      <c r="L905" s="178"/>
      <c r="M905" s="178"/>
      <c r="N905" s="178"/>
      <c r="O905" s="178"/>
      <c r="P905" s="178"/>
      <c r="Q905" s="178"/>
      <c r="R905" s="178"/>
      <c r="S905" s="178"/>
      <c r="T905" s="178"/>
      <c r="U905" s="178"/>
      <c r="V905" s="178"/>
      <c r="W905" s="178"/>
      <c r="X905" s="178"/>
    </row>
    <row r="906" spans="1:24" ht="12.75" customHeight="1">
      <c r="A906" s="178"/>
      <c r="B906" s="178"/>
      <c r="C906" s="178"/>
      <c r="D906" s="178"/>
      <c r="E906" s="178"/>
      <c r="F906" s="178"/>
      <c r="G906" s="178"/>
      <c r="H906" s="177"/>
      <c r="I906" s="178"/>
      <c r="J906" s="178"/>
      <c r="K906" s="178"/>
      <c r="L906" s="178"/>
      <c r="M906" s="178"/>
      <c r="N906" s="178"/>
      <c r="O906" s="178"/>
      <c r="P906" s="178"/>
      <c r="Q906" s="178"/>
      <c r="R906" s="178"/>
      <c r="S906" s="178"/>
      <c r="T906" s="178"/>
      <c r="U906" s="178"/>
      <c r="V906" s="178"/>
      <c r="W906" s="178"/>
      <c r="X906" s="178"/>
    </row>
    <row r="907" spans="1:24" ht="12.75" customHeight="1">
      <c r="A907" s="178"/>
      <c r="B907" s="178"/>
      <c r="C907" s="178"/>
      <c r="D907" s="178"/>
      <c r="E907" s="178"/>
      <c r="F907" s="178"/>
      <c r="G907" s="178"/>
      <c r="H907" s="177"/>
      <c r="I907" s="178"/>
      <c r="J907" s="178"/>
      <c r="K907" s="178"/>
      <c r="L907" s="178"/>
      <c r="M907" s="178"/>
      <c r="N907" s="178"/>
      <c r="O907" s="178"/>
      <c r="P907" s="178"/>
      <c r="Q907" s="178"/>
      <c r="R907" s="178"/>
      <c r="S907" s="178"/>
      <c r="T907" s="178"/>
      <c r="U907" s="178"/>
      <c r="V907" s="178"/>
      <c r="W907" s="178"/>
      <c r="X907" s="178"/>
    </row>
    <row r="908" spans="1:24" ht="12.75" customHeight="1">
      <c r="A908" s="178"/>
      <c r="B908" s="178"/>
      <c r="C908" s="178"/>
      <c r="D908" s="178"/>
      <c r="E908" s="178"/>
      <c r="F908" s="178"/>
      <c r="G908" s="178"/>
      <c r="H908" s="177"/>
      <c r="I908" s="178"/>
      <c r="J908" s="178"/>
      <c r="K908" s="178"/>
      <c r="L908" s="178"/>
      <c r="M908" s="178"/>
      <c r="N908" s="178"/>
      <c r="O908" s="178"/>
      <c r="P908" s="178"/>
      <c r="Q908" s="178"/>
      <c r="R908" s="178"/>
      <c r="S908" s="178"/>
      <c r="T908" s="178"/>
      <c r="U908" s="178"/>
      <c r="V908" s="178"/>
      <c r="W908" s="178"/>
      <c r="X908" s="178"/>
    </row>
    <row r="909" spans="1:24" ht="12.75" customHeight="1">
      <c r="A909" s="178"/>
      <c r="B909" s="178"/>
      <c r="C909" s="178"/>
      <c r="D909" s="178"/>
      <c r="E909" s="178"/>
      <c r="F909" s="178"/>
      <c r="G909" s="178"/>
      <c r="H909" s="177"/>
      <c r="I909" s="178"/>
      <c r="J909" s="178"/>
      <c r="K909" s="178"/>
      <c r="L909" s="178"/>
      <c r="M909" s="178"/>
      <c r="N909" s="178"/>
      <c r="O909" s="178"/>
      <c r="P909" s="178"/>
      <c r="Q909" s="178"/>
      <c r="R909" s="178"/>
      <c r="S909" s="178"/>
      <c r="T909" s="178"/>
      <c r="U909" s="178"/>
      <c r="V909" s="178"/>
      <c r="W909" s="178"/>
      <c r="X909" s="178"/>
    </row>
    <row r="910" spans="1:24" ht="12.75" customHeight="1">
      <c r="A910" s="178"/>
      <c r="B910" s="178"/>
      <c r="C910" s="178"/>
      <c r="D910" s="178"/>
      <c r="E910" s="178"/>
      <c r="F910" s="178"/>
      <c r="G910" s="178"/>
      <c r="H910" s="177"/>
      <c r="I910" s="178"/>
      <c r="J910" s="178"/>
      <c r="K910" s="178"/>
      <c r="L910" s="178"/>
      <c r="M910" s="178"/>
      <c r="N910" s="178"/>
      <c r="O910" s="178"/>
      <c r="P910" s="178"/>
      <c r="Q910" s="178"/>
      <c r="R910" s="178"/>
      <c r="S910" s="178"/>
      <c r="T910" s="178"/>
      <c r="U910" s="178"/>
      <c r="V910" s="178"/>
      <c r="W910" s="178"/>
      <c r="X910" s="178"/>
    </row>
    <row r="911" spans="1:24" ht="12.75" customHeight="1">
      <c r="A911" s="178"/>
      <c r="B911" s="178"/>
      <c r="C911" s="178"/>
      <c r="D911" s="178"/>
      <c r="E911" s="178"/>
      <c r="F911" s="178"/>
      <c r="G911" s="178"/>
      <c r="H911" s="177"/>
      <c r="I911" s="178"/>
      <c r="J911" s="178"/>
      <c r="K911" s="178"/>
      <c r="L911" s="178"/>
      <c r="M911" s="178"/>
      <c r="N911" s="178"/>
      <c r="O911" s="178"/>
      <c r="P911" s="178"/>
      <c r="Q911" s="178"/>
      <c r="R911" s="178"/>
      <c r="S911" s="178"/>
      <c r="T911" s="178"/>
      <c r="U911" s="178"/>
      <c r="V911" s="178"/>
      <c r="W911" s="178"/>
      <c r="X911" s="178"/>
    </row>
    <row r="912" spans="1:24" ht="12.75" customHeight="1">
      <c r="A912" s="178"/>
      <c r="B912" s="178"/>
      <c r="C912" s="178"/>
      <c r="D912" s="178"/>
      <c r="E912" s="178"/>
      <c r="F912" s="178"/>
      <c r="G912" s="178"/>
      <c r="H912" s="177"/>
      <c r="I912" s="178"/>
      <c r="J912" s="178"/>
      <c r="K912" s="178"/>
      <c r="L912" s="178"/>
      <c r="M912" s="178"/>
      <c r="N912" s="178"/>
      <c r="O912" s="178"/>
      <c r="P912" s="178"/>
      <c r="Q912" s="178"/>
      <c r="R912" s="178"/>
      <c r="S912" s="178"/>
      <c r="T912" s="178"/>
      <c r="U912" s="178"/>
      <c r="V912" s="178"/>
      <c r="W912" s="178"/>
      <c r="X912" s="178"/>
    </row>
    <row r="913" spans="1:24" ht="12.75" customHeight="1">
      <c r="A913" s="178"/>
      <c r="B913" s="178"/>
      <c r="C913" s="178"/>
      <c r="D913" s="178"/>
      <c r="E913" s="178"/>
      <c r="F913" s="178"/>
      <c r="G913" s="178"/>
      <c r="H913" s="177"/>
      <c r="I913" s="178"/>
      <c r="J913" s="178"/>
      <c r="K913" s="178"/>
      <c r="L913" s="178"/>
      <c r="M913" s="178"/>
      <c r="N913" s="178"/>
      <c r="O913" s="178"/>
      <c r="P913" s="178"/>
      <c r="Q913" s="178"/>
      <c r="R913" s="178"/>
      <c r="S913" s="178"/>
      <c r="T913" s="178"/>
      <c r="U913" s="178"/>
      <c r="V913" s="178"/>
      <c r="W913" s="178"/>
      <c r="X913" s="178"/>
    </row>
    <row r="914" spans="1:24" ht="12.75" customHeight="1">
      <c r="A914" s="178"/>
      <c r="B914" s="178"/>
      <c r="C914" s="178"/>
      <c r="D914" s="178"/>
      <c r="E914" s="178"/>
      <c r="F914" s="178"/>
      <c r="G914" s="178"/>
      <c r="H914" s="177"/>
      <c r="I914" s="178"/>
      <c r="J914" s="178"/>
      <c r="K914" s="178"/>
      <c r="L914" s="178"/>
      <c r="M914" s="178"/>
      <c r="N914" s="178"/>
      <c r="O914" s="178"/>
      <c r="P914" s="178"/>
      <c r="Q914" s="178"/>
      <c r="R914" s="178"/>
      <c r="S914" s="178"/>
      <c r="T914" s="178"/>
      <c r="U914" s="178"/>
      <c r="V914" s="178"/>
      <c r="W914" s="178"/>
      <c r="X914" s="178"/>
    </row>
    <row r="915" spans="1:24" ht="12.75" customHeight="1">
      <c r="A915" s="178"/>
      <c r="B915" s="178"/>
      <c r="C915" s="178"/>
      <c r="D915" s="178"/>
      <c r="E915" s="178"/>
      <c r="F915" s="178"/>
      <c r="G915" s="178"/>
      <c r="H915" s="177"/>
      <c r="I915" s="178"/>
      <c r="J915" s="178"/>
      <c r="K915" s="178"/>
      <c r="L915" s="178"/>
      <c r="M915" s="178"/>
      <c r="N915" s="178"/>
      <c r="O915" s="178"/>
      <c r="P915" s="178"/>
      <c r="Q915" s="178"/>
      <c r="R915" s="178"/>
      <c r="S915" s="178"/>
      <c r="T915" s="178"/>
      <c r="U915" s="178"/>
      <c r="V915" s="178"/>
      <c r="W915" s="178"/>
      <c r="X915" s="178"/>
    </row>
    <row r="916" spans="1:24" ht="12.75" customHeight="1">
      <c r="A916" s="178"/>
      <c r="B916" s="178"/>
      <c r="C916" s="178"/>
      <c r="D916" s="178"/>
      <c r="E916" s="178"/>
      <c r="F916" s="178"/>
      <c r="G916" s="178"/>
      <c r="H916" s="177"/>
      <c r="I916" s="178"/>
      <c r="J916" s="178"/>
      <c r="K916" s="178"/>
      <c r="L916" s="178"/>
      <c r="M916" s="178"/>
      <c r="N916" s="178"/>
      <c r="O916" s="178"/>
      <c r="P916" s="178"/>
      <c r="Q916" s="178"/>
      <c r="R916" s="178"/>
      <c r="S916" s="178"/>
      <c r="T916" s="178"/>
      <c r="U916" s="178"/>
      <c r="V916" s="178"/>
      <c r="W916" s="178"/>
      <c r="X916" s="178"/>
    </row>
    <row r="917" spans="1:24" ht="12.75" customHeight="1">
      <c r="A917" s="178"/>
      <c r="B917" s="178"/>
      <c r="C917" s="178"/>
      <c r="D917" s="178"/>
      <c r="E917" s="178"/>
      <c r="F917" s="178"/>
      <c r="G917" s="178"/>
      <c r="H917" s="177"/>
      <c r="I917" s="178"/>
      <c r="J917" s="178"/>
      <c r="K917" s="178"/>
      <c r="L917" s="178"/>
      <c r="M917" s="178"/>
      <c r="N917" s="178"/>
      <c r="O917" s="178"/>
      <c r="P917" s="178"/>
      <c r="Q917" s="178"/>
      <c r="R917" s="178"/>
      <c r="S917" s="178"/>
      <c r="T917" s="178"/>
      <c r="U917" s="178"/>
      <c r="V917" s="178"/>
      <c r="W917" s="178"/>
      <c r="X917" s="178"/>
    </row>
    <row r="918" spans="1:24" ht="12.75" customHeight="1">
      <c r="A918" s="178"/>
      <c r="B918" s="178"/>
      <c r="C918" s="178"/>
      <c r="D918" s="178"/>
      <c r="E918" s="178"/>
      <c r="F918" s="178"/>
      <c r="G918" s="178"/>
      <c r="H918" s="177"/>
      <c r="I918" s="178"/>
      <c r="J918" s="178"/>
      <c r="K918" s="178"/>
      <c r="L918" s="178"/>
      <c r="M918" s="178"/>
      <c r="N918" s="178"/>
      <c r="O918" s="178"/>
      <c r="P918" s="178"/>
      <c r="Q918" s="178"/>
      <c r="R918" s="178"/>
      <c r="S918" s="178"/>
      <c r="T918" s="178"/>
      <c r="U918" s="178"/>
      <c r="V918" s="178"/>
      <c r="W918" s="178"/>
      <c r="X918" s="178"/>
    </row>
    <row r="919" spans="1:24" ht="12.75" customHeight="1">
      <c r="A919" s="178"/>
      <c r="B919" s="178"/>
      <c r="C919" s="178"/>
      <c r="D919" s="178"/>
      <c r="E919" s="178"/>
      <c r="F919" s="178"/>
      <c r="G919" s="178"/>
      <c r="H919" s="177"/>
      <c r="I919" s="178"/>
      <c r="J919" s="178"/>
      <c r="K919" s="178"/>
      <c r="L919" s="178"/>
      <c r="M919" s="178"/>
      <c r="N919" s="178"/>
      <c r="O919" s="178"/>
      <c r="P919" s="178"/>
      <c r="Q919" s="178"/>
      <c r="R919" s="178"/>
      <c r="S919" s="178"/>
      <c r="T919" s="178"/>
      <c r="U919" s="178"/>
      <c r="V919" s="178"/>
      <c r="W919" s="178"/>
      <c r="X919" s="178"/>
    </row>
    <row r="920" spans="1:24" ht="12.75" customHeight="1">
      <c r="A920" s="178"/>
      <c r="B920" s="178"/>
      <c r="C920" s="178"/>
      <c r="D920" s="178"/>
      <c r="E920" s="178"/>
      <c r="F920" s="178"/>
      <c r="G920" s="178"/>
      <c r="H920" s="177"/>
      <c r="I920" s="178"/>
      <c r="J920" s="178"/>
      <c r="K920" s="178"/>
      <c r="L920" s="178"/>
      <c r="M920" s="178"/>
      <c r="N920" s="178"/>
      <c r="O920" s="178"/>
      <c r="P920" s="178"/>
      <c r="Q920" s="178"/>
      <c r="R920" s="178"/>
      <c r="S920" s="178"/>
      <c r="T920" s="178"/>
      <c r="U920" s="178"/>
      <c r="V920" s="178"/>
      <c r="W920" s="178"/>
      <c r="X920" s="178"/>
    </row>
    <row r="921" spans="1:24" ht="12.75" customHeight="1">
      <c r="A921" s="178"/>
      <c r="B921" s="178"/>
      <c r="C921" s="178"/>
      <c r="D921" s="178"/>
      <c r="E921" s="178"/>
      <c r="F921" s="178"/>
      <c r="G921" s="178"/>
      <c r="H921" s="177"/>
      <c r="I921" s="178"/>
      <c r="J921" s="178"/>
      <c r="K921" s="178"/>
      <c r="L921" s="178"/>
      <c r="M921" s="178"/>
      <c r="N921" s="178"/>
      <c r="O921" s="178"/>
      <c r="P921" s="178"/>
      <c r="Q921" s="178"/>
      <c r="R921" s="178"/>
      <c r="S921" s="178"/>
      <c r="T921" s="178"/>
      <c r="U921" s="178"/>
      <c r="V921" s="178"/>
      <c r="W921" s="178"/>
      <c r="X921" s="178"/>
    </row>
    <row r="922" spans="1:24" ht="12.75" customHeight="1">
      <c r="A922" s="178"/>
      <c r="B922" s="178"/>
      <c r="C922" s="178"/>
      <c r="D922" s="178"/>
      <c r="E922" s="178"/>
      <c r="F922" s="178"/>
      <c r="G922" s="178"/>
      <c r="H922" s="177"/>
      <c r="I922" s="178"/>
      <c r="J922" s="178"/>
      <c r="K922" s="178"/>
      <c r="L922" s="178"/>
      <c r="M922" s="178"/>
      <c r="N922" s="178"/>
      <c r="O922" s="178"/>
      <c r="P922" s="178"/>
      <c r="Q922" s="178"/>
      <c r="R922" s="178"/>
      <c r="S922" s="178"/>
      <c r="T922" s="178"/>
      <c r="U922" s="178"/>
      <c r="V922" s="178"/>
      <c r="W922" s="178"/>
      <c r="X922" s="178"/>
    </row>
    <row r="923" spans="1:24" ht="12.75" customHeight="1">
      <c r="A923" s="178"/>
      <c r="B923" s="178"/>
      <c r="C923" s="178"/>
      <c r="D923" s="178"/>
      <c r="E923" s="178"/>
      <c r="F923" s="178"/>
      <c r="G923" s="178"/>
      <c r="H923" s="177"/>
      <c r="I923" s="178"/>
      <c r="J923" s="178"/>
      <c r="K923" s="178"/>
      <c r="L923" s="178"/>
      <c r="M923" s="178"/>
      <c r="N923" s="178"/>
      <c r="O923" s="178"/>
      <c r="P923" s="178"/>
      <c r="Q923" s="178"/>
      <c r="R923" s="178"/>
      <c r="S923" s="178"/>
      <c r="T923" s="178"/>
      <c r="U923" s="178"/>
      <c r="V923" s="178"/>
      <c r="W923" s="178"/>
      <c r="X923" s="178"/>
    </row>
    <row r="924" spans="1:24" ht="12.75" customHeight="1">
      <c r="A924" s="178"/>
      <c r="B924" s="178"/>
      <c r="C924" s="178"/>
      <c r="D924" s="178"/>
      <c r="E924" s="178"/>
      <c r="F924" s="178"/>
      <c r="G924" s="178"/>
      <c r="H924" s="177"/>
      <c r="I924" s="178"/>
      <c r="J924" s="178"/>
      <c r="K924" s="178"/>
      <c r="L924" s="178"/>
      <c r="M924" s="178"/>
      <c r="N924" s="178"/>
      <c r="O924" s="178"/>
      <c r="P924" s="178"/>
      <c r="Q924" s="178"/>
      <c r="R924" s="178"/>
      <c r="S924" s="178"/>
      <c r="T924" s="178"/>
      <c r="U924" s="178"/>
      <c r="V924" s="178"/>
      <c r="W924" s="178"/>
      <c r="X924" s="178"/>
    </row>
    <row r="925" spans="1:24" ht="12.75" customHeight="1">
      <c r="A925" s="178"/>
      <c r="B925" s="178"/>
      <c r="C925" s="178"/>
      <c r="D925" s="178"/>
      <c r="E925" s="178"/>
      <c r="F925" s="178"/>
      <c r="G925" s="178"/>
      <c r="H925" s="177"/>
      <c r="I925" s="178"/>
      <c r="J925" s="178"/>
      <c r="K925" s="178"/>
      <c r="L925" s="178"/>
      <c r="M925" s="178"/>
      <c r="N925" s="178"/>
      <c r="O925" s="178"/>
      <c r="P925" s="178"/>
      <c r="Q925" s="178"/>
      <c r="R925" s="178"/>
      <c r="S925" s="178"/>
      <c r="T925" s="178"/>
      <c r="U925" s="178"/>
      <c r="V925" s="178"/>
      <c r="W925" s="178"/>
      <c r="X925" s="178"/>
    </row>
    <row r="926" spans="1:24" ht="12.75" customHeight="1">
      <c r="A926" s="178"/>
      <c r="B926" s="178"/>
      <c r="C926" s="178"/>
      <c r="D926" s="178"/>
      <c r="E926" s="178"/>
      <c r="F926" s="178"/>
      <c r="G926" s="178"/>
      <c r="H926" s="177"/>
      <c r="I926" s="178"/>
      <c r="J926" s="178"/>
      <c r="K926" s="178"/>
      <c r="L926" s="178"/>
      <c r="M926" s="178"/>
      <c r="N926" s="178"/>
      <c r="O926" s="178"/>
      <c r="P926" s="178"/>
      <c r="Q926" s="178"/>
      <c r="R926" s="178"/>
      <c r="S926" s="178"/>
      <c r="T926" s="178"/>
      <c r="U926" s="178"/>
      <c r="V926" s="178"/>
      <c r="W926" s="178"/>
      <c r="X926" s="178"/>
    </row>
    <row r="927" spans="1:24" ht="12.75" customHeight="1">
      <c r="A927" s="178"/>
      <c r="B927" s="178"/>
      <c r="C927" s="178"/>
      <c r="D927" s="178"/>
      <c r="E927" s="178"/>
      <c r="F927" s="178"/>
      <c r="G927" s="178"/>
      <c r="H927" s="177"/>
      <c r="I927" s="178"/>
      <c r="J927" s="178"/>
      <c r="K927" s="178"/>
      <c r="L927" s="178"/>
      <c r="M927" s="178"/>
      <c r="N927" s="178"/>
      <c r="O927" s="178"/>
      <c r="P927" s="178"/>
      <c r="Q927" s="178"/>
      <c r="R927" s="178"/>
      <c r="S927" s="178"/>
      <c r="T927" s="178"/>
      <c r="U927" s="178"/>
      <c r="V927" s="178"/>
      <c r="W927" s="178"/>
      <c r="X927" s="178"/>
    </row>
    <row r="928" spans="1:24" ht="12.75" customHeight="1">
      <c r="A928" s="178"/>
      <c r="B928" s="178"/>
      <c r="C928" s="178"/>
      <c r="D928" s="178"/>
      <c r="E928" s="178"/>
      <c r="F928" s="178"/>
      <c r="G928" s="178"/>
      <c r="H928" s="177"/>
      <c r="I928" s="178"/>
      <c r="J928" s="178"/>
      <c r="K928" s="178"/>
      <c r="L928" s="178"/>
      <c r="M928" s="178"/>
      <c r="N928" s="178"/>
      <c r="O928" s="178"/>
      <c r="P928" s="178"/>
      <c r="Q928" s="178"/>
      <c r="R928" s="178"/>
      <c r="S928" s="178"/>
      <c r="T928" s="178"/>
      <c r="U928" s="178"/>
      <c r="V928" s="178"/>
      <c r="W928" s="178"/>
      <c r="X928" s="178"/>
    </row>
    <row r="929" spans="1:24" ht="12.75" customHeight="1">
      <c r="A929" s="178"/>
      <c r="B929" s="178"/>
      <c r="C929" s="178"/>
      <c r="D929" s="178"/>
      <c r="E929" s="178"/>
      <c r="F929" s="178"/>
      <c r="G929" s="178"/>
      <c r="H929" s="177"/>
      <c r="I929" s="178"/>
      <c r="J929" s="178"/>
      <c r="K929" s="178"/>
      <c r="L929" s="178"/>
      <c r="M929" s="178"/>
      <c r="N929" s="178"/>
      <c r="O929" s="178"/>
      <c r="P929" s="178"/>
      <c r="Q929" s="178"/>
      <c r="R929" s="178"/>
      <c r="S929" s="178"/>
      <c r="T929" s="178"/>
      <c r="U929" s="178"/>
      <c r="V929" s="178"/>
      <c r="W929" s="178"/>
      <c r="X929" s="178"/>
    </row>
    <row r="930" spans="1:24" ht="12.75" customHeight="1">
      <c r="A930" s="178"/>
      <c r="B930" s="178"/>
      <c r="C930" s="178"/>
      <c r="D930" s="178"/>
      <c r="E930" s="178"/>
      <c r="F930" s="178"/>
      <c r="G930" s="178"/>
      <c r="H930" s="177"/>
      <c r="I930" s="178"/>
      <c r="J930" s="178"/>
      <c r="K930" s="178"/>
      <c r="L930" s="178"/>
      <c r="M930" s="178"/>
      <c r="N930" s="178"/>
      <c r="O930" s="178"/>
      <c r="P930" s="178"/>
      <c r="Q930" s="178"/>
      <c r="R930" s="178"/>
      <c r="S930" s="178"/>
      <c r="T930" s="178"/>
      <c r="U930" s="178"/>
      <c r="V930" s="178"/>
      <c r="W930" s="178"/>
      <c r="X930" s="178"/>
    </row>
    <row r="931" spans="1:24" ht="12.75" customHeight="1">
      <c r="A931" s="178"/>
      <c r="B931" s="178"/>
      <c r="C931" s="178"/>
      <c r="D931" s="178"/>
      <c r="E931" s="178"/>
      <c r="F931" s="178"/>
      <c r="G931" s="178"/>
      <c r="H931" s="177"/>
      <c r="I931" s="178"/>
      <c r="J931" s="178"/>
      <c r="K931" s="178"/>
      <c r="L931" s="178"/>
      <c r="M931" s="178"/>
      <c r="N931" s="178"/>
      <c r="O931" s="178"/>
      <c r="P931" s="178"/>
      <c r="Q931" s="178"/>
      <c r="R931" s="178"/>
      <c r="S931" s="178"/>
      <c r="T931" s="178"/>
      <c r="U931" s="178"/>
      <c r="V931" s="178"/>
      <c r="W931" s="178"/>
      <c r="X931" s="178"/>
    </row>
    <row r="932" spans="1:24" ht="12.75" customHeight="1">
      <c r="A932" s="178"/>
      <c r="B932" s="178"/>
      <c r="C932" s="178"/>
      <c r="D932" s="178"/>
      <c r="E932" s="178"/>
      <c r="F932" s="178"/>
      <c r="G932" s="178"/>
      <c r="H932" s="177"/>
      <c r="I932" s="178"/>
      <c r="J932" s="178"/>
      <c r="K932" s="178"/>
      <c r="L932" s="178"/>
      <c r="M932" s="178"/>
      <c r="N932" s="178"/>
      <c r="O932" s="178"/>
      <c r="P932" s="178"/>
      <c r="Q932" s="178"/>
      <c r="R932" s="178"/>
      <c r="S932" s="178"/>
      <c r="T932" s="178"/>
      <c r="U932" s="178"/>
      <c r="V932" s="178"/>
      <c r="W932" s="178"/>
      <c r="X932" s="178"/>
    </row>
  </sheetData>
  <mergeCells count="29">
    <mergeCell ref="A38:D38"/>
    <mergeCell ref="E38:F38"/>
    <mergeCell ref="E37:F37"/>
    <mergeCell ref="A33:C33"/>
    <mergeCell ref="E33:F33"/>
    <mergeCell ref="E34:F34"/>
    <mergeCell ref="E35:F35"/>
    <mergeCell ref="A36:C36"/>
    <mergeCell ref="E36:F36"/>
    <mergeCell ref="A37:C37"/>
    <mergeCell ref="G28:G29"/>
    <mergeCell ref="A30:C30"/>
    <mergeCell ref="E30:F30"/>
    <mergeCell ref="A31:C31"/>
    <mergeCell ref="E31:F31"/>
    <mergeCell ref="A32:C32"/>
    <mergeCell ref="E32:F32"/>
    <mergeCell ref="A24:F24"/>
    <mergeCell ref="A25:F25"/>
    <mergeCell ref="A26:F26"/>
    <mergeCell ref="A28:C29"/>
    <mergeCell ref="D28:D29"/>
    <mergeCell ref="E28:F29"/>
    <mergeCell ref="A23:F23"/>
    <mergeCell ref="A1:G1"/>
    <mergeCell ref="A2:G2"/>
    <mergeCell ref="A3:A5"/>
    <mergeCell ref="B3:B5"/>
    <mergeCell ref="A22:F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X933"/>
  <sheetViews>
    <sheetView topLeftCell="A22" workbookViewId="0">
      <selection activeCell="I9" sqref="I9"/>
    </sheetView>
  </sheetViews>
  <sheetFormatPr baseColWidth="10" defaultColWidth="14.5" defaultRowHeight="15"/>
  <cols>
    <col min="1" max="1" width="37.33203125" style="179" customWidth="1"/>
    <col min="2" max="2" width="10.33203125" style="179" customWidth="1"/>
    <col min="3" max="3" width="18.5" style="179" customWidth="1"/>
    <col min="4" max="4" width="12.5" style="179" customWidth="1"/>
    <col min="5" max="5" width="11" style="179" customWidth="1"/>
    <col min="6" max="6" width="15.5" style="179" customWidth="1"/>
    <col min="7" max="7" width="20.33203125" style="179" customWidth="1"/>
    <col min="8" max="8" width="16.6640625" style="179" bestFit="1" customWidth="1"/>
    <col min="9" max="9" width="20.33203125" style="179" customWidth="1"/>
    <col min="10" max="24" width="10" style="179" customWidth="1"/>
    <col min="25" max="16384" width="14.5" style="179"/>
  </cols>
  <sheetData>
    <row r="1" spans="1:24" ht="17">
      <c r="A1" s="389" t="s">
        <v>325</v>
      </c>
      <c r="B1" s="389"/>
      <c r="C1" s="389"/>
      <c r="D1" s="389"/>
      <c r="E1" s="389"/>
      <c r="F1" s="389"/>
      <c r="G1" s="389"/>
    </row>
    <row r="2" spans="1:24" ht="25.25" customHeight="1">
      <c r="A2" s="360" t="s">
        <v>266</v>
      </c>
      <c r="B2" s="360"/>
      <c r="C2" s="360"/>
      <c r="D2" s="360"/>
      <c r="E2" s="360"/>
      <c r="F2" s="360"/>
      <c r="G2" s="360"/>
      <c r="H2" s="177"/>
      <c r="I2" s="178"/>
      <c r="J2" s="178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</row>
    <row r="3" spans="1:24" ht="38" customHeight="1">
      <c r="A3" s="361" t="s">
        <v>267</v>
      </c>
      <c r="B3" s="362"/>
      <c r="C3" s="362"/>
      <c r="D3" s="362"/>
      <c r="E3" s="362"/>
      <c r="F3" s="362"/>
      <c r="G3" s="363"/>
      <c r="H3" s="177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8"/>
      <c r="U3" s="178"/>
      <c r="V3" s="178"/>
      <c r="W3" s="178"/>
      <c r="X3" s="178"/>
    </row>
    <row r="4" spans="1:24" ht="12.75" customHeight="1">
      <c r="A4" s="364" t="s">
        <v>268</v>
      </c>
      <c r="B4" s="364" t="s">
        <v>269</v>
      </c>
      <c r="C4" s="222" t="s">
        <v>270</v>
      </c>
      <c r="D4" s="222" t="s">
        <v>6</v>
      </c>
      <c r="E4" s="222" t="s">
        <v>271</v>
      </c>
      <c r="F4" s="180" t="s">
        <v>272</v>
      </c>
      <c r="G4" s="222" t="s">
        <v>273</v>
      </c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</row>
    <row r="5" spans="1:24" ht="12.75" customHeight="1">
      <c r="A5" s="365"/>
      <c r="B5" s="367"/>
      <c r="C5" s="223" t="s">
        <v>274</v>
      </c>
      <c r="D5" s="223" t="s">
        <v>275</v>
      </c>
      <c r="E5" s="223" t="s">
        <v>276</v>
      </c>
      <c r="F5" s="182" t="s">
        <v>277</v>
      </c>
      <c r="G5" s="223" t="s">
        <v>278</v>
      </c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</row>
    <row r="6" spans="1:24" ht="12.75" customHeight="1">
      <c r="A6" s="366"/>
      <c r="B6" s="368"/>
      <c r="C6" s="183" t="s">
        <v>279</v>
      </c>
      <c r="D6" s="183" t="s">
        <v>280</v>
      </c>
      <c r="E6" s="183" t="s">
        <v>281</v>
      </c>
      <c r="F6" s="183" t="s">
        <v>282</v>
      </c>
      <c r="G6" s="183" t="s">
        <v>283</v>
      </c>
      <c r="H6" s="181"/>
      <c r="I6" s="181">
        <v>2</v>
      </c>
      <c r="J6" s="181"/>
      <c r="K6" s="181"/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</row>
    <row r="7" spans="1:24" ht="12.75" customHeight="1">
      <c r="A7" s="184" t="s">
        <v>284</v>
      </c>
      <c r="B7" s="185"/>
      <c r="C7" s="186"/>
      <c r="D7" s="186"/>
      <c r="E7" s="186"/>
      <c r="F7" s="186"/>
      <c r="G7" s="187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</row>
    <row r="8" spans="1:24" ht="12.75" customHeight="1">
      <c r="A8" s="188" t="s">
        <v>285</v>
      </c>
      <c r="B8" s="188"/>
      <c r="C8" s="189"/>
      <c r="D8" s="189"/>
      <c r="E8" s="189"/>
      <c r="F8" s="190"/>
      <c r="G8" s="189"/>
      <c r="H8" s="177"/>
      <c r="I8" s="178"/>
      <c r="J8" s="178"/>
      <c r="K8" s="178"/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</row>
    <row r="9" spans="1:24" ht="12.75" customHeight="1">
      <c r="A9" s="191" t="s">
        <v>286</v>
      </c>
      <c r="B9" s="192" t="s">
        <v>287</v>
      </c>
      <c r="C9" s="193"/>
      <c r="D9" s="194">
        <v>1</v>
      </c>
      <c r="E9" s="194">
        <v>2</v>
      </c>
      <c r="F9" s="195">
        <v>0.4</v>
      </c>
      <c r="G9" s="196">
        <f>C9*D9*E9*F9</f>
        <v>0</v>
      </c>
      <c r="H9" s="197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</row>
    <row r="10" spans="1:24" ht="12.75" customHeight="1">
      <c r="A10" s="191" t="s">
        <v>288</v>
      </c>
      <c r="B10" s="192" t="s">
        <v>289</v>
      </c>
      <c r="C10" s="193"/>
      <c r="D10" s="194">
        <v>1</v>
      </c>
      <c r="E10" s="194">
        <v>2</v>
      </c>
      <c r="F10" s="195">
        <v>0.4</v>
      </c>
      <c r="G10" s="196">
        <f t="shared" ref="G10:G22" si="0">C10*D10*E10*F10</f>
        <v>0</v>
      </c>
      <c r="H10" s="177"/>
      <c r="I10" s="178"/>
      <c r="J10" s="178"/>
      <c r="K10" s="178"/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</row>
    <row r="11" spans="1:24" ht="12.75" customHeight="1">
      <c r="A11" s="191" t="s">
        <v>290</v>
      </c>
      <c r="B11" s="192" t="s">
        <v>291</v>
      </c>
      <c r="C11" s="193"/>
      <c r="D11" s="194">
        <v>1</v>
      </c>
      <c r="E11" s="194">
        <v>2</v>
      </c>
      <c r="F11" s="195">
        <v>0.5</v>
      </c>
      <c r="G11" s="196">
        <f t="shared" si="0"/>
        <v>0</v>
      </c>
      <c r="H11" s="177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</row>
    <row r="12" spans="1:24" ht="14" customHeight="1">
      <c r="A12" s="191" t="s">
        <v>292</v>
      </c>
      <c r="B12" s="192" t="s">
        <v>293</v>
      </c>
      <c r="C12" s="193"/>
      <c r="D12" s="194">
        <v>1</v>
      </c>
      <c r="E12" s="194">
        <v>2</v>
      </c>
      <c r="F12" s="195">
        <v>0.5</v>
      </c>
      <c r="G12" s="196">
        <f t="shared" si="0"/>
        <v>0</v>
      </c>
      <c r="H12" s="177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</row>
    <row r="13" spans="1:24" ht="12.75" customHeight="1">
      <c r="A13" s="191" t="s">
        <v>294</v>
      </c>
      <c r="B13" s="192" t="s">
        <v>295</v>
      </c>
      <c r="C13" s="193"/>
      <c r="D13" s="194">
        <v>1</v>
      </c>
      <c r="E13" s="194">
        <v>2</v>
      </c>
      <c r="F13" s="195">
        <v>0.5</v>
      </c>
      <c r="G13" s="196">
        <f t="shared" si="0"/>
        <v>0</v>
      </c>
      <c r="H13" s="177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</row>
    <row r="14" spans="1:24" ht="12.75" customHeight="1">
      <c r="A14" s="191" t="s">
        <v>296</v>
      </c>
      <c r="B14" s="192" t="s">
        <v>297</v>
      </c>
      <c r="C14" s="193"/>
      <c r="D14" s="194">
        <v>1</v>
      </c>
      <c r="E14" s="194">
        <v>2</v>
      </c>
      <c r="F14" s="195">
        <v>0.5</v>
      </c>
      <c r="G14" s="196">
        <f t="shared" si="0"/>
        <v>0</v>
      </c>
      <c r="H14" s="177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</row>
    <row r="15" spans="1:24" ht="12.75" customHeight="1">
      <c r="A15" s="191" t="s">
        <v>298</v>
      </c>
      <c r="B15" s="192" t="s">
        <v>299</v>
      </c>
      <c r="C15" s="193"/>
      <c r="D15" s="194">
        <v>1</v>
      </c>
      <c r="E15" s="194">
        <v>2</v>
      </c>
      <c r="F15" s="195">
        <v>0.5</v>
      </c>
      <c r="G15" s="196">
        <f t="shared" si="0"/>
        <v>0</v>
      </c>
      <c r="H15" s="177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</row>
    <row r="16" spans="1:24" ht="15.5" customHeight="1">
      <c r="A16" s="198" t="s">
        <v>300</v>
      </c>
      <c r="B16" s="192" t="s">
        <v>301</v>
      </c>
      <c r="C16" s="193"/>
      <c r="D16" s="194">
        <v>1</v>
      </c>
      <c r="E16" s="194">
        <v>2</v>
      </c>
      <c r="F16" s="195">
        <v>0.3</v>
      </c>
      <c r="G16" s="196">
        <f t="shared" si="0"/>
        <v>0</v>
      </c>
      <c r="H16" s="199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</row>
    <row r="17" spans="1:24" ht="12.75" customHeight="1">
      <c r="A17" s="188" t="s">
        <v>302</v>
      </c>
      <c r="B17" s="188"/>
      <c r="C17" s="189"/>
      <c r="D17" s="189"/>
      <c r="E17" s="189"/>
      <c r="F17" s="190"/>
      <c r="G17" s="189"/>
      <c r="H17" s="177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</row>
    <row r="18" spans="1:24" ht="16.25" customHeight="1">
      <c r="A18" s="198" t="s">
        <v>303</v>
      </c>
      <c r="B18" s="192" t="s">
        <v>291</v>
      </c>
      <c r="C18" s="193"/>
      <c r="D18" s="194">
        <v>1</v>
      </c>
      <c r="E18" s="194">
        <v>2</v>
      </c>
      <c r="F18" s="195">
        <v>0.5</v>
      </c>
      <c r="G18" s="196">
        <f t="shared" si="0"/>
        <v>0</v>
      </c>
      <c r="H18" s="177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</row>
    <row r="19" spans="1:24" ht="12.75" customHeight="1">
      <c r="A19" s="188" t="s">
        <v>304</v>
      </c>
      <c r="B19" s="188"/>
      <c r="C19" s="200"/>
      <c r="D19" s="200"/>
      <c r="E19" s="200"/>
      <c r="F19" s="201"/>
      <c r="G19" s="202"/>
      <c r="H19" s="177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</row>
    <row r="20" spans="1:24" ht="17.5" customHeight="1">
      <c r="A20" s="203" t="s">
        <v>305</v>
      </c>
      <c r="B20" s="192" t="s">
        <v>287</v>
      </c>
      <c r="C20" s="193"/>
      <c r="D20" s="194">
        <v>1</v>
      </c>
      <c r="E20" s="194">
        <v>2</v>
      </c>
      <c r="F20" s="195">
        <v>0.5</v>
      </c>
      <c r="G20" s="196">
        <f t="shared" si="0"/>
        <v>0</v>
      </c>
      <c r="H20" s="177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</row>
    <row r="21" spans="1:24" ht="12.75" customHeight="1">
      <c r="A21" s="203" t="s">
        <v>306</v>
      </c>
      <c r="B21" s="192" t="s">
        <v>291</v>
      </c>
      <c r="C21" s="193"/>
      <c r="D21" s="194">
        <v>1</v>
      </c>
      <c r="E21" s="194">
        <v>2</v>
      </c>
      <c r="F21" s="195">
        <v>0.5</v>
      </c>
      <c r="G21" s="196">
        <f t="shared" si="0"/>
        <v>0</v>
      </c>
      <c r="H21" s="177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</row>
    <row r="22" spans="1:24" ht="16.5" customHeight="1">
      <c r="A22" s="203" t="s">
        <v>307</v>
      </c>
      <c r="B22" s="192" t="s">
        <v>308</v>
      </c>
      <c r="C22" s="193"/>
      <c r="D22" s="194">
        <v>1</v>
      </c>
      <c r="E22" s="194">
        <v>2</v>
      </c>
      <c r="F22" s="195">
        <v>0.5</v>
      </c>
      <c r="G22" s="196">
        <f t="shared" si="0"/>
        <v>0</v>
      </c>
      <c r="H22" s="177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</row>
    <row r="23" spans="1:24" ht="12.75" customHeight="1">
      <c r="A23" s="357" t="s">
        <v>309</v>
      </c>
      <c r="B23" s="358"/>
      <c r="C23" s="358"/>
      <c r="D23" s="358"/>
      <c r="E23" s="358"/>
      <c r="F23" s="359"/>
      <c r="G23" s="204">
        <f>SUM(G9:G22)</f>
        <v>0</v>
      </c>
      <c r="H23" s="197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</row>
    <row r="24" spans="1:24" ht="12.75" customHeight="1">
      <c r="A24" s="357" t="s">
        <v>310</v>
      </c>
      <c r="B24" s="358"/>
      <c r="C24" s="358"/>
      <c r="D24" s="358"/>
      <c r="E24" s="358"/>
      <c r="F24" s="359"/>
      <c r="G24" s="205">
        <v>0</v>
      </c>
      <c r="H24" s="177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</row>
    <row r="25" spans="1:24" ht="12.75" customHeight="1">
      <c r="A25" s="374" t="s">
        <v>311</v>
      </c>
      <c r="B25" s="375"/>
      <c r="C25" s="375"/>
      <c r="D25" s="375"/>
      <c r="E25" s="375"/>
      <c r="F25" s="376"/>
      <c r="G25" s="204">
        <f>ROUNDUP(G23*G24,0)</f>
        <v>0</v>
      </c>
      <c r="H25" s="227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</row>
    <row r="26" spans="1:24" ht="12.75" customHeight="1">
      <c r="A26" s="377" t="s">
        <v>312</v>
      </c>
      <c r="B26" s="378"/>
      <c r="C26" s="378"/>
      <c r="D26" s="378"/>
      <c r="E26" s="378"/>
      <c r="F26" s="378"/>
      <c r="G26" s="206">
        <f>ROUNDUP(G25*19%,0)</f>
        <v>0</v>
      </c>
      <c r="H26" s="227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</row>
    <row r="27" spans="1:24" ht="12.75" customHeight="1">
      <c r="A27" s="379" t="s">
        <v>313</v>
      </c>
      <c r="B27" s="380"/>
      <c r="C27" s="380"/>
      <c r="D27" s="380"/>
      <c r="E27" s="380"/>
      <c r="F27" s="381"/>
      <c r="G27" s="207">
        <f>G25+G26</f>
        <v>0</v>
      </c>
      <c r="H27" s="20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</row>
    <row r="28" spans="1:24" ht="12.75" customHeight="1">
      <c r="A28" s="209"/>
      <c r="B28" s="209"/>
      <c r="C28" s="209"/>
      <c r="D28" s="209"/>
      <c r="E28" s="209"/>
      <c r="F28" s="209"/>
      <c r="G28" s="210"/>
      <c r="H28" s="177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</row>
    <row r="29" spans="1:24" ht="12.75" customHeight="1">
      <c r="A29" s="382" t="s">
        <v>314</v>
      </c>
      <c r="B29" s="375"/>
      <c r="C29" s="376"/>
      <c r="D29" s="384" t="s">
        <v>315</v>
      </c>
      <c r="E29" s="385" t="s">
        <v>316</v>
      </c>
      <c r="F29" s="376"/>
      <c r="G29" s="384" t="s">
        <v>13</v>
      </c>
      <c r="H29" s="177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</row>
    <row r="30" spans="1:24" ht="12.75" customHeight="1">
      <c r="A30" s="383"/>
      <c r="B30" s="362"/>
      <c r="C30" s="363"/>
      <c r="D30" s="366"/>
      <c r="E30" s="383"/>
      <c r="F30" s="363"/>
      <c r="G30" s="366"/>
      <c r="H30" s="177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</row>
    <row r="31" spans="1:24" ht="19.25" customHeight="1">
      <c r="A31" s="369" t="s">
        <v>317</v>
      </c>
      <c r="B31" s="370"/>
      <c r="C31" s="371"/>
      <c r="D31" s="211" t="s">
        <v>289</v>
      </c>
      <c r="E31" s="372"/>
      <c r="F31" s="373"/>
      <c r="G31" s="212"/>
      <c r="H31" s="177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</row>
    <row r="32" spans="1:24" ht="19.25" customHeight="1">
      <c r="A32" s="369" t="s">
        <v>318</v>
      </c>
      <c r="B32" s="370"/>
      <c r="C32" s="371"/>
      <c r="D32" s="211" t="s">
        <v>291</v>
      </c>
      <c r="E32" s="372"/>
      <c r="F32" s="373"/>
      <c r="G32" s="212"/>
      <c r="H32" s="177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</row>
    <row r="33" spans="1:24" ht="19.25" customHeight="1">
      <c r="A33" s="369" t="s">
        <v>319</v>
      </c>
      <c r="B33" s="370"/>
      <c r="C33" s="371"/>
      <c r="D33" s="211" t="s">
        <v>293</v>
      </c>
      <c r="E33" s="372"/>
      <c r="F33" s="373"/>
      <c r="G33" s="212"/>
      <c r="H33" s="177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</row>
    <row r="34" spans="1:24" ht="19.25" customHeight="1">
      <c r="A34" s="369" t="s">
        <v>320</v>
      </c>
      <c r="B34" s="370"/>
      <c r="C34" s="371"/>
      <c r="D34" s="211" t="s">
        <v>295</v>
      </c>
      <c r="E34" s="372"/>
      <c r="F34" s="373"/>
      <c r="G34" s="212"/>
      <c r="H34" s="177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</row>
    <row r="35" spans="1:24" ht="19.25" customHeight="1">
      <c r="A35" s="224" t="s">
        <v>321</v>
      </c>
      <c r="B35" s="225"/>
      <c r="C35" s="226"/>
      <c r="D35" s="211" t="s">
        <v>297</v>
      </c>
      <c r="E35" s="372"/>
      <c r="F35" s="373"/>
      <c r="G35" s="212"/>
      <c r="H35" s="177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</row>
    <row r="36" spans="1:24" ht="19.25" customHeight="1">
      <c r="A36" s="224" t="s">
        <v>322</v>
      </c>
      <c r="B36" s="225"/>
      <c r="C36" s="226"/>
      <c r="D36" s="211" t="s">
        <v>299</v>
      </c>
      <c r="E36" s="372"/>
      <c r="F36" s="373"/>
      <c r="G36" s="212"/>
      <c r="H36" s="177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</row>
    <row r="37" spans="1:24" ht="30.5" customHeight="1">
      <c r="A37" s="369" t="s">
        <v>323</v>
      </c>
      <c r="B37" s="370"/>
      <c r="C37" s="371"/>
      <c r="D37" s="211" t="s">
        <v>301</v>
      </c>
      <c r="E37" s="372"/>
      <c r="F37" s="373"/>
      <c r="G37" s="212"/>
      <c r="H37" s="177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</row>
    <row r="38" spans="1:24" ht="15.75" customHeight="1">
      <c r="A38" s="386" t="s">
        <v>324</v>
      </c>
      <c r="B38" s="358"/>
      <c r="C38" s="358"/>
      <c r="D38" s="359"/>
      <c r="E38" s="387">
        <f>SUM(E31:F37)</f>
        <v>0</v>
      </c>
      <c r="F38" s="388"/>
      <c r="G38" s="213">
        <f>SUM(G31:G37)</f>
        <v>0</v>
      </c>
      <c r="H38" s="177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</row>
    <row r="39" spans="1:24" ht="12.75" customHeight="1">
      <c r="A39" s="214"/>
      <c r="B39" s="214"/>
      <c r="C39" s="215"/>
      <c r="D39" s="215"/>
      <c r="E39" s="228"/>
      <c r="F39" s="216"/>
      <c r="G39" s="217"/>
      <c r="H39" s="177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</row>
    <row r="40" spans="1:24" ht="12.75" customHeight="1">
      <c r="A40" s="218"/>
      <c r="B40" s="218"/>
      <c r="C40" s="219"/>
      <c r="D40" s="220"/>
      <c r="E40" s="215"/>
      <c r="F40" s="214"/>
      <c r="G40" s="217"/>
      <c r="H40" s="177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</row>
    <row r="41" spans="1:24" ht="12.75" customHeight="1">
      <c r="A41" s="221"/>
      <c r="B41" s="221"/>
      <c r="C41" s="215"/>
      <c r="D41" s="220"/>
      <c r="E41" s="215"/>
      <c r="F41" s="214"/>
      <c r="G41" s="217"/>
      <c r="H41" s="177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</row>
    <row r="42" spans="1:24" ht="20.5" customHeight="1">
      <c r="A42" s="218"/>
      <c r="B42" s="218"/>
      <c r="C42" s="178"/>
      <c r="D42" s="178"/>
      <c r="E42" s="178"/>
      <c r="F42" s="178"/>
      <c r="G42" s="178"/>
      <c r="H42" s="177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</row>
    <row r="43" spans="1:24" ht="12.5" customHeight="1">
      <c r="A43" s="178"/>
      <c r="B43" s="178"/>
      <c r="C43" s="178"/>
      <c r="D43" s="178"/>
      <c r="E43" s="178"/>
      <c r="F43" s="178"/>
      <c r="G43" s="178"/>
      <c r="H43" s="177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</row>
    <row r="44" spans="1:24" ht="12.5" customHeight="1">
      <c r="A44" s="178"/>
      <c r="B44" s="178"/>
      <c r="C44" s="178"/>
      <c r="D44" s="178"/>
      <c r="E44" s="178"/>
      <c r="F44" s="178"/>
      <c r="G44" s="178"/>
      <c r="H44" s="177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</row>
    <row r="45" spans="1:24" ht="12.75" customHeight="1">
      <c r="A45" s="178"/>
      <c r="B45" s="178"/>
      <c r="C45" s="178"/>
      <c r="D45" s="178"/>
      <c r="E45" s="178"/>
      <c r="F45" s="178"/>
      <c r="G45" s="178"/>
      <c r="H45" s="177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</row>
    <row r="46" spans="1:24" ht="12.75" customHeight="1">
      <c r="A46" s="178"/>
      <c r="B46" s="178"/>
      <c r="C46" s="178"/>
      <c r="D46" s="178"/>
      <c r="E46" s="178"/>
      <c r="F46" s="178"/>
      <c r="G46" s="178"/>
      <c r="H46" s="177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</row>
    <row r="47" spans="1:24" ht="12.75" customHeight="1">
      <c r="A47" s="178"/>
      <c r="B47" s="178"/>
      <c r="C47" s="178"/>
      <c r="D47" s="178"/>
      <c r="E47" s="178"/>
      <c r="F47" s="178"/>
      <c r="G47" s="178"/>
      <c r="H47" s="177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</row>
    <row r="48" spans="1:24" ht="12.75" customHeight="1">
      <c r="A48" s="178"/>
      <c r="B48" s="178"/>
      <c r="C48" s="178"/>
      <c r="D48" s="178"/>
      <c r="E48" s="178"/>
      <c r="F48" s="178"/>
      <c r="G48" s="178"/>
      <c r="H48" s="177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</row>
    <row r="49" spans="1:24" ht="12.75" customHeight="1">
      <c r="A49" s="178"/>
      <c r="B49" s="178"/>
      <c r="C49" s="178"/>
      <c r="D49" s="178"/>
      <c r="E49" s="178"/>
      <c r="F49" s="178"/>
      <c r="G49" s="178"/>
      <c r="H49" s="177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</row>
    <row r="50" spans="1:24" ht="12.75" customHeight="1">
      <c r="A50" s="178"/>
      <c r="B50" s="178"/>
      <c r="C50" s="178"/>
      <c r="D50" s="178"/>
      <c r="E50" s="178"/>
      <c r="F50" s="178"/>
      <c r="G50" s="178"/>
      <c r="H50" s="177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</row>
    <row r="51" spans="1:24" ht="12.75" customHeight="1">
      <c r="A51" s="178"/>
      <c r="B51" s="178"/>
      <c r="C51" s="178"/>
      <c r="D51" s="178"/>
      <c r="E51" s="178"/>
      <c r="F51" s="178"/>
      <c r="G51" s="178"/>
      <c r="H51" s="177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</row>
    <row r="52" spans="1:24" ht="12.75" customHeight="1">
      <c r="A52" s="178"/>
      <c r="B52" s="178"/>
      <c r="C52" s="178"/>
      <c r="D52" s="178"/>
      <c r="E52" s="178"/>
      <c r="F52" s="178"/>
      <c r="G52" s="178"/>
      <c r="H52" s="177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</row>
    <row r="53" spans="1:24" ht="12.75" customHeight="1">
      <c r="A53" s="178"/>
      <c r="B53" s="178"/>
      <c r="C53" s="178"/>
      <c r="D53" s="178"/>
      <c r="E53" s="178"/>
      <c r="F53" s="178"/>
      <c r="G53" s="178"/>
      <c r="H53" s="177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</row>
    <row r="54" spans="1:24" ht="12.75" customHeight="1">
      <c r="A54" s="178"/>
      <c r="B54" s="178"/>
      <c r="C54" s="178"/>
      <c r="D54" s="178"/>
      <c r="E54" s="178"/>
      <c r="F54" s="178"/>
      <c r="G54" s="178"/>
      <c r="H54" s="177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</row>
    <row r="55" spans="1:24" ht="12.75" customHeight="1">
      <c r="A55" s="178"/>
      <c r="B55" s="178"/>
      <c r="C55" s="178"/>
      <c r="D55" s="178"/>
      <c r="E55" s="178"/>
      <c r="F55" s="178"/>
      <c r="G55" s="178"/>
      <c r="H55" s="177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</row>
    <row r="56" spans="1:24" ht="12.75" customHeight="1">
      <c r="A56" s="178"/>
      <c r="B56" s="178"/>
      <c r="C56" s="178"/>
      <c r="D56" s="178"/>
      <c r="E56" s="178"/>
      <c r="F56" s="178"/>
      <c r="G56" s="178"/>
      <c r="H56" s="177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</row>
    <row r="57" spans="1:24" ht="12.75" customHeight="1">
      <c r="A57" s="178"/>
      <c r="B57" s="178"/>
      <c r="C57" s="178"/>
      <c r="D57" s="178"/>
      <c r="E57" s="178"/>
      <c r="F57" s="178"/>
      <c r="G57" s="178"/>
      <c r="H57" s="177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</row>
    <row r="58" spans="1:24" ht="12.75" customHeight="1">
      <c r="A58" s="178"/>
      <c r="B58" s="178"/>
      <c r="C58" s="178"/>
      <c r="D58" s="178"/>
      <c r="E58" s="178"/>
      <c r="F58" s="178"/>
      <c r="G58" s="178"/>
      <c r="H58" s="177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</row>
    <row r="59" spans="1:24" ht="12.75" customHeight="1">
      <c r="A59" s="178"/>
      <c r="B59" s="178"/>
      <c r="C59" s="178"/>
      <c r="D59" s="178"/>
      <c r="E59" s="178"/>
      <c r="F59" s="178"/>
      <c r="G59" s="178"/>
      <c r="H59" s="177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</row>
    <row r="60" spans="1:24" ht="12.75" customHeight="1">
      <c r="A60" s="178"/>
      <c r="B60" s="178"/>
      <c r="C60" s="178"/>
      <c r="D60" s="178"/>
      <c r="E60" s="178"/>
      <c r="F60" s="178"/>
      <c r="G60" s="178"/>
      <c r="H60" s="177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</row>
    <row r="61" spans="1:24" ht="12.75" customHeight="1">
      <c r="A61" s="178"/>
      <c r="B61" s="178"/>
      <c r="C61" s="178"/>
      <c r="D61" s="178"/>
      <c r="E61" s="178"/>
      <c r="F61" s="178"/>
      <c r="G61" s="178"/>
      <c r="H61" s="177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</row>
    <row r="62" spans="1:24" ht="12.75" customHeight="1">
      <c r="A62" s="178"/>
      <c r="B62" s="178"/>
      <c r="C62" s="178"/>
      <c r="D62" s="178"/>
      <c r="E62" s="178"/>
      <c r="F62" s="178"/>
      <c r="G62" s="178"/>
      <c r="H62" s="177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</row>
    <row r="63" spans="1:24" ht="12.75" customHeight="1">
      <c r="A63" s="178"/>
      <c r="B63" s="178"/>
      <c r="C63" s="178"/>
      <c r="D63" s="178"/>
      <c r="E63" s="178"/>
      <c r="F63" s="178"/>
      <c r="G63" s="178"/>
      <c r="H63" s="177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</row>
    <row r="64" spans="1:24" ht="12.75" customHeight="1">
      <c r="A64" s="178"/>
      <c r="B64" s="178"/>
      <c r="C64" s="178"/>
      <c r="D64" s="178"/>
      <c r="E64" s="178"/>
      <c r="F64" s="178"/>
      <c r="G64" s="178"/>
      <c r="H64" s="177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</row>
    <row r="65" spans="1:24" ht="12.75" customHeight="1">
      <c r="A65" s="178"/>
      <c r="B65" s="178"/>
      <c r="C65" s="178"/>
      <c r="D65" s="178"/>
      <c r="E65" s="178"/>
      <c r="F65" s="178"/>
      <c r="G65" s="178"/>
      <c r="H65" s="177"/>
      <c r="I65" s="178"/>
      <c r="J65" s="178"/>
      <c r="K65" s="178"/>
      <c r="L65" s="178"/>
      <c r="M65" s="178"/>
      <c r="N65" s="178"/>
      <c r="O65" s="178"/>
      <c r="P65" s="178"/>
      <c r="Q65" s="178"/>
      <c r="R65" s="178"/>
      <c r="S65" s="178"/>
      <c r="T65" s="178"/>
      <c r="U65" s="178"/>
      <c r="V65" s="178"/>
      <c r="W65" s="178"/>
      <c r="X65" s="178"/>
    </row>
    <row r="66" spans="1:24" ht="12.75" customHeight="1">
      <c r="A66" s="178"/>
      <c r="B66" s="178"/>
      <c r="C66" s="178"/>
      <c r="D66" s="178"/>
      <c r="E66" s="178"/>
      <c r="F66" s="178"/>
      <c r="G66" s="178"/>
      <c r="H66" s="177"/>
      <c r="I66" s="178"/>
      <c r="J66" s="178"/>
      <c r="K66" s="178"/>
      <c r="L66" s="178"/>
      <c r="M66" s="178"/>
      <c r="N66" s="178"/>
      <c r="O66" s="178"/>
      <c r="P66" s="178"/>
      <c r="Q66" s="178"/>
      <c r="R66" s="178"/>
      <c r="S66" s="178"/>
      <c r="T66" s="178"/>
      <c r="U66" s="178"/>
      <c r="V66" s="178"/>
      <c r="W66" s="178"/>
      <c r="X66" s="178"/>
    </row>
    <row r="67" spans="1:24" ht="12.75" customHeight="1">
      <c r="A67" s="178"/>
      <c r="B67" s="178"/>
      <c r="C67" s="178"/>
      <c r="D67" s="178"/>
      <c r="E67" s="178"/>
      <c r="F67" s="178"/>
      <c r="G67" s="178"/>
      <c r="H67" s="177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</row>
    <row r="68" spans="1:24" ht="12.75" customHeight="1">
      <c r="A68" s="178"/>
      <c r="B68" s="178"/>
      <c r="C68" s="178"/>
      <c r="D68" s="178"/>
      <c r="E68" s="178"/>
      <c r="F68" s="178"/>
      <c r="G68" s="178"/>
      <c r="H68" s="177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8"/>
      <c r="V68" s="178"/>
      <c r="W68" s="178"/>
      <c r="X68" s="178"/>
    </row>
    <row r="69" spans="1:24" ht="12.75" customHeight="1">
      <c r="A69" s="178"/>
      <c r="B69" s="178"/>
      <c r="C69" s="178"/>
      <c r="D69" s="178"/>
      <c r="E69" s="178"/>
      <c r="F69" s="178"/>
      <c r="G69" s="178"/>
      <c r="H69" s="177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</row>
    <row r="70" spans="1:24" ht="12.75" customHeight="1">
      <c r="A70" s="178"/>
      <c r="B70" s="178"/>
      <c r="C70" s="178"/>
      <c r="D70" s="178"/>
      <c r="E70" s="178"/>
      <c r="F70" s="178"/>
      <c r="G70" s="178"/>
      <c r="H70" s="177"/>
      <c r="I70" s="178"/>
      <c r="J70" s="178"/>
      <c r="K70" s="178"/>
      <c r="L70" s="178"/>
      <c r="M70" s="178"/>
      <c r="N70" s="178"/>
      <c r="O70" s="178"/>
      <c r="P70" s="178"/>
      <c r="Q70" s="178"/>
      <c r="R70" s="178"/>
      <c r="S70" s="178"/>
      <c r="T70" s="178"/>
      <c r="U70" s="178"/>
      <c r="V70" s="178"/>
      <c r="W70" s="178"/>
      <c r="X70" s="178"/>
    </row>
    <row r="71" spans="1:24" ht="12.75" customHeight="1">
      <c r="A71" s="178"/>
      <c r="B71" s="178"/>
      <c r="C71" s="178"/>
      <c r="D71" s="178"/>
      <c r="E71" s="178"/>
      <c r="F71" s="178"/>
      <c r="G71" s="178"/>
      <c r="H71" s="177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</row>
    <row r="72" spans="1:24" ht="12.75" customHeight="1">
      <c r="A72" s="178"/>
      <c r="B72" s="178"/>
      <c r="C72" s="178"/>
      <c r="D72" s="178"/>
      <c r="E72" s="178"/>
      <c r="F72" s="178"/>
      <c r="G72" s="178"/>
      <c r="H72" s="177"/>
      <c r="I72" s="178"/>
      <c r="J72" s="178"/>
      <c r="K72" s="178"/>
      <c r="L72" s="178"/>
      <c r="M72" s="178"/>
      <c r="N72" s="178"/>
      <c r="O72" s="178"/>
      <c r="P72" s="178"/>
      <c r="Q72" s="178"/>
      <c r="R72" s="178"/>
      <c r="S72" s="178"/>
      <c r="T72" s="178"/>
      <c r="U72" s="178"/>
      <c r="V72" s="178"/>
      <c r="W72" s="178"/>
      <c r="X72" s="178"/>
    </row>
    <row r="73" spans="1:24" ht="12.75" customHeight="1">
      <c r="A73" s="178"/>
      <c r="B73" s="178"/>
      <c r="C73" s="178"/>
      <c r="D73" s="178"/>
      <c r="E73" s="178"/>
      <c r="F73" s="178"/>
      <c r="G73" s="178"/>
      <c r="H73" s="177"/>
      <c r="I73" s="178"/>
      <c r="J73" s="178"/>
      <c r="K73" s="178"/>
      <c r="L73" s="178"/>
      <c r="M73" s="178"/>
      <c r="N73" s="178"/>
      <c r="O73" s="178"/>
      <c r="P73" s="178"/>
      <c r="Q73" s="178"/>
      <c r="R73" s="178"/>
      <c r="S73" s="178"/>
      <c r="T73" s="178"/>
      <c r="U73" s="178"/>
      <c r="V73" s="178"/>
      <c r="W73" s="178"/>
      <c r="X73" s="178"/>
    </row>
    <row r="74" spans="1:24" ht="12.75" customHeight="1">
      <c r="A74" s="178"/>
      <c r="B74" s="178"/>
      <c r="C74" s="178"/>
      <c r="D74" s="178"/>
      <c r="E74" s="178"/>
      <c r="F74" s="178"/>
      <c r="G74" s="178"/>
      <c r="H74" s="177"/>
      <c r="I74" s="178"/>
      <c r="J74" s="178"/>
      <c r="K74" s="178"/>
      <c r="L74" s="178"/>
      <c r="M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</row>
    <row r="75" spans="1:24" ht="12.75" customHeight="1">
      <c r="A75" s="178"/>
      <c r="B75" s="178"/>
      <c r="C75" s="178"/>
      <c r="D75" s="178"/>
      <c r="E75" s="178"/>
      <c r="F75" s="178"/>
      <c r="G75" s="178"/>
      <c r="H75" s="177"/>
      <c r="I75" s="178"/>
      <c r="J75" s="178"/>
      <c r="K75" s="178"/>
      <c r="L75" s="178"/>
      <c r="M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</row>
    <row r="76" spans="1:24" ht="12.75" customHeight="1">
      <c r="A76" s="178"/>
      <c r="B76" s="178"/>
      <c r="C76" s="178"/>
      <c r="D76" s="178"/>
      <c r="E76" s="178"/>
      <c r="F76" s="178"/>
      <c r="G76" s="178"/>
      <c r="H76" s="177"/>
      <c r="I76" s="178"/>
      <c r="J76" s="178"/>
      <c r="K76" s="178"/>
      <c r="L76" s="178"/>
      <c r="M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</row>
    <row r="77" spans="1:24" ht="12.75" customHeight="1">
      <c r="A77" s="178"/>
      <c r="B77" s="178"/>
      <c r="C77" s="178"/>
      <c r="D77" s="178"/>
      <c r="E77" s="178"/>
      <c r="F77" s="178"/>
      <c r="G77" s="178"/>
      <c r="H77" s="177"/>
      <c r="I77" s="178"/>
      <c r="J77" s="178"/>
      <c r="K77" s="178"/>
      <c r="L77" s="178"/>
      <c r="M77" s="178"/>
      <c r="N77" s="178"/>
      <c r="O77" s="178"/>
      <c r="P77" s="178"/>
      <c r="Q77" s="178"/>
      <c r="R77" s="178"/>
      <c r="S77" s="178"/>
      <c r="T77" s="178"/>
      <c r="U77" s="178"/>
      <c r="V77" s="178"/>
      <c r="W77" s="178"/>
      <c r="X77" s="178"/>
    </row>
    <row r="78" spans="1:24" ht="12.75" customHeight="1">
      <c r="A78" s="178"/>
      <c r="B78" s="178"/>
      <c r="C78" s="178"/>
      <c r="D78" s="178"/>
      <c r="E78" s="178"/>
      <c r="F78" s="178"/>
      <c r="G78" s="178"/>
      <c r="H78" s="177"/>
      <c r="I78" s="178"/>
      <c r="J78" s="178"/>
      <c r="K78" s="178"/>
      <c r="L78" s="178"/>
      <c r="M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8"/>
    </row>
    <row r="79" spans="1:24" ht="12.75" customHeight="1">
      <c r="A79" s="178"/>
      <c r="B79" s="178"/>
      <c r="C79" s="178"/>
      <c r="D79" s="178"/>
      <c r="E79" s="178"/>
      <c r="F79" s="178"/>
      <c r="G79" s="178"/>
      <c r="H79" s="177"/>
      <c r="I79" s="178"/>
      <c r="J79" s="178"/>
      <c r="K79" s="178"/>
      <c r="L79" s="178"/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</row>
    <row r="80" spans="1:24" ht="12.75" customHeight="1">
      <c r="A80" s="178"/>
      <c r="B80" s="178"/>
      <c r="C80" s="178"/>
      <c r="D80" s="178"/>
      <c r="E80" s="178"/>
      <c r="F80" s="178"/>
      <c r="G80" s="178"/>
      <c r="H80" s="177"/>
      <c r="I80" s="178"/>
      <c r="J80" s="178"/>
      <c r="K80" s="178"/>
      <c r="L80" s="178"/>
      <c r="M80" s="178"/>
      <c r="N80" s="178"/>
      <c r="O80" s="178"/>
      <c r="P80" s="178"/>
      <c r="Q80" s="178"/>
      <c r="R80" s="178"/>
      <c r="S80" s="178"/>
      <c r="T80" s="178"/>
      <c r="U80" s="178"/>
      <c r="V80" s="178"/>
      <c r="W80" s="178"/>
      <c r="X80" s="178"/>
    </row>
    <row r="81" spans="1:24" ht="12.75" customHeight="1">
      <c r="A81" s="178"/>
      <c r="B81" s="178"/>
      <c r="C81" s="178"/>
      <c r="D81" s="178"/>
      <c r="E81" s="178"/>
      <c r="F81" s="178"/>
      <c r="G81" s="178"/>
      <c r="H81" s="177"/>
      <c r="I81" s="178"/>
      <c r="J81" s="178"/>
      <c r="K81" s="178"/>
      <c r="L81" s="178"/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8"/>
    </row>
    <row r="82" spans="1:24" ht="12.75" customHeight="1">
      <c r="A82" s="178"/>
      <c r="B82" s="178"/>
      <c r="C82" s="178"/>
      <c r="D82" s="178"/>
      <c r="E82" s="178"/>
      <c r="F82" s="178"/>
      <c r="G82" s="178"/>
      <c r="H82" s="177"/>
      <c r="I82" s="178"/>
      <c r="J82" s="178"/>
      <c r="K82" s="178"/>
      <c r="L82" s="178"/>
      <c r="M82" s="178"/>
      <c r="N82" s="178"/>
      <c r="O82" s="178"/>
      <c r="P82" s="178"/>
      <c r="Q82" s="178"/>
      <c r="R82" s="178"/>
      <c r="S82" s="178"/>
      <c r="T82" s="178"/>
      <c r="U82" s="178"/>
      <c r="V82" s="178"/>
      <c r="W82" s="178"/>
      <c r="X82" s="178"/>
    </row>
    <row r="83" spans="1:24" ht="12.75" customHeight="1">
      <c r="A83" s="178"/>
      <c r="B83" s="178"/>
      <c r="C83" s="178"/>
      <c r="D83" s="178"/>
      <c r="E83" s="178"/>
      <c r="F83" s="178"/>
      <c r="G83" s="178"/>
      <c r="H83" s="177"/>
      <c r="I83" s="178"/>
      <c r="J83" s="178"/>
      <c r="K83" s="178"/>
      <c r="L83" s="178"/>
      <c r="M83" s="178"/>
      <c r="N83" s="178"/>
      <c r="O83" s="178"/>
      <c r="P83" s="178"/>
      <c r="Q83" s="178"/>
      <c r="R83" s="178"/>
      <c r="S83" s="178"/>
      <c r="T83" s="178"/>
      <c r="U83" s="178"/>
      <c r="V83" s="178"/>
      <c r="W83" s="178"/>
      <c r="X83" s="178"/>
    </row>
    <row r="84" spans="1:24" ht="12.75" customHeight="1">
      <c r="A84" s="178"/>
      <c r="B84" s="178"/>
      <c r="C84" s="178"/>
      <c r="D84" s="178"/>
      <c r="E84" s="178"/>
      <c r="F84" s="178"/>
      <c r="G84" s="178"/>
      <c r="H84" s="177"/>
      <c r="I84" s="178"/>
      <c r="J84" s="178"/>
      <c r="K84" s="178"/>
      <c r="L84" s="178"/>
      <c r="M84" s="178"/>
      <c r="N84" s="178"/>
      <c r="O84" s="178"/>
      <c r="P84" s="178"/>
      <c r="Q84" s="178"/>
      <c r="R84" s="178"/>
      <c r="S84" s="178"/>
      <c r="T84" s="178"/>
      <c r="U84" s="178"/>
      <c r="V84" s="178"/>
      <c r="W84" s="178"/>
      <c r="X84" s="178"/>
    </row>
    <row r="85" spans="1:24" ht="12.75" customHeight="1">
      <c r="A85" s="178"/>
      <c r="B85" s="178"/>
      <c r="C85" s="178"/>
      <c r="D85" s="178"/>
      <c r="E85" s="178"/>
      <c r="F85" s="178"/>
      <c r="G85" s="178"/>
      <c r="H85" s="177"/>
      <c r="I85" s="178"/>
      <c r="J85" s="178"/>
      <c r="K85" s="178"/>
      <c r="L85" s="178"/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</row>
    <row r="86" spans="1:24" ht="12.75" customHeight="1">
      <c r="A86" s="178"/>
      <c r="B86" s="178"/>
      <c r="C86" s="178"/>
      <c r="D86" s="178"/>
      <c r="E86" s="178"/>
      <c r="F86" s="178"/>
      <c r="G86" s="178"/>
      <c r="H86" s="177"/>
      <c r="I86" s="178"/>
      <c r="J86" s="178"/>
      <c r="K86" s="178"/>
      <c r="L86" s="178"/>
      <c r="M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8"/>
    </row>
    <row r="87" spans="1:24" ht="12.75" customHeight="1">
      <c r="A87" s="178"/>
      <c r="B87" s="178"/>
      <c r="C87" s="178"/>
      <c r="D87" s="178"/>
      <c r="E87" s="178"/>
      <c r="F87" s="178"/>
      <c r="G87" s="178"/>
      <c r="H87" s="177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</row>
    <row r="88" spans="1:24" ht="12.75" customHeight="1">
      <c r="A88" s="178"/>
      <c r="B88" s="178"/>
      <c r="C88" s="178"/>
      <c r="D88" s="178"/>
      <c r="E88" s="178"/>
      <c r="F88" s="178"/>
      <c r="G88" s="178"/>
      <c r="H88" s="177"/>
      <c r="I88" s="178"/>
      <c r="J88" s="178"/>
      <c r="K88" s="178"/>
      <c r="L88" s="178"/>
      <c r="M88" s="178"/>
      <c r="N88" s="178"/>
      <c r="O88" s="178"/>
      <c r="P88" s="178"/>
      <c r="Q88" s="178"/>
      <c r="R88" s="178"/>
      <c r="S88" s="178"/>
      <c r="T88" s="178"/>
      <c r="U88" s="178"/>
      <c r="V88" s="178"/>
      <c r="W88" s="178"/>
      <c r="X88" s="178"/>
    </row>
    <row r="89" spans="1:24" ht="12.75" customHeight="1">
      <c r="A89" s="178"/>
      <c r="B89" s="178"/>
      <c r="C89" s="178"/>
      <c r="D89" s="178"/>
      <c r="E89" s="178"/>
      <c r="F89" s="178"/>
      <c r="G89" s="178"/>
      <c r="H89" s="177"/>
      <c r="I89" s="178"/>
      <c r="J89" s="178"/>
      <c r="K89" s="178"/>
      <c r="L89" s="178"/>
      <c r="M89" s="178"/>
      <c r="N89" s="178"/>
      <c r="O89" s="178"/>
      <c r="P89" s="178"/>
      <c r="Q89" s="178"/>
      <c r="R89" s="178"/>
      <c r="S89" s="178"/>
      <c r="T89" s="178"/>
      <c r="U89" s="178"/>
      <c r="V89" s="178"/>
      <c r="W89" s="178"/>
      <c r="X89" s="178"/>
    </row>
    <row r="90" spans="1:24" ht="12.75" customHeight="1">
      <c r="A90" s="178"/>
      <c r="B90" s="178"/>
      <c r="C90" s="178"/>
      <c r="D90" s="178"/>
      <c r="E90" s="178"/>
      <c r="F90" s="178"/>
      <c r="G90" s="178"/>
      <c r="H90" s="177"/>
      <c r="I90" s="178"/>
      <c r="J90" s="178"/>
      <c r="K90" s="178"/>
      <c r="L90" s="178"/>
      <c r="M90" s="178"/>
      <c r="N90" s="178"/>
      <c r="O90" s="178"/>
      <c r="P90" s="178"/>
      <c r="Q90" s="178"/>
      <c r="R90" s="178"/>
      <c r="S90" s="178"/>
      <c r="T90" s="178"/>
      <c r="U90" s="178"/>
      <c r="V90" s="178"/>
      <c r="W90" s="178"/>
      <c r="X90" s="178"/>
    </row>
    <row r="91" spans="1:24" ht="12.75" customHeight="1">
      <c r="A91" s="178"/>
      <c r="B91" s="178"/>
      <c r="C91" s="178"/>
      <c r="D91" s="178"/>
      <c r="E91" s="178"/>
      <c r="F91" s="178"/>
      <c r="G91" s="178"/>
      <c r="H91" s="177"/>
      <c r="I91" s="178"/>
      <c r="J91" s="178"/>
      <c r="K91" s="178"/>
      <c r="L91" s="178"/>
      <c r="M91" s="178"/>
      <c r="N91" s="178"/>
      <c r="O91" s="178"/>
      <c r="P91" s="178"/>
      <c r="Q91" s="178"/>
      <c r="R91" s="178"/>
      <c r="S91" s="178"/>
      <c r="T91" s="178"/>
      <c r="U91" s="178"/>
      <c r="V91" s="178"/>
      <c r="W91" s="178"/>
      <c r="X91" s="178"/>
    </row>
    <row r="92" spans="1:24" ht="12.75" customHeight="1">
      <c r="A92" s="178"/>
      <c r="B92" s="178"/>
      <c r="C92" s="178"/>
      <c r="D92" s="178"/>
      <c r="E92" s="178"/>
      <c r="F92" s="178"/>
      <c r="G92" s="178"/>
      <c r="H92" s="177"/>
      <c r="I92" s="178"/>
      <c r="J92" s="178"/>
      <c r="K92" s="178"/>
      <c r="L92" s="178"/>
      <c r="M92" s="178"/>
      <c r="N92" s="178"/>
      <c r="O92" s="178"/>
      <c r="P92" s="178"/>
      <c r="Q92" s="178"/>
      <c r="R92" s="178"/>
      <c r="S92" s="178"/>
      <c r="T92" s="178"/>
      <c r="U92" s="178"/>
      <c r="V92" s="178"/>
      <c r="W92" s="178"/>
      <c r="X92" s="178"/>
    </row>
    <row r="93" spans="1:24" ht="12.75" customHeight="1">
      <c r="A93" s="178"/>
      <c r="B93" s="178"/>
      <c r="C93" s="178"/>
      <c r="D93" s="178"/>
      <c r="E93" s="178"/>
      <c r="F93" s="178"/>
      <c r="G93" s="178"/>
      <c r="H93" s="177"/>
      <c r="I93" s="178"/>
      <c r="J93" s="178"/>
      <c r="K93" s="178"/>
      <c r="L93" s="178"/>
      <c r="M93" s="178"/>
      <c r="N93" s="178"/>
      <c r="O93" s="178"/>
      <c r="P93" s="178"/>
      <c r="Q93" s="178"/>
      <c r="R93" s="178"/>
      <c r="S93" s="178"/>
      <c r="T93" s="178"/>
      <c r="U93" s="178"/>
      <c r="V93" s="178"/>
      <c r="W93" s="178"/>
      <c r="X93" s="178"/>
    </row>
    <row r="94" spans="1:24" ht="12.75" customHeight="1">
      <c r="A94" s="178"/>
      <c r="B94" s="178"/>
      <c r="C94" s="178"/>
      <c r="D94" s="178"/>
      <c r="E94" s="178"/>
      <c r="F94" s="178"/>
      <c r="G94" s="178"/>
      <c r="H94" s="177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</row>
    <row r="95" spans="1:24" ht="12.75" customHeight="1">
      <c r="A95" s="178"/>
      <c r="B95" s="178"/>
      <c r="C95" s="178"/>
      <c r="D95" s="178"/>
      <c r="E95" s="178"/>
      <c r="F95" s="178"/>
      <c r="G95" s="178"/>
      <c r="H95" s="177"/>
      <c r="I95" s="178"/>
      <c r="J95" s="178"/>
      <c r="K95" s="178"/>
      <c r="L95" s="178"/>
      <c r="M95" s="178"/>
      <c r="N95" s="178"/>
      <c r="O95" s="178"/>
      <c r="P95" s="178"/>
      <c r="Q95" s="178"/>
      <c r="R95" s="178"/>
      <c r="S95" s="178"/>
      <c r="T95" s="178"/>
      <c r="U95" s="178"/>
      <c r="V95" s="178"/>
      <c r="W95" s="178"/>
      <c r="X95" s="178"/>
    </row>
    <row r="96" spans="1:24" ht="12.75" customHeight="1">
      <c r="A96" s="178"/>
      <c r="B96" s="178"/>
      <c r="C96" s="178"/>
      <c r="D96" s="178"/>
      <c r="E96" s="178"/>
      <c r="F96" s="178"/>
      <c r="G96" s="178"/>
      <c r="H96" s="177"/>
      <c r="I96" s="178"/>
      <c r="J96" s="178"/>
      <c r="K96" s="178"/>
      <c r="L96" s="178"/>
      <c r="M96" s="178"/>
      <c r="N96" s="178"/>
      <c r="O96" s="178"/>
      <c r="P96" s="178"/>
      <c r="Q96" s="178"/>
      <c r="R96" s="178"/>
      <c r="S96" s="178"/>
      <c r="T96" s="178"/>
      <c r="U96" s="178"/>
      <c r="V96" s="178"/>
      <c r="W96" s="178"/>
      <c r="X96" s="178"/>
    </row>
    <row r="97" spans="1:24" ht="12.75" customHeight="1">
      <c r="A97" s="178"/>
      <c r="B97" s="178"/>
      <c r="C97" s="178"/>
      <c r="D97" s="178"/>
      <c r="E97" s="178"/>
      <c r="F97" s="178"/>
      <c r="G97" s="178"/>
      <c r="H97" s="177"/>
      <c r="I97" s="178"/>
      <c r="J97" s="178"/>
      <c r="K97" s="178"/>
      <c r="L97" s="178"/>
      <c r="M97" s="178"/>
      <c r="N97" s="178"/>
      <c r="O97" s="178"/>
      <c r="P97" s="178"/>
      <c r="Q97" s="178"/>
      <c r="R97" s="178"/>
      <c r="S97" s="178"/>
      <c r="T97" s="178"/>
      <c r="U97" s="178"/>
      <c r="V97" s="178"/>
      <c r="W97" s="178"/>
      <c r="X97" s="178"/>
    </row>
    <row r="98" spans="1:24" ht="12.75" customHeight="1">
      <c r="A98" s="178"/>
      <c r="B98" s="178"/>
      <c r="C98" s="178"/>
      <c r="D98" s="178"/>
      <c r="E98" s="178"/>
      <c r="F98" s="178"/>
      <c r="G98" s="178"/>
      <c r="H98" s="177"/>
      <c r="I98" s="178"/>
      <c r="J98" s="178"/>
      <c r="K98" s="178"/>
      <c r="L98" s="178"/>
      <c r="M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</row>
    <row r="99" spans="1:24" ht="12.75" customHeight="1">
      <c r="A99" s="178"/>
      <c r="B99" s="178"/>
      <c r="C99" s="178"/>
      <c r="D99" s="178"/>
      <c r="E99" s="178"/>
      <c r="F99" s="178"/>
      <c r="G99" s="178"/>
      <c r="H99" s="177"/>
      <c r="I99" s="178"/>
      <c r="J99" s="178"/>
      <c r="K99" s="178"/>
      <c r="L99" s="178"/>
      <c r="M99" s="178"/>
      <c r="N99" s="178"/>
      <c r="O99" s="178"/>
      <c r="P99" s="178"/>
      <c r="Q99" s="178"/>
      <c r="R99" s="178"/>
      <c r="S99" s="178"/>
      <c r="T99" s="178"/>
      <c r="U99" s="178"/>
      <c r="V99" s="178"/>
      <c r="W99" s="178"/>
      <c r="X99" s="178"/>
    </row>
    <row r="100" spans="1:24" ht="12.75" customHeight="1">
      <c r="A100" s="178"/>
      <c r="B100" s="178"/>
      <c r="C100" s="178"/>
      <c r="D100" s="178"/>
      <c r="E100" s="178"/>
      <c r="F100" s="178"/>
      <c r="G100" s="178"/>
      <c r="H100" s="177"/>
      <c r="I100" s="178"/>
      <c r="J100" s="178"/>
      <c r="K100" s="178"/>
      <c r="L100" s="178"/>
      <c r="M100" s="178"/>
      <c r="N100" s="178"/>
      <c r="O100" s="178"/>
      <c r="P100" s="178"/>
      <c r="Q100" s="178"/>
      <c r="R100" s="178"/>
      <c r="S100" s="178"/>
      <c r="T100" s="178"/>
      <c r="U100" s="178"/>
      <c r="V100" s="178"/>
      <c r="W100" s="178"/>
      <c r="X100" s="178"/>
    </row>
    <row r="101" spans="1:24" ht="12.75" customHeight="1">
      <c r="A101" s="178"/>
      <c r="B101" s="178"/>
      <c r="C101" s="178"/>
      <c r="D101" s="178"/>
      <c r="E101" s="178"/>
      <c r="F101" s="178"/>
      <c r="G101" s="178"/>
      <c r="H101" s="177"/>
      <c r="I101" s="178"/>
      <c r="J101" s="178"/>
      <c r="K101" s="178"/>
      <c r="L101" s="178"/>
      <c r="M101" s="178"/>
      <c r="N101" s="178"/>
      <c r="O101" s="178"/>
      <c r="P101" s="178"/>
      <c r="Q101" s="178"/>
      <c r="R101" s="178"/>
      <c r="S101" s="178"/>
      <c r="T101" s="178"/>
      <c r="U101" s="178"/>
      <c r="V101" s="178"/>
      <c r="W101" s="178"/>
      <c r="X101" s="178"/>
    </row>
    <row r="102" spans="1:24" ht="12.75" customHeight="1">
      <c r="A102" s="178"/>
      <c r="B102" s="178"/>
      <c r="C102" s="178"/>
      <c r="D102" s="178"/>
      <c r="E102" s="178"/>
      <c r="F102" s="178"/>
      <c r="G102" s="178"/>
      <c r="H102" s="177"/>
      <c r="I102" s="178"/>
      <c r="J102" s="178"/>
      <c r="K102" s="178"/>
      <c r="L102" s="178"/>
      <c r="M102" s="178"/>
      <c r="N102" s="178"/>
      <c r="O102" s="178"/>
      <c r="P102" s="178"/>
      <c r="Q102" s="178"/>
      <c r="R102" s="178"/>
      <c r="S102" s="178"/>
      <c r="T102" s="178"/>
      <c r="U102" s="178"/>
      <c r="V102" s="178"/>
      <c r="W102" s="178"/>
      <c r="X102" s="178"/>
    </row>
    <row r="103" spans="1:24" ht="12.75" customHeight="1">
      <c r="A103" s="178"/>
      <c r="B103" s="178"/>
      <c r="C103" s="178"/>
      <c r="D103" s="178"/>
      <c r="E103" s="178"/>
      <c r="F103" s="178"/>
      <c r="G103" s="178"/>
      <c r="H103" s="177"/>
      <c r="I103" s="178"/>
      <c r="J103" s="178"/>
      <c r="K103" s="178"/>
      <c r="L103" s="178"/>
      <c r="M103" s="178"/>
      <c r="N103" s="178"/>
      <c r="O103" s="178"/>
      <c r="P103" s="178"/>
      <c r="Q103" s="178"/>
      <c r="R103" s="178"/>
      <c r="S103" s="178"/>
      <c r="T103" s="178"/>
      <c r="U103" s="178"/>
      <c r="V103" s="178"/>
      <c r="W103" s="178"/>
      <c r="X103" s="178"/>
    </row>
    <row r="104" spans="1:24" ht="12.75" customHeight="1">
      <c r="A104" s="178"/>
      <c r="B104" s="178"/>
      <c r="C104" s="178"/>
      <c r="D104" s="178"/>
      <c r="E104" s="178"/>
      <c r="F104" s="178"/>
      <c r="G104" s="178"/>
      <c r="H104" s="177"/>
      <c r="I104" s="178"/>
      <c r="J104" s="178"/>
      <c r="K104" s="178"/>
      <c r="L104" s="178"/>
      <c r="M104" s="178"/>
      <c r="N104" s="178"/>
      <c r="O104" s="178"/>
      <c r="P104" s="178"/>
      <c r="Q104" s="178"/>
      <c r="R104" s="178"/>
      <c r="S104" s="178"/>
      <c r="T104" s="178"/>
      <c r="U104" s="178"/>
      <c r="V104" s="178"/>
      <c r="W104" s="178"/>
      <c r="X104" s="178"/>
    </row>
    <row r="105" spans="1:24" ht="12.75" customHeight="1">
      <c r="A105" s="178"/>
      <c r="B105" s="178"/>
      <c r="C105" s="178"/>
      <c r="D105" s="178"/>
      <c r="E105" s="178"/>
      <c r="F105" s="178"/>
      <c r="G105" s="178"/>
      <c r="H105" s="177"/>
      <c r="I105" s="178"/>
      <c r="J105" s="178"/>
      <c r="K105" s="178"/>
      <c r="L105" s="178"/>
      <c r="M105" s="178"/>
      <c r="N105" s="178"/>
      <c r="O105" s="178"/>
      <c r="P105" s="178"/>
      <c r="Q105" s="178"/>
      <c r="R105" s="178"/>
      <c r="S105" s="178"/>
      <c r="T105" s="178"/>
      <c r="U105" s="178"/>
      <c r="V105" s="178"/>
      <c r="W105" s="178"/>
      <c r="X105" s="178"/>
    </row>
    <row r="106" spans="1:24" ht="12.75" customHeight="1">
      <c r="A106" s="178"/>
      <c r="B106" s="178"/>
      <c r="C106" s="178"/>
      <c r="D106" s="178"/>
      <c r="E106" s="178"/>
      <c r="F106" s="178"/>
      <c r="G106" s="178"/>
      <c r="H106" s="177"/>
      <c r="I106" s="178"/>
      <c r="J106" s="178"/>
      <c r="K106" s="178"/>
      <c r="L106" s="178"/>
      <c r="M106" s="178"/>
      <c r="N106" s="178"/>
      <c r="O106" s="178"/>
      <c r="P106" s="178"/>
      <c r="Q106" s="178"/>
      <c r="R106" s="178"/>
      <c r="S106" s="178"/>
      <c r="T106" s="178"/>
      <c r="U106" s="178"/>
      <c r="V106" s="178"/>
      <c r="W106" s="178"/>
      <c r="X106" s="178"/>
    </row>
    <row r="107" spans="1:24" ht="12.75" customHeight="1">
      <c r="A107" s="178"/>
      <c r="B107" s="178"/>
      <c r="C107" s="178"/>
      <c r="D107" s="178"/>
      <c r="E107" s="178"/>
      <c r="F107" s="178"/>
      <c r="G107" s="178"/>
      <c r="H107" s="177"/>
      <c r="I107" s="178"/>
      <c r="J107" s="178"/>
      <c r="K107" s="178"/>
      <c r="L107" s="178"/>
      <c r="M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  <c r="X107" s="178"/>
    </row>
    <row r="108" spans="1:24" ht="12.75" customHeight="1">
      <c r="A108" s="178"/>
      <c r="B108" s="178"/>
      <c r="C108" s="178"/>
      <c r="D108" s="178"/>
      <c r="E108" s="178"/>
      <c r="F108" s="178"/>
      <c r="G108" s="178"/>
      <c r="H108" s="177"/>
      <c r="I108" s="178"/>
      <c r="J108" s="178"/>
      <c r="K108" s="178"/>
      <c r="L108" s="178"/>
      <c r="M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</row>
    <row r="109" spans="1:24" ht="12.75" customHeight="1">
      <c r="A109" s="178"/>
      <c r="B109" s="178"/>
      <c r="C109" s="178"/>
      <c r="D109" s="178"/>
      <c r="E109" s="178"/>
      <c r="F109" s="178"/>
      <c r="G109" s="178"/>
      <c r="H109" s="177"/>
      <c r="I109" s="178"/>
      <c r="J109" s="178"/>
      <c r="K109" s="178"/>
      <c r="L109" s="178"/>
      <c r="M109" s="178"/>
      <c r="N109" s="178"/>
      <c r="O109" s="178"/>
      <c r="P109" s="178"/>
      <c r="Q109" s="178"/>
      <c r="R109" s="178"/>
      <c r="S109" s="178"/>
      <c r="T109" s="178"/>
      <c r="U109" s="178"/>
      <c r="V109" s="178"/>
      <c r="W109" s="178"/>
      <c r="X109" s="178"/>
    </row>
    <row r="110" spans="1:24" ht="12.75" customHeight="1">
      <c r="A110" s="178"/>
      <c r="B110" s="178"/>
      <c r="C110" s="178"/>
      <c r="D110" s="178"/>
      <c r="E110" s="178"/>
      <c r="F110" s="178"/>
      <c r="G110" s="178"/>
      <c r="H110" s="177"/>
      <c r="I110" s="178"/>
      <c r="J110" s="178"/>
      <c r="K110" s="178"/>
      <c r="L110" s="178"/>
      <c r="M110" s="178"/>
      <c r="N110" s="178"/>
      <c r="O110" s="178"/>
      <c r="P110" s="178"/>
      <c r="Q110" s="178"/>
      <c r="R110" s="178"/>
      <c r="S110" s="178"/>
      <c r="T110" s="178"/>
      <c r="U110" s="178"/>
      <c r="V110" s="178"/>
      <c r="W110" s="178"/>
      <c r="X110" s="178"/>
    </row>
    <row r="111" spans="1:24" ht="12.75" customHeight="1">
      <c r="A111" s="178"/>
      <c r="B111" s="178"/>
      <c r="C111" s="178"/>
      <c r="D111" s="178"/>
      <c r="E111" s="178"/>
      <c r="F111" s="178"/>
      <c r="G111" s="178"/>
      <c r="H111" s="177"/>
      <c r="I111" s="178"/>
      <c r="J111" s="178"/>
      <c r="K111" s="178"/>
      <c r="L111" s="178"/>
      <c r="M111" s="178"/>
      <c r="N111" s="178"/>
      <c r="O111" s="178"/>
      <c r="P111" s="178"/>
      <c r="Q111" s="178"/>
      <c r="R111" s="178"/>
      <c r="S111" s="178"/>
      <c r="T111" s="178"/>
      <c r="U111" s="178"/>
      <c r="V111" s="178"/>
      <c r="W111" s="178"/>
      <c r="X111" s="178"/>
    </row>
    <row r="112" spans="1:24" ht="12.75" customHeight="1">
      <c r="A112" s="178"/>
      <c r="B112" s="178"/>
      <c r="C112" s="178"/>
      <c r="D112" s="178"/>
      <c r="E112" s="178"/>
      <c r="F112" s="178"/>
      <c r="G112" s="178"/>
      <c r="H112" s="177"/>
      <c r="I112" s="178"/>
      <c r="J112" s="178"/>
      <c r="K112" s="178"/>
      <c r="L112" s="178"/>
      <c r="M112" s="178"/>
      <c r="N112" s="178"/>
      <c r="O112" s="178"/>
      <c r="P112" s="178"/>
      <c r="Q112" s="178"/>
      <c r="R112" s="178"/>
      <c r="S112" s="178"/>
      <c r="T112" s="178"/>
      <c r="U112" s="178"/>
      <c r="V112" s="178"/>
      <c r="W112" s="178"/>
      <c r="X112" s="178"/>
    </row>
    <row r="113" spans="1:24" ht="12.75" customHeight="1">
      <c r="A113" s="178"/>
      <c r="B113" s="178"/>
      <c r="C113" s="178"/>
      <c r="D113" s="178"/>
      <c r="E113" s="178"/>
      <c r="F113" s="178"/>
      <c r="G113" s="178"/>
      <c r="H113" s="177"/>
      <c r="I113" s="178"/>
      <c r="J113" s="178"/>
      <c r="K113" s="178"/>
      <c r="L113" s="178"/>
      <c r="M113" s="178"/>
      <c r="N113" s="178"/>
      <c r="O113" s="178"/>
      <c r="P113" s="178"/>
      <c r="Q113" s="178"/>
      <c r="R113" s="178"/>
      <c r="S113" s="178"/>
      <c r="T113" s="178"/>
      <c r="U113" s="178"/>
      <c r="V113" s="178"/>
      <c r="W113" s="178"/>
      <c r="X113" s="178"/>
    </row>
    <row r="114" spans="1:24" ht="12.75" customHeight="1">
      <c r="A114" s="178"/>
      <c r="B114" s="178"/>
      <c r="C114" s="178"/>
      <c r="D114" s="178"/>
      <c r="E114" s="178"/>
      <c r="F114" s="178"/>
      <c r="G114" s="178"/>
      <c r="H114" s="177"/>
      <c r="I114" s="178"/>
      <c r="J114" s="178"/>
      <c r="K114" s="178"/>
      <c r="L114" s="178"/>
      <c r="M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</row>
    <row r="115" spans="1:24" ht="12.75" customHeight="1">
      <c r="A115" s="178"/>
      <c r="B115" s="178"/>
      <c r="C115" s="178"/>
      <c r="D115" s="178"/>
      <c r="E115" s="178"/>
      <c r="F115" s="178"/>
      <c r="G115" s="178"/>
      <c r="H115" s="177"/>
      <c r="I115" s="178"/>
      <c r="J115" s="178"/>
      <c r="K115" s="178"/>
      <c r="L115" s="178"/>
      <c r="M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</row>
    <row r="116" spans="1:24" ht="12.75" customHeight="1">
      <c r="A116" s="178"/>
      <c r="B116" s="178"/>
      <c r="C116" s="178"/>
      <c r="D116" s="178"/>
      <c r="E116" s="178"/>
      <c r="F116" s="178"/>
      <c r="G116" s="178"/>
      <c r="H116" s="177"/>
      <c r="I116" s="178"/>
      <c r="J116" s="178"/>
      <c r="K116" s="178"/>
      <c r="L116" s="178"/>
      <c r="M116" s="178"/>
      <c r="N116" s="178"/>
      <c r="O116" s="178"/>
      <c r="P116" s="178"/>
      <c r="Q116" s="178"/>
      <c r="R116" s="178"/>
      <c r="S116" s="178"/>
      <c r="T116" s="178"/>
      <c r="U116" s="178"/>
      <c r="V116" s="178"/>
      <c r="W116" s="178"/>
      <c r="X116" s="178"/>
    </row>
    <row r="117" spans="1:24" ht="12.75" customHeight="1">
      <c r="A117" s="178"/>
      <c r="B117" s="178"/>
      <c r="C117" s="178"/>
      <c r="D117" s="178"/>
      <c r="E117" s="178"/>
      <c r="F117" s="178"/>
      <c r="G117" s="178"/>
      <c r="H117" s="177"/>
      <c r="I117" s="178"/>
      <c r="J117" s="178"/>
      <c r="K117" s="178"/>
      <c r="L117" s="178"/>
      <c r="M117" s="178"/>
      <c r="N117" s="178"/>
      <c r="O117" s="178"/>
      <c r="P117" s="178"/>
      <c r="Q117" s="178"/>
      <c r="R117" s="178"/>
      <c r="S117" s="178"/>
      <c r="T117" s="178"/>
      <c r="U117" s="178"/>
      <c r="V117" s="178"/>
      <c r="W117" s="178"/>
      <c r="X117" s="178"/>
    </row>
    <row r="118" spans="1:24" ht="12.75" customHeight="1">
      <c r="A118" s="178"/>
      <c r="B118" s="178"/>
      <c r="C118" s="178"/>
      <c r="D118" s="178"/>
      <c r="E118" s="178"/>
      <c r="F118" s="178"/>
      <c r="G118" s="178"/>
      <c r="H118" s="177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</row>
    <row r="119" spans="1:24" ht="12.75" customHeight="1">
      <c r="A119" s="178"/>
      <c r="B119" s="178"/>
      <c r="C119" s="178"/>
      <c r="D119" s="178"/>
      <c r="E119" s="178"/>
      <c r="F119" s="178"/>
      <c r="G119" s="178"/>
      <c r="H119" s="177"/>
      <c r="I119" s="178"/>
      <c r="J119" s="178"/>
      <c r="K119" s="178"/>
      <c r="L119" s="178"/>
      <c r="M119" s="178"/>
      <c r="N119" s="178"/>
      <c r="O119" s="178"/>
      <c r="P119" s="178"/>
      <c r="Q119" s="178"/>
      <c r="R119" s="178"/>
      <c r="S119" s="178"/>
      <c r="T119" s="178"/>
      <c r="U119" s="178"/>
      <c r="V119" s="178"/>
      <c r="W119" s="178"/>
      <c r="X119" s="178"/>
    </row>
    <row r="120" spans="1:24" ht="12.75" customHeight="1">
      <c r="A120" s="178"/>
      <c r="B120" s="178"/>
      <c r="C120" s="178"/>
      <c r="D120" s="178"/>
      <c r="E120" s="178"/>
      <c r="F120" s="178"/>
      <c r="G120" s="178"/>
      <c r="H120" s="177"/>
      <c r="I120" s="178"/>
      <c r="J120" s="178"/>
      <c r="K120" s="178"/>
      <c r="L120" s="178"/>
      <c r="M120" s="178"/>
      <c r="N120" s="178"/>
      <c r="O120" s="178"/>
      <c r="P120" s="178"/>
      <c r="Q120" s="178"/>
      <c r="R120" s="178"/>
      <c r="S120" s="178"/>
      <c r="T120" s="178"/>
      <c r="U120" s="178"/>
      <c r="V120" s="178"/>
      <c r="W120" s="178"/>
      <c r="X120" s="178"/>
    </row>
    <row r="121" spans="1:24" ht="12.75" customHeight="1">
      <c r="A121" s="178"/>
      <c r="B121" s="178"/>
      <c r="C121" s="178"/>
      <c r="D121" s="178"/>
      <c r="E121" s="178"/>
      <c r="F121" s="178"/>
      <c r="G121" s="178"/>
      <c r="H121" s="177"/>
      <c r="I121" s="178"/>
      <c r="J121" s="178"/>
      <c r="K121" s="178"/>
      <c r="L121" s="178"/>
      <c r="M121" s="178"/>
      <c r="N121" s="178"/>
      <c r="O121" s="178"/>
      <c r="P121" s="178"/>
      <c r="Q121" s="178"/>
      <c r="R121" s="178"/>
      <c r="S121" s="178"/>
      <c r="T121" s="178"/>
      <c r="U121" s="178"/>
      <c r="V121" s="178"/>
      <c r="W121" s="178"/>
      <c r="X121" s="178"/>
    </row>
    <row r="122" spans="1:24" ht="12.75" customHeight="1">
      <c r="A122" s="178"/>
      <c r="B122" s="178"/>
      <c r="C122" s="178"/>
      <c r="D122" s="178"/>
      <c r="E122" s="178"/>
      <c r="F122" s="178"/>
      <c r="G122" s="178"/>
      <c r="H122" s="177"/>
      <c r="I122" s="178"/>
      <c r="J122" s="178"/>
      <c r="K122" s="178"/>
      <c r="L122" s="178"/>
      <c r="M122" s="178"/>
      <c r="N122" s="178"/>
      <c r="O122" s="178"/>
      <c r="P122" s="178"/>
      <c r="Q122" s="178"/>
      <c r="R122" s="178"/>
      <c r="S122" s="178"/>
      <c r="T122" s="178"/>
      <c r="U122" s="178"/>
      <c r="V122" s="178"/>
      <c r="W122" s="178"/>
      <c r="X122" s="178"/>
    </row>
    <row r="123" spans="1:24" ht="12.75" customHeight="1">
      <c r="A123" s="178"/>
      <c r="B123" s="178"/>
      <c r="C123" s="178"/>
      <c r="D123" s="178"/>
      <c r="E123" s="178"/>
      <c r="F123" s="178"/>
      <c r="G123" s="178"/>
      <c r="H123" s="177"/>
      <c r="I123" s="178"/>
      <c r="J123" s="178"/>
      <c r="K123" s="178"/>
      <c r="L123" s="178"/>
      <c r="M123" s="178"/>
      <c r="N123" s="178"/>
      <c r="O123" s="178"/>
      <c r="P123" s="178"/>
      <c r="Q123" s="178"/>
      <c r="R123" s="178"/>
      <c r="S123" s="178"/>
      <c r="T123" s="178"/>
      <c r="U123" s="178"/>
      <c r="V123" s="178"/>
      <c r="W123" s="178"/>
      <c r="X123" s="178"/>
    </row>
    <row r="124" spans="1:24" ht="12.75" customHeight="1">
      <c r="A124" s="178"/>
      <c r="B124" s="178"/>
      <c r="C124" s="178"/>
      <c r="D124" s="178"/>
      <c r="E124" s="178"/>
      <c r="F124" s="178"/>
      <c r="G124" s="178"/>
      <c r="H124" s="177"/>
      <c r="I124" s="178"/>
      <c r="J124" s="178"/>
      <c r="K124" s="178"/>
      <c r="L124" s="178"/>
      <c r="M124" s="178"/>
      <c r="N124" s="178"/>
      <c r="O124" s="178"/>
      <c r="P124" s="178"/>
      <c r="Q124" s="178"/>
      <c r="R124" s="178"/>
      <c r="S124" s="178"/>
      <c r="T124" s="178"/>
      <c r="U124" s="178"/>
      <c r="V124" s="178"/>
      <c r="W124" s="178"/>
      <c r="X124" s="178"/>
    </row>
    <row r="125" spans="1:24" ht="12.75" customHeight="1">
      <c r="A125" s="178"/>
      <c r="B125" s="178"/>
      <c r="C125" s="178"/>
      <c r="D125" s="178"/>
      <c r="E125" s="178"/>
      <c r="F125" s="178"/>
      <c r="G125" s="178"/>
      <c r="H125" s="177"/>
      <c r="I125" s="178"/>
      <c r="J125" s="178"/>
      <c r="K125" s="178"/>
      <c r="L125" s="178"/>
      <c r="M125" s="178"/>
      <c r="N125" s="178"/>
      <c r="O125" s="178"/>
      <c r="P125" s="178"/>
      <c r="Q125" s="178"/>
      <c r="R125" s="178"/>
      <c r="S125" s="178"/>
      <c r="T125" s="178"/>
      <c r="U125" s="178"/>
      <c r="V125" s="178"/>
      <c r="W125" s="178"/>
      <c r="X125" s="178"/>
    </row>
    <row r="126" spans="1:24" ht="12.75" customHeight="1">
      <c r="A126" s="178"/>
      <c r="B126" s="178"/>
      <c r="C126" s="178"/>
      <c r="D126" s="178"/>
      <c r="E126" s="178"/>
      <c r="F126" s="178"/>
      <c r="G126" s="178"/>
      <c r="H126" s="177"/>
      <c r="I126" s="178"/>
      <c r="J126" s="178"/>
      <c r="K126" s="178"/>
      <c r="L126" s="178"/>
      <c r="M126" s="178"/>
      <c r="N126" s="178"/>
      <c r="O126" s="178"/>
      <c r="P126" s="178"/>
      <c r="Q126" s="178"/>
      <c r="R126" s="178"/>
      <c r="S126" s="178"/>
      <c r="T126" s="178"/>
      <c r="U126" s="178"/>
      <c r="V126" s="178"/>
      <c r="W126" s="178"/>
      <c r="X126" s="178"/>
    </row>
    <row r="127" spans="1:24" ht="12.75" customHeight="1">
      <c r="A127" s="178"/>
      <c r="B127" s="178"/>
      <c r="C127" s="178"/>
      <c r="D127" s="178"/>
      <c r="E127" s="178"/>
      <c r="F127" s="178"/>
      <c r="G127" s="178"/>
      <c r="H127" s="177"/>
      <c r="I127" s="178"/>
      <c r="J127" s="178"/>
      <c r="K127" s="178"/>
      <c r="L127" s="178"/>
      <c r="M127" s="178"/>
      <c r="N127" s="178"/>
      <c r="O127" s="178"/>
      <c r="P127" s="178"/>
      <c r="Q127" s="178"/>
      <c r="R127" s="178"/>
      <c r="S127" s="178"/>
      <c r="T127" s="178"/>
      <c r="U127" s="178"/>
      <c r="V127" s="178"/>
      <c r="W127" s="178"/>
      <c r="X127" s="178"/>
    </row>
    <row r="128" spans="1:24" ht="12.75" customHeight="1">
      <c r="A128" s="178"/>
      <c r="B128" s="178"/>
      <c r="C128" s="178"/>
      <c r="D128" s="178"/>
      <c r="E128" s="178"/>
      <c r="F128" s="178"/>
      <c r="G128" s="178"/>
      <c r="H128" s="177"/>
      <c r="I128" s="178"/>
      <c r="J128" s="178"/>
      <c r="K128" s="178"/>
      <c r="L128" s="178"/>
      <c r="M128" s="178"/>
      <c r="N128" s="178"/>
      <c r="O128" s="178"/>
      <c r="P128" s="178"/>
      <c r="Q128" s="178"/>
      <c r="R128" s="178"/>
      <c r="S128" s="178"/>
      <c r="T128" s="178"/>
      <c r="U128" s="178"/>
      <c r="V128" s="178"/>
      <c r="W128" s="178"/>
      <c r="X128" s="178"/>
    </row>
    <row r="129" spans="1:24" ht="12.75" customHeight="1">
      <c r="A129" s="178"/>
      <c r="B129" s="178"/>
      <c r="C129" s="178"/>
      <c r="D129" s="178"/>
      <c r="E129" s="178"/>
      <c r="F129" s="178"/>
      <c r="G129" s="178"/>
      <c r="H129" s="177"/>
      <c r="I129" s="178"/>
      <c r="J129" s="178"/>
      <c r="K129" s="178"/>
      <c r="L129" s="178"/>
      <c r="M129" s="178"/>
      <c r="N129" s="178"/>
      <c r="O129" s="178"/>
      <c r="P129" s="178"/>
      <c r="Q129" s="178"/>
      <c r="R129" s="178"/>
      <c r="S129" s="178"/>
      <c r="T129" s="178"/>
      <c r="U129" s="178"/>
      <c r="V129" s="178"/>
      <c r="W129" s="178"/>
      <c r="X129" s="178"/>
    </row>
    <row r="130" spans="1:24" ht="12.75" customHeight="1">
      <c r="A130" s="178"/>
      <c r="B130" s="178"/>
      <c r="C130" s="178"/>
      <c r="D130" s="178"/>
      <c r="E130" s="178"/>
      <c r="F130" s="178"/>
      <c r="G130" s="178"/>
      <c r="H130" s="177"/>
      <c r="I130" s="178"/>
      <c r="J130" s="178"/>
      <c r="K130" s="178"/>
      <c r="L130" s="178"/>
      <c r="M130" s="178"/>
      <c r="N130" s="178"/>
      <c r="O130" s="178"/>
      <c r="P130" s="178"/>
      <c r="Q130" s="178"/>
      <c r="R130" s="178"/>
      <c r="S130" s="178"/>
      <c r="T130" s="178"/>
      <c r="U130" s="178"/>
      <c r="V130" s="178"/>
      <c r="W130" s="178"/>
      <c r="X130" s="178"/>
    </row>
    <row r="131" spans="1:24" ht="12.75" customHeight="1">
      <c r="A131" s="178"/>
      <c r="B131" s="178"/>
      <c r="C131" s="178"/>
      <c r="D131" s="178"/>
      <c r="E131" s="178"/>
      <c r="F131" s="178"/>
      <c r="G131" s="178"/>
      <c r="H131" s="177"/>
      <c r="I131" s="178"/>
      <c r="J131" s="178"/>
      <c r="K131" s="178"/>
      <c r="L131" s="178"/>
      <c r="M131" s="178"/>
      <c r="N131" s="178"/>
      <c r="O131" s="178"/>
      <c r="P131" s="178"/>
      <c r="Q131" s="178"/>
      <c r="R131" s="178"/>
      <c r="S131" s="178"/>
      <c r="T131" s="178"/>
      <c r="U131" s="178"/>
      <c r="V131" s="178"/>
      <c r="W131" s="178"/>
      <c r="X131" s="178"/>
    </row>
    <row r="132" spans="1:24" ht="12.75" customHeight="1">
      <c r="A132" s="178"/>
      <c r="B132" s="178"/>
      <c r="C132" s="178"/>
      <c r="D132" s="178"/>
      <c r="E132" s="178"/>
      <c r="F132" s="178"/>
      <c r="G132" s="178"/>
      <c r="H132" s="177"/>
      <c r="I132" s="178"/>
      <c r="J132" s="178"/>
      <c r="K132" s="178"/>
      <c r="L132" s="178"/>
      <c r="M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78"/>
      <c r="X132" s="178"/>
    </row>
    <row r="133" spans="1:24" ht="12.75" customHeight="1">
      <c r="A133" s="178"/>
      <c r="B133" s="178"/>
      <c r="C133" s="178"/>
      <c r="D133" s="178"/>
      <c r="E133" s="178"/>
      <c r="F133" s="178"/>
      <c r="G133" s="178"/>
      <c r="H133" s="177"/>
      <c r="I133" s="178"/>
      <c r="J133" s="178"/>
      <c r="K133" s="178"/>
      <c r="L133" s="178"/>
      <c r="M133" s="178"/>
      <c r="N133" s="178"/>
      <c r="O133" s="178"/>
      <c r="P133" s="178"/>
      <c r="Q133" s="178"/>
      <c r="R133" s="178"/>
      <c r="S133" s="178"/>
      <c r="T133" s="178"/>
      <c r="U133" s="178"/>
      <c r="V133" s="178"/>
      <c r="W133" s="178"/>
      <c r="X133" s="178"/>
    </row>
    <row r="134" spans="1:24" ht="12.75" customHeight="1">
      <c r="A134" s="178"/>
      <c r="B134" s="178"/>
      <c r="C134" s="178"/>
      <c r="D134" s="178"/>
      <c r="E134" s="178"/>
      <c r="F134" s="178"/>
      <c r="G134" s="178"/>
      <c r="H134" s="177"/>
      <c r="I134" s="178"/>
      <c r="J134" s="178"/>
      <c r="K134" s="178"/>
      <c r="L134" s="178"/>
      <c r="M134" s="178"/>
      <c r="N134" s="178"/>
      <c r="O134" s="178"/>
      <c r="P134" s="178"/>
      <c r="Q134" s="178"/>
      <c r="R134" s="178"/>
      <c r="S134" s="178"/>
      <c r="T134" s="178"/>
      <c r="U134" s="178"/>
      <c r="V134" s="178"/>
      <c r="W134" s="178"/>
      <c r="X134" s="178"/>
    </row>
    <row r="135" spans="1:24" ht="12.75" customHeight="1">
      <c r="A135" s="178"/>
      <c r="B135" s="178"/>
      <c r="C135" s="178"/>
      <c r="D135" s="178"/>
      <c r="E135" s="178"/>
      <c r="F135" s="178"/>
      <c r="G135" s="178"/>
      <c r="H135" s="177"/>
      <c r="I135" s="178"/>
      <c r="J135" s="178"/>
      <c r="K135" s="178"/>
      <c r="L135" s="178"/>
      <c r="M135" s="178"/>
      <c r="N135" s="178"/>
      <c r="O135" s="178"/>
      <c r="P135" s="178"/>
      <c r="Q135" s="178"/>
      <c r="R135" s="178"/>
      <c r="S135" s="178"/>
      <c r="T135" s="178"/>
      <c r="U135" s="178"/>
      <c r="V135" s="178"/>
      <c r="W135" s="178"/>
      <c r="X135" s="178"/>
    </row>
    <row r="136" spans="1:24" ht="12.75" customHeight="1">
      <c r="A136" s="178"/>
      <c r="B136" s="178"/>
      <c r="C136" s="178"/>
      <c r="D136" s="178"/>
      <c r="E136" s="178"/>
      <c r="F136" s="178"/>
      <c r="G136" s="178"/>
      <c r="H136" s="177"/>
      <c r="I136" s="178"/>
      <c r="J136" s="178"/>
      <c r="K136" s="178"/>
      <c r="L136" s="178"/>
      <c r="M136" s="178"/>
      <c r="N136" s="178"/>
      <c r="O136" s="178"/>
      <c r="P136" s="178"/>
      <c r="Q136" s="178"/>
      <c r="R136" s="178"/>
      <c r="S136" s="178"/>
      <c r="T136" s="178"/>
      <c r="U136" s="178"/>
      <c r="V136" s="178"/>
      <c r="W136" s="178"/>
      <c r="X136" s="178"/>
    </row>
    <row r="137" spans="1:24" ht="12.75" customHeight="1">
      <c r="A137" s="178"/>
      <c r="B137" s="178"/>
      <c r="C137" s="178"/>
      <c r="D137" s="178"/>
      <c r="E137" s="178"/>
      <c r="F137" s="178"/>
      <c r="G137" s="178"/>
      <c r="H137" s="177"/>
      <c r="I137" s="178"/>
      <c r="J137" s="178"/>
      <c r="K137" s="178"/>
      <c r="L137" s="178"/>
      <c r="M137" s="178"/>
      <c r="N137" s="178"/>
      <c r="O137" s="178"/>
      <c r="P137" s="178"/>
      <c r="Q137" s="178"/>
      <c r="R137" s="178"/>
      <c r="S137" s="178"/>
      <c r="T137" s="178"/>
      <c r="U137" s="178"/>
      <c r="V137" s="178"/>
      <c r="W137" s="178"/>
      <c r="X137" s="178"/>
    </row>
    <row r="138" spans="1:24" ht="12.75" customHeight="1">
      <c r="A138" s="178"/>
      <c r="B138" s="178"/>
      <c r="C138" s="178"/>
      <c r="D138" s="178"/>
      <c r="E138" s="178"/>
      <c r="F138" s="178"/>
      <c r="G138" s="178"/>
      <c r="H138" s="177"/>
      <c r="I138" s="178"/>
      <c r="J138" s="178"/>
      <c r="K138" s="178"/>
      <c r="L138" s="178"/>
      <c r="M138" s="178"/>
      <c r="N138" s="178"/>
      <c r="O138" s="178"/>
      <c r="P138" s="178"/>
      <c r="Q138" s="178"/>
      <c r="R138" s="178"/>
      <c r="S138" s="178"/>
      <c r="T138" s="178"/>
      <c r="U138" s="178"/>
      <c r="V138" s="178"/>
      <c r="W138" s="178"/>
      <c r="X138" s="178"/>
    </row>
    <row r="139" spans="1:24" ht="12.75" customHeight="1">
      <c r="A139" s="178"/>
      <c r="B139" s="178"/>
      <c r="C139" s="178"/>
      <c r="D139" s="178"/>
      <c r="E139" s="178"/>
      <c r="F139" s="178"/>
      <c r="G139" s="178"/>
      <c r="H139" s="177"/>
      <c r="I139" s="178"/>
      <c r="J139" s="178"/>
      <c r="K139" s="178"/>
      <c r="L139" s="178"/>
      <c r="M139" s="178"/>
      <c r="N139" s="178"/>
      <c r="O139" s="178"/>
      <c r="P139" s="178"/>
      <c r="Q139" s="178"/>
      <c r="R139" s="178"/>
      <c r="S139" s="178"/>
      <c r="T139" s="178"/>
      <c r="U139" s="178"/>
      <c r="V139" s="178"/>
      <c r="W139" s="178"/>
      <c r="X139" s="178"/>
    </row>
    <row r="140" spans="1:24" ht="12.75" customHeight="1">
      <c r="A140" s="178"/>
      <c r="B140" s="178"/>
      <c r="C140" s="178"/>
      <c r="D140" s="178"/>
      <c r="E140" s="178"/>
      <c r="F140" s="178"/>
      <c r="G140" s="178"/>
      <c r="H140" s="177"/>
      <c r="I140" s="178"/>
      <c r="J140" s="178"/>
      <c r="K140" s="178"/>
      <c r="L140" s="178"/>
      <c r="M140" s="178"/>
      <c r="N140" s="178"/>
      <c r="O140" s="178"/>
      <c r="P140" s="178"/>
      <c r="Q140" s="178"/>
      <c r="R140" s="178"/>
      <c r="S140" s="178"/>
      <c r="T140" s="178"/>
      <c r="U140" s="178"/>
      <c r="V140" s="178"/>
      <c r="W140" s="178"/>
      <c r="X140" s="178"/>
    </row>
    <row r="141" spans="1:24" ht="12.75" customHeight="1">
      <c r="A141" s="178"/>
      <c r="B141" s="178"/>
      <c r="C141" s="178"/>
      <c r="D141" s="178"/>
      <c r="E141" s="178"/>
      <c r="F141" s="178"/>
      <c r="G141" s="178"/>
      <c r="H141" s="177"/>
      <c r="I141" s="178"/>
      <c r="J141" s="178"/>
      <c r="K141" s="178"/>
      <c r="L141" s="178"/>
      <c r="M141" s="178"/>
      <c r="N141" s="178"/>
      <c r="O141" s="178"/>
      <c r="P141" s="178"/>
      <c r="Q141" s="178"/>
      <c r="R141" s="178"/>
      <c r="S141" s="178"/>
      <c r="T141" s="178"/>
      <c r="U141" s="178"/>
      <c r="V141" s="178"/>
      <c r="W141" s="178"/>
      <c r="X141" s="178"/>
    </row>
    <row r="142" spans="1:24" ht="12.75" customHeight="1">
      <c r="A142" s="178"/>
      <c r="B142" s="178"/>
      <c r="C142" s="178"/>
      <c r="D142" s="178"/>
      <c r="E142" s="178"/>
      <c r="F142" s="178"/>
      <c r="G142" s="178"/>
      <c r="H142" s="177"/>
      <c r="I142" s="178"/>
      <c r="J142" s="178"/>
      <c r="K142" s="178"/>
      <c r="L142" s="178"/>
      <c r="M142" s="178"/>
      <c r="N142" s="178"/>
      <c r="O142" s="178"/>
      <c r="P142" s="178"/>
      <c r="Q142" s="178"/>
      <c r="R142" s="178"/>
      <c r="S142" s="178"/>
      <c r="T142" s="178"/>
      <c r="U142" s="178"/>
      <c r="V142" s="178"/>
      <c r="W142" s="178"/>
      <c r="X142" s="178"/>
    </row>
    <row r="143" spans="1:24" ht="12.75" customHeight="1">
      <c r="A143" s="178"/>
      <c r="B143" s="178"/>
      <c r="C143" s="178"/>
      <c r="D143" s="178"/>
      <c r="E143" s="178"/>
      <c r="F143" s="178"/>
      <c r="G143" s="178"/>
      <c r="H143" s="177"/>
      <c r="I143" s="178"/>
      <c r="J143" s="178"/>
      <c r="K143" s="178"/>
      <c r="L143" s="178"/>
      <c r="M143" s="178"/>
      <c r="N143" s="178"/>
      <c r="O143" s="178"/>
      <c r="P143" s="178"/>
      <c r="Q143" s="178"/>
      <c r="R143" s="178"/>
      <c r="S143" s="178"/>
      <c r="T143" s="178"/>
      <c r="U143" s="178"/>
      <c r="V143" s="178"/>
      <c r="W143" s="178"/>
      <c r="X143" s="178"/>
    </row>
    <row r="144" spans="1:24" ht="12.75" customHeight="1">
      <c r="A144" s="178"/>
      <c r="B144" s="178"/>
      <c r="C144" s="178"/>
      <c r="D144" s="178"/>
      <c r="E144" s="178"/>
      <c r="F144" s="178"/>
      <c r="G144" s="178"/>
      <c r="H144" s="177"/>
      <c r="I144" s="178"/>
      <c r="J144" s="178"/>
      <c r="K144" s="178"/>
      <c r="L144" s="178"/>
      <c r="M144" s="178"/>
      <c r="N144" s="178"/>
      <c r="O144" s="178"/>
      <c r="P144" s="178"/>
      <c r="Q144" s="178"/>
      <c r="R144" s="178"/>
      <c r="S144" s="178"/>
      <c r="T144" s="178"/>
      <c r="U144" s="178"/>
      <c r="V144" s="178"/>
      <c r="W144" s="178"/>
      <c r="X144" s="178"/>
    </row>
    <row r="145" spans="1:24" ht="12.75" customHeight="1">
      <c r="A145" s="178"/>
      <c r="B145" s="178"/>
      <c r="C145" s="178"/>
      <c r="D145" s="178"/>
      <c r="E145" s="178"/>
      <c r="F145" s="178"/>
      <c r="G145" s="178"/>
      <c r="H145" s="177"/>
      <c r="I145" s="178"/>
      <c r="J145" s="178"/>
      <c r="K145" s="178"/>
      <c r="L145" s="178"/>
      <c r="M145" s="178"/>
      <c r="N145" s="178"/>
      <c r="O145" s="178"/>
      <c r="P145" s="178"/>
      <c r="Q145" s="178"/>
      <c r="R145" s="178"/>
      <c r="S145" s="178"/>
      <c r="T145" s="178"/>
      <c r="U145" s="178"/>
      <c r="V145" s="178"/>
      <c r="W145" s="178"/>
      <c r="X145" s="178"/>
    </row>
    <row r="146" spans="1:24" ht="12.75" customHeight="1">
      <c r="A146" s="178"/>
      <c r="B146" s="178"/>
      <c r="C146" s="178"/>
      <c r="D146" s="178"/>
      <c r="E146" s="178"/>
      <c r="F146" s="178"/>
      <c r="G146" s="178"/>
      <c r="H146" s="177"/>
      <c r="I146" s="178"/>
      <c r="J146" s="178"/>
      <c r="K146" s="178"/>
      <c r="L146" s="178"/>
      <c r="M146" s="178"/>
      <c r="N146" s="178"/>
      <c r="O146" s="178"/>
      <c r="P146" s="178"/>
      <c r="Q146" s="178"/>
      <c r="R146" s="178"/>
      <c r="S146" s="178"/>
      <c r="T146" s="178"/>
      <c r="U146" s="178"/>
      <c r="V146" s="178"/>
      <c r="W146" s="178"/>
      <c r="X146" s="178"/>
    </row>
    <row r="147" spans="1:24" ht="12.75" customHeight="1">
      <c r="A147" s="178"/>
      <c r="B147" s="178"/>
      <c r="C147" s="178"/>
      <c r="D147" s="178"/>
      <c r="E147" s="178"/>
      <c r="F147" s="178"/>
      <c r="G147" s="178"/>
      <c r="H147" s="177"/>
      <c r="I147" s="178"/>
      <c r="J147" s="178"/>
      <c r="K147" s="178"/>
      <c r="L147" s="178"/>
      <c r="M147" s="178"/>
      <c r="N147" s="178"/>
      <c r="O147" s="178"/>
      <c r="P147" s="178"/>
      <c r="Q147" s="178"/>
      <c r="R147" s="178"/>
      <c r="S147" s="178"/>
      <c r="T147" s="178"/>
      <c r="U147" s="178"/>
      <c r="V147" s="178"/>
      <c r="W147" s="178"/>
      <c r="X147" s="178"/>
    </row>
    <row r="148" spans="1:24" ht="12.75" customHeight="1">
      <c r="A148" s="178"/>
      <c r="B148" s="178"/>
      <c r="C148" s="178"/>
      <c r="D148" s="178"/>
      <c r="E148" s="178"/>
      <c r="F148" s="178"/>
      <c r="G148" s="178"/>
      <c r="H148" s="177"/>
      <c r="I148" s="178"/>
      <c r="J148" s="178"/>
      <c r="K148" s="178"/>
      <c r="L148" s="178"/>
      <c r="M148" s="178"/>
      <c r="N148" s="178"/>
      <c r="O148" s="178"/>
      <c r="P148" s="178"/>
      <c r="Q148" s="178"/>
      <c r="R148" s="178"/>
      <c r="S148" s="178"/>
      <c r="T148" s="178"/>
      <c r="U148" s="178"/>
      <c r="V148" s="178"/>
      <c r="W148" s="178"/>
      <c r="X148" s="178"/>
    </row>
    <row r="149" spans="1:24" ht="12.75" customHeight="1">
      <c r="A149" s="178"/>
      <c r="B149" s="178"/>
      <c r="C149" s="178"/>
      <c r="D149" s="178"/>
      <c r="E149" s="178"/>
      <c r="F149" s="178"/>
      <c r="G149" s="178"/>
      <c r="H149" s="177"/>
      <c r="I149" s="178"/>
      <c r="J149" s="178"/>
      <c r="K149" s="178"/>
      <c r="L149" s="178"/>
      <c r="M149" s="178"/>
      <c r="N149" s="178"/>
      <c r="O149" s="178"/>
      <c r="P149" s="178"/>
      <c r="Q149" s="178"/>
      <c r="R149" s="178"/>
      <c r="S149" s="178"/>
      <c r="T149" s="178"/>
      <c r="U149" s="178"/>
      <c r="V149" s="178"/>
      <c r="W149" s="178"/>
      <c r="X149" s="178"/>
    </row>
    <row r="150" spans="1:24" ht="12.75" customHeight="1">
      <c r="A150" s="178"/>
      <c r="B150" s="178"/>
      <c r="C150" s="178"/>
      <c r="D150" s="178"/>
      <c r="E150" s="178"/>
      <c r="F150" s="178"/>
      <c r="G150" s="178"/>
      <c r="H150" s="177"/>
      <c r="I150" s="178"/>
      <c r="J150" s="178"/>
      <c r="K150" s="178"/>
      <c r="L150" s="178"/>
      <c r="M150" s="178"/>
      <c r="N150" s="178"/>
      <c r="O150" s="178"/>
      <c r="P150" s="178"/>
      <c r="Q150" s="178"/>
      <c r="R150" s="178"/>
      <c r="S150" s="178"/>
      <c r="T150" s="178"/>
      <c r="U150" s="178"/>
      <c r="V150" s="178"/>
      <c r="W150" s="178"/>
      <c r="X150" s="178"/>
    </row>
    <row r="151" spans="1:24" ht="12.75" customHeight="1">
      <c r="A151" s="178"/>
      <c r="B151" s="178"/>
      <c r="C151" s="178"/>
      <c r="D151" s="178"/>
      <c r="E151" s="178"/>
      <c r="F151" s="178"/>
      <c r="G151" s="178"/>
      <c r="H151" s="177"/>
      <c r="I151" s="178"/>
      <c r="J151" s="178"/>
      <c r="K151" s="178"/>
      <c r="L151" s="178"/>
      <c r="M151" s="178"/>
      <c r="N151" s="178"/>
      <c r="O151" s="178"/>
      <c r="P151" s="178"/>
      <c r="Q151" s="178"/>
      <c r="R151" s="178"/>
      <c r="S151" s="178"/>
      <c r="T151" s="178"/>
      <c r="U151" s="178"/>
      <c r="V151" s="178"/>
      <c r="W151" s="178"/>
      <c r="X151" s="178"/>
    </row>
    <row r="152" spans="1:24" ht="12.75" customHeight="1">
      <c r="A152" s="178"/>
      <c r="B152" s="178"/>
      <c r="C152" s="178"/>
      <c r="D152" s="178"/>
      <c r="E152" s="178"/>
      <c r="F152" s="178"/>
      <c r="G152" s="178"/>
      <c r="H152" s="177"/>
      <c r="I152" s="178"/>
      <c r="J152" s="178"/>
      <c r="K152" s="178"/>
      <c r="L152" s="178"/>
      <c r="M152" s="178"/>
      <c r="N152" s="178"/>
      <c r="O152" s="178"/>
      <c r="P152" s="178"/>
      <c r="Q152" s="178"/>
      <c r="R152" s="178"/>
      <c r="S152" s="178"/>
      <c r="T152" s="178"/>
      <c r="U152" s="178"/>
      <c r="V152" s="178"/>
      <c r="W152" s="178"/>
      <c r="X152" s="178"/>
    </row>
    <row r="153" spans="1:24" ht="12.75" customHeight="1">
      <c r="A153" s="178"/>
      <c r="B153" s="178"/>
      <c r="C153" s="178"/>
      <c r="D153" s="178"/>
      <c r="E153" s="178"/>
      <c r="F153" s="178"/>
      <c r="G153" s="178"/>
      <c r="H153" s="177"/>
      <c r="I153" s="178"/>
      <c r="J153" s="178"/>
      <c r="K153" s="178"/>
      <c r="L153" s="178"/>
      <c r="M153" s="178"/>
      <c r="N153" s="178"/>
      <c r="O153" s="178"/>
      <c r="P153" s="178"/>
      <c r="Q153" s="178"/>
      <c r="R153" s="178"/>
      <c r="S153" s="178"/>
      <c r="T153" s="178"/>
      <c r="U153" s="178"/>
      <c r="V153" s="178"/>
      <c r="W153" s="178"/>
      <c r="X153" s="178"/>
    </row>
    <row r="154" spans="1:24" ht="12.75" customHeight="1">
      <c r="A154" s="178"/>
      <c r="B154" s="178"/>
      <c r="C154" s="178"/>
      <c r="D154" s="178"/>
      <c r="E154" s="178"/>
      <c r="F154" s="178"/>
      <c r="G154" s="178"/>
      <c r="H154" s="177"/>
      <c r="I154" s="178"/>
      <c r="J154" s="178"/>
      <c r="K154" s="178"/>
      <c r="L154" s="178"/>
      <c r="M154" s="178"/>
      <c r="N154" s="178"/>
      <c r="O154" s="178"/>
      <c r="P154" s="178"/>
      <c r="Q154" s="178"/>
      <c r="R154" s="178"/>
      <c r="S154" s="178"/>
      <c r="T154" s="178"/>
      <c r="U154" s="178"/>
      <c r="V154" s="178"/>
      <c r="W154" s="178"/>
      <c r="X154" s="178"/>
    </row>
    <row r="155" spans="1:24" ht="12.75" customHeight="1">
      <c r="A155" s="178"/>
      <c r="B155" s="178"/>
      <c r="C155" s="178"/>
      <c r="D155" s="178"/>
      <c r="E155" s="178"/>
      <c r="F155" s="178"/>
      <c r="G155" s="178"/>
      <c r="H155" s="177"/>
      <c r="I155" s="178"/>
      <c r="J155" s="178"/>
      <c r="K155" s="178"/>
      <c r="L155" s="178"/>
      <c r="M155" s="178"/>
      <c r="N155" s="178"/>
      <c r="O155" s="178"/>
      <c r="P155" s="178"/>
      <c r="Q155" s="178"/>
      <c r="R155" s="178"/>
      <c r="S155" s="178"/>
      <c r="T155" s="178"/>
      <c r="U155" s="178"/>
      <c r="V155" s="178"/>
      <c r="W155" s="178"/>
      <c r="X155" s="178"/>
    </row>
    <row r="156" spans="1:24" ht="12.75" customHeight="1">
      <c r="A156" s="178"/>
      <c r="B156" s="178"/>
      <c r="C156" s="178"/>
      <c r="D156" s="178"/>
      <c r="E156" s="178"/>
      <c r="F156" s="178"/>
      <c r="G156" s="178"/>
      <c r="H156" s="177"/>
      <c r="I156" s="178"/>
      <c r="J156" s="178"/>
      <c r="K156" s="178"/>
      <c r="L156" s="178"/>
      <c r="M156" s="178"/>
      <c r="N156" s="178"/>
      <c r="O156" s="178"/>
      <c r="P156" s="178"/>
      <c r="Q156" s="178"/>
      <c r="R156" s="178"/>
      <c r="S156" s="178"/>
      <c r="T156" s="178"/>
      <c r="U156" s="178"/>
      <c r="V156" s="178"/>
      <c r="W156" s="178"/>
      <c r="X156" s="178"/>
    </row>
    <row r="157" spans="1:24" ht="12.75" customHeight="1">
      <c r="A157" s="178"/>
      <c r="B157" s="178"/>
      <c r="C157" s="178"/>
      <c r="D157" s="178"/>
      <c r="E157" s="178"/>
      <c r="F157" s="178"/>
      <c r="G157" s="178"/>
      <c r="H157" s="177"/>
      <c r="I157" s="178"/>
      <c r="J157" s="178"/>
      <c r="K157" s="178"/>
      <c r="L157" s="178"/>
      <c r="M157" s="178"/>
      <c r="N157" s="178"/>
      <c r="O157" s="178"/>
      <c r="P157" s="178"/>
      <c r="Q157" s="178"/>
      <c r="R157" s="178"/>
      <c r="S157" s="178"/>
      <c r="T157" s="178"/>
      <c r="U157" s="178"/>
      <c r="V157" s="178"/>
      <c r="W157" s="178"/>
      <c r="X157" s="178"/>
    </row>
    <row r="158" spans="1:24" ht="12.75" customHeight="1">
      <c r="A158" s="178"/>
      <c r="B158" s="178"/>
      <c r="C158" s="178"/>
      <c r="D158" s="178"/>
      <c r="E158" s="178"/>
      <c r="F158" s="178"/>
      <c r="G158" s="178"/>
      <c r="H158" s="177"/>
      <c r="I158" s="178"/>
      <c r="J158" s="178"/>
      <c r="K158" s="178"/>
      <c r="L158" s="178"/>
      <c r="M158" s="178"/>
      <c r="N158" s="178"/>
      <c r="O158" s="178"/>
      <c r="P158" s="178"/>
      <c r="Q158" s="178"/>
      <c r="R158" s="178"/>
      <c r="S158" s="178"/>
      <c r="T158" s="178"/>
      <c r="U158" s="178"/>
      <c r="V158" s="178"/>
      <c r="W158" s="178"/>
      <c r="X158" s="178"/>
    </row>
    <row r="159" spans="1:24" ht="12.75" customHeight="1">
      <c r="A159" s="178"/>
      <c r="B159" s="178"/>
      <c r="C159" s="178"/>
      <c r="D159" s="178"/>
      <c r="E159" s="178"/>
      <c r="F159" s="178"/>
      <c r="G159" s="178"/>
      <c r="H159" s="177"/>
      <c r="I159" s="178"/>
      <c r="J159" s="178"/>
      <c r="K159" s="178"/>
      <c r="L159" s="178"/>
      <c r="M159" s="178"/>
      <c r="N159" s="178"/>
      <c r="O159" s="178"/>
      <c r="P159" s="178"/>
      <c r="Q159" s="178"/>
      <c r="R159" s="178"/>
      <c r="S159" s="178"/>
      <c r="T159" s="178"/>
      <c r="U159" s="178"/>
      <c r="V159" s="178"/>
      <c r="W159" s="178"/>
      <c r="X159" s="178"/>
    </row>
    <row r="160" spans="1:24" ht="12.75" customHeight="1">
      <c r="A160" s="178"/>
      <c r="B160" s="178"/>
      <c r="C160" s="178"/>
      <c r="D160" s="178"/>
      <c r="E160" s="178"/>
      <c r="F160" s="178"/>
      <c r="G160" s="178"/>
      <c r="H160" s="177"/>
      <c r="I160" s="178"/>
      <c r="J160" s="178"/>
      <c r="K160" s="178"/>
      <c r="L160" s="178"/>
      <c r="M160" s="178"/>
      <c r="N160" s="178"/>
      <c r="O160" s="178"/>
      <c r="P160" s="178"/>
      <c r="Q160" s="178"/>
      <c r="R160" s="178"/>
      <c r="S160" s="178"/>
      <c r="T160" s="178"/>
      <c r="U160" s="178"/>
      <c r="V160" s="178"/>
      <c r="W160" s="178"/>
      <c r="X160" s="178"/>
    </row>
    <row r="161" spans="1:24" ht="12.75" customHeight="1">
      <c r="A161" s="178"/>
      <c r="B161" s="178"/>
      <c r="C161" s="178"/>
      <c r="D161" s="178"/>
      <c r="E161" s="178"/>
      <c r="F161" s="178"/>
      <c r="G161" s="178"/>
      <c r="H161" s="177"/>
      <c r="I161" s="178"/>
      <c r="J161" s="178"/>
      <c r="K161" s="178"/>
      <c r="L161" s="178"/>
      <c r="M161" s="178"/>
      <c r="N161" s="178"/>
      <c r="O161" s="178"/>
      <c r="P161" s="178"/>
      <c r="Q161" s="178"/>
      <c r="R161" s="178"/>
      <c r="S161" s="178"/>
      <c r="T161" s="178"/>
      <c r="U161" s="178"/>
      <c r="V161" s="178"/>
      <c r="W161" s="178"/>
      <c r="X161" s="178"/>
    </row>
    <row r="162" spans="1:24" ht="12.75" customHeight="1">
      <c r="A162" s="178"/>
      <c r="B162" s="178"/>
      <c r="C162" s="178"/>
      <c r="D162" s="178"/>
      <c r="E162" s="178"/>
      <c r="F162" s="178"/>
      <c r="G162" s="178"/>
      <c r="H162" s="177"/>
      <c r="I162" s="178"/>
      <c r="J162" s="178"/>
      <c r="K162" s="178"/>
      <c r="L162" s="178"/>
      <c r="M162" s="178"/>
      <c r="N162" s="178"/>
      <c r="O162" s="178"/>
      <c r="P162" s="178"/>
      <c r="Q162" s="178"/>
      <c r="R162" s="178"/>
      <c r="S162" s="178"/>
      <c r="T162" s="178"/>
      <c r="U162" s="178"/>
      <c r="V162" s="178"/>
      <c r="W162" s="178"/>
      <c r="X162" s="178"/>
    </row>
    <row r="163" spans="1:24" ht="12.75" customHeight="1">
      <c r="A163" s="178"/>
      <c r="B163" s="178"/>
      <c r="C163" s="178"/>
      <c r="D163" s="178"/>
      <c r="E163" s="178"/>
      <c r="F163" s="178"/>
      <c r="G163" s="178"/>
      <c r="H163" s="177"/>
      <c r="I163" s="178"/>
      <c r="J163" s="178"/>
      <c r="K163" s="178"/>
      <c r="L163" s="178"/>
      <c r="M163" s="178"/>
      <c r="N163" s="178"/>
      <c r="O163" s="178"/>
      <c r="P163" s="178"/>
      <c r="Q163" s="178"/>
      <c r="R163" s="178"/>
      <c r="S163" s="178"/>
      <c r="T163" s="178"/>
      <c r="U163" s="178"/>
      <c r="V163" s="178"/>
      <c r="W163" s="178"/>
      <c r="X163" s="178"/>
    </row>
    <row r="164" spans="1:24" ht="12.75" customHeight="1">
      <c r="A164" s="178"/>
      <c r="B164" s="178"/>
      <c r="C164" s="178"/>
      <c r="D164" s="178"/>
      <c r="E164" s="178"/>
      <c r="F164" s="178"/>
      <c r="G164" s="178"/>
      <c r="H164" s="177"/>
      <c r="I164" s="178"/>
      <c r="J164" s="178"/>
      <c r="K164" s="178"/>
      <c r="L164" s="178"/>
      <c r="M164" s="178"/>
      <c r="N164" s="178"/>
      <c r="O164" s="178"/>
      <c r="P164" s="178"/>
      <c r="Q164" s="178"/>
      <c r="R164" s="178"/>
      <c r="S164" s="178"/>
      <c r="T164" s="178"/>
      <c r="U164" s="178"/>
      <c r="V164" s="178"/>
      <c r="W164" s="178"/>
      <c r="X164" s="178"/>
    </row>
    <row r="165" spans="1:24" ht="12.75" customHeight="1">
      <c r="A165" s="178"/>
      <c r="B165" s="178"/>
      <c r="C165" s="178"/>
      <c r="D165" s="178"/>
      <c r="E165" s="178"/>
      <c r="F165" s="178"/>
      <c r="G165" s="178"/>
      <c r="H165" s="177"/>
      <c r="I165" s="178"/>
      <c r="J165" s="178"/>
      <c r="K165" s="178"/>
      <c r="L165" s="178"/>
      <c r="M165" s="178"/>
      <c r="N165" s="178"/>
      <c r="O165" s="178"/>
      <c r="P165" s="178"/>
      <c r="Q165" s="178"/>
      <c r="R165" s="178"/>
      <c r="S165" s="178"/>
      <c r="T165" s="178"/>
      <c r="U165" s="178"/>
      <c r="V165" s="178"/>
      <c r="W165" s="178"/>
      <c r="X165" s="178"/>
    </row>
    <row r="166" spans="1:24" ht="12.75" customHeight="1">
      <c r="A166" s="178"/>
      <c r="B166" s="178"/>
      <c r="C166" s="178"/>
      <c r="D166" s="178"/>
      <c r="E166" s="178"/>
      <c r="F166" s="178"/>
      <c r="G166" s="178"/>
      <c r="H166" s="177"/>
      <c r="I166" s="178"/>
      <c r="J166" s="178"/>
      <c r="K166" s="178"/>
      <c r="L166" s="178"/>
      <c r="M166" s="178"/>
      <c r="N166" s="178"/>
      <c r="O166" s="178"/>
      <c r="P166" s="178"/>
      <c r="Q166" s="178"/>
      <c r="R166" s="178"/>
      <c r="S166" s="178"/>
      <c r="T166" s="178"/>
      <c r="U166" s="178"/>
      <c r="V166" s="178"/>
      <c r="W166" s="178"/>
      <c r="X166" s="178"/>
    </row>
    <row r="167" spans="1:24" ht="12.75" customHeight="1">
      <c r="A167" s="178"/>
      <c r="B167" s="178"/>
      <c r="C167" s="178"/>
      <c r="D167" s="178"/>
      <c r="E167" s="178"/>
      <c r="F167" s="178"/>
      <c r="G167" s="178"/>
      <c r="H167" s="177"/>
      <c r="I167" s="178"/>
      <c r="J167" s="178"/>
      <c r="K167" s="178"/>
      <c r="L167" s="178"/>
      <c r="M167" s="178"/>
      <c r="N167" s="178"/>
      <c r="O167" s="178"/>
      <c r="P167" s="178"/>
      <c r="Q167" s="178"/>
      <c r="R167" s="178"/>
      <c r="S167" s="178"/>
      <c r="T167" s="178"/>
      <c r="U167" s="178"/>
      <c r="V167" s="178"/>
      <c r="W167" s="178"/>
      <c r="X167" s="178"/>
    </row>
    <row r="168" spans="1:24" ht="12.75" customHeight="1">
      <c r="A168" s="178"/>
      <c r="B168" s="178"/>
      <c r="C168" s="178"/>
      <c r="D168" s="178"/>
      <c r="E168" s="178"/>
      <c r="F168" s="178"/>
      <c r="G168" s="178"/>
      <c r="H168" s="177"/>
      <c r="I168" s="178"/>
      <c r="J168" s="178"/>
      <c r="K168" s="178"/>
      <c r="L168" s="178"/>
      <c r="M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78"/>
      <c r="X168" s="178"/>
    </row>
    <row r="169" spans="1:24" ht="12.75" customHeight="1">
      <c r="A169" s="178"/>
      <c r="B169" s="178"/>
      <c r="C169" s="178"/>
      <c r="D169" s="178"/>
      <c r="E169" s="178"/>
      <c r="F169" s="178"/>
      <c r="G169" s="178"/>
      <c r="H169" s="177"/>
      <c r="I169" s="178"/>
      <c r="J169" s="178"/>
      <c r="K169" s="178"/>
      <c r="L169" s="178"/>
      <c r="M169" s="178"/>
      <c r="N169" s="178"/>
      <c r="O169" s="178"/>
      <c r="P169" s="178"/>
      <c r="Q169" s="178"/>
      <c r="R169" s="178"/>
      <c r="S169" s="178"/>
      <c r="T169" s="178"/>
      <c r="U169" s="178"/>
      <c r="V169" s="178"/>
      <c r="W169" s="178"/>
      <c r="X169" s="178"/>
    </row>
    <row r="170" spans="1:24" ht="12.75" customHeight="1">
      <c r="A170" s="178"/>
      <c r="B170" s="178"/>
      <c r="C170" s="178"/>
      <c r="D170" s="178"/>
      <c r="E170" s="178"/>
      <c r="F170" s="178"/>
      <c r="G170" s="178"/>
      <c r="H170" s="177"/>
      <c r="I170" s="178"/>
      <c r="J170" s="178"/>
      <c r="K170" s="178"/>
      <c r="L170" s="178"/>
      <c r="M170" s="178"/>
      <c r="N170" s="178"/>
      <c r="O170" s="178"/>
      <c r="P170" s="178"/>
      <c r="Q170" s="178"/>
      <c r="R170" s="178"/>
      <c r="S170" s="178"/>
      <c r="T170" s="178"/>
      <c r="U170" s="178"/>
      <c r="V170" s="178"/>
      <c r="W170" s="178"/>
      <c r="X170" s="178"/>
    </row>
    <row r="171" spans="1:24" ht="12.75" customHeight="1">
      <c r="A171" s="178"/>
      <c r="B171" s="178"/>
      <c r="C171" s="178"/>
      <c r="D171" s="178"/>
      <c r="E171" s="178"/>
      <c r="F171" s="178"/>
      <c r="G171" s="178"/>
      <c r="H171" s="177"/>
      <c r="I171" s="178"/>
      <c r="J171" s="178"/>
      <c r="K171" s="178"/>
      <c r="L171" s="178"/>
      <c r="M171" s="178"/>
      <c r="N171" s="178"/>
      <c r="O171" s="178"/>
      <c r="P171" s="178"/>
      <c r="Q171" s="178"/>
      <c r="R171" s="178"/>
      <c r="S171" s="178"/>
      <c r="T171" s="178"/>
      <c r="U171" s="178"/>
      <c r="V171" s="178"/>
      <c r="W171" s="178"/>
      <c r="X171" s="178"/>
    </row>
    <row r="172" spans="1:24" ht="12.75" customHeight="1">
      <c r="A172" s="178"/>
      <c r="B172" s="178"/>
      <c r="C172" s="178"/>
      <c r="D172" s="178"/>
      <c r="E172" s="178"/>
      <c r="F172" s="178"/>
      <c r="G172" s="178"/>
      <c r="H172" s="177"/>
      <c r="I172" s="178"/>
      <c r="J172" s="178"/>
      <c r="K172" s="178"/>
      <c r="L172" s="178"/>
      <c r="M172" s="178"/>
      <c r="N172" s="178"/>
      <c r="O172" s="178"/>
      <c r="P172" s="178"/>
      <c r="Q172" s="178"/>
      <c r="R172" s="178"/>
      <c r="S172" s="178"/>
      <c r="T172" s="178"/>
      <c r="U172" s="178"/>
      <c r="V172" s="178"/>
      <c r="W172" s="178"/>
      <c r="X172" s="178"/>
    </row>
    <row r="173" spans="1:24" ht="12.75" customHeight="1">
      <c r="A173" s="178"/>
      <c r="B173" s="178"/>
      <c r="C173" s="178"/>
      <c r="D173" s="178"/>
      <c r="E173" s="178"/>
      <c r="F173" s="178"/>
      <c r="G173" s="178"/>
      <c r="H173" s="177"/>
      <c r="I173" s="178"/>
      <c r="J173" s="178"/>
      <c r="K173" s="178"/>
      <c r="L173" s="178"/>
      <c r="M173" s="178"/>
      <c r="N173" s="178"/>
      <c r="O173" s="178"/>
      <c r="P173" s="178"/>
      <c r="Q173" s="178"/>
      <c r="R173" s="178"/>
      <c r="S173" s="178"/>
      <c r="T173" s="178"/>
      <c r="U173" s="178"/>
      <c r="V173" s="178"/>
      <c r="W173" s="178"/>
      <c r="X173" s="178"/>
    </row>
    <row r="174" spans="1:24" ht="12.75" customHeight="1">
      <c r="A174" s="178"/>
      <c r="B174" s="178"/>
      <c r="C174" s="178"/>
      <c r="D174" s="178"/>
      <c r="E174" s="178"/>
      <c r="F174" s="178"/>
      <c r="G174" s="178"/>
      <c r="H174" s="177"/>
      <c r="I174" s="178"/>
      <c r="J174" s="178"/>
      <c r="K174" s="178"/>
      <c r="L174" s="178"/>
      <c r="M174" s="178"/>
      <c r="N174" s="178"/>
      <c r="O174" s="178"/>
      <c r="P174" s="178"/>
      <c r="Q174" s="178"/>
      <c r="R174" s="178"/>
      <c r="S174" s="178"/>
      <c r="T174" s="178"/>
      <c r="U174" s="178"/>
      <c r="V174" s="178"/>
      <c r="W174" s="178"/>
      <c r="X174" s="178"/>
    </row>
    <row r="175" spans="1:24" ht="12.75" customHeight="1">
      <c r="A175" s="178"/>
      <c r="B175" s="178"/>
      <c r="C175" s="178"/>
      <c r="D175" s="178"/>
      <c r="E175" s="178"/>
      <c r="F175" s="178"/>
      <c r="G175" s="178"/>
      <c r="H175" s="177"/>
      <c r="I175" s="178"/>
      <c r="J175" s="178"/>
      <c r="K175" s="178"/>
      <c r="L175" s="178"/>
      <c r="M175" s="178"/>
      <c r="N175" s="178"/>
      <c r="O175" s="178"/>
      <c r="P175" s="178"/>
      <c r="Q175" s="178"/>
      <c r="R175" s="178"/>
      <c r="S175" s="178"/>
      <c r="T175" s="178"/>
      <c r="U175" s="178"/>
      <c r="V175" s="178"/>
      <c r="W175" s="178"/>
      <c r="X175" s="178"/>
    </row>
    <row r="176" spans="1:24" ht="12.75" customHeight="1">
      <c r="A176" s="178"/>
      <c r="B176" s="178"/>
      <c r="C176" s="178"/>
      <c r="D176" s="178"/>
      <c r="E176" s="178"/>
      <c r="F176" s="178"/>
      <c r="G176" s="178"/>
      <c r="H176" s="177"/>
      <c r="I176" s="178"/>
      <c r="J176" s="178"/>
      <c r="K176" s="178"/>
      <c r="L176" s="178"/>
      <c r="M176" s="178"/>
      <c r="N176" s="178"/>
      <c r="O176" s="178"/>
      <c r="P176" s="178"/>
      <c r="Q176" s="178"/>
      <c r="R176" s="178"/>
      <c r="S176" s="178"/>
      <c r="T176" s="178"/>
      <c r="U176" s="178"/>
      <c r="V176" s="178"/>
      <c r="W176" s="178"/>
      <c r="X176" s="178"/>
    </row>
    <row r="177" spans="1:24" ht="12.75" customHeight="1">
      <c r="A177" s="178"/>
      <c r="B177" s="178"/>
      <c r="C177" s="178"/>
      <c r="D177" s="178"/>
      <c r="E177" s="178"/>
      <c r="F177" s="178"/>
      <c r="G177" s="178"/>
      <c r="H177" s="177"/>
      <c r="I177" s="178"/>
      <c r="J177" s="178"/>
      <c r="K177" s="178"/>
      <c r="L177" s="178"/>
      <c r="M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</row>
    <row r="178" spans="1:24" ht="12.75" customHeight="1">
      <c r="A178" s="178"/>
      <c r="B178" s="178"/>
      <c r="C178" s="178"/>
      <c r="D178" s="178"/>
      <c r="E178" s="178"/>
      <c r="F178" s="178"/>
      <c r="G178" s="178"/>
      <c r="H178" s="177"/>
      <c r="I178" s="178"/>
      <c r="J178" s="178"/>
      <c r="K178" s="178"/>
      <c r="L178" s="178"/>
      <c r="M178" s="178"/>
      <c r="N178" s="178"/>
      <c r="O178" s="178"/>
      <c r="P178" s="178"/>
      <c r="Q178" s="178"/>
      <c r="R178" s="178"/>
      <c r="S178" s="178"/>
      <c r="T178" s="178"/>
      <c r="U178" s="178"/>
      <c r="V178" s="178"/>
      <c r="W178" s="178"/>
      <c r="X178" s="178"/>
    </row>
    <row r="179" spans="1:24" ht="12.75" customHeight="1">
      <c r="A179" s="178"/>
      <c r="B179" s="178"/>
      <c r="C179" s="178"/>
      <c r="D179" s="178"/>
      <c r="E179" s="178"/>
      <c r="F179" s="178"/>
      <c r="G179" s="178"/>
      <c r="H179" s="177"/>
      <c r="I179" s="178"/>
      <c r="J179" s="178"/>
      <c r="K179" s="178"/>
      <c r="L179" s="178"/>
      <c r="M179" s="178"/>
      <c r="N179" s="178"/>
      <c r="O179" s="178"/>
      <c r="P179" s="178"/>
      <c r="Q179" s="178"/>
      <c r="R179" s="178"/>
      <c r="S179" s="178"/>
      <c r="T179" s="178"/>
      <c r="U179" s="178"/>
      <c r="V179" s="178"/>
      <c r="W179" s="178"/>
      <c r="X179" s="178"/>
    </row>
    <row r="180" spans="1:24" ht="12.75" customHeight="1">
      <c r="A180" s="178"/>
      <c r="B180" s="178"/>
      <c r="C180" s="178"/>
      <c r="D180" s="178"/>
      <c r="E180" s="178"/>
      <c r="F180" s="178"/>
      <c r="G180" s="178"/>
      <c r="H180" s="177"/>
      <c r="I180" s="178"/>
      <c r="J180" s="178"/>
      <c r="K180" s="178"/>
      <c r="L180" s="178"/>
      <c r="M180" s="178"/>
      <c r="N180" s="178"/>
      <c r="O180" s="178"/>
      <c r="P180" s="178"/>
      <c r="Q180" s="178"/>
      <c r="R180" s="178"/>
      <c r="S180" s="178"/>
      <c r="T180" s="178"/>
      <c r="U180" s="178"/>
      <c r="V180" s="178"/>
      <c r="W180" s="178"/>
      <c r="X180" s="178"/>
    </row>
    <row r="181" spans="1:24" ht="12.75" customHeight="1">
      <c r="A181" s="178"/>
      <c r="B181" s="178"/>
      <c r="C181" s="178"/>
      <c r="D181" s="178"/>
      <c r="E181" s="178"/>
      <c r="F181" s="178"/>
      <c r="G181" s="178"/>
      <c r="H181" s="177"/>
      <c r="I181" s="178"/>
      <c r="J181" s="178"/>
      <c r="K181" s="178"/>
      <c r="L181" s="178"/>
      <c r="M181" s="178"/>
      <c r="N181" s="178"/>
      <c r="O181" s="178"/>
      <c r="P181" s="178"/>
      <c r="Q181" s="178"/>
      <c r="R181" s="178"/>
      <c r="S181" s="178"/>
      <c r="T181" s="178"/>
      <c r="U181" s="178"/>
      <c r="V181" s="178"/>
      <c r="W181" s="178"/>
      <c r="X181" s="178"/>
    </row>
    <row r="182" spans="1:24" ht="12.75" customHeight="1">
      <c r="A182" s="178"/>
      <c r="B182" s="178"/>
      <c r="C182" s="178"/>
      <c r="D182" s="178"/>
      <c r="E182" s="178"/>
      <c r="F182" s="178"/>
      <c r="G182" s="178"/>
      <c r="H182" s="177"/>
      <c r="I182" s="178"/>
      <c r="J182" s="178"/>
      <c r="K182" s="178"/>
      <c r="L182" s="178"/>
      <c r="M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</row>
    <row r="183" spans="1:24" ht="12.75" customHeight="1">
      <c r="A183" s="178"/>
      <c r="B183" s="178"/>
      <c r="C183" s="178"/>
      <c r="D183" s="178"/>
      <c r="E183" s="178"/>
      <c r="F183" s="178"/>
      <c r="G183" s="178"/>
      <c r="H183" s="177"/>
      <c r="I183" s="178"/>
      <c r="J183" s="178"/>
      <c r="K183" s="178"/>
      <c r="L183" s="178"/>
      <c r="M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</row>
    <row r="184" spans="1:24" ht="12.75" customHeight="1">
      <c r="A184" s="178"/>
      <c r="B184" s="178"/>
      <c r="C184" s="178"/>
      <c r="D184" s="178"/>
      <c r="E184" s="178"/>
      <c r="F184" s="178"/>
      <c r="G184" s="178"/>
      <c r="H184" s="177"/>
      <c r="I184" s="178"/>
      <c r="J184" s="178"/>
      <c r="K184" s="178"/>
      <c r="L184" s="178"/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</row>
    <row r="185" spans="1:24" ht="12.75" customHeight="1">
      <c r="A185" s="178"/>
      <c r="B185" s="178"/>
      <c r="C185" s="178"/>
      <c r="D185" s="178"/>
      <c r="E185" s="178"/>
      <c r="F185" s="178"/>
      <c r="G185" s="178"/>
      <c r="H185" s="177"/>
      <c r="I185" s="178"/>
      <c r="J185" s="178"/>
      <c r="K185" s="178"/>
      <c r="L185" s="178"/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</row>
    <row r="186" spans="1:24" ht="12.75" customHeight="1">
      <c r="A186" s="178"/>
      <c r="B186" s="178"/>
      <c r="C186" s="178"/>
      <c r="D186" s="178"/>
      <c r="E186" s="178"/>
      <c r="F186" s="178"/>
      <c r="G186" s="178"/>
      <c r="H186" s="177"/>
      <c r="I186" s="178"/>
      <c r="J186" s="178"/>
      <c r="K186" s="178"/>
      <c r="L186" s="178"/>
      <c r="M186" s="178"/>
      <c r="N186" s="178"/>
      <c r="O186" s="178"/>
      <c r="P186" s="178"/>
      <c r="Q186" s="178"/>
      <c r="R186" s="178"/>
      <c r="S186" s="178"/>
      <c r="T186" s="178"/>
      <c r="U186" s="178"/>
      <c r="V186" s="178"/>
      <c r="W186" s="178"/>
      <c r="X186" s="178"/>
    </row>
    <row r="187" spans="1:24" ht="12.75" customHeight="1">
      <c r="A187" s="178"/>
      <c r="B187" s="178"/>
      <c r="C187" s="178"/>
      <c r="D187" s="178"/>
      <c r="E187" s="178"/>
      <c r="F187" s="178"/>
      <c r="G187" s="178"/>
      <c r="H187" s="177"/>
      <c r="I187" s="178"/>
      <c r="J187" s="178"/>
      <c r="K187" s="178"/>
      <c r="L187" s="178"/>
      <c r="M187" s="178"/>
      <c r="N187" s="178"/>
      <c r="O187" s="178"/>
      <c r="P187" s="178"/>
      <c r="Q187" s="178"/>
      <c r="R187" s="178"/>
      <c r="S187" s="178"/>
      <c r="T187" s="178"/>
      <c r="U187" s="178"/>
      <c r="V187" s="178"/>
      <c r="W187" s="178"/>
      <c r="X187" s="178"/>
    </row>
    <row r="188" spans="1:24" ht="12.75" customHeight="1">
      <c r="A188" s="178"/>
      <c r="B188" s="178"/>
      <c r="C188" s="178"/>
      <c r="D188" s="178"/>
      <c r="E188" s="178"/>
      <c r="F188" s="178"/>
      <c r="G188" s="178"/>
      <c r="H188" s="177"/>
      <c r="I188" s="178"/>
      <c r="J188" s="178"/>
      <c r="K188" s="178"/>
      <c r="L188" s="178"/>
      <c r="M188" s="178"/>
      <c r="N188" s="178"/>
      <c r="O188" s="178"/>
      <c r="P188" s="178"/>
      <c r="Q188" s="178"/>
      <c r="R188" s="178"/>
      <c r="S188" s="178"/>
      <c r="T188" s="178"/>
      <c r="U188" s="178"/>
      <c r="V188" s="178"/>
      <c r="W188" s="178"/>
      <c r="X188" s="178"/>
    </row>
    <row r="189" spans="1:24" ht="12.75" customHeight="1">
      <c r="A189" s="178"/>
      <c r="B189" s="178"/>
      <c r="C189" s="178"/>
      <c r="D189" s="178"/>
      <c r="E189" s="178"/>
      <c r="F189" s="178"/>
      <c r="G189" s="178"/>
      <c r="H189" s="177"/>
      <c r="I189" s="178"/>
      <c r="J189" s="178"/>
      <c r="K189" s="178"/>
      <c r="L189" s="178"/>
      <c r="M189" s="178"/>
      <c r="N189" s="178"/>
      <c r="O189" s="178"/>
      <c r="P189" s="178"/>
      <c r="Q189" s="178"/>
      <c r="R189" s="178"/>
      <c r="S189" s="178"/>
      <c r="T189" s="178"/>
      <c r="U189" s="178"/>
      <c r="V189" s="178"/>
      <c r="W189" s="178"/>
      <c r="X189" s="178"/>
    </row>
    <row r="190" spans="1:24" ht="12.75" customHeight="1">
      <c r="A190" s="178"/>
      <c r="B190" s="178"/>
      <c r="C190" s="178"/>
      <c r="D190" s="178"/>
      <c r="E190" s="178"/>
      <c r="F190" s="178"/>
      <c r="G190" s="178"/>
      <c r="H190" s="177"/>
      <c r="I190" s="178"/>
      <c r="J190" s="178"/>
      <c r="K190" s="178"/>
      <c r="L190" s="178"/>
      <c r="M190" s="178"/>
      <c r="N190" s="178"/>
      <c r="O190" s="178"/>
      <c r="P190" s="178"/>
      <c r="Q190" s="178"/>
      <c r="R190" s="178"/>
      <c r="S190" s="178"/>
      <c r="T190" s="178"/>
      <c r="U190" s="178"/>
      <c r="V190" s="178"/>
      <c r="W190" s="178"/>
      <c r="X190" s="178"/>
    </row>
    <row r="191" spans="1:24" ht="12.75" customHeight="1">
      <c r="A191" s="178"/>
      <c r="B191" s="178"/>
      <c r="C191" s="178"/>
      <c r="D191" s="178"/>
      <c r="E191" s="178"/>
      <c r="F191" s="178"/>
      <c r="G191" s="178"/>
      <c r="H191" s="177"/>
      <c r="I191" s="178"/>
      <c r="J191" s="178"/>
      <c r="K191" s="178"/>
      <c r="L191" s="178"/>
      <c r="M191" s="178"/>
      <c r="N191" s="178"/>
      <c r="O191" s="178"/>
      <c r="P191" s="178"/>
      <c r="Q191" s="178"/>
      <c r="R191" s="178"/>
      <c r="S191" s="178"/>
      <c r="T191" s="178"/>
      <c r="U191" s="178"/>
      <c r="V191" s="178"/>
      <c r="W191" s="178"/>
      <c r="X191" s="178"/>
    </row>
    <row r="192" spans="1:24" ht="12.75" customHeight="1">
      <c r="A192" s="178"/>
      <c r="B192" s="178"/>
      <c r="C192" s="178"/>
      <c r="D192" s="178"/>
      <c r="E192" s="178"/>
      <c r="F192" s="178"/>
      <c r="G192" s="178"/>
      <c r="H192" s="177"/>
      <c r="I192" s="178"/>
      <c r="J192" s="178"/>
      <c r="K192" s="178"/>
      <c r="L192" s="178"/>
      <c r="M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8"/>
    </row>
    <row r="193" spans="1:24" ht="12.75" customHeight="1">
      <c r="A193" s="178"/>
      <c r="B193" s="178"/>
      <c r="C193" s="178"/>
      <c r="D193" s="178"/>
      <c r="E193" s="178"/>
      <c r="F193" s="178"/>
      <c r="G193" s="178"/>
      <c r="H193" s="177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178"/>
      <c r="W193" s="178"/>
      <c r="X193" s="178"/>
    </row>
    <row r="194" spans="1:24" ht="12.75" customHeight="1">
      <c r="A194" s="178"/>
      <c r="B194" s="178"/>
      <c r="C194" s="178"/>
      <c r="D194" s="178"/>
      <c r="E194" s="178"/>
      <c r="F194" s="178"/>
      <c r="G194" s="178"/>
      <c r="H194" s="177"/>
      <c r="I194" s="178"/>
      <c r="J194" s="178"/>
      <c r="K194" s="178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78"/>
      <c r="W194" s="178"/>
      <c r="X194" s="178"/>
    </row>
    <row r="195" spans="1:24" ht="12.75" customHeight="1">
      <c r="A195" s="178"/>
      <c r="B195" s="178"/>
      <c r="C195" s="178"/>
      <c r="D195" s="178"/>
      <c r="E195" s="178"/>
      <c r="F195" s="178"/>
      <c r="G195" s="178"/>
      <c r="H195" s="177"/>
      <c r="I195" s="178"/>
      <c r="J195" s="178"/>
      <c r="K195" s="178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78"/>
      <c r="W195" s="178"/>
      <c r="X195" s="178"/>
    </row>
    <row r="196" spans="1:24" ht="12.75" customHeight="1">
      <c r="A196" s="178"/>
      <c r="B196" s="178"/>
      <c r="C196" s="178"/>
      <c r="D196" s="178"/>
      <c r="E196" s="178"/>
      <c r="F196" s="178"/>
      <c r="G196" s="178"/>
      <c r="H196" s="177"/>
      <c r="I196" s="178"/>
      <c r="J196" s="178"/>
      <c r="K196" s="178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78"/>
      <c r="W196" s="178"/>
      <c r="X196" s="178"/>
    </row>
    <row r="197" spans="1:24" ht="12.75" customHeight="1">
      <c r="A197" s="178"/>
      <c r="B197" s="178"/>
      <c r="C197" s="178"/>
      <c r="D197" s="178"/>
      <c r="E197" s="178"/>
      <c r="F197" s="178"/>
      <c r="G197" s="178"/>
      <c r="H197" s="177"/>
      <c r="I197" s="178"/>
      <c r="J197" s="178"/>
      <c r="K197" s="178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78"/>
      <c r="W197" s="178"/>
      <c r="X197" s="178"/>
    </row>
    <row r="198" spans="1:24" ht="12.75" customHeight="1">
      <c r="A198" s="178"/>
      <c r="B198" s="178"/>
      <c r="C198" s="178"/>
      <c r="D198" s="178"/>
      <c r="E198" s="178"/>
      <c r="F198" s="178"/>
      <c r="G198" s="178"/>
      <c r="H198" s="177"/>
      <c r="I198" s="178"/>
      <c r="J198" s="178"/>
      <c r="K198" s="178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78"/>
      <c r="W198" s="178"/>
      <c r="X198" s="178"/>
    </row>
    <row r="199" spans="1:24" ht="12.75" customHeight="1">
      <c r="A199" s="178"/>
      <c r="B199" s="178"/>
      <c r="C199" s="178"/>
      <c r="D199" s="178"/>
      <c r="E199" s="178"/>
      <c r="F199" s="178"/>
      <c r="G199" s="178"/>
      <c r="H199" s="177"/>
      <c r="I199" s="178"/>
      <c r="J199" s="178"/>
      <c r="K199" s="178"/>
      <c r="L199" s="178"/>
      <c r="M199" s="178"/>
      <c r="N199" s="178"/>
      <c r="O199" s="178"/>
      <c r="P199" s="178"/>
      <c r="Q199" s="178"/>
      <c r="R199" s="178"/>
      <c r="S199" s="178"/>
      <c r="T199" s="178"/>
      <c r="U199" s="178"/>
      <c r="V199" s="178"/>
      <c r="W199" s="178"/>
      <c r="X199" s="178"/>
    </row>
    <row r="200" spans="1:24" ht="12.75" customHeight="1">
      <c r="A200" s="178"/>
      <c r="B200" s="178"/>
      <c r="C200" s="178"/>
      <c r="D200" s="178"/>
      <c r="E200" s="178"/>
      <c r="F200" s="178"/>
      <c r="G200" s="178"/>
      <c r="H200" s="177"/>
      <c r="I200" s="178"/>
      <c r="J200" s="178"/>
      <c r="K200" s="178"/>
      <c r="L200" s="178"/>
      <c r="M200" s="178"/>
      <c r="N200" s="178"/>
      <c r="O200" s="178"/>
      <c r="P200" s="178"/>
      <c r="Q200" s="178"/>
      <c r="R200" s="178"/>
      <c r="S200" s="178"/>
      <c r="T200" s="178"/>
      <c r="U200" s="178"/>
      <c r="V200" s="178"/>
      <c r="W200" s="178"/>
      <c r="X200" s="178"/>
    </row>
    <row r="201" spans="1:24" ht="12.75" customHeight="1">
      <c r="A201" s="178"/>
      <c r="B201" s="178"/>
      <c r="C201" s="178"/>
      <c r="D201" s="178"/>
      <c r="E201" s="178"/>
      <c r="F201" s="178"/>
      <c r="G201" s="178"/>
      <c r="H201" s="177"/>
      <c r="I201" s="178"/>
      <c r="J201" s="178"/>
      <c r="K201" s="178"/>
      <c r="L201" s="178"/>
      <c r="M201" s="178"/>
      <c r="N201" s="178"/>
      <c r="O201" s="178"/>
      <c r="P201" s="178"/>
      <c r="Q201" s="178"/>
      <c r="R201" s="178"/>
      <c r="S201" s="178"/>
      <c r="T201" s="178"/>
      <c r="U201" s="178"/>
      <c r="V201" s="178"/>
      <c r="W201" s="178"/>
      <c r="X201" s="178"/>
    </row>
    <row r="202" spans="1:24" ht="12.75" customHeight="1">
      <c r="A202" s="178"/>
      <c r="B202" s="178"/>
      <c r="C202" s="178"/>
      <c r="D202" s="178"/>
      <c r="E202" s="178"/>
      <c r="F202" s="178"/>
      <c r="G202" s="178"/>
      <c r="H202" s="177"/>
      <c r="I202" s="178"/>
      <c r="J202" s="178"/>
      <c r="K202" s="178"/>
      <c r="L202" s="178"/>
      <c r="M202" s="178"/>
      <c r="N202" s="178"/>
      <c r="O202" s="178"/>
      <c r="P202" s="178"/>
      <c r="Q202" s="178"/>
      <c r="R202" s="178"/>
      <c r="S202" s="178"/>
      <c r="T202" s="178"/>
      <c r="U202" s="178"/>
      <c r="V202" s="178"/>
      <c r="W202" s="178"/>
      <c r="X202" s="178"/>
    </row>
    <row r="203" spans="1:24" ht="12.75" customHeight="1">
      <c r="A203" s="178"/>
      <c r="B203" s="178"/>
      <c r="C203" s="178"/>
      <c r="D203" s="178"/>
      <c r="E203" s="178"/>
      <c r="F203" s="178"/>
      <c r="G203" s="178"/>
      <c r="H203" s="177"/>
      <c r="I203" s="178"/>
      <c r="J203" s="178"/>
      <c r="K203" s="178"/>
      <c r="L203" s="178"/>
      <c r="M203" s="178"/>
      <c r="N203" s="178"/>
      <c r="O203" s="178"/>
      <c r="P203" s="178"/>
      <c r="Q203" s="178"/>
      <c r="R203" s="178"/>
      <c r="S203" s="178"/>
      <c r="T203" s="178"/>
      <c r="U203" s="178"/>
      <c r="V203" s="178"/>
      <c r="W203" s="178"/>
      <c r="X203" s="178"/>
    </row>
    <row r="204" spans="1:24" ht="12.75" customHeight="1">
      <c r="A204" s="178"/>
      <c r="B204" s="178"/>
      <c r="C204" s="178"/>
      <c r="D204" s="178"/>
      <c r="E204" s="178"/>
      <c r="F204" s="178"/>
      <c r="G204" s="178"/>
      <c r="H204" s="177"/>
      <c r="I204" s="178"/>
      <c r="J204" s="178"/>
      <c r="K204" s="178"/>
      <c r="L204" s="178"/>
      <c r="M204" s="178"/>
      <c r="N204" s="178"/>
      <c r="O204" s="178"/>
      <c r="P204" s="178"/>
      <c r="Q204" s="178"/>
      <c r="R204" s="178"/>
      <c r="S204" s="178"/>
      <c r="T204" s="178"/>
      <c r="U204" s="178"/>
      <c r="V204" s="178"/>
      <c r="W204" s="178"/>
      <c r="X204" s="178"/>
    </row>
    <row r="205" spans="1:24" ht="12.75" customHeight="1">
      <c r="A205" s="178"/>
      <c r="B205" s="178"/>
      <c r="C205" s="178"/>
      <c r="D205" s="178"/>
      <c r="E205" s="178"/>
      <c r="F205" s="178"/>
      <c r="G205" s="178"/>
      <c r="H205" s="177"/>
      <c r="I205" s="178"/>
      <c r="J205" s="178"/>
      <c r="K205" s="178"/>
      <c r="L205" s="178"/>
      <c r="M205" s="178"/>
      <c r="N205" s="178"/>
      <c r="O205" s="178"/>
      <c r="P205" s="178"/>
      <c r="Q205" s="178"/>
      <c r="R205" s="178"/>
      <c r="S205" s="178"/>
      <c r="T205" s="178"/>
      <c r="U205" s="178"/>
      <c r="V205" s="178"/>
      <c r="W205" s="178"/>
      <c r="X205" s="178"/>
    </row>
    <row r="206" spans="1:24" ht="12.75" customHeight="1">
      <c r="A206" s="178"/>
      <c r="B206" s="178"/>
      <c r="C206" s="178"/>
      <c r="D206" s="178"/>
      <c r="E206" s="178"/>
      <c r="F206" s="178"/>
      <c r="G206" s="178"/>
      <c r="H206" s="177"/>
      <c r="I206" s="178"/>
      <c r="J206" s="178"/>
      <c r="K206" s="178"/>
      <c r="L206" s="178"/>
      <c r="M206" s="178"/>
      <c r="N206" s="178"/>
      <c r="O206" s="178"/>
      <c r="P206" s="178"/>
      <c r="Q206" s="178"/>
      <c r="R206" s="178"/>
      <c r="S206" s="178"/>
      <c r="T206" s="178"/>
      <c r="U206" s="178"/>
      <c r="V206" s="178"/>
      <c r="W206" s="178"/>
      <c r="X206" s="178"/>
    </row>
    <row r="207" spans="1:24" ht="12.75" customHeight="1">
      <c r="A207" s="178"/>
      <c r="B207" s="178"/>
      <c r="C207" s="178"/>
      <c r="D207" s="178"/>
      <c r="E207" s="178"/>
      <c r="F207" s="178"/>
      <c r="G207" s="178"/>
      <c r="H207" s="177"/>
      <c r="I207" s="178"/>
      <c r="J207" s="178"/>
      <c r="K207" s="178"/>
      <c r="L207" s="178"/>
      <c r="M207" s="178"/>
      <c r="N207" s="178"/>
      <c r="O207" s="178"/>
      <c r="P207" s="178"/>
      <c r="Q207" s="178"/>
      <c r="R207" s="178"/>
      <c r="S207" s="178"/>
      <c r="T207" s="178"/>
      <c r="U207" s="178"/>
      <c r="V207" s="178"/>
      <c r="W207" s="178"/>
      <c r="X207" s="178"/>
    </row>
    <row r="208" spans="1:24" ht="12.75" customHeight="1">
      <c r="A208" s="178"/>
      <c r="B208" s="178"/>
      <c r="C208" s="178"/>
      <c r="D208" s="178"/>
      <c r="E208" s="178"/>
      <c r="F208" s="178"/>
      <c r="G208" s="178"/>
      <c r="H208" s="177"/>
      <c r="I208" s="178"/>
      <c r="J208" s="178"/>
      <c r="K208" s="178"/>
      <c r="L208" s="178"/>
      <c r="M208" s="178"/>
      <c r="N208" s="178"/>
      <c r="O208" s="178"/>
      <c r="P208" s="178"/>
      <c r="Q208" s="178"/>
      <c r="R208" s="178"/>
      <c r="S208" s="178"/>
      <c r="T208" s="178"/>
      <c r="U208" s="178"/>
      <c r="V208" s="178"/>
      <c r="W208" s="178"/>
      <c r="X208" s="178"/>
    </row>
    <row r="209" spans="1:24" ht="12.75" customHeight="1">
      <c r="A209" s="178"/>
      <c r="B209" s="178"/>
      <c r="C209" s="178"/>
      <c r="D209" s="178"/>
      <c r="E209" s="178"/>
      <c r="F209" s="178"/>
      <c r="G209" s="178"/>
      <c r="H209" s="177"/>
      <c r="I209" s="178"/>
      <c r="J209" s="178"/>
      <c r="K209" s="178"/>
      <c r="L209" s="178"/>
      <c r="M209" s="178"/>
      <c r="N209" s="178"/>
      <c r="O209" s="178"/>
      <c r="P209" s="178"/>
      <c r="Q209" s="178"/>
      <c r="R209" s="178"/>
      <c r="S209" s="178"/>
      <c r="T209" s="178"/>
      <c r="U209" s="178"/>
      <c r="V209" s="178"/>
      <c r="W209" s="178"/>
      <c r="X209" s="178"/>
    </row>
    <row r="210" spans="1:24" ht="12.75" customHeight="1">
      <c r="A210" s="178"/>
      <c r="B210" s="178"/>
      <c r="C210" s="178"/>
      <c r="D210" s="178"/>
      <c r="E210" s="178"/>
      <c r="F210" s="178"/>
      <c r="G210" s="178"/>
      <c r="H210" s="177"/>
      <c r="I210" s="178"/>
      <c r="J210" s="178"/>
      <c r="K210" s="178"/>
      <c r="L210" s="178"/>
      <c r="M210" s="178"/>
      <c r="N210" s="178"/>
      <c r="O210" s="178"/>
      <c r="P210" s="178"/>
      <c r="Q210" s="178"/>
      <c r="R210" s="178"/>
      <c r="S210" s="178"/>
      <c r="T210" s="178"/>
      <c r="U210" s="178"/>
      <c r="V210" s="178"/>
      <c r="W210" s="178"/>
      <c r="X210" s="178"/>
    </row>
    <row r="211" spans="1:24" ht="12.75" customHeight="1">
      <c r="A211" s="178"/>
      <c r="B211" s="178"/>
      <c r="C211" s="178"/>
      <c r="D211" s="178"/>
      <c r="E211" s="178"/>
      <c r="F211" s="178"/>
      <c r="G211" s="178"/>
      <c r="H211" s="177"/>
      <c r="I211" s="178"/>
      <c r="J211" s="178"/>
      <c r="K211" s="178"/>
      <c r="L211" s="178"/>
      <c r="M211" s="178"/>
      <c r="N211" s="178"/>
      <c r="O211" s="178"/>
      <c r="P211" s="178"/>
      <c r="Q211" s="178"/>
      <c r="R211" s="178"/>
      <c r="S211" s="178"/>
      <c r="T211" s="178"/>
      <c r="U211" s="178"/>
      <c r="V211" s="178"/>
      <c r="W211" s="178"/>
      <c r="X211" s="178"/>
    </row>
    <row r="212" spans="1:24" ht="12.75" customHeight="1">
      <c r="A212" s="178"/>
      <c r="B212" s="178"/>
      <c r="C212" s="178"/>
      <c r="D212" s="178"/>
      <c r="E212" s="178"/>
      <c r="F212" s="178"/>
      <c r="G212" s="178"/>
      <c r="H212" s="177"/>
      <c r="I212" s="178"/>
      <c r="J212" s="178"/>
      <c r="K212" s="178"/>
      <c r="L212" s="178"/>
      <c r="M212" s="178"/>
      <c r="N212" s="178"/>
      <c r="O212" s="178"/>
      <c r="P212" s="178"/>
      <c r="Q212" s="178"/>
      <c r="R212" s="178"/>
      <c r="S212" s="178"/>
      <c r="T212" s="178"/>
      <c r="U212" s="178"/>
      <c r="V212" s="178"/>
      <c r="W212" s="178"/>
      <c r="X212" s="178"/>
    </row>
    <row r="213" spans="1:24" ht="12.75" customHeight="1">
      <c r="A213" s="178"/>
      <c r="B213" s="178"/>
      <c r="C213" s="178"/>
      <c r="D213" s="178"/>
      <c r="E213" s="178"/>
      <c r="F213" s="178"/>
      <c r="G213" s="178"/>
      <c r="H213" s="177"/>
      <c r="I213" s="178"/>
      <c r="J213" s="178"/>
      <c r="K213" s="178"/>
      <c r="L213" s="178"/>
      <c r="M213" s="178"/>
      <c r="N213" s="178"/>
      <c r="O213" s="178"/>
      <c r="P213" s="178"/>
      <c r="Q213" s="178"/>
      <c r="R213" s="178"/>
      <c r="S213" s="178"/>
      <c r="T213" s="178"/>
      <c r="U213" s="178"/>
      <c r="V213" s="178"/>
      <c r="W213" s="178"/>
      <c r="X213" s="178"/>
    </row>
    <row r="214" spans="1:24" ht="12.75" customHeight="1">
      <c r="A214" s="178"/>
      <c r="B214" s="178"/>
      <c r="C214" s="178"/>
      <c r="D214" s="178"/>
      <c r="E214" s="178"/>
      <c r="F214" s="178"/>
      <c r="G214" s="178"/>
      <c r="H214" s="177"/>
      <c r="I214" s="178"/>
      <c r="J214" s="178"/>
      <c r="K214" s="178"/>
      <c r="L214" s="178"/>
      <c r="M214" s="178"/>
      <c r="N214" s="178"/>
      <c r="O214" s="178"/>
      <c r="P214" s="178"/>
      <c r="Q214" s="178"/>
      <c r="R214" s="178"/>
      <c r="S214" s="178"/>
      <c r="T214" s="178"/>
      <c r="U214" s="178"/>
      <c r="V214" s="178"/>
      <c r="W214" s="178"/>
      <c r="X214" s="178"/>
    </row>
    <row r="215" spans="1:24" ht="12.75" customHeight="1">
      <c r="A215" s="178"/>
      <c r="B215" s="178"/>
      <c r="C215" s="178"/>
      <c r="D215" s="178"/>
      <c r="E215" s="178"/>
      <c r="F215" s="178"/>
      <c r="G215" s="178"/>
      <c r="H215" s="177"/>
      <c r="I215" s="178"/>
      <c r="J215" s="178"/>
      <c r="K215" s="178"/>
      <c r="L215" s="178"/>
      <c r="M215" s="178"/>
      <c r="N215" s="178"/>
      <c r="O215" s="178"/>
      <c r="P215" s="178"/>
      <c r="Q215" s="178"/>
      <c r="R215" s="178"/>
      <c r="S215" s="178"/>
      <c r="T215" s="178"/>
      <c r="U215" s="178"/>
      <c r="V215" s="178"/>
      <c r="W215" s="178"/>
      <c r="X215" s="178"/>
    </row>
    <row r="216" spans="1:24" ht="12.75" customHeight="1">
      <c r="A216" s="178"/>
      <c r="B216" s="178"/>
      <c r="C216" s="178"/>
      <c r="D216" s="178"/>
      <c r="E216" s="178"/>
      <c r="F216" s="178"/>
      <c r="G216" s="178"/>
      <c r="H216" s="177"/>
      <c r="I216" s="178"/>
      <c r="J216" s="178"/>
      <c r="K216" s="178"/>
      <c r="L216" s="178"/>
      <c r="M216" s="178"/>
      <c r="N216" s="178"/>
      <c r="O216" s="178"/>
      <c r="P216" s="178"/>
      <c r="Q216" s="178"/>
      <c r="R216" s="178"/>
      <c r="S216" s="178"/>
      <c r="T216" s="178"/>
      <c r="U216" s="178"/>
      <c r="V216" s="178"/>
      <c r="W216" s="178"/>
      <c r="X216" s="178"/>
    </row>
    <row r="217" spans="1:24" ht="12.75" customHeight="1">
      <c r="A217" s="178"/>
      <c r="B217" s="178"/>
      <c r="C217" s="178"/>
      <c r="D217" s="178"/>
      <c r="E217" s="178"/>
      <c r="F217" s="178"/>
      <c r="G217" s="178"/>
      <c r="H217" s="177"/>
      <c r="I217" s="178"/>
      <c r="J217" s="178"/>
      <c r="K217" s="178"/>
      <c r="L217" s="178"/>
      <c r="M217" s="178"/>
      <c r="N217" s="178"/>
      <c r="O217" s="178"/>
      <c r="P217" s="178"/>
      <c r="Q217" s="178"/>
      <c r="R217" s="178"/>
      <c r="S217" s="178"/>
      <c r="T217" s="178"/>
      <c r="U217" s="178"/>
      <c r="V217" s="178"/>
      <c r="W217" s="178"/>
      <c r="X217" s="178"/>
    </row>
    <row r="218" spans="1:24" ht="12.75" customHeight="1">
      <c r="A218" s="178"/>
      <c r="B218" s="178"/>
      <c r="C218" s="178"/>
      <c r="D218" s="178"/>
      <c r="E218" s="178"/>
      <c r="F218" s="178"/>
      <c r="G218" s="178"/>
      <c r="H218" s="177"/>
      <c r="I218" s="178"/>
      <c r="J218" s="178"/>
      <c r="K218" s="178"/>
      <c r="L218" s="178"/>
      <c r="M218" s="178"/>
      <c r="N218" s="178"/>
      <c r="O218" s="178"/>
      <c r="P218" s="178"/>
      <c r="Q218" s="178"/>
      <c r="R218" s="178"/>
      <c r="S218" s="178"/>
      <c r="T218" s="178"/>
      <c r="U218" s="178"/>
      <c r="V218" s="178"/>
      <c r="W218" s="178"/>
      <c r="X218" s="178"/>
    </row>
    <row r="219" spans="1:24" ht="12.75" customHeight="1">
      <c r="A219" s="178"/>
      <c r="B219" s="178"/>
      <c r="C219" s="178"/>
      <c r="D219" s="178"/>
      <c r="E219" s="178"/>
      <c r="F219" s="178"/>
      <c r="G219" s="178"/>
      <c r="H219" s="177"/>
      <c r="I219" s="178"/>
      <c r="J219" s="178"/>
      <c r="K219" s="178"/>
      <c r="L219" s="178"/>
      <c r="M219" s="178"/>
      <c r="N219" s="178"/>
      <c r="O219" s="178"/>
      <c r="P219" s="178"/>
      <c r="Q219" s="178"/>
      <c r="R219" s="178"/>
      <c r="S219" s="178"/>
      <c r="T219" s="178"/>
      <c r="U219" s="178"/>
      <c r="V219" s="178"/>
      <c r="W219" s="178"/>
      <c r="X219" s="178"/>
    </row>
    <row r="220" spans="1:24" ht="12.75" customHeight="1">
      <c r="A220" s="178"/>
      <c r="B220" s="178"/>
      <c r="C220" s="178"/>
      <c r="D220" s="178"/>
      <c r="E220" s="178"/>
      <c r="F220" s="178"/>
      <c r="G220" s="178"/>
      <c r="H220" s="177"/>
      <c r="I220" s="178"/>
      <c r="J220" s="178"/>
      <c r="K220" s="178"/>
      <c r="L220" s="178"/>
      <c r="M220" s="178"/>
      <c r="N220" s="178"/>
      <c r="O220" s="178"/>
      <c r="P220" s="178"/>
      <c r="Q220" s="178"/>
      <c r="R220" s="178"/>
      <c r="S220" s="178"/>
      <c r="T220" s="178"/>
      <c r="U220" s="178"/>
      <c r="V220" s="178"/>
      <c r="W220" s="178"/>
      <c r="X220" s="178"/>
    </row>
    <row r="221" spans="1:24" ht="12.75" customHeight="1">
      <c r="A221" s="178"/>
      <c r="B221" s="178"/>
      <c r="C221" s="178"/>
      <c r="D221" s="178"/>
      <c r="E221" s="178"/>
      <c r="F221" s="178"/>
      <c r="G221" s="178"/>
      <c r="H221" s="177"/>
      <c r="I221" s="178"/>
      <c r="J221" s="178"/>
      <c r="K221" s="178"/>
      <c r="L221" s="178"/>
      <c r="M221" s="178"/>
      <c r="N221" s="178"/>
      <c r="O221" s="178"/>
      <c r="P221" s="178"/>
      <c r="Q221" s="178"/>
      <c r="R221" s="178"/>
      <c r="S221" s="178"/>
      <c r="T221" s="178"/>
      <c r="U221" s="178"/>
      <c r="V221" s="178"/>
      <c r="W221" s="178"/>
      <c r="X221" s="178"/>
    </row>
    <row r="222" spans="1:24" ht="12.75" customHeight="1">
      <c r="A222" s="178"/>
      <c r="B222" s="178"/>
      <c r="C222" s="178"/>
      <c r="D222" s="178"/>
      <c r="E222" s="178"/>
      <c r="F222" s="178"/>
      <c r="G222" s="178"/>
      <c r="H222" s="177"/>
      <c r="I222" s="178"/>
      <c r="J222" s="178"/>
      <c r="K222" s="178"/>
      <c r="L222" s="178"/>
      <c r="M222" s="178"/>
      <c r="N222" s="178"/>
      <c r="O222" s="178"/>
      <c r="P222" s="178"/>
      <c r="Q222" s="178"/>
      <c r="R222" s="178"/>
      <c r="S222" s="178"/>
      <c r="T222" s="178"/>
      <c r="U222" s="178"/>
      <c r="V222" s="178"/>
      <c r="W222" s="178"/>
      <c r="X222" s="178"/>
    </row>
    <row r="223" spans="1:24" ht="12.75" customHeight="1">
      <c r="A223" s="178"/>
      <c r="B223" s="178"/>
      <c r="C223" s="178"/>
      <c r="D223" s="178"/>
      <c r="E223" s="178"/>
      <c r="F223" s="178"/>
      <c r="G223" s="178"/>
      <c r="H223" s="177"/>
      <c r="I223" s="178"/>
      <c r="J223" s="178"/>
      <c r="K223" s="178"/>
      <c r="L223" s="178"/>
      <c r="M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</row>
    <row r="224" spans="1:24" ht="12.75" customHeight="1">
      <c r="A224" s="178"/>
      <c r="B224" s="178"/>
      <c r="C224" s="178"/>
      <c r="D224" s="178"/>
      <c r="E224" s="178"/>
      <c r="F224" s="178"/>
      <c r="G224" s="178"/>
      <c r="H224" s="177"/>
      <c r="I224" s="178"/>
      <c r="J224" s="178"/>
      <c r="K224" s="178"/>
      <c r="L224" s="178"/>
      <c r="M224" s="178"/>
      <c r="N224" s="178"/>
      <c r="O224" s="178"/>
      <c r="P224" s="178"/>
      <c r="Q224" s="178"/>
      <c r="R224" s="178"/>
      <c r="S224" s="178"/>
      <c r="T224" s="178"/>
      <c r="U224" s="178"/>
      <c r="V224" s="178"/>
      <c r="W224" s="178"/>
      <c r="X224" s="178"/>
    </row>
    <row r="225" spans="1:24" ht="12.75" customHeight="1">
      <c r="A225" s="178"/>
      <c r="B225" s="178"/>
      <c r="C225" s="178"/>
      <c r="D225" s="178"/>
      <c r="E225" s="178"/>
      <c r="F225" s="178"/>
      <c r="G225" s="178"/>
      <c r="H225" s="177"/>
      <c r="I225" s="178"/>
      <c r="J225" s="178"/>
      <c r="K225" s="178"/>
      <c r="L225" s="178"/>
      <c r="M225" s="178"/>
      <c r="N225" s="178"/>
      <c r="O225" s="178"/>
      <c r="P225" s="178"/>
      <c r="Q225" s="178"/>
      <c r="R225" s="178"/>
      <c r="S225" s="178"/>
      <c r="T225" s="178"/>
      <c r="U225" s="178"/>
      <c r="V225" s="178"/>
      <c r="W225" s="178"/>
      <c r="X225" s="178"/>
    </row>
    <row r="226" spans="1:24" ht="12.75" customHeight="1">
      <c r="A226" s="178"/>
      <c r="B226" s="178"/>
      <c r="C226" s="178"/>
      <c r="D226" s="178"/>
      <c r="E226" s="178"/>
      <c r="F226" s="178"/>
      <c r="G226" s="178"/>
      <c r="H226" s="177"/>
      <c r="I226" s="178"/>
      <c r="J226" s="178"/>
      <c r="K226" s="178"/>
      <c r="L226" s="178"/>
      <c r="M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78"/>
    </row>
    <row r="227" spans="1:24" ht="12.75" customHeight="1">
      <c r="A227" s="178"/>
      <c r="B227" s="178"/>
      <c r="C227" s="178"/>
      <c r="D227" s="178"/>
      <c r="E227" s="178"/>
      <c r="F227" s="178"/>
      <c r="G227" s="178"/>
      <c r="H227" s="177"/>
      <c r="I227" s="178"/>
      <c r="J227" s="178"/>
      <c r="K227" s="178"/>
      <c r="L227" s="178"/>
      <c r="M227" s="178"/>
      <c r="N227" s="178"/>
      <c r="O227" s="178"/>
      <c r="P227" s="178"/>
      <c r="Q227" s="178"/>
      <c r="R227" s="178"/>
      <c r="S227" s="178"/>
      <c r="T227" s="178"/>
      <c r="U227" s="178"/>
      <c r="V227" s="178"/>
      <c r="W227" s="178"/>
      <c r="X227" s="178"/>
    </row>
    <row r="228" spans="1:24" ht="12.75" customHeight="1">
      <c r="A228" s="178"/>
      <c r="B228" s="178"/>
      <c r="C228" s="178"/>
      <c r="D228" s="178"/>
      <c r="E228" s="178"/>
      <c r="F228" s="178"/>
      <c r="G228" s="178"/>
      <c r="H228" s="177"/>
      <c r="I228" s="178"/>
      <c r="J228" s="178"/>
      <c r="K228" s="178"/>
      <c r="L228" s="178"/>
      <c r="M228" s="178"/>
      <c r="N228" s="178"/>
      <c r="O228" s="178"/>
      <c r="P228" s="178"/>
      <c r="Q228" s="178"/>
      <c r="R228" s="178"/>
      <c r="S228" s="178"/>
      <c r="T228" s="178"/>
      <c r="U228" s="178"/>
      <c r="V228" s="178"/>
      <c r="W228" s="178"/>
      <c r="X228" s="178"/>
    </row>
    <row r="229" spans="1:24" ht="12.75" customHeight="1">
      <c r="A229" s="178"/>
      <c r="B229" s="178"/>
      <c r="C229" s="178"/>
      <c r="D229" s="178"/>
      <c r="E229" s="178"/>
      <c r="F229" s="178"/>
      <c r="G229" s="178"/>
      <c r="H229" s="177"/>
      <c r="I229" s="178"/>
      <c r="J229" s="178"/>
      <c r="K229" s="178"/>
      <c r="L229" s="178"/>
      <c r="M229" s="178"/>
      <c r="N229" s="178"/>
      <c r="O229" s="178"/>
      <c r="P229" s="178"/>
      <c r="Q229" s="178"/>
      <c r="R229" s="178"/>
      <c r="S229" s="178"/>
      <c r="T229" s="178"/>
      <c r="U229" s="178"/>
      <c r="V229" s="178"/>
      <c r="W229" s="178"/>
      <c r="X229" s="178"/>
    </row>
    <row r="230" spans="1:24" ht="12.75" customHeight="1">
      <c r="A230" s="178"/>
      <c r="B230" s="178"/>
      <c r="C230" s="178"/>
      <c r="D230" s="178"/>
      <c r="E230" s="178"/>
      <c r="F230" s="178"/>
      <c r="G230" s="178"/>
      <c r="H230" s="177"/>
      <c r="I230" s="178"/>
      <c r="J230" s="178"/>
      <c r="K230" s="178"/>
      <c r="L230" s="178"/>
      <c r="M230" s="178"/>
      <c r="N230" s="178"/>
      <c r="O230" s="178"/>
      <c r="P230" s="178"/>
      <c r="Q230" s="178"/>
      <c r="R230" s="178"/>
      <c r="S230" s="178"/>
      <c r="T230" s="178"/>
      <c r="U230" s="178"/>
      <c r="V230" s="178"/>
      <c r="W230" s="178"/>
      <c r="X230" s="178"/>
    </row>
    <row r="231" spans="1:24" ht="12.75" customHeight="1">
      <c r="A231" s="178"/>
      <c r="B231" s="178"/>
      <c r="C231" s="178"/>
      <c r="D231" s="178"/>
      <c r="E231" s="178"/>
      <c r="F231" s="178"/>
      <c r="G231" s="178"/>
      <c r="H231" s="177"/>
      <c r="I231" s="178"/>
      <c r="J231" s="178"/>
      <c r="K231" s="178"/>
      <c r="L231" s="178"/>
      <c r="M231" s="178"/>
      <c r="N231" s="178"/>
      <c r="O231" s="178"/>
      <c r="P231" s="178"/>
      <c r="Q231" s="178"/>
      <c r="R231" s="178"/>
      <c r="S231" s="178"/>
      <c r="T231" s="178"/>
      <c r="U231" s="178"/>
      <c r="V231" s="178"/>
      <c r="W231" s="178"/>
      <c r="X231" s="178"/>
    </row>
    <row r="232" spans="1:24" ht="12.75" customHeight="1">
      <c r="A232" s="178"/>
      <c r="B232" s="178"/>
      <c r="C232" s="178"/>
      <c r="D232" s="178"/>
      <c r="E232" s="178"/>
      <c r="F232" s="178"/>
      <c r="G232" s="178"/>
      <c r="H232" s="177"/>
      <c r="I232" s="178"/>
      <c r="J232" s="178"/>
      <c r="K232" s="178"/>
      <c r="L232" s="178"/>
      <c r="M232" s="178"/>
      <c r="N232" s="178"/>
      <c r="O232" s="178"/>
      <c r="P232" s="178"/>
      <c r="Q232" s="178"/>
      <c r="R232" s="178"/>
      <c r="S232" s="178"/>
      <c r="T232" s="178"/>
      <c r="U232" s="178"/>
      <c r="V232" s="178"/>
      <c r="W232" s="178"/>
      <c r="X232" s="178"/>
    </row>
    <row r="233" spans="1:24" ht="12.75" customHeight="1">
      <c r="A233" s="178"/>
      <c r="B233" s="178"/>
      <c r="C233" s="178"/>
      <c r="D233" s="178"/>
      <c r="E233" s="178"/>
      <c r="F233" s="178"/>
      <c r="G233" s="178"/>
      <c r="H233" s="177"/>
      <c r="I233" s="178"/>
      <c r="J233" s="178"/>
      <c r="K233" s="178"/>
      <c r="L233" s="178"/>
      <c r="M233" s="178"/>
      <c r="N233" s="178"/>
      <c r="O233" s="178"/>
      <c r="P233" s="178"/>
      <c r="Q233" s="178"/>
      <c r="R233" s="178"/>
      <c r="S233" s="178"/>
      <c r="T233" s="178"/>
      <c r="U233" s="178"/>
      <c r="V233" s="178"/>
      <c r="W233" s="178"/>
      <c r="X233" s="178"/>
    </row>
    <row r="234" spans="1:24" ht="12.75" customHeight="1">
      <c r="A234" s="178"/>
      <c r="B234" s="178"/>
      <c r="C234" s="178"/>
      <c r="D234" s="178"/>
      <c r="E234" s="178"/>
      <c r="F234" s="178"/>
      <c r="G234" s="178"/>
      <c r="H234" s="177"/>
      <c r="I234" s="178"/>
      <c r="J234" s="178"/>
      <c r="K234" s="178"/>
      <c r="L234" s="178"/>
      <c r="M234" s="178"/>
      <c r="N234" s="178"/>
      <c r="O234" s="178"/>
      <c r="P234" s="178"/>
      <c r="Q234" s="178"/>
      <c r="R234" s="178"/>
      <c r="S234" s="178"/>
      <c r="T234" s="178"/>
      <c r="U234" s="178"/>
      <c r="V234" s="178"/>
      <c r="W234" s="178"/>
      <c r="X234" s="178"/>
    </row>
    <row r="235" spans="1:24" ht="12.75" customHeight="1">
      <c r="A235" s="178"/>
      <c r="B235" s="178"/>
      <c r="C235" s="178"/>
      <c r="D235" s="178"/>
      <c r="E235" s="178"/>
      <c r="F235" s="178"/>
      <c r="G235" s="178"/>
      <c r="H235" s="177"/>
      <c r="I235" s="178"/>
      <c r="J235" s="178"/>
      <c r="K235" s="178"/>
      <c r="L235" s="178"/>
      <c r="M235" s="178"/>
      <c r="N235" s="178"/>
      <c r="O235" s="178"/>
      <c r="P235" s="178"/>
      <c r="Q235" s="178"/>
      <c r="R235" s="178"/>
      <c r="S235" s="178"/>
      <c r="T235" s="178"/>
      <c r="U235" s="178"/>
      <c r="V235" s="178"/>
      <c r="W235" s="178"/>
      <c r="X235" s="178"/>
    </row>
    <row r="236" spans="1:24" ht="12.75" customHeight="1">
      <c r="A236" s="178"/>
      <c r="B236" s="178"/>
      <c r="C236" s="178"/>
      <c r="D236" s="178"/>
      <c r="E236" s="178"/>
      <c r="F236" s="178"/>
      <c r="G236" s="178"/>
      <c r="H236" s="177"/>
      <c r="I236" s="178"/>
      <c r="J236" s="178"/>
      <c r="K236" s="178"/>
      <c r="L236" s="178"/>
      <c r="M236" s="178"/>
      <c r="N236" s="178"/>
      <c r="O236" s="178"/>
      <c r="P236" s="178"/>
      <c r="Q236" s="178"/>
      <c r="R236" s="178"/>
      <c r="S236" s="178"/>
      <c r="T236" s="178"/>
      <c r="U236" s="178"/>
      <c r="V236" s="178"/>
      <c r="W236" s="178"/>
      <c r="X236" s="178"/>
    </row>
    <row r="237" spans="1:24" ht="12.75" customHeight="1">
      <c r="A237" s="178"/>
      <c r="B237" s="178"/>
      <c r="C237" s="178"/>
      <c r="D237" s="178"/>
      <c r="E237" s="178"/>
      <c r="F237" s="178"/>
      <c r="G237" s="178"/>
      <c r="H237" s="177"/>
      <c r="I237" s="178"/>
      <c r="J237" s="178"/>
      <c r="K237" s="178"/>
      <c r="L237" s="178"/>
      <c r="M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8"/>
    </row>
    <row r="238" spans="1:24" ht="12.75" customHeight="1">
      <c r="A238" s="178"/>
      <c r="B238" s="178"/>
      <c r="C238" s="178"/>
      <c r="D238" s="178"/>
      <c r="E238" s="178"/>
      <c r="F238" s="178"/>
      <c r="G238" s="178"/>
      <c r="H238" s="177"/>
      <c r="I238" s="178"/>
      <c r="J238" s="178"/>
      <c r="K238" s="178"/>
      <c r="L238" s="178"/>
      <c r="M238" s="178"/>
      <c r="N238" s="178"/>
      <c r="O238" s="178"/>
      <c r="P238" s="178"/>
      <c r="Q238" s="178"/>
      <c r="R238" s="178"/>
      <c r="S238" s="178"/>
      <c r="T238" s="178"/>
      <c r="U238" s="178"/>
      <c r="V238" s="178"/>
      <c r="W238" s="178"/>
      <c r="X238" s="178"/>
    </row>
    <row r="239" spans="1:24" ht="12.75" customHeight="1">
      <c r="A239" s="178"/>
      <c r="B239" s="178"/>
      <c r="C239" s="178"/>
      <c r="D239" s="178"/>
      <c r="E239" s="178"/>
      <c r="F239" s="178"/>
      <c r="G239" s="178"/>
      <c r="H239" s="177"/>
      <c r="I239" s="178"/>
      <c r="J239" s="178"/>
      <c r="K239" s="178"/>
      <c r="L239" s="178"/>
      <c r="M239" s="178"/>
      <c r="N239" s="178"/>
      <c r="O239" s="178"/>
      <c r="P239" s="178"/>
      <c r="Q239" s="178"/>
      <c r="R239" s="178"/>
      <c r="S239" s="178"/>
      <c r="T239" s="178"/>
      <c r="U239" s="178"/>
      <c r="V239" s="178"/>
      <c r="W239" s="178"/>
      <c r="X239" s="178"/>
    </row>
    <row r="240" spans="1:24" ht="12.75" customHeight="1">
      <c r="A240" s="178"/>
      <c r="B240" s="178"/>
      <c r="C240" s="178"/>
      <c r="D240" s="178"/>
      <c r="E240" s="178"/>
      <c r="F240" s="178"/>
      <c r="G240" s="178"/>
      <c r="H240" s="177"/>
      <c r="I240" s="178"/>
      <c r="J240" s="178"/>
      <c r="K240" s="178"/>
      <c r="L240" s="178"/>
      <c r="M240" s="178"/>
      <c r="N240" s="178"/>
      <c r="O240" s="178"/>
      <c r="P240" s="178"/>
      <c r="Q240" s="178"/>
      <c r="R240" s="178"/>
      <c r="S240" s="178"/>
      <c r="T240" s="178"/>
      <c r="U240" s="178"/>
      <c r="V240" s="178"/>
      <c r="W240" s="178"/>
      <c r="X240" s="178"/>
    </row>
    <row r="241" spans="1:24" ht="12.75" customHeight="1">
      <c r="A241" s="178"/>
      <c r="B241" s="178"/>
      <c r="C241" s="178"/>
      <c r="D241" s="178"/>
      <c r="E241" s="178"/>
      <c r="F241" s="178"/>
      <c r="G241" s="178"/>
      <c r="H241" s="177"/>
      <c r="I241" s="178"/>
      <c r="J241" s="178"/>
      <c r="K241" s="178"/>
      <c r="L241" s="178"/>
      <c r="M241" s="178"/>
      <c r="N241" s="178"/>
      <c r="O241" s="178"/>
      <c r="P241" s="178"/>
      <c r="Q241" s="178"/>
      <c r="R241" s="178"/>
      <c r="S241" s="178"/>
      <c r="T241" s="178"/>
      <c r="U241" s="178"/>
      <c r="V241" s="178"/>
      <c r="W241" s="178"/>
      <c r="X241" s="178"/>
    </row>
    <row r="242" spans="1:24" ht="12.75" customHeight="1">
      <c r="A242" s="178"/>
      <c r="B242" s="178"/>
      <c r="C242" s="178"/>
      <c r="D242" s="178"/>
      <c r="E242" s="178"/>
      <c r="F242" s="178"/>
      <c r="G242" s="178"/>
      <c r="H242" s="177"/>
      <c r="I242" s="178"/>
      <c r="J242" s="178"/>
      <c r="K242" s="178"/>
      <c r="L242" s="178"/>
      <c r="M242" s="178"/>
      <c r="N242" s="178"/>
      <c r="O242" s="178"/>
      <c r="P242" s="178"/>
      <c r="Q242" s="178"/>
      <c r="R242" s="178"/>
      <c r="S242" s="178"/>
      <c r="T242" s="178"/>
      <c r="U242" s="178"/>
      <c r="V242" s="178"/>
      <c r="W242" s="178"/>
      <c r="X242" s="178"/>
    </row>
    <row r="243" spans="1:24" ht="12.75" customHeight="1">
      <c r="A243" s="178"/>
      <c r="B243" s="178"/>
      <c r="C243" s="178"/>
      <c r="D243" s="178"/>
      <c r="E243" s="178"/>
      <c r="F243" s="178"/>
      <c r="G243" s="178"/>
      <c r="H243" s="177"/>
      <c r="I243" s="178"/>
      <c r="J243" s="178"/>
      <c r="K243" s="178"/>
      <c r="L243" s="178"/>
      <c r="M243" s="178"/>
      <c r="N243" s="178"/>
      <c r="O243" s="178"/>
      <c r="P243" s="178"/>
      <c r="Q243" s="178"/>
      <c r="R243" s="178"/>
      <c r="S243" s="178"/>
      <c r="T243" s="178"/>
      <c r="U243" s="178"/>
      <c r="V243" s="178"/>
      <c r="W243" s="178"/>
      <c r="X243" s="178"/>
    </row>
    <row r="244" spans="1:24" ht="12.75" customHeight="1">
      <c r="A244" s="178"/>
      <c r="B244" s="178"/>
      <c r="C244" s="178"/>
      <c r="D244" s="178"/>
      <c r="E244" s="178"/>
      <c r="F244" s="178"/>
      <c r="G244" s="178"/>
      <c r="H244" s="177"/>
      <c r="I244" s="178"/>
      <c r="J244" s="178"/>
      <c r="K244" s="178"/>
      <c r="L244" s="178"/>
      <c r="M244" s="178"/>
      <c r="N244" s="178"/>
      <c r="O244" s="178"/>
      <c r="P244" s="178"/>
      <c r="Q244" s="178"/>
      <c r="R244" s="178"/>
      <c r="S244" s="178"/>
      <c r="T244" s="178"/>
      <c r="U244" s="178"/>
      <c r="V244" s="178"/>
      <c r="W244" s="178"/>
      <c r="X244" s="178"/>
    </row>
    <row r="245" spans="1:24" ht="12.75" customHeight="1">
      <c r="A245" s="178"/>
      <c r="B245" s="178"/>
      <c r="C245" s="178"/>
      <c r="D245" s="178"/>
      <c r="E245" s="178"/>
      <c r="F245" s="178"/>
      <c r="G245" s="178"/>
      <c r="H245" s="177"/>
      <c r="I245" s="178"/>
      <c r="J245" s="178"/>
      <c r="K245" s="178"/>
      <c r="L245" s="178"/>
      <c r="M245" s="178"/>
      <c r="N245" s="178"/>
      <c r="O245" s="178"/>
      <c r="P245" s="178"/>
      <c r="Q245" s="178"/>
      <c r="R245" s="178"/>
      <c r="S245" s="178"/>
      <c r="T245" s="178"/>
      <c r="U245" s="178"/>
      <c r="V245" s="178"/>
      <c r="W245" s="178"/>
      <c r="X245" s="178"/>
    </row>
    <row r="246" spans="1:24" ht="12.75" customHeight="1">
      <c r="A246" s="178"/>
      <c r="B246" s="178"/>
      <c r="C246" s="178"/>
      <c r="D246" s="178"/>
      <c r="E246" s="178"/>
      <c r="F246" s="178"/>
      <c r="G246" s="178"/>
      <c r="H246" s="177"/>
      <c r="I246" s="178"/>
      <c r="J246" s="178"/>
      <c r="K246" s="178"/>
      <c r="L246" s="178"/>
      <c r="M246" s="178"/>
      <c r="N246" s="178"/>
      <c r="O246" s="178"/>
      <c r="P246" s="178"/>
      <c r="Q246" s="178"/>
      <c r="R246" s="178"/>
      <c r="S246" s="178"/>
      <c r="T246" s="178"/>
      <c r="U246" s="178"/>
      <c r="V246" s="178"/>
      <c r="W246" s="178"/>
      <c r="X246" s="178"/>
    </row>
    <row r="247" spans="1:24" ht="12.75" customHeight="1">
      <c r="A247" s="178"/>
      <c r="B247" s="178"/>
      <c r="C247" s="178"/>
      <c r="D247" s="178"/>
      <c r="E247" s="178"/>
      <c r="F247" s="178"/>
      <c r="G247" s="178"/>
      <c r="H247" s="177"/>
      <c r="I247" s="178"/>
      <c r="J247" s="178"/>
      <c r="K247" s="178"/>
      <c r="L247" s="178"/>
      <c r="M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</row>
    <row r="248" spans="1:24" ht="12.75" customHeight="1">
      <c r="A248" s="178"/>
      <c r="B248" s="178"/>
      <c r="C248" s="178"/>
      <c r="D248" s="178"/>
      <c r="E248" s="178"/>
      <c r="F248" s="178"/>
      <c r="G248" s="178"/>
      <c r="H248" s="177"/>
      <c r="I248" s="178"/>
      <c r="J248" s="178"/>
      <c r="K248" s="178"/>
      <c r="L248" s="178"/>
      <c r="M248" s="178"/>
      <c r="N248" s="178"/>
      <c r="O248" s="178"/>
      <c r="P248" s="178"/>
      <c r="Q248" s="178"/>
      <c r="R248" s="178"/>
      <c r="S248" s="178"/>
      <c r="T248" s="178"/>
      <c r="U248" s="178"/>
      <c r="V248" s="178"/>
      <c r="W248" s="178"/>
      <c r="X248" s="178"/>
    </row>
    <row r="249" spans="1:24" ht="12.75" customHeight="1">
      <c r="A249" s="178"/>
      <c r="B249" s="178"/>
      <c r="C249" s="178"/>
      <c r="D249" s="178"/>
      <c r="E249" s="178"/>
      <c r="F249" s="178"/>
      <c r="G249" s="178"/>
      <c r="H249" s="177"/>
      <c r="I249" s="178"/>
      <c r="J249" s="178"/>
      <c r="K249" s="178"/>
      <c r="L249" s="178"/>
      <c r="M249" s="178"/>
      <c r="N249" s="178"/>
      <c r="O249" s="178"/>
      <c r="P249" s="178"/>
      <c r="Q249" s="178"/>
      <c r="R249" s="178"/>
      <c r="S249" s="178"/>
      <c r="T249" s="178"/>
      <c r="U249" s="178"/>
      <c r="V249" s="178"/>
      <c r="W249" s="178"/>
      <c r="X249" s="178"/>
    </row>
    <row r="250" spans="1:24" ht="12.75" customHeight="1">
      <c r="A250" s="178"/>
      <c r="B250" s="178"/>
      <c r="C250" s="178"/>
      <c r="D250" s="178"/>
      <c r="E250" s="178"/>
      <c r="F250" s="178"/>
      <c r="G250" s="178"/>
      <c r="H250" s="177"/>
      <c r="I250" s="178"/>
      <c r="J250" s="178"/>
      <c r="K250" s="178"/>
      <c r="L250" s="178"/>
      <c r="M250" s="178"/>
      <c r="N250" s="178"/>
      <c r="O250" s="178"/>
      <c r="P250" s="178"/>
      <c r="Q250" s="178"/>
      <c r="R250" s="178"/>
      <c r="S250" s="178"/>
      <c r="T250" s="178"/>
      <c r="U250" s="178"/>
      <c r="V250" s="178"/>
      <c r="W250" s="178"/>
      <c r="X250" s="178"/>
    </row>
    <row r="251" spans="1:24" ht="12.75" customHeight="1">
      <c r="A251" s="178"/>
      <c r="B251" s="178"/>
      <c r="C251" s="178"/>
      <c r="D251" s="178"/>
      <c r="E251" s="178"/>
      <c r="F251" s="178"/>
      <c r="G251" s="178"/>
      <c r="H251" s="177"/>
      <c r="I251" s="178"/>
      <c r="J251" s="178"/>
      <c r="K251" s="178"/>
      <c r="L251" s="178"/>
      <c r="M251" s="178"/>
      <c r="N251" s="178"/>
      <c r="O251" s="178"/>
      <c r="P251" s="178"/>
      <c r="Q251" s="178"/>
      <c r="R251" s="178"/>
      <c r="S251" s="178"/>
      <c r="T251" s="178"/>
      <c r="U251" s="178"/>
      <c r="V251" s="178"/>
      <c r="W251" s="178"/>
      <c r="X251" s="178"/>
    </row>
    <row r="252" spans="1:24" ht="12.75" customHeight="1">
      <c r="A252" s="178"/>
      <c r="B252" s="178"/>
      <c r="C252" s="178"/>
      <c r="D252" s="178"/>
      <c r="E252" s="178"/>
      <c r="F252" s="178"/>
      <c r="G252" s="178"/>
      <c r="H252" s="177"/>
      <c r="I252" s="178"/>
      <c r="J252" s="178"/>
      <c r="K252" s="178"/>
      <c r="L252" s="178"/>
      <c r="M252" s="178"/>
      <c r="N252" s="178"/>
      <c r="O252" s="178"/>
      <c r="P252" s="178"/>
      <c r="Q252" s="178"/>
      <c r="R252" s="178"/>
      <c r="S252" s="178"/>
      <c r="T252" s="178"/>
      <c r="U252" s="178"/>
      <c r="V252" s="178"/>
      <c r="W252" s="178"/>
      <c r="X252" s="178"/>
    </row>
    <row r="253" spans="1:24" ht="12.75" customHeight="1">
      <c r="A253" s="178"/>
      <c r="B253" s="178"/>
      <c r="C253" s="178"/>
      <c r="D253" s="178"/>
      <c r="E253" s="178"/>
      <c r="F253" s="178"/>
      <c r="G253" s="178"/>
      <c r="H253" s="177"/>
      <c r="I253" s="178"/>
      <c r="J253" s="178"/>
      <c r="K253" s="178"/>
      <c r="L253" s="178"/>
      <c r="M253" s="178"/>
      <c r="N253" s="178"/>
      <c r="O253" s="178"/>
      <c r="P253" s="178"/>
      <c r="Q253" s="178"/>
      <c r="R253" s="178"/>
      <c r="S253" s="178"/>
      <c r="T253" s="178"/>
      <c r="U253" s="178"/>
      <c r="V253" s="178"/>
      <c r="W253" s="178"/>
      <c r="X253" s="178"/>
    </row>
    <row r="254" spans="1:24" ht="12.75" customHeight="1">
      <c r="A254" s="178"/>
      <c r="B254" s="178"/>
      <c r="C254" s="178"/>
      <c r="D254" s="178"/>
      <c r="E254" s="178"/>
      <c r="F254" s="178"/>
      <c r="G254" s="178"/>
      <c r="H254" s="177"/>
      <c r="I254" s="178"/>
      <c r="J254" s="178"/>
      <c r="K254" s="178"/>
      <c r="L254" s="178"/>
      <c r="M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</row>
    <row r="255" spans="1:24" ht="12.75" customHeight="1">
      <c r="A255" s="178"/>
      <c r="B255" s="178"/>
      <c r="C255" s="178"/>
      <c r="D255" s="178"/>
      <c r="E255" s="178"/>
      <c r="F255" s="178"/>
      <c r="G255" s="178"/>
      <c r="H255" s="177"/>
      <c r="I255" s="178"/>
      <c r="J255" s="178"/>
      <c r="K255" s="178"/>
      <c r="L255" s="178"/>
      <c r="M255" s="178"/>
      <c r="N255" s="178"/>
      <c r="O255" s="178"/>
      <c r="P255" s="178"/>
      <c r="Q255" s="178"/>
      <c r="R255" s="178"/>
      <c r="S255" s="178"/>
      <c r="T255" s="178"/>
      <c r="U255" s="178"/>
      <c r="V255" s="178"/>
      <c r="W255" s="178"/>
      <c r="X255" s="178"/>
    </row>
    <row r="256" spans="1:24" ht="12.75" customHeight="1">
      <c r="A256" s="178"/>
      <c r="B256" s="178"/>
      <c r="C256" s="178"/>
      <c r="D256" s="178"/>
      <c r="E256" s="178"/>
      <c r="F256" s="178"/>
      <c r="G256" s="178"/>
      <c r="H256" s="177"/>
      <c r="I256" s="178"/>
      <c r="J256" s="178"/>
      <c r="K256" s="178"/>
      <c r="L256" s="178"/>
      <c r="M256" s="178"/>
      <c r="N256" s="178"/>
      <c r="O256" s="178"/>
      <c r="P256" s="178"/>
      <c r="Q256" s="178"/>
      <c r="R256" s="178"/>
      <c r="S256" s="178"/>
      <c r="T256" s="178"/>
      <c r="U256" s="178"/>
      <c r="V256" s="178"/>
      <c r="W256" s="178"/>
      <c r="X256" s="178"/>
    </row>
    <row r="257" spans="1:24" ht="12.75" customHeight="1">
      <c r="A257" s="178"/>
      <c r="B257" s="178"/>
      <c r="C257" s="178"/>
      <c r="D257" s="178"/>
      <c r="E257" s="178"/>
      <c r="F257" s="178"/>
      <c r="G257" s="178"/>
      <c r="H257" s="177"/>
      <c r="I257" s="178"/>
      <c r="J257" s="178"/>
      <c r="K257" s="178"/>
      <c r="L257" s="178"/>
      <c r="M257" s="178"/>
      <c r="N257" s="178"/>
      <c r="O257" s="178"/>
      <c r="P257" s="178"/>
      <c r="Q257" s="178"/>
      <c r="R257" s="178"/>
      <c r="S257" s="178"/>
      <c r="T257" s="178"/>
      <c r="U257" s="178"/>
      <c r="V257" s="178"/>
      <c r="W257" s="178"/>
      <c r="X257" s="178"/>
    </row>
    <row r="258" spans="1:24" ht="12.75" customHeight="1">
      <c r="A258" s="178"/>
      <c r="B258" s="178"/>
      <c r="C258" s="178"/>
      <c r="D258" s="178"/>
      <c r="E258" s="178"/>
      <c r="F258" s="178"/>
      <c r="G258" s="178"/>
      <c r="H258" s="177"/>
      <c r="I258" s="178"/>
      <c r="J258" s="178"/>
      <c r="K258" s="178"/>
      <c r="L258" s="178"/>
      <c r="M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</row>
    <row r="259" spans="1:24" ht="12.75" customHeight="1">
      <c r="A259" s="178"/>
      <c r="B259" s="178"/>
      <c r="C259" s="178"/>
      <c r="D259" s="178"/>
      <c r="E259" s="178"/>
      <c r="F259" s="178"/>
      <c r="G259" s="178"/>
      <c r="H259" s="177"/>
      <c r="I259" s="178"/>
      <c r="J259" s="178"/>
      <c r="K259" s="178"/>
      <c r="L259" s="178"/>
      <c r="M259" s="178"/>
      <c r="N259" s="178"/>
      <c r="O259" s="178"/>
      <c r="P259" s="178"/>
      <c r="Q259" s="178"/>
      <c r="R259" s="178"/>
      <c r="S259" s="178"/>
      <c r="T259" s="178"/>
      <c r="U259" s="178"/>
      <c r="V259" s="178"/>
      <c r="W259" s="178"/>
      <c r="X259" s="178"/>
    </row>
    <row r="260" spans="1:24" ht="12.75" customHeight="1">
      <c r="A260" s="178"/>
      <c r="B260" s="178"/>
      <c r="C260" s="178"/>
      <c r="D260" s="178"/>
      <c r="E260" s="178"/>
      <c r="F260" s="178"/>
      <c r="G260" s="178"/>
      <c r="H260" s="177"/>
      <c r="I260" s="178"/>
      <c r="J260" s="178"/>
      <c r="K260" s="178"/>
      <c r="L260" s="178"/>
      <c r="M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</row>
    <row r="261" spans="1:24" ht="12.75" customHeight="1">
      <c r="A261" s="178"/>
      <c r="B261" s="178"/>
      <c r="C261" s="178"/>
      <c r="D261" s="178"/>
      <c r="E261" s="178"/>
      <c r="F261" s="178"/>
      <c r="G261" s="178"/>
      <c r="H261" s="177"/>
      <c r="I261" s="178"/>
      <c r="J261" s="178"/>
      <c r="K261" s="178"/>
      <c r="L261" s="178"/>
      <c r="M261" s="178"/>
      <c r="N261" s="178"/>
      <c r="O261" s="178"/>
      <c r="P261" s="178"/>
      <c r="Q261" s="178"/>
      <c r="R261" s="178"/>
      <c r="S261" s="178"/>
      <c r="T261" s="178"/>
      <c r="U261" s="178"/>
      <c r="V261" s="178"/>
      <c r="W261" s="178"/>
      <c r="X261" s="178"/>
    </row>
    <row r="262" spans="1:24" ht="12.75" customHeight="1">
      <c r="A262" s="178"/>
      <c r="B262" s="178"/>
      <c r="C262" s="178"/>
      <c r="D262" s="178"/>
      <c r="E262" s="178"/>
      <c r="F262" s="178"/>
      <c r="G262" s="178"/>
      <c r="H262" s="177"/>
      <c r="I262" s="178"/>
      <c r="J262" s="178"/>
      <c r="K262" s="178"/>
      <c r="L262" s="178"/>
      <c r="M262" s="178"/>
      <c r="N262" s="178"/>
      <c r="O262" s="178"/>
      <c r="P262" s="178"/>
      <c r="Q262" s="178"/>
      <c r="R262" s="178"/>
      <c r="S262" s="178"/>
      <c r="T262" s="178"/>
      <c r="U262" s="178"/>
      <c r="V262" s="178"/>
      <c r="W262" s="178"/>
      <c r="X262" s="178"/>
    </row>
    <row r="263" spans="1:24" ht="12.75" customHeight="1">
      <c r="A263" s="178"/>
      <c r="B263" s="178"/>
      <c r="C263" s="178"/>
      <c r="D263" s="178"/>
      <c r="E263" s="178"/>
      <c r="F263" s="178"/>
      <c r="G263" s="178"/>
      <c r="H263" s="177"/>
      <c r="I263" s="178"/>
      <c r="J263" s="178"/>
      <c r="K263" s="178"/>
      <c r="L263" s="178"/>
      <c r="M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</row>
    <row r="264" spans="1:24" ht="12.75" customHeight="1">
      <c r="A264" s="178"/>
      <c r="B264" s="178"/>
      <c r="C264" s="178"/>
      <c r="D264" s="178"/>
      <c r="E264" s="178"/>
      <c r="F264" s="178"/>
      <c r="G264" s="178"/>
      <c r="H264" s="177"/>
      <c r="I264" s="178"/>
      <c r="J264" s="178"/>
      <c r="K264" s="178"/>
      <c r="L264" s="178"/>
      <c r="M264" s="178"/>
      <c r="N264" s="178"/>
      <c r="O264" s="178"/>
      <c r="P264" s="178"/>
      <c r="Q264" s="178"/>
      <c r="R264" s="178"/>
      <c r="S264" s="178"/>
      <c r="T264" s="178"/>
      <c r="U264" s="178"/>
      <c r="V264" s="178"/>
      <c r="W264" s="178"/>
      <c r="X264" s="178"/>
    </row>
    <row r="265" spans="1:24" ht="12.75" customHeight="1">
      <c r="A265" s="178"/>
      <c r="B265" s="178"/>
      <c r="C265" s="178"/>
      <c r="D265" s="178"/>
      <c r="E265" s="178"/>
      <c r="F265" s="178"/>
      <c r="G265" s="178"/>
      <c r="H265" s="177"/>
      <c r="I265" s="178"/>
      <c r="J265" s="178"/>
      <c r="K265" s="178"/>
      <c r="L265" s="178"/>
      <c r="M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</row>
    <row r="266" spans="1:24" ht="12.75" customHeight="1">
      <c r="A266" s="178"/>
      <c r="B266" s="178"/>
      <c r="C266" s="178"/>
      <c r="D266" s="178"/>
      <c r="E266" s="178"/>
      <c r="F266" s="178"/>
      <c r="G266" s="178"/>
      <c r="H266" s="177"/>
      <c r="I266" s="178"/>
      <c r="J266" s="178"/>
      <c r="K266" s="178"/>
      <c r="L266" s="178"/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</row>
    <row r="267" spans="1:24" ht="12.75" customHeight="1">
      <c r="A267" s="178"/>
      <c r="B267" s="178"/>
      <c r="C267" s="178"/>
      <c r="D267" s="178"/>
      <c r="E267" s="178"/>
      <c r="F267" s="178"/>
      <c r="G267" s="178"/>
      <c r="H267" s="177"/>
      <c r="I267" s="178"/>
      <c r="J267" s="178"/>
      <c r="K267" s="178"/>
      <c r="L267" s="178"/>
      <c r="M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</row>
    <row r="268" spans="1:24" ht="12.75" customHeight="1">
      <c r="A268" s="178"/>
      <c r="B268" s="178"/>
      <c r="C268" s="178"/>
      <c r="D268" s="178"/>
      <c r="E268" s="178"/>
      <c r="F268" s="178"/>
      <c r="G268" s="178"/>
      <c r="H268" s="177"/>
      <c r="I268" s="178"/>
      <c r="J268" s="178"/>
      <c r="K268" s="178"/>
      <c r="L268" s="178"/>
      <c r="M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</row>
    <row r="269" spans="1:24" ht="12.75" customHeight="1">
      <c r="A269" s="178"/>
      <c r="B269" s="178"/>
      <c r="C269" s="178"/>
      <c r="D269" s="178"/>
      <c r="E269" s="178"/>
      <c r="F269" s="178"/>
      <c r="G269" s="178"/>
      <c r="H269" s="177"/>
      <c r="I269" s="178"/>
      <c r="J269" s="178"/>
      <c r="K269" s="178"/>
      <c r="L269" s="178"/>
      <c r="M269" s="178"/>
      <c r="N269" s="178"/>
      <c r="O269" s="178"/>
      <c r="P269" s="178"/>
      <c r="Q269" s="178"/>
      <c r="R269" s="178"/>
      <c r="S269" s="178"/>
      <c r="T269" s="178"/>
      <c r="U269" s="178"/>
      <c r="V269" s="178"/>
      <c r="W269" s="178"/>
      <c r="X269" s="178"/>
    </row>
    <row r="270" spans="1:24" ht="12.75" customHeight="1">
      <c r="A270" s="178"/>
      <c r="B270" s="178"/>
      <c r="C270" s="178"/>
      <c r="D270" s="178"/>
      <c r="E270" s="178"/>
      <c r="F270" s="178"/>
      <c r="G270" s="178"/>
      <c r="H270" s="177"/>
      <c r="I270" s="178"/>
      <c r="J270" s="178"/>
      <c r="K270" s="178"/>
      <c r="L270" s="178"/>
      <c r="M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</row>
    <row r="271" spans="1:24" ht="12.75" customHeight="1">
      <c r="A271" s="178"/>
      <c r="B271" s="178"/>
      <c r="C271" s="178"/>
      <c r="D271" s="178"/>
      <c r="E271" s="178"/>
      <c r="F271" s="178"/>
      <c r="G271" s="178"/>
      <c r="H271" s="177"/>
      <c r="I271" s="178"/>
      <c r="J271" s="178"/>
      <c r="K271" s="178"/>
      <c r="L271" s="178"/>
      <c r="M271" s="178"/>
      <c r="N271" s="178"/>
      <c r="O271" s="178"/>
      <c r="P271" s="178"/>
      <c r="Q271" s="178"/>
      <c r="R271" s="178"/>
      <c r="S271" s="178"/>
      <c r="T271" s="178"/>
      <c r="U271" s="178"/>
      <c r="V271" s="178"/>
      <c r="W271" s="178"/>
      <c r="X271" s="178"/>
    </row>
    <row r="272" spans="1:24" ht="12.75" customHeight="1">
      <c r="A272" s="178"/>
      <c r="B272" s="178"/>
      <c r="C272" s="178"/>
      <c r="D272" s="178"/>
      <c r="E272" s="178"/>
      <c r="F272" s="178"/>
      <c r="G272" s="178"/>
      <c r="H272" s="177"/>
      <c r="I272" s="178"/>
      <c r="J272" s="178"/>
      <c r="K272" s="178"/>
      <c r="L272" s="178"/>
      <c r="M272" s="178"/>
      <c r="N272" s="178"/>
      <c r="O272" s="178"/>
      <c r="P272" s="178"/>
      <c r="Q272" s="178"/>
      <c r="R272" s="178"/>
      <c r="S272" s="178"/>
      <c r="T272" s="178"/>
      <c r="U272" s="178"/>
      <c r="V272" s="178"/>
      <c r="W272" s="178"/>
      <c r="X272" s="178"/>
    </row>
    <row r="273" spans="1:24" ht="12.75" customHeight="1">
      <c r="A273" s="178"/>
      <c r="B273" s="178"/>
      <c r="C273" s="178"/>
      <c r="D273" s="178"/>
      <c r="E273" s="178"/>
      <c r="F273" s="178"/>
      <c r="G273" s="178"/>
      <c r="H273" s="177"/>
      <c r="I273" s="178"/>
      <c r="J273" s="178"/>
      <c r="K273" s="178"/>
      <c r="L273" s="178"/>
      <c r="M273" s="178"/>
      <c r="N273" s="178"/>
      <c r="O273" s="178"/>
      <c r="P273" s="178"/>
      <c r="Q273" s="178"/>
      <c r="R273" s="178"/>
      <c r="S273" s="178"/>
      <c r="T273" s="178"/>
      <c r="U273" s="178"/>
      <c r="V273" s="178"/>
      <c r="W273" s="178"/>
      <c r="X273" s="178"/>
    </row>
    <row r="274" spans="1:24" ht="12.75" customHeight="1">
      <c r="A274" s="178"/>
      <c r="B274" s="178"/>
      <c r="C274" s="178"/>
      <c r="D274" s="178"/>
      <c r="E274" s="178"/>
      <c r="F274" s="178"/>
      <c r="G274" s="178"/>
      <c r="H274" s="177"/>
      <c r="I274" s="178"/>
      <c r="J274" s="178"/>
      <c r="K274" s="178"/>
      <c r="L274" s="178"/>
      <c r="M274" s="178"/>
      <c r="N274" s="178"/>
      <c r="O274" s="178"/>
      <c r="P274" s="178"/>
      <c r="Q274" s="178"/>
      <c r="R274" s="178"/>
      <c r="S274" s="178"/>
      <c r="T274" s="178"/>
      <c r="U274" s="178"/>
      <c r="V274" s="178"/>
      <c r="W274" s="178"/>
      <c r="X274" s="178"/>
    </row>
    <row r="275" spans="1:24" ht="12.75" customHeight="1">
      <c r="A275" s="178"/>
      <c r="B275" s="178"/>
      <c r="C275" s="178"/>
      <c r="D275" s="178"/>
      <c r="E275" s="178"/>
      <c r="F275" s="178"/>
      <c r="G275" s="178"/>
      <c r="H275" s="177"/>
      <c r="I275" s="178"/>
      <c r="J275" s="178"/>
      <c r="K275" s="178"/>
      <c r="L275" s="178"/>
      <c r="M275" s="178"/>
      <c r="N275" s="178"/>
      <c r="O275" s="178"/>
      <c r="P275" s="178"/>
      <c r="Q275" s="178"/>
      <c r="R275" s="178"/>
      <c r="S275" s="178"/>
      <c r="T275" s="178"/>
      <c r="U275" s="178"/>
      <c r="V275" s="178"/>
      <c r="W275" s="178"/>
      <c r="X275" s="178"/>
    </row>
    <row r="276" spans="1:24" ht="12.75" customHeight="1">
      <c r="A276" s="178"/>
      <c r="B276" s="178"/>
      <c r="C276" s="178"/>
      <c r="D276" s="178"/>
      <c r="E276" s="178"/>
      <c r="F276" s="178"/>
      <c r="G276" s="178"/>
      <c r="H276" s="177"/>
      <c r="I276" s="178"/>
      <c r="J276" s="178"/>
      <c r="K276" s="178"/>
      <c r="L276" s="178"/>
      <c r="M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</row>
    <row r="277" spans="1:24" ht="12.75" customHeight="1">
      <c r="A277" s="178"/>
      <c r="B277" s="178"/>
      <c r="C277" s="178"/>
      <c r="D277" s="178"/>
      <c r="E277" s="178"/>
      <c r="F277" s="178"/>
      <c r="G277" s="178"/>
      <c r="H277" s="177"/>
      <c r="I277" s="178"/>
      <c r="J277" s="178"/>
      <c r="K277" s="178"/>
      <c r="L277" s="178"/>
      <c r="M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</row>
    <row r="278" spans="1:24" ht="12.75" customHeight="1">
      <c r="A278" s="178"/>
      <c r="B278" s="178"/>
      <c r="C278" s="178"/>
      <c r="D278" s="178"/>
      <c r="E278" s="178"/>
      <c r="F278" s="178"/>
      <c r="G278" s="178"/>
      <c r="H278" s="177"/>
      <c r="I278" s="178"/>
      <c r="J278" s="178"/>
      <c r="K278" s="178"/>
      <c r="L278" s="178"/>
      <c r="M278" s="178"/>
      <c r="N278" s="178"/>
      <c r="O278" s="178"/>
      <c r="P278" s="178"/>
      <c r="Q278" s="178"/>
      <c r="R278" s="178"/>
      <c r="S278" s="178"/>
      <c r="T278" s="178"/>
      <c r="U278" s="178"/>
      <c r="V278" s="178"/>
      <c r="W278" s="178"/>
      <c r="X278" s="178"/>
    </row>
    <row r="279" spans="1:24" ht="12.75" customHeight="1">
      <c r="A279" s="178"/>
      <c r="B279" s="178"/>
      <c r="C279" s="178"/>
      <c r="D279" s="178"/>
      <c r="E279" s="178"/>
      <c r="F279" s="178"/>
      <c r="G279" s="178"/>
      <c r="H279" s="177"/>
      <c r="I279" s="178"/>
      <c r="J279" s="178"/>
      <c r="K279" s="178"/>
      <c r="L279" s="178"/>
      <c r="M279" s="178"/>
      <c r="N279" s="178"/>
      <c r="O279" s="178"/>
      <c r="P279" s="178"/>
      <c r="Q279" s="178"/>
      <c r="R279" s="178"/>
      <c r="S279" s="178"/>
      <c r="T279" s="178"/>
      <c r="U279" s="178"/>
      <c r="V279" s="178"/>
      <c r="W279" s="178"/>
      <c r="X279" s="178"/>
    </row>
    <row r="280" spans="1:24" ht="12.75" customHeight="1">
      <c r="A280" s="178"/>
      <c r="B280" s="178"/>
      <c r="C280" s="178"/>
      <c r="D280" s="178"/>
      <c r="E280" s="178"/>
      <c r="F280" s="178"/>
      <c r="G280" s="178"/>
      <c r="H280" s="177"/>
      <c r="I280" s="178"/>
      <c r="J280" s="178"/>
      <c r="K280" s="178"/>
      <c r="L280" s="178"/>
      <c r="M280" s="178"/>
      <c r="N280" s="178"/>
      <c r="O280" s="178"/>
      <c r="P280" s="178"/>
      <c r="Q280" s="178"/>
      <c r="R280" s="178"/>
      <c r="S280" s="178"/>
      <c r="T280" s="178"/>
      <c r="U280" s="178"/>
      <c r="V280" s="178"/>
      <c r="W280" s="178"/>
      <c r="X280" s="178"/>
    </row>
    <row r="281" spans="1:24" ht="12.75" customHeight="1">
      <c r="A281" s="178"/>
      <c r="B281" s="178"/>
      <c r="C281" s="178"/>
      <c r="D281" s="178"/>
      <c r="E281" s="178"/>
      <c r="F281" s="178"/>
      <c r="G281" s="178"/>
      <c r="H281" s="177"/>
      <c r="I281" s="178"/>
      <c r="J281" s="178"/>
      <c r="K281" s="178"/>
      <c r="L281" s="178"/>
      <c r="M281" s="178"/>
      <c r="N281" s="178"/>
      <c r="O281" s="178"/>
      <c r="P281" s="178"/>
      <c r="Q281" s="178"/>
      <c r="R281" s="178"/>
      <c r="S281" s="178"/>
      <c r="T281" s="178"/>
      <c r="U281" s="178"/>
      <c r="V281" s="178"/>
      <c r="W281" s="178"/>
      <c r="X281" s="178"/>
    </row>
    <row r="282" spans="1:24" ht="12.75" customHeight="1">
      <c r="A282" s="178"/>
      <c r="B282" s="178"/>
      <c r="C282" s="178"/>
      <c r="D282" s="178"/>
      <c r="E282" s="178"/>
      <c r="F282" s="178"/>
      <c r="G282" s="178"/>
      <c r="H282" s="177"/>
      <c r="I282" s="178"/>
      <c r="J282" s="178"/>
      <c r="K282" s="178"/>
      <c r="L282" s="178"/>
      <c r="M282" s="178"/>
      <c r="N282" s="178"/>
      <c r="O282" s="178"/>
      <c r="P282" s="178"/>
      <c r="Q282" s="178"/>
      <c r="R282" s="178"/>
      <c r="S282" s="178"/>
      <c r="T282" s="178"/>
      <c r="U282" s="178"/>
      <c r="V282" s="178"/>
      <c r="W282" s="178"/>
      <c r="X282" s="178"/>
    </row>
    <row r="283" spans="1:24" ht="12.75" customHeight="1">
      <c r="A283" s="178"/>
      <c r="B283" s="178"/>
      <c r="C283" s="178"/>
      <c r="D283" s="178"/>
      <c r="E283" s="178"/>
      <c r="F283" s="178"/>
      <c r="G283" s="178"/>
      <c r="H283" s="177"/>
      <c r="I283" s="178"/>
      <c r="J283" s="178"/>
      <c r="K283" s="178"/>
      <c r="L283" s="178"/>
      <c r="M283" s="178"/>
      <c r="N283" s="178"/>
      <c r="O283" s="178"/>
      <c r="P283" s="178"/>
      <c r="Q283" s="178"/>
      <c r="R283" s="178"/>
      <c r="S283" s="178"/>
      <c r="T283" s="178"/>
      <c r="U283" s="178"/>
      <c r="V283" s="178"/>
      <c r="W283" s="178"/>
      <c r="X283" s="178"/>
    </row>
    <row r="284" spans="1:24" ht="12.75" customHeight="1">
      <c r="A284" s="178"/>
      <c r="B284" s="178"/>
      <c r="C284" s="178"/>
      <c r="D284" s="178"/>
      <c r="E284" s="178"/>
      <c r="F284" s="178"/>
      <c r="G284" s="178"/>
      <c r="H284" s="177"/>
      <c r="I284" s="178"/>
      <c r="J284" s="178"/>
      <c r="K284" s="178"/>
      <c r="L284" s="178"/>
      <c r="M284" s="178"/>
      <c r="N284" s="178"/>
      <c r="O284" s="178"/>
      <c r="P284" s="178"/>
      <c r="Q284" s="178"/>
      <c r="R284" s="178"/>
      <c r="S284" s="178"/>
      <c r="T284" s="178"/>
      <c r="U284" s="178"/>
      <c r="V284" s="178"/>
      <c r="W284" s="178"/>
      <c r="X284" s="178"/>
    </row>
    <row r="285" spans="1:24" ht="12.75" customHeight="1">
      <c r="A285" s="178"/>
      <c r="B285" s="178"/>
      <c r="C285" s="178"/>
      <c r="D285" s="178"/>
      <c r="E285" s="178"/>
      <c r="F285" s="178"/>
      <c r="G285" s="178"/>
      <c r="H285" s="177"/>
      <c r="I285" s="178"/>
      <c r="J285" s="178"/>
      <c r="K285" s="178"/>
      <c r="L285" s="178"/>
      <c r="M285" s="178"/>
      <c r="N285" s="178"/>
      <c r="O285" s="178"/>
      <c r="P285" s="178"/>
      <c r="Q285" s="178"/>
      <c r="R285" s="178"/>
      <c r="S285" s="178"/>
      <c r="T285" s="178"/>
      <c r="U285" s="178"/>
      <c r="V285" s="178"/>
      <c r="W285" s="178"/>
      <c r="X285" s="178"/>
    </row>
    <row r="286" spans="1:24" ht="12.75" customHeight="1">
      <c r="A286" s="178"/>
      <c r="B286" s="178"/>
      <c r="C286" s="178"/>
      <c r="D286" s="178"/>
      <c r="E286" s="178"/>
      <c r="F286" s="178"/>
      <c r="G286" s="178"/>
      <c r="H286" s="177"/>
      <c r="I286" s="178"/>
      <c r="J286" s="178"/>
      <c r="K286" s="178"/>
      <c r="L286" s="178"/>
      <c r="M286" s="178"/>
      <c r="N286" s="178"/>
      <c r="O286" s="178"/>
      <c r="P286" s="178"/>
      <c r="Q286" s="178"/>
      <c r="R286" s="178"/>
      <c r="S286" s="178"/>
      <c r="T286" s="178"/>
      <c r="U286" s="178"/>
      <c r="V286" s="178"/>
      <c r="W286" s="178"/>
      <c r="X286" s="178"/>
    </row>
    <row r="287" spans="1:24" ht="12.75" customHeight="1">
      <c r="A287" s="178"/>
      <c r="B287" s="178"/>
      <c r="C287" s="178"/>
      <c r="D287" s="178"/>
      <c r="E287" s="178"/>
      <c r="F287" s="178"/>
      <c r="G287" s="178"/>
      <c r="H287" s="177"/>
      <c r="I287" s="178"/>
      <c r="J287" s="178"/>
      <c r="K287" s="178"/>
      <c r="L287" s="178"/>
      <c r="M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</row>
    <row r="288" spans="1:24" ht="12.75" customHeight="1">
      <c r="A288" s="178"/>
      <c r="B288" s="178"/>
      <c r="C288" s="178"/>
      <c r="D288" s="178"/>
      <c r="E288" s="178"/>
      <c r="F288" s="178"/>
      <c r="G288" s="178"/>
      <c r="H288" s="177"/>
      <c r="I288" s="178"/>
      <c r="J288" s="178"/>
      <c r="K288" s="178"/>
      <c r="L288" s="178"/>
      <c r="M288" s="178"/>
      <c r="N288" s="178"/>
      <c r="O288" s="178"/>
      <c r="P288" s="178"/>
      <c r="Q288" s="178"/>
      <c r="R288" s="178"/>
      <c r="S288" s="178"/>
      <c r="T288" s="178"/>
      <c r="U288" s="178"/>
      <c r="V288" s="178"/>
      <c r="W288" s="178"/>
      <c r="X288" s="178"/>
    </row>
    <row r="289" spans="1:24" ht="12.75" customHeight="1">
      <c r="A289" s="178"/>
      <c r="B289" s="178"/>
      <c r="C289" s="178"/>
      <c r="D289" s="178"/>
      <c r="E289" s="178"/>
      <c r="F289" s="178"/>
      <c r="G289" s="178"/>
      <c r="H289" s="177"/>
      <c r="I289" s="178"/>
      <c r="J289" s="178"/>
      <c r="K289" s="178"/>
      <c r="L289" s="178"/>
      <c r="M289" s="178"/>
      <c r="N289" s="178"/>
      <c r="O289" s="178"/>
      <c r="P289" s="178"/>
      <c r="Q289" s="178"/>
      <c r="R289" s="178"/>
      <c r="S289" s="178"/>
      <c r="T289" s="178"/>
      <c r="U289" s="178"/>
      <c r="V289" s="178"/>
      <c r="W289" s="178"/>
      <c r="X289" s="178"/>
    </row>
    <row r="290" spans="1:24" ht="12.75" customHeight="1">
      <c r="A290" s="178"/>
      <c r="B290" s="178"/>
      <c r="C290" s="178"/>
      <c r="D290" s="178"/>
      <c r="E290" s="178"/>
      <c r="F290" s="178"/>
      <c r="G290" s="178"/>
      <c r="H290" s="177"/>
      <c r="I290" s="178"/>
      <c r="J290" s="178"/>
      <c r="K290" s="178"/>
      <c r="L290" s="178"/>
      <c r="M290" s="178"/>
      <c r="N290" s="178"/>
      <c r="O290" s="178"/>
      <c r="P290" s="178"/>
      <c r="Q290" s="178"/>
      <c r="R290" s="178"/>
      <c r="S290" s="178"/>
      <c r="T290" s="178"/>
      <c r="U290" s="178"/>
      <c r="V290" s="178"/>
      <c r="W290" s="178"/>
      <c r="X290" s="178"/>
    </row>
    <row r="291" spans="1:24" ht="12.75" customHeight="1">
      <c r="A291" s="178"/>
      <c r="B291" s="178"/>
      <c r="C291" s="178"/>
      <c r="D291" s="178"/>
      <c r="E291" s="178"/>
      <c r="F291" s="178"/>
      <c r="G291" s="178"/>
      <c r="H291" s="177"/>
      <c r="I291" s="178"/>
      <c r="J291" s="178"/>
      <c r="K291" s="178"/>
      <c r="L291" s="178"/>
      <c r="M291" s="178"/>
      <c r="N291" s="178"/>
      <c r="O291" s="178"/>
      <c r="P291" s="178"/>
      <c r="Q291" s="178"/>
      <c r="R291" s="178"/>
      <c r="S291" s="178"/>
      <c r="T291" s="178"/>
      <c r="U291" s="178"/>
      <c r="V291" s="178"/>
      <c r="W291" s="178"/>
      <c r="X291" s="178"/>
    </row>
    <row r="292" spans="1:24" ht="12.75" customHeight="1">
      <c r="A292" s="178"/>
      <c r="B292" s="178"/>
      <c r="C292" s="178"/>
      <c r="D292" s="178"/>
      <c r="E292" s="178"/>
      <c r="F292" s="178"/>
      <c r="G292" s="178"/>
      <c r="H292" s="177"/>
      <c r="I292" s="178"/>
      <c r="J292" s="178"/>
      <c r="K292" s="178"/>
      <c r="L292" s="178"/>
      <c r="M292" s="178"/>
      <c r="N292" s="178"/>
      <c r="O292" s="178"/>
      <c r="P292" s="178"/>
      <c r="Q292" s="178"/>
      <c r="R292" s="178"/>
      <c r="S292" s="178"/>
      <c r="T292" s="178"/>
      <c r="U292" s="178"/>
      <c r="V292" s="178"/>
      <c r="W292" s="178"/>
      <c r="X292" s="178"/>
    </row>
    <row r="293" spans="1:24" ht="12.75" customHeight="1">
      <c r="A293" s="178"/>
      <c r="B293" s="178"/>
      <c r="C293" s="178"/>
      <c r="D293" s="178"/>
      <c r="E293" s="178"/>
      <c r="F293" s="178"/>
      <c r="G293" s="178"/>
      <c r="H293" s="177"/>
      <c r="I293" s="178"/>
      <c r="J293" s="178"/>
      <c r="K293" s="178"/>
      <c r="L293" s="178"/>
      <c r="M293" s="178"/>
      <c r="N293" s="178"/>
      <c r="O293" s="178"/>
      <c r="P293" s="178"/>
      <c r="Q293" s="178"/>
      <c r="R293" s="178"/>
      <c r="S293" s="178"/>
      <c r="T293" s="178"/>
      <c r="U293" s="178"/>
      <c r="V293" s="178"/>
      <c r="W293" s="178"/>
      <c r="X293" s="178"/>
    </row>
    <row r="294" spans="1:24" ht="12.75" customHeight="1">
      <c r="A294" s="178"/>
      <c r="B294" s="178"/>
      <c r="C294" s="178"/>
      <c r="D294" s="178"/>
      <c r="E294" s="178"/>
      <c r="F294" s="178"/>
      <c r="G294" s="178"/>
      <c r="H294" s="177"/>
      <c r="I294" s="178"/>
      <c r="J294" s="178"/>
      <c r="K294" s="178"/>
      <c r="L294" s="178"/>
      <c r="M294" s="178"/>
      <c r="N294" s="178"/>
      <c r="O294" s="178"/>
      <c r="P294" s="178"/>
      <c r="Q294" s="178"/>
      <c r="R294" s="178"/>
      <c r="S294" s="178"/>
      <c r="T294" s="178"/>
      <c r="U294" s="178"/>
      <c r="V294" s="178"/>
      <c r="W294" s="178"/>
      <c r="X294" s="178"/>
    </row>
    <row r="295" spans="1:24" ht="12.75" customHeight="1">
      <c r="A295" s="178"/>
      <c r="B295" s="178"/>
      <c r="C295" s="178"/>
      <c r="D295" s="178"/>
      <c r="E295" s="178"/>
      <c r="F295" s="178"/>
      <c r="G295" s="178"/>
      <c r="H295" s="177"/>
      <c r="I295" s="178"/>
      <c r="J295" s="178"/>
      <c r="K295" s="178"/>
      <c r="L295" s="178"/>
      <c r="M295" s="178"/>
      <c r="N295" s="178"/>
      <c r="O295" s="178"/>
      <c r="P295" s="178"/>
      <c r="Q295" s="178"/>
      <c r="R295" s="178"/>
      <c r="S295" s="178"/>
      <c r="T295" s="178"/>
      <c r="U295" s="178"/>
      <c r="V295" s="178"/>
      <c r="W295" s="178"/>
      <c r="X295" s="178"/>
    </row>
    <row r="296" spans="1:24" ht="12.75" customHeight="1">
      <c r="A296" s="178"/>
      <c r="B296" s="178"/>
      <c r="C296" s="178"/>
      <c r="D296" s="178"/>
      <c r="E296" s="178"/>
      <c r="F296" s="178"/>
      <c r="G296" s="178"/>
      <c r="H296" s="177"/>
      <c r="I296" s="178"/>
      <c r="J296" s="178"/>
      <c r="K296" s="178"/>
      <c r="L296" s="178"/>
      <c r="M296" s="178"/>
      <c r="N296" s="178"/>
      <c r="O296" s="178"/>
      <c r="P296" s="178"/>
      <c r="Q296" s="178"/>
      <c r="R296" s="178"/>
      <c r="S296" s="178"/>
      <c r="T296" s="178"/>
      <c r="U296" s="178"/>
      <c r="V296" s="178"/>
      <c r="W296" s="178"/>
      <c r="X296" s="178"/>
    </row>
    <row r="297" spans="1:24" ht="12.75" customHeight="1">
      <c r="A297" s="178"/>
      <c r="B297" s="178"/>
      <c r="C297" s="178"/>
      <c r="D297" s="178"/>
      <c r="E297" s="178"/>
      <c r="F297" s="178"/>
      <c r="G297" s="178"/>
      <c r="H297" s="177"/>
      <c r="I297" s="178"/>
      <c r="J297" s="178"/>
      <c r="K297" s="178"/>
      <c r="L297" s="178"/>
      <c r="M297" s="178"/>
      <c r="N297" s="178"/>
      <c r="O297" s="178"/>
      <c r="P297" s="178"/>
      <c r="Q297" s="178"/>
      <c r="R297" s="178"/>
      <c r="S297" s="178"/>
      <c r="T297" s="178"/>
      <c r="U297" s="178"/>
      <c r="V297" s="178"/>
      <c r="W297" s="178"/>
      <c r="X297" s="178"/>
    </row>
    <row r="298" spans="1:24" ht="12.75" customHeight="1">
      <c r="A298" s="178"/>
      <c r="B298" s="178"/>
      <c r="C298" s="178"/>
      <c r="D298" s="178"/>
      <c r="E298" s="178"/>
      <c r="F298" s="178"/>
      <c r="G298" s="178"/>
      <c r="H298" s="177"/>
      <c r="I298" s="178"/>
      <c r="J298" s="178"/>
      <c r="K298" s="178"/>
      <c r="L298" s="178"/>
      <c r="M298" s="178"/>
      <c r="N298" s="178"/>
      <c r="O298" s="178"/>
      <c r="P298" s="178"/>
      <c r="Q298" s="178"/>
      <c r="R298" s="178"/>
      <c r="S298" s="178"/>
      <c r="T298" s="178"/>
      <c r="U298" s="178"/>
      <c r="V298" s="178"/>
      <c r="W298" s="178"/>
      <c r="X298" s="178"/>
    </row>
    <row r="299" spans="1:24" ht="12.75" customHeight="1">
      <c r="A299" s="178"/>
      <c r="B299" s="178"/>
      <c r="C299" s="178"/>
      <c r="D299" s="178"/>
      <c r="E299" s="178"/>
      <c r="F299" s="178"/>
      <c r="G299" s="178"/>
      <c r="H299" s="177"/>
      <c r="I299" s="178"/>
      <c r="J299" s="178"/>
      <c r="K299" s="178"/>
      <c r="L299" s="178"/>
      <c r="M299" s="178"/>
      <c r="N299" s="178"/>
      <c r="O299" s="178"/>
      <c r="P299" s="178"/>
      <c r="Q299" s="178"/>
      <c r="R299" s="178"/>
      <c r="S299" s="178"/>
      <c r="T299" s="178"/>
      <c r="U299" s="178"/>
      <c r="V299" s="178"/>
      <c r="W299" s="178"/>
      <c r="X299" s="178"/>
    </row>
    <row r="300" spans="1:24" ht="12.75" customHeight="1">
      <c r="A300" s="178"/>
      <c r="B300" s="178"/>
      <c r="C300" s="178"/>
      <c r="D300" s="178"/>
      <c r="E300" s="178"/>
      <c r="F300" s="178"/>
      <c r="G300" s="178"/>
      <c r="H300" s="177"/>
      <c r="I300" s="178"/>
      <c r="J300" s="178"/>
      <c r="K300" s="178"/>
      <c r="L300" s="178"/>
      <c r="M300" s="178"/>
      <c r="N300" s="178"/>
      <c r="O300" s="178"/>
      <c r="P300" s="178"/>
      <c r="Q300" s="178"/>
      <c r="R300" s="178"/>
      <c r="S300" s="178"/>
      <c r="T300" s="178"/>
      <c r="U300" s="178"/>
      <c r="V300" s="178"/>
      <c r="W300" s="178"/>
      <c r="X300" s="178"/>
    </row>
    <row r="301" spans="1:24" ht="12.75" customHeight="1">
      <c r="A301" s="178"/>
      <c r="B301" s="178"/>
      <c r="C301" s="178"/>
      <c r="D301" s="178"/>
      <c r="E301" s="178"/>
      <c r="F301" s="178"/>
      <c r="G301" s="178"/>
      <c r="H301" s="177"/>
      <c r="I301" s="178"/>
      <c r="J301" s="178"/>
      <c r="K301" s="178"/>
      <c r="L301" s="178"/>
      <c r="M301" s="178"/>
      <c r="N301" s="178"/>
      <c r="O301" s="178"/>
      <c r="P301" s="178"/>
      <c r="Q301" s="178"/>
      <c r="R301" s="178"/>
      <c r="S301" s="178"/>
      <c r="T301" s="178"/>
      <c r="U301" s="178"/>
      <c r="V301" s="178"/>
      <c r="W301" s="178"/>
      <c r="X301" s="178"/>
    </row>
    <row r="302" spans="1:24" ht="12.75" customHeight="1">
      <c r="A302" s="178"/>
      <c r="B302" s="178"/>
      <c r="C302" s="178"/>
      <c r="D302" s="178"/>
      <c r="E302" s="178"/>
      <c r="F302" s="178"/>
      <c r="G302" s="178"/>
      <c r="H302" s="177"/>
      <c r="I302" s="178"/>
      <c r="J302" s="178"/>
      <c r="K302" s="178"/>
      <c r="L302" s="178"/>
      <c r="M302" s="178"/>
      <c r="N302" s="178"/>
      <c r="O302" s="178"/>
      <c r="P302" s="178"/>
      <c r="Q302" s="178"/>
      <c r="R302" s="178"/>
      <c r="S302" s="178"/>
      <c r="T302" s="178"/>
      <c r="U302" s="178"/>
      <c r="V302" s="178"/>
      <c r="W302" s="178"/>
      <c r="X302" s="178"/>
    </row>
    <row r="303" spans="1:24" ht="12.75" customHeight="1">
      <c r="A303" s="178"/>
      <c r="B303" s="178"/>
      <c r="C303" s="178"/>
      <c r="D303" s="178"/>
      <c r="E303" s="178"/>
      <c r="F303" s="178"/>
      <c r="G303" s="178"/>
      <c r="H303" s="177"/>
      <c r="I303" s="178"/>
      <c r="J303" s="178"/>
      <c r="K303" s="178"/>
      <c r="L303" s="178"/>
      <c r="M303" s="178"/>
      <c r="N303" s="178"/>
      <c r="O303" s="178"/>
      <c r="P303" s="178"/>
      <c r="Q303" s="178"/>
      <c r="R303" s="178"/>
      <c r="S303" s="178"/>
      <c r="T303" s="178"/>
      <c r="U303" s="178"/>
      <c r="V303" s="178"/>
      <c r="W303" s="178"/>
      <c r="X303" s="178"/>
    </row>
    <row r="304" spans="1:24" ht="12.75" customHeight="1">
      <c r="A304" s="178"/>
      <c r="B304" s="178"/>
      <c r="C304" s="178"/>
      <c r="D304" s="178"/>
      <c r="E304" s="178"/>
      <c r="F304" s="178"/>
      <c r="G304" s="178"/>
      <c r="H304" s="177"/>
      <c r="I304" s="178"/>
      <c r="J304" s="178"/>
      <c r="K304" s="178"/>
      <c r="L304" s="178"/>
      <c r="M304" s="178"/>
      <c r="N304" s="178"/>
      <c r="O304" s="178"/>
      <c r="P304" s="178"/>
      <c r="Q304" s="178"/>
      <c r="R304" s="178"/>
      <c r="S304" s="178"/>
      <c r="T304" s="178"/>
      <c r="U304" s="178"/>
      <c r="V304" s="178"/>
      <c r="W304" s="178"/>
      <c r="X304" s="178"/>
    </row>
    <row r="305" spans="1:24" ht="12.75" customHeight="1">
      <c r="A305" s="178"/>
      <c r="B305" s="178"/>
      <c r="C305" s="178"/>
      <c r="D305" s="178"/>
      <c r="E305" s="178"/>
      <c r="F305" s="178"/>
      <c r="G305" s="178"/>
      <c r="H305" s="177"/>
      <c r="I305" s="178"/>
      <c r="J305" s="178"/>
      <c r="K305" s="178"/>
      <c r="L305" s="178"/>
      <c r="M305" s="178"/>
      <c r="N305" s="178"/>
      <c r="O305" s="178"/>
      <c r="P305" s="178"/>
      <c r="Q305" s="178"/>
      <c r="R305" s="178"/>
      <c r="S305" s="178"/>
      <c r="T305" s="178"/>
      <c r="U305" s="178"/>
      <c r="V305" s="178"/>
      <c r="W305" s="178"/>
      <c r="X305" s="178"/>
    </row>
    <row r="306" spans="1:24" ht="12.75" customHeight="1">
      <c r="A306" s="178"/>
      <c r="B306" s="178"/>
      <c r="C306" s="178"/>
      <c r="D306" s="178"/>
      <c r="E306" s="178"/>
      <c r="F306" s="178"/>
      <c r="G306" s="178"/>
      <c r="H306" s="177"/>
      <c r="I306" s="178"/>
      <c r="J306" s="178"/>
      <c r="K306" s="178"/>
      <c r="L306" s="178"/>
      <c r="M306" s="178"/>
      <c r="N306" s="178"/>
      <c r="O306" s="178"/>
      <c r="P306" s="178"/>
      <c r="Q306" s="178"/>
      <c r="R306" s="178"/>
      <c r="S306" s="178"/>
      <c r="T306" s="178"/>
      <c r="U306" s="178"/>
      <c r="V306" s="178"/>
      <c r="W306" s="178"/>
      <c r="X306" s="178"/>
    </row>
    <row r="307" spans="1:24" ht="12.75" customHeight="1">
      <c r="A307" s="178"/>
      <c r="B307" s="178"/>
      <c r="C307" s="178"/>
      <c r="D307" s="178"/>
      <c r="E307" s="178"/>
      <c r="F307" s="178"/>
      <c r="G307" s="178"/>
      <c r="H307" s="177"/>
      <c r="I307" s="178"/>
      <c r="J307" s="178"/>
      <c r="K307" s="178"/>
      <c r="L307" s="178"/>
      <c r="M307" s="178"/>
      <c r="N307" s="178"/>
      <c r="O307" s="178"/>
      <c r="P307" s="178"/>
      <c r="Q307" s="178"/>
      <c r="R307" s="178"/>
      <c r="S307" s="178"/>
      <c r="T307" s="178"/>
      <c r="U307" s="178"/>
      <c r="V307" s="178"/>
      <c r="W307" s="178"/>
      <c r="X307" s="178"/>
    </row>
    <row r="308" spans="1:24" ht="12.75" customHeight="1">
      <c r="A308" s="178"/>
      <c r="B308" s="178"/>
      <c r="C308" s="178"/>
      <c r="D308" s="178"/>
      <c r="E308" s="178"/>
      <c r="F308" s="178"/>
      <c r="G308" s="178"/>
      <c r="H308" s="177"/>
      <c r="I308" s="178"/>
      <c r="J308" s="178"/>
      <c r="K308" s="178"/>
      <c r="L308" s="178"/>
      <c r="M308" s="178"/>
      <c r="N308" s="178"/>
      <c r="O308" s="178"/>
      <c r="P308" s="178"/>
      <c r="Q308" s="178"/>
      <c r="R308" s="178"/>
      <c r="S308" s="178"/>
      <c r="T308" s="178"/>
      <c r="U308" s="178"/>
      <c r="V308" s="178"/>
      <c r="W308" s="178"/>
      <c r="X308" s="178"/>
    </row>
    <row r="309" spans="1:24" ht="12.75" customHeight="1">
      <c r="A309" s="178"/>
      <c r="B309" s="178"/>
      <c r="C309" s="178"/>
      <c r="D309" s="178"/>
      <c r="E309" s="178"/>
      <c r="F309" s="178"/>
      <c r="G309" s="178"/>
      <c r="H309" s="177"/>
      <c r="I309" s="178"/>
      <c r="J309" s="178"/>
      <c r="K309" s="178"/>
      <c r="L309" s="178"/>
      <c r="M309" s="178"/>
      <c r="N309" s="178"/>
      <c r="O309" s="178"/>
      <c r="P309" s="178"/>
      <c r="Q309" s="178"/>
      <c r="R309" s="178"/>
      <c r="S309" s="178"/>
      <c r="T309" s="178"/>
      <c r="U309" s="178"/>
      <c r="V309" s="178"/>
      <c r="W309" s="178"/>
      <c r="X309" s="178"/>
    </row>
    <row r="310" spans="1:24" ht="12.75" customHeight="1">
      <c r="A310" s="178"/>
      <c r="B310" s="178"/>
      <c r="C310" s="178"/>
      <c r="D310" s="178"/>
      <c r="E310" s="178"/>
      <c r="F310" s="178"/>
      <c r="G310" s="178"/>
      <c r="H310" s="177"/>
      <c r="I310" s="178"/>
      <c r="J310" s="178"/>
      <c r="K310" s="178"/>
      <c r="L310" s="178"/>
      <c r="M310" s="178"/>
      <c r="N310" s="178"/>
      <c r="O310" s="178"/>
      <c r="P310" s="178"/>
      <c r="Q310" s="178"/>
      <c r="R310" s="178"/>
      <c r="S310" s="178"/>
      <c r="T310" s="178"/>
      <c r="U310" s="178"/>
      <c r="V310" s="178"/>
      <c r="W310" s="178"/>
      <c r="X310" s="178"/>
    </row>
    <row r="311" spans="1:24" ht="12.75" customHeight="1">
      <c r="A311" s="178"/>
      <c r="B311" s="178"/>
      <c r="C311" s="178"/>
      <c r="D311" s="178"/>
      <c r="E311" s="178"/>
      <c r="F311" s="178"/>
      <c r="G311" s="178"/>
      <c r="H311" s="177"/>
      <c r="I311" s="178"/>
      <c r="J311" s="178"/>
      <c r="K311" s="178"/>
      <c r="L311" s="178"/>
      <c r="M311" s="178"/>
      <c r="N311" s="178"/>
      <c r="O311" s="178"/>
      <c r="P311" s="178"/>
      <c r="Q311" s="178"/>
      <c r="R311" s="178"/>
      <c r="S311" s="178"/>
      <c r="T311" s="178"/>
      <c r="U311" s="178"/>
      <c r="V311" s="178"/>
      <c r="W311" s="178"/>
      <c r="X311" s="178"/>
    </row>
    <row r="312" spans="1:24" ht="12.75" customHeight="1">
      <c r="A312" s="178"/>
      <c r="B312" s="178"/>
      <c r="C312" s="178"/>
      <c r="D312" s="178"/>
      <c r="E312" s="178"/>
      <c r="F312" s="178"/>
      <c r="G312" s="178"/>
      <c r="H312" s="177"/>
      <c r="I312" s="178"/>
      <c r="J312" s="178"/>
      <c r="K312" s="178"/>
      <c r="L312" s="178"/>
      <c r="M312" s="178"/>
      <c r="N312" s="178"/>
      <c r="O312" s="178"/>
      <c r="P312" s="178"/>
      <c r="Q312" s="178"/>
      <c r="R312" s="178"/>
      <c r="S312" s="178"/>
      <c r="T312" s="178"/>
      <c r="U312" s="178"/>
      <c r="V312" s="178"/>
      <c r="W312" s="178"/>
      <c r="X312" s="178"/>
    </row>
    <row r="313" spans="1:24" ht="12.75" customHeight="1">
      <c r="A313" s="178"/>
      <c r="B313" s="178"/>
      <c r="C313" s="178"/>
      <c r="D313" s="178"/>
      <c r="E313" s="178"/>
      <c r="F313" s="178"/>
      <c r="G313" s="178"/>
      <c r="H313" s="177"/>
      <c r="I313" s="178"/>
      <c r="J313" s="178"/>
      <c r="K313" s="178"/>
      <c r="L313" s="178"/>
      <c r="M313" s="178"/>
      <c r="N313" s="178"/>
      <c r="O313" s="178"/>
      <c r="P313" s="178"/>
      <c r="Q313" s="178"/>
      <c r="R313" s="178"/>
      <c r="S313" s="178"/>
      <c r="T313" s="178"/>
      <c r="U313" s="178"/>
      <c r="V313" s="178"/>
      <c r="W313" s="178"/>
      <c r="X313" s="178"/>
    </row>
    <row r="314" spans="1:24" ht="12.75" customHeight="1">
      <c r="A314" s="178"/>
      <c r="B314" s="178"/>
      <c r="C314" s="178"/>
      <c r="D314" s="178"/>
      <c r="E314" s="178"/>
      <c r="F314" s="178"/>
      <c r="G314" s="178"/>
      <c r="H314" s="177"/>
      <c r="I314" s="178"/>
      <c r="J314" s="178"/>
      <c r="K314" s="178"/>
      <c r="L314" s="178"/>
      <c r="M314" s="178"/>
      <c r="N314" s="178"/>
      <c r="O314" s="178"/>
      <c r="P314" s="178"/>
      <c r="Q314" s="178"/>
      <c r="R314" s="178"/>
      <c r="S314" s="178"/>
      <c r="T314" s="178"/>
      <c r="U314" s="178"/>
      <c r="V314" s="178"/>
      <c r="W314" s="178"/>
      <c r="X314" s="178"/>
    </row>
    <row r="315" spans="1:24" ht="12.75" customHeight="1">
      <c r="A315" s="178"/>
      <c r="B315" s="178"/>
      <c r="C315" s="178"/>
      <c r="D315" s="178"/>
      <c r="E315" s="178"/>
      <c r="F315" s="178"/>
      <c r="G315" s="178"/>
      <c r="H315" s="177"/>
      <c r="I315" s="178"/>
      <c r="J315" s="178"/>
      <c r="K315" s="178"/>
      <c r="L315" s="178"/>
      <c r="M315" s="178"/>
      <c r="N315" s="178"/>
      <c r="O315" s="178"/>
      <c r="P315" s="178"/>
      <c r="Q315" s="178"/>
      <c r="R315" s="178"/>
      <c r="S315" s="178"/>
      <c r="T315" s="178"/>
      <c r="U315" s="178"/>
      <c r="V315" s="178"/>
      <c r="W315" s="178"/>
      <c r="X315" s="178"/>
    </row>
    <row r="316" spans="1:24" ht="12.75" customHeight="1">
      <c r="A316" s="178"/>
      <c r="B316" s="178"/>
      <c r="C316" s="178"/>
      <c r="D316" s="178"/>
      <c r="E316" s="178"/>
      <c r="F316" s="178"/>
      <c r="G316" s="178"/>
      <c r="H316" s="177"/>
      <c r="I316" s="178"/>
      <c r="J316" s="178"/>
      <c r="K316" s="178"/>
      <c r="L316" s="178"/>
      <c r="M316" s="178"/>
      <c r="N316" s="178"/>
      <c r="O316" s="178"/>
      <c r="P316" s="178"/>
      <c r="Q316" s="178"/>
      <c r="R316" s="178"/>
      <c r="S316" s="178"/>
      <c r="T316" s="178"/>
      <c r="U316" s="178"/>
      <c r="V316" s="178"/>
      <c r="W316" s="178"/>
      <c r="X316" s="178"/>
    </row>
    <row r="317" spans="1:24" ht="12.75" customHeight="1">
      <c r="A317" s="178"/>
      <c r="B317" s="178"/>
      <c r="C317" s="178"/>
      <c r="D317" s="178"/>
      <c r="E317" s="178"/>
      <c r="F317" s="178"/>
      <c r="G317" s="178"/>
      <c r="H317" s="177"/>
      <c r="I317" s="178"/>
      <c r="J317" s="178"/>
      <c r="K317" s="178"/>
      <c r="L317" s="178"/>
      <c r="M317" s="178"/>
      <c r="N317" s="178"/>
      <c r="O317" s="178"/>
      <c r="P317" s="178"/>
      <c r="Q317" s="178"/>
      <c r="R317" s="178"/>
      <c r="S317" s="178"/>
      <c r="T317" s="178"/>
      <c r="U317" s="178"/>
      <c r="V317" s="178"/>
      <c r="W317" s="178"/>
      <c r="X317" s="178"/>
    </row>
    <row r="318" spans="1:24" ht="12.75" customHeight="1">
      <c r="A318" s="178"/>
      <c r="B318" s="178"/>
      <c r="C318" s="178"/>
      <c r="D318" s="178"/>
      <c r="E318" s="178"/>
      <c r="F318" s="178"/>
      <c r="G318" s="178"/>
      <c r="H318" s="177"/>
      <c r="I318" s="178"/>
      <c r="J318" s="178"/>
      <c r="K318" s="178"/>
      <c r="L318" s="178"/>
      <c r="M318" s="178"/>
      <c r="N318" s="178"/>
      <c r="O318" s="178"/>
      <c r="P318" s="178"/>
      <c r="Q318" s="178"/>
      <c r="R318" s="178"/>
      <c r="S318" s="178"/>
      <c r="T318" s="178"/>
      <c r="U318" s="178"/>
      <c r="V318" s="178"/>
      <c r="W318" s="178"/>
      <c r="X318" s="178"/>
    </row>
    <row r="319" spans="1:24" ht="12.75" customHeight="1">
      <c r="A319" s="178"/>
      <c r="B319" s="178"/>
      <c r="C319" s="178"/>
      <c r="D319" s="178"/>
      <c r="E319" s="178"/>
      <c r="F319" s="178"/>
      <c r="G319" s="178"/>
      <c r="H319" s="177"/>
      <c r="I319" s="178"/>
      <c r="J319" s="178"/>
      <c r="K319" s="178"/>
      <c r="L319" s="178"/>
      <c r="M319" s="178"/>
      <c r="N319" s="178"/>
      <c r="O319" s="178"/>
      <c r="P319" s="178"/>
      <c r="Q319" s="178"/>
      <c r="R319" s="178"/>
      <c r="S319" s="178"/>
      <c r="T319" s="178"/>
      <c r="U319" s="178"/>
      <c r="V319" s="178"/>
      <c r="W319" s="178"/>
      <c r="X319" s="178"/>
    </row>
    <row r="320" spans="1:24" ht="12.75" customHeight="1">
      <c r="A320" s="178"/>
      <c r="B320" s="178"/>
      <c r="C320" s="178"/>
      <c r="D320" s="178"/>
      <c r="E320" s="178"/>
      <c r="F320" s="178"/>
      <c r="G320" s="178"/>
      <c r="H320" s="177"/>
      <c r="I320" s="178"/>
      <c r="J320" s="178"/>
      <c r="K320" s="178"/>
      <c r="L320" s="178"/>
      <c r="M320" s="178"/>
      <c r="N320" s="178"/>
      <c r="O320" s="178"/>
      <c r="P320" s="178"/>
      <c r="Q320" s="178"/>
      <c r="R320" s="178"/>
      <c r="S320" s="178"/>
      <c r="T320" s="178"/>
      <c r="U320" s="178"/>
      <c r="V320" s="178"/>
      <c r="W320" s="178"/>
      <c r="X320" s="178"/>
    </row>
    <row r="321" spans="1:24" ht="12.75" customHeight="1">
      <c r="A321" s="178"/>
      <c r="B321" s="178"/>
      <c r="C321" s="178"/>
      <c r="D321" s="178"/>
      <c r="E321" s="178"/>
      <c r="F321" s="178"/>
      <c r="G321" s="178"/>
      <c r="H321" s="177"/>
      <c r="I321" s="178"/>
      <c r="J321" s="178"/>
      <c r="K321" s="178"/>
      <c r="L321" s="178"/>
      <c r="M321" s="178"/>
      <c r="N321" s="178"/>
      <c r="O321" s="178"/>
      <c r="P321" s="178"/>
      <c r="Q321" s="178"/>
      <c r="R321" s="178"/>
      <c r="S321" s="178"/>
      <c r="T321" s="178"/>
      <c r="U321" s="178"/>
      <c r="V321" s="178"/>
      <c r="W321" s="178"/>
      <c r="X321" s="178"/>
    </row>
    <row r="322" spans="1:24" ht="12.75" customHeight="1">
      <c r="A322" s="178"/>
      <c r="B322" s="178"/>
      <c r="C322" s="178"/>
      <c r="D322" s="178"/>
      <c r="E322" s="178"/>
      <c r="F322" s="178"/>
      <c r="G322" s="178"/>
      <c r="H322" s="177"/>
      <c r="I322" s="178"/>
      <c r="J322" s="178"/>
      <c r="K322" s="178"/>
      <c r="L322" s="178"/>
      <c r="M322" s="178"/>
      <c r="N322" s="178"/>
      <c r="O322" s="178"/>
      <c r="P322" s="178"/>
      <c r="Q322" s="178"/>
      <c r="R322" s="178"/>
      <c r="S322" s="178"/>
      <c r="T322" s="178"/>
      <c r="U322" s="178"/>
      <c r="V322" s="178"/>
      <c r="W322" s="178"/>
      <c r="X322" s="178"/>
    </row>
    <row r="323" spans="1:24" ht="12.75" customHeight="1">
      <c r="A323" s="178"/>
      <c r="B323" s="178"/>
      <c r="C323" s="178"/>
      <c r="D323" s="178"/>
      <c r="E323" s="178"/>
      <c r="F323" s="178"/>
      <c r="G323" s="178"/>
      <c r="H323" s="177"/>
      <c r="I323" s="178"/>
      <c r="J323" s="178"/>
      <c r="K323" s="178"/>
      <c r="L323" s="178"/>
      <c r="M323" s="178"/>
      <c r="N323" s="178"/>
      <c r="O323" s="178"/>
      <c r="P323" s="178"/>
      <c r="Q323" s="178"/>
      <c r="R323" s="178"/>
      <c r="S323" s="178"/>
      <c r="T323" s="178"/>
      <c r="U323" s="178"/>
      <c r="V323" s="178"/>
      <c r="W323" s="178"/>
      <c r="X323" s="178"/>
    </row>
    <row r="324" spans="1:24" ht="12.75" customHeight="1">
      <c r="A324" s="178"/>
      <c r="B324" s="178"/>
      <c r="C324" s="178"/>
      <c r="D324" s="178"/>
      <c r="E324" s="178"/>
      <c r="F324" s="178"/>
      <c r="G324" s="178"/>
      <c r="H324" s="177"/>
      <c r="I324" s="178"/>
      <c r="J324" s="178"/>
      <c r="K324" s="178"/>
      <c r="L324" s="178"/>
      <c r="M324" s="178"/>
      <c r="N324" s="178"/>
      <c r="O324" s="178"/>
      <c r="P324" s="178"/>
      <c r="Q324" s="178"/>
      <c r="R324" s="178"/>
      <c r="S324" s="178"/>
      <c r="T324" s="178"/>
      <c r="U324" s="178"/>
      <c r="V324" s="178"/>
      <c r="W324" s="178"/>
      <c r="X324" s="178"/>
    </row>
    <row r="325" spans="1:24" ht="12.75" customHeight="1">
      <c r="A325" s="178"/>
      <c r="B325" s="178"/>
      <c r="C325" s="178"/>
      <c r="D325" s="178"/>
      <c r="E325" s="178"/>
      <c r="F325" s="178"/>
      <c r="G325" s="178"/>
      <c r="H325" s="177"/>
      <c r="I325" s="178"/>
      <c r="J325" s="178"/>
      <c r="K325" s="178"/>
      <c r="L325" s="178"/>
      <c r="M325" s="178"/>
      <c r="N325" s="178"/>
      <c r="O325" s="178"/>
      <c r="P325" s="178"/>
      <c r="Q325" s="178"/>
      <c r="R325" s="178"/>
      <c r="S325" s="178"/>
      <c r="T325" s="178"/>
      <c r="U325" s="178"/>
      <c r="V325" s="178"/>
      <c r="W325" s="178"/>
      <c r="X325" s="178"/>
    </row>
    <row r="326" spans="1:24" ht="12.75" customHeight="1">
      <c r="A326" s="178"/>
      <c r="B326" s="178"/>
      <c r="C326" s="178"/>
      <c r="D326" s="178"/>
      <c r="E326" s="178"/>
      <c r="F326" s="178"/>
      <c r="G326" s="178"/>
      <c r="H326" s="177"/>
      <c r="I326" s="178"/>
      <c r="J326" s="178"/>
      <c r="K326" s="178"/>
      <c r="L326" s="178"/>
      <c r="M326" s="178"/>
      <c r="N326" s="178"/>
      <c r="O326" s="178"/>
      <c r="P326" s="178"/>
      <c r="Q326" s="178"/>
      <c r="R326" s="178"/>
      <c r="S326" s="178"/>
      <c r="T326" s="178"/>
      <c r="U326" s="178"/>
      <c r="V326" s="178"/>
      <c r="W326" s="178"/>
      <c r="X326" s="178"/>
    </row>
    <row r="327" spans="1:24" ht="12.75" customHeight="1">
      <c r="A327" s="178"/>
      <c r="B327" s="178"/>
      <c r="C327" s="178"/>
      <c r="D327" s="178"/>
      <c r="E327" s="178"/>
      <c r="F327" s="178"/>
      <c r="G327" s="178"/>
      <c r="H327" s="177"/>
      <c r="I327" s="178"/>
      <c r="J327" s="178"/>
      <c r="K327" s="178"/>
      <c r="L327" s="178"/>
      <c r="M327" s="178"/>
      <c r="N327" s="178"/>
      <c r="O327" s="178"/>
      <c r="P327" s="178"/>
      <c r="Q327" s="178"/>
      <c r="R327" s="178"/>
      <c r="S327" s="178"/>
      <c r="T327" s="178"/>
      <c r="U327" s="178"/>
      <c r="V327" s="178"/>
      <c r="W327" s="178"/>
      <c r="X327" s="178"/>
    </row>
    <row r="328" spans="1:24" ht="12.75" customHeight="1">
      <c r="A328" s="178"/>
      <c r="B328" s="178"/>
      <c r="C328" s="178"/>
      <c r="D328" s="178"/>
      <c r="E328" s="178"/>
      <c r="F328" s="178"/>
      <c r="G328" s="178"/>
      <c r="H328" s="177"/>
      <c r="I328" s="178"/>
      <c r="J328" s="178"/>
      <c r="K328" s="178"/>
      <c r="L328" s="178"/>
      <c r="M328" s="178"/>
      <c r="N328" s="178"/>
      <c r="O328" s="178"/>
      <c r="P328" s="178"/>
      <c r="Q328" s="178"/>
      <c r="R328" s="178"/>
      <c r="S328" s="178"/>
      <c r="T328" s="178"/>
      <c r="U328" s="178"/>
      <c r="V328" s="178"/>
      <c r="W328" s="178"/>
      <c r="X328" s="178"/>
    </row>
    <row r="329" spans="1:24" ht="12.75" customHeight="1">
      <c r="A329" s="178"/>
      <c r="B329" s="178"/>
      <c r="C329" s="178"/>
      <c r="D329" s="178"/>
      <c r="E329" s="178"/>
      <c r="F329" s="178"/>
      <c r="G329" s="178"/>
      <c r="H329" s="177"/>
      <c r="I329" s="178"/>
      <c r="J329" s="178"/>
      <c r="K329" s="178"/>
      <c r="L329" s="178"/>
      <c r="M329" s="178"/>
      <c r="N329" s="178"/>
      <c r="O329" s="178"/>
      <c r="P329" s="178"/>
      <c r="Q329" s="178"/>
      <c r="R329" s="178"/>
      <c r="S329" s="178"/>
      <c r="T329" s="178"/>
      <c r="U329" s="178"/>
      <c r="V329" s="178"/>
      <c r="W329" s="178"/>
      <c r="X329" s="178"/>
    </row>
    <row r="330" spans="1:24" ht="12.75" customHeight="1">
      <c r="A330" s="178"/>
      <c r="B330" s="178"/>
      <c r="C330" s="178"/>
      <c r="D330" s="178"/>
      <c r="E330" s="178"/>
      <c r="F330" s="178"/>
      <c r="G330" s="178"/>
      <c r="H330" s="177"/>
      <c r="I330" s="178"/>
      <c r="J330" s="178"/>
      <c r="K330" s="178"/>
      <c r="L330" s="178"/>
      <c r="M330" s="178"/>
      <c r="N330" s="178"/>
      <c r="O330" s="178"/>
      <c r="P330" s="178"/>
      <c r="Q330" s="178"/>
      <c r="R330" s="178"/>
      <c r="S330" s="178"/>
      <c r="T330" s="178"/>
      <c r="U330" s="178"/>
      <c r="V330" s="178"/>
      <c r="W330" s="178"/>
      <c r="X330" s="178"/>
    </row>
    <row r="331" spans="1:24" ht="12.75" customHeight="1">
      <c r="A331" s="178"/>
      <c r="B331" s="178"/>
      <c r="C331" s="178"/>
      <c r="D331" s="178"/>
      <c r="E331" s="178"/>
      <c r="F331" s="178"/>
      <c r="G331" s="178"/>
      <c r="H331" s="177"/>
      <c r="I331" s="178"/>
      <c r="J331" s="178"/>
      <c r="K331" s="178"/>
      <c r="L331" s="178"/>
      <c r="M331" s="178"/>
      <c r="N331" s="178"/>
      <c r="O331" s="178"/>
      <c r="P331" s="178"/>
      <c r="Q331" s="178"/>
      <c r="R331" s="178"/>
      <c r="S331" s="178"/>
      <c r="T331" s="178"/>
      <c r="U331" s="178"/>
      <c r="V331" s="178"/>
      <c r="W331" s="178"/>
      <c r="X331" s="178"/>
    </row>
    <row r="332" spans="1:24" ht="12.75" customHeight="1">
      <c r="A332" s="178"/>
      <c r="B332" s="178"/>
      <c r="C332" s="178"/>
      <c r="D332" s="178"/>
      <c r="E332" s="178"/>
      <c r="F332" s="178"/>
      <c r="G332" s="178"/>
      <c r="H332" s="177"/>
      <c r="I332" s="178"/>
      <c r="J332" s="178"/>
      <c r="K332" s="178"/>
      <c r="L332" s="178"/>
      <c r="M332" s="178"/>
      <c r="N332" s="178"/>
      <c r="O332" s="178"/>
      <c r="P332" s="178"/>
      <c r="Q332" s="178"/>
      <c r="R332" s="178"/>
      <c r="S332" s="178"/>
      <c r="T332" s="178"/>
      <c r="U332" s="178"/>
      <c r="V332" s="178"/>
      <c r="W332" s="178"/>
      <c r="X332" s="178"/>
    </row>
    <row r="333" spans="1:24" ht="12.75" customHeight="1">
      <c r="A333" s="178"/>
      <c r="B333" s="178"/>
      <c r="C333" s="178"/>
      <c r="D333" s="178"/>
      <c r="E333" s="178"/>
      <c r="F333" s="178"/>
      <c r="G333" s="178"/>
      <c r="H333" s="177"/>
      <c r="I333" s="178"/>
      <c r="J333" s="178"/>
      <c r="K333" s="178"/>
      <c r="L333" s="178"/>
      <c r="M333" s="178"/>
      <c r="N333" s="178"/>
      <c r="O333" s="178"/>
      <c r="P333" s="178"/>
      <c r="Q333" s="178"/>
      <c r="R333" s="178"/>
      <c r="S333" s="178"/>
      <c r="T333" s="178"/>
      <c r="U333" s="178"/>
      <c r="V333" s="178"/>
      <c r="W333" s="178"/>
      <c r="X333" s="178"/>
    </row>
    <row r="334" spans="1:24" ht="12.75" customHeight="1">
      <c r="A334" s="178"/>
      <c r="B334" s="178"/>
      <c r="C334" s="178"/>
      <c r="D334" s="178"/>
      <c r="E334" s="178"/>
      <c r="F334" s="178"/>
      <c r="G334" s="178"/>
      <c r="H334" s="177"/>
      <c r="I334" s="178"/>
      <c r="J334" s="178"/>
      <c r="K334" s="178"/>
      <c r="L334" s="178"/>
      <c r="M334" s="178"/>
      <c r="N334" s="178"/>
      <c r="O334" s="178"/>
      <c r="P334" s="178"/>
      <c r="Q334" s="178"/>
      <c r="R334" s="178"/>
      <c r="S334" s="178"/>
      <c r="T334" s="178"/>
      <c r="U334" s="178"/>
      <c r="V334" s="178"/>
      <c r="W334" s="178"/>
      <c r="X334" s="178"/>
    </row>
    <row r="335" spans="1:24" ht="12.75" customHeight="1">
      <c r="A335" s="178"/>
      <c r="B335" s="178"/>
      <c r="C335" s="178"/>
      <c r="D335" s="178"/>
      <c r="E335" s="178"/>
      <c r="F335" s="178"/>
      <c r="G335" s="178"/>
      <c r="H335" s="177"/>
      <c r="I335" s="178"/>
      <c r="J335" s="178"/>
      <c r="K335" s="178"/>
      <c r="L335" s="178"/>
      <c r="M335" s="178"/>
      <c r="N335" s="178"/>
      <c r="O335" s="178"/>
      <c r="P335" s="178"/>
      <c r="Q335" s="178"/>
      <c r="R335" s="178"/>
      <c r="S335" s="178"/>
      <c r="T335" s="178"/>
      <c r="U335" s="178"/>
      <c r="V335" s="178"/>
      <c r="W335" s="178"/>
      <c r="X335" s="178"/>
    </row>
    <row r="336" spans="1:24" ht="12.75" customHeight="1">
      <c r="A336" s="178"/>
      <c r="B336" s="178"/>
      <c r="C336" s="178"/>
      <c r="D336" s="178"/>
      <c r="E336" s="178"/>
      <c r="F336" s="178"/>
      <c r="G336" s="178"/>
      <c r="H336" s="177"/>
      <c r="I336" s="178"/>
      <c r="J336" s="178"/>
      <c r="K336" s="178"/>
      <c r="L336" s="178"/>
      <c r="M336" s="178"/>
      <c r="N336" s="178"/>
      <c r="O336" s="178"/>
      <c r="P336" s="178"/>
      <c r="Q336" s="178"/>
      <c r="R336" s="178"/>
      <c r="S336" s="178"/>
      <c r="T336" s="178"/>
      <c r="U336" s="178"/>
      <c r="V336" s="178"/>
      <c r="W336" s="178"/>
      <c r="X336" s="178"/>
    </row>
    <row r="337" spans="1:24" ht="12.75" customHeight="1">
      <c r="A337" s="178"/>
      <c r="B337" s="178"/>
      <c r="C337" s="178"/>
      <c r="D337" s="178"/>
      <c r="E337" s="178"/>
      <c r="F337" s="178"/>
      <c r="G337" s="178"/>
      <c r="H337" s="177"/>
      <c r="I337" s="178"/>
      <c r="J337" s="178"/>
      <c r="K337" s="178"/>
      <c r="L337" s="178"/>
      <c r="M337" s="178"/>
      <c r="N337" s="178"/>
      <c r="O337" s="178"/>
      <c r="P337" s="178"/>
      <c r="Q337" s="178"/>
      <c r="R337" s="178"/>
      <c r="S337" s="178"/>
      <c r="T337" s="178"/>
      <c r="U337" s="178"/>
      <c r="V337" s="178"/>
      <c r="W337" s="178"/>
      <c r="X337" s="178"/>
    </row>
    <row r="338" spans="1:24" ht="12.75" customHeight="1">
      <c r="A338" s="178"/>
      <c r="B338" s="178"/>
      <c r="C338" s="178"/>
      <c r="D338" s="178"/>
      <c r="E338" s="178"/>
      <c r="F338" s="178"/>
      <c r="G338" s="178"/>
      <c r="H338" s="177"/>
      <c r="I338" s="178"/>
      <c r="J338" s="178"/>
      <c r="K338" s="178"/>
      <c r="L338" s="178"/>
      <c r="M338" s="178"/>
      <c r="N338" s="178"/>
      <c r="O338" s="178"/>
      <c r="P338" s="178"/>
      <c r="Q338" s="178"/>
      <c r="R338" s="178"/>
      <c r="S338" s="178"/>
      <c r="T338" s="178"/>
      <c r="U338" s="178"/>
      <c r="V338" s="178"/>
      <c r="W338" s="178"/>
      <c r="X338" s="178"/>
    </row>
    <row r="339" spans="1:24" ht="12.75" customHeight="1">
      <c r="A339" s="178"/>
      <c r="B339" s="178"/>
      <c r="C339" s="178"/>
      <c r="D339" s="178"/>
      <c r="E339" s="178"/>
      <c r="F339" s="178"/>
      <c r="G339" s="178"/>
      <c r="H339" s="177"/>
      <c r="I339" s="178"/>
      <c r="J339" s="178"/>
      <c r="K339" s="178"/>
      <c r="L339" s="178"/>
      <c r="M339" s="178"/>
      <c r="N339" s="178"/>
      <c r="O339" s="178"/>
      <c r="P339" s="178"/>
      <c r="Q339" s="178"/>
      <c r="R339" s="178"/>
      <c r="S339" s="178"/>
      <c r="T339" s="178"/>
      <c r="U339" s="178"/>
      <c r="V339" s="178"/>
      <c r="W339" s="178"/>
      <c r="X339" s="178"/>
    </row>
    <row r="340" spans="1:24" ht="12.75" customHeight="1">
      <c r="A340" s="178"/>
      <c r="B340" s="178"/>
      <c r="C340" s="178"/>
      <c r="D340" s="178"/>
      <c r="E340" s="178"/>
      <c r="F340" s="178"/>
      <c r="G340" s="178"/>
      <c r="H340" s="177"/>
      <c r="I340" s="178"/>
      <c r="J340" s="178"/>
      <c r="K340" s="178"/>
      <c r="L340" s="178"/>
      <c r="M340" s="178"/>
      <c r="N340" s="178"/>
      <c r="O340" s="178"/>
      <c r="P340" s="178"/>
      <c r="Q340" s="178"/>
      <c r="R340" s="178"/>
      <c r="S340" s="178"/>
      <c r="T340" s="178"/>
      <c r="U340" s="178"/>
      <c r="V340" s="178"/>
      <c r="W340" s="178"/>
      <c r="X340" s="178"/>
    </row>
    <row r="341" spans="1:24" ht="12.75" customHeight="1">
      <c r="A341" s="178"/>
      <c r="B341" s="178"/>
      <c r="C341" s="178"/>
      <c r="D341" s="178"/>
      <c r="E341" s="178"/>
      <c r="F341" s="178"/>
      <c r="G341" s="178"/>
      <c r="H341" s="177"/>
      <c r="I341" s="178"/>
      <c r="J341" s="178"/>
      <c r="K341" s="178"/>
      <c r="L341" s="178"/>
      <c r="M341" s="178"/>
      <c r="N341" s="178"/>
      <c r="O341" s="178"/>
      <c r="P341" s="178"/>
      <c r="Q341" s="178"/>
      <c r="R341" s="178"/>
      <c r="S341" s="178"/>
      <c r="T341" s="178"/>
      <c r="U341" s="178"/>
      <c r="V341" s="178"/>
      <c r="W341" s="178"/>
      <c r="X341" s="178"/>
    </row>
    <row r="342" spans="1:24" ht="12.75" customHeight="1">
      <c r="A342" s="178"/>
      <c r="B342" s="178"/>
      <c r="C342" s="178"/>
      <c r="D342" s="178"/>
      <c r="E342" s="178"/>
      <c r="F342" s="178"/>
      <c r="G342" s="178"/>
      <c r="H342" s="177"/>
      <c r="I342" s="178"/>
      <c r="J342" s="178"/>
      <c r="K342" s="178"/>
      <c r="L342" s="178"/>
      <c r="M342" s="178"/>
      <c r="N342" s="178"/>
      <c r="O342" s="178"/>
      <c r="P342" s="178"/>
      <c r="Q342" s="178"/>
      <c r="R342" s="178"/>
      <c r="S342" s="178"/>
      <c r="T342" s="178"/>
      <c r="U342" s="178"/>
      <c r="V342" s="178"/>
      <c r="W342" s="178"/>
      <c r="X342" s="178"/>
    </row>
    <row r="343" spans="1:24" ht="12.75" customHeight="1">
      <c r="A343" s="178"/>
      <c r="B343" s="178"/>
      <c r="C343" s="178"/>
      <c r="D343" s="178"/>
      <c r="E343" s="178"/>
      <c r="F343" s="178"/>
      <c r="G343" s="178"/>
      <c r="H343" s="177"/>
      <c r="I343" s="178"/>
      <c r="J343" s="178"/>
      <c r="K343" s="178"/>
      <c r="L343" s="178"/>
      <c r="M343" s="178"/>
      <c r="N343" s="178"/>
      <c r="O343" s="178"/>
      <c r="P343" s="178"/>
      <c r="Q343" s="178"/>
      <c r="R343" s="178"/>
      <c r="S343" s="178"/>
      <c r="T343" s="178"/>
      <c r="U343" s="178"/>
      <c r="V343" s="178"/>
      <c r="W343" s="178"/>
      <c r="X343" s="178"/>
    </row>
    <row r="344" spans="1:24" ht="12.75" customHeight="1">
      <c r="A344" s="178"/>
      <c r="B344" s="178"/>
      <c r="C344" s="178"/>
      <c r="D344" s="178"/>
      <c r="E344" s="178"/>
      <c r="F344" s="178"/>
      <c r="G344" s="178"/>
      <c r="H344" s="177"/>
      <c r="I344" s="178"/>
      <c r="J344" s="178"/>
      <c r="K344" s="178"/>
      <c r="L344" s="178"/>
      <c r="M344" s="178"/>
      <c r="N344" s="178"/>
      <c r="O344" s="178"/>
      <c r="P344" s="178"/>
      <c r="Q344" s="178"/>
      <c r="R344" s="178"/>
      <c r="S344" s="178"/>
      <c r="T344" s="178"/>
      <c r="U344" s="178"/>
      <c r="V344" s="178"/>
      <c r="W344" s="178"/>
      <c r="X344" s="178"/>
    </row>
    <row r="345" spans="1:24" ht="12.75" customHeight="1">
      <c r="A345" s="178"/>
      <c r="B345" s="178"/>
      <c r="C345" s="178"/>
      <c r="D345" s="178"/>
      <c r="E345" s="178"/>
      <c r="F345" s="178"/>
      <c r="G345" s="178"/>
      <c r="H345" s="177"/>
      <c r="I345" s="178"/>
      <c r="J345" s="178"/>
      <c r="K345" s="178"/>
      <c r="L345" s="178"/>
      <c r="M345" s="178"/>
      <c r="N345" s="178"/>
      <c r="O345" s="178"/>
      <c r="P345" s="178"/>
      <c r="Q345" s="178"/>
      <c r="R345" s="178"/>
      <c r="S345" s="178"/>
      <c r="T345" s="178"/>
      <c r="U345" s="178"/>
      <c r="V345" s="178"/>
      <c r="W345" s="178"/>
      <c r="X345" s="178"/>
    </row>
    <row r="346" spans="1:24" ht="12.75" customHeight="1">
      <c r="A346" s="178"/>
      <c r="B346" s="178"/>
      <c r="C346" s="178"/>
      <c r="D346" s="178"/>
      <c r="E346" s="178"/>
      <c r="F346" s="178"/>
      <c r="G346" s="178"/>
      <c r="H346" s="177"/>
      <c r="I346" s="178"/>
      <c r="J346" s="178"/>
      <c r="K346" s="178"/>
      <c r="L346" s="178"/>
      <c r="M346" s="178"/>
      <c r="N346" s="178"/>
      <c r="O346" s="178"/>
      <c r="P346" s="178"/>
      <c r="Q346" s="178"/>
      <c r="R346" s="178"/>
      <c r="S346" s="178"/>
      <c r="T346" s="178"/>
      <c r="U346" s="178"/>
      <c r="V346" s="178"/>
      <c r="W346" s="178"/>
      <c r="X346" s="178"/>
    </row>
    <row r="347" spans="1:24" ht="12.75" customHeight="1">
      <c r="A347" s="178"/>
      <c r="B347" s="178"/>
      <c r="C347" s="178"/>
      <c r="D347" s="178"/>
      <c r="E347" s="178"/>
      <c r="F347" s="178"/>
      <c r="G347" s="178"/>
      <c r="H347" s="177"/>
      <c r="I347" s="178"/>
      <c r="J347" s="178"/>
      <c r="K347" s="178"/>
      <c r="L347" s="178"/>
      <c r="M347" s="178"/>
      <c r="N347" s="178"/>
      <c r="O347" s="178"/>
      <c r="P347" s="178"/>
      <c r="Q347" s="178"/>
      <c r="R347" s="178"/>
      <c r="S347" s="178"/>
      <c r="T347" s="178"/>
      <c r="U347" s="178"/>
      <c r="V347" s="178"/>
      <c r="W347" s="178"/>
      <c r="X347" s="178"/>
    </row>
    <row r="348" spans="1:24" ht="12.75" customHeight="1">
      <c r="A348" s="178"/>
      <c r="B348" s="178"/>
      <c r="C348" s="178"/>
      <c r="D348" s="178"/>
      <c r="E348" s="178"/>
      <c r="F348" s="178"/>
      <c r="G348" s="178"/>
      <c r="H348" s="177"/>
      <c r="I348" s="178"/>
      <c r="J348" s="178"/>
      <c r="K348" s="178"/>
      <c r="L348" s="178"/>
      <c r="M348" s="178"/>
      <c r="N348" s="178"/>
      <c r="O348" s="178"/>
      <c r="P348" s="178"/>
      <c r="Q348" s="178"/>
      <c r="R348" s="178"/>
      <c r="S348" s="178"/>
      <c r="T348" s="178"/>
      <c r="U348" s="178"/>
      <c r="V348" s="178"/>
      <c r="W348" s="178"/>
      <c r="X348" s="178"/>
    </row>
    <row r="349" spans="1:24" ht="12.75" customHeight="1">
      <c r="A349" s="178"/>
      <c r="B349" s="178"/>
      <c r="C349" s="178"/>
      <c r="D349" s="178"/>
      <c r="E349" s="178"/>
      <c r="F349" s="178"/>
      <c r="G349" s="178"/>
      <c r="H349" s="177"/>
      <c r="I349" s="178"/>
      <c r="J349" s="178"/>
      <c r="K349" s="178"/>
      <c r="L349" s="178"/>
      <c r="M349" s="178"/>
      <c r="N349" s="178"/>
      <c r="O349" s="178"/>
      <c r="P349" s="178"/>
      <c r="Q349" s="178"/>
      <c r="R349" s="178"/>
      <c r="S349" s="178"/>
      <c r="T349" s="178"/>
      <c r="U349" s="178"/>
      <c r="V349" s="178"/>
      <c r="W349" s="178"/>
      <c r="X349" s="178"/>
    </row>
    <row r="350" spans="1:24" ht="12.75" customHeight="1">
      <c r="A350" s="178"/>
      <c r="B350" s="178"/>
      <c r="C350" s="178"/>
      <c r="D350" s="178"/>
      <c r="E350" s="178"/>
      <c r="F350" s="178"/>
      <c r="G350" s="178"/>
      <c r="H350" s="177"/>
      <c r="I350" s="178"/>
      <c r="J350" s="178"/>
      <c r="K350" s="178"/>
      <c r="L350" s="178"/>
      <c r="M350" s="178"/>
      <c r="N350" s="178"/>
      <c r="O350" s="178"/>
      <c r="P350" s="178"/>
      <c r="Q350" s="178"/>
      <c r="R350" s="178"/>
      <c r="S350" s="178"/>
      <c r="T350" s="178"/>
      <c r="U350" s="178"/>
      <c r="V350" s="178"/>
      <c r="W350" s="178"/>
      <c r="X350" s="178"/>
    </row>
    <row r="351" spans="1:24" ht="12.75" customHeight="1">
      <c r="A351" s="178"/>
      <c r="B351" s="178"/>
      <c r="C351" s="178"/>
      <c r="D351" s="178"/>
      <c r="E351" s="178"/>
      <c r="F351" s="178"/>
      <c r="G351" s="178"/>
      <c r="H351" s="177"/>
      <c r="I351" s="178"/>
      <c r="J351" s="178"/>
      <c r="K351" s="178"/>
      <c r="L351" s="178"/>
      <c r="M351" s="178"/>
      <c r="N351" s="178"/>
      <c r="O351" s="178"/>
      <c r="P351" s="178"/>
      <c r="Q351" s="178"/>
      <c r="R351" s="178"/>
      <c r="S351" s="178"/>
      <c r="T351" s="178"/>
      <c r="U351" s="178"/>
      <c r="V351" s="178"/>
      <c r="W351" s="178"/>
      <c r="X351" s="178"/>
    </row>
    <row r="352" spans="1:24" ht="12.75" customHeight="1">
      <c r="A352" s="178"/>
      <c r="B352" s="178"/>
      <c r="C352" s="178"/>
      <c r="D352" s="178"/>
      <c r="E352" s="178"/>
      <c r="F352" s="178"/>
      <c r="G352" s="178"/>
      <c r="H352" s="177"/>
      <c r="I352" s="178"/>
      <c r="J352" s="178"/>
      <c r="K352" s="178"/>
      <c r="L352" s="178"/>
      <c r="M352" s="178"/>
      <c r="N352" s="178"/>
      <c r="O352" s="178"/>
      <c r="P352" s="178"/>
      <c r="Q352" s="178"/>
      <c r="R352" s="178"/>
      <c r="S352" s="178"/>
      <c r="T352" s="178"/>
      <c r="U352" s="178"/>
      <c r="V352" s="178"/>
      <c r="W352" s="178"/>
      <c r="X352" s="178"/>
    </row>
    <row r="353" spans="1:24" ht="12.75" customHeight="1">
      <c r="A353" s="178"/>
      <c r="B353" s="178"/>
      <c r="C353" s="178"/>
      <c r="D353" s="178"/>
      <c r="E353" s="178"/>
      <c r="F353" s="178"/>
      <c r="G353" s="178"/>
      <c r="H353" s="177"/>
      <c r="I353" s="178"/>
      <c r="J353" s="178"/>
      <c r="K353" s="178"/>
      <c r="L353" s="178"/>
      <c r="M353" s="178"/>
      <c r="N353" s="178"/>
      <c r="O353" s="178"/>
      <c r="P353" s="178"/>
      <c r="Q353" s="178"/>
      <c r="R353" s="178"/>
      <c r="S353" s="178"/>
      <c r="T353" s="178"/>
      <c r="U353" s="178"/>
      <c r="V353" s="178"/>
      <c r="W353" s="178"/>
      <c r="X353" s="178"/>
    </row>
    <row r="354" spans="1:24" ht="12.75" customHeight="1">
      <c r="A354" s="178"/>
      <c r="B354" s="178"/>
      <c r="C354" s="178"/>
      <c r="D354" s="178"/>
      <c r="E354" s="178"/>
      <c r="F354" s="178"/>
      <c r="G354" s="178"/>
      <c r="H354" s="177"/>
      <c r="I354" s="178"/>
      <c r="J354" s="178"/>
      <c r="K354" s="178"/>
      <c r="L354" s="178"/>
      <c r="M354" s="178"/>
      <c r="N354" s="178"/>
      <c r="O354" s="178"/>
      <c r="P354" s="178"/>
      <c r="Q354" s="178"/>
      <c r="R354" s="178"/>
      <c r="S354" s="178"/>
      <c r="T354" s="178"/>
      <c r="U354" s="178"/>
      <c r="V354" s="178"/>
      <c r="W354" s="178"/>
      <c r="X354" s="178"/>
    </row>
    <row r="355" spans="1:24" ht="12.75" customHeight="1">
      <c r="A355" s="178"/>
      <c r="B355" s="178"/>
      <c r="C355" s="178"/>
      <c r="D355" s="178"/>
      <c r="E355" s="178"/>
      <c r="F355" s="178"/>
      <c r="G355" s="178"/>
      <c r="H355" s="177"/>
      <c r="I355" s="178"/>
      <c r="J355" s="178"/>
      <c r="K355" s="178"/>
      <c r="L355" s="178"/>
      <c r="M355" s="178"/>
      <c r="N355" s="178"/>
      <c r="O355" s="178"/>
      <c r="P355" s="178"/>
      <c r="Q355" s="178"/>
      <c r="R355" s="178"/>
      <c r="S355" s="178"/>
      <c r="T355" s="178"/>
      <c r="U355" s="178"/>
      <c r="V355" s="178"/>
      <c r="W355" s="178"/>
      <c r="X355" s="178"/>
    </row>
    <row r="356" spans="1:24" ht="12.75" customHeight="1">
      <c r="A356" s="178"/>
      <c r="B356" s="178"/>
      <c r="C356" s="178"/>
      <c r="D356" s="178"/>
      <c r="E356" s="178"/>
      <c r="F356" s="178"/>
      <c r="G356" s="178"/>
      <c r="H356" s="177"/>
      <c r="I356" s="178"/>
      <c r="J356" s="178"/>
      <c r="K356" s="178"/>
      <c r="L356" s="178"/>
      <c r="M356" s="178"/>
      <c r="N356" s="178"/>
      <c r="O356" s="178"/>
      <c r="P356" s="178"/>
      <c r="Q356" s="178"/>
      <c r="R356" s="178"/>
      <c r="S356" s="178"/>
      <c r="T356" s="178"/>
      <c r="U356" s="178"/>
      <c r="V356" s="178"/>
      <c r="W356" s="178"/>
      <c r="X356" s="178"/>
    </row>
    <row r="357" spans="1:24" ht="12.75" customHeight="1">
      <c r="A357" s="178"/>
      <c r="B357" s="178"/>
      <c r="C357" s="178"/>
      <c r="D357" s="178"/>
      <c r="E357" s="178"/>
      <c r="F357" s="178"/>
      <c r="G357" s="178"/>
      <c r="H357" s="177"/>
      <c r="I357" s="178"/>
      <c r="J357" s="178"/>
      <c r="K357" s="178"/>
      <c r="L357" s="178"/>
      <c r="M357" s="178"/>
      <c r="N357" s="178"/>
      <c r="O357" s="178"/>
      <c r="P357" s="178"/>
      <c r="Q357" s="178"/>
      <c r="R357" s="178"/>
      <c r="S357" s="178"/>
      <c r="T357" s="178"/>
      <c r="U357" s="178"/>
      <c r="V357" s="178"/>
      <c r="W357" s="178"/>
      <c r="X357" s="178"/>
    </row>
    <row r="358" spans="1:24" ht="12.75" customHeight="1">
      <c r="A358" s="178"/>
      <c r="B358" s="178"/>
      <c r="C358" s="178"/>
      <c r="D358" s="178"/>
      <c r="E358" s="178"/>
      <c r="F358" s="178"/>
      <c r="G358" s="178"/>
      <c r="H358" s="177"/>
      <c r="I358" s="178"/>
      <c r="J358" s="178"/>
      <c r="K358" s="178"/>
      <c r="L358" s="178"/>
      <c r="M358" s="178"/>
      <c r="N358" s="178"/>
      <c r="O358" s="178"/>
      <c r="P358" s="178"/>
      <c r="Q358" s="178"/>
      <c r="R358" s="178"/>
      <c r="S358" s="178"/>
      <c r="T358" s="178"/>
      <c r="U358" s="178"/>
      <c r="V358" s="178"/>
      <c r="W358" s="178"/>
      <c r="X358" s="178"/>
    </row>
    <row r="359" spans="1:24" ht="12.75" customHeight="1">
      <c r="A359" s="178"/>
      <c r="B359" s="178"/>
      <c r="C359" s="178"/>
      <c r="D359" s="178"/>
      <c r="E359" s="178"/>
      <c r="F359" s="178"/>
      <c r="G359" s="178"/>
      <c r="H359" s="177"/>
      <c r="I359" s="178"/>
      <c r="J359" s="178"/>
      <c r="K359" s="178"/>
      <c r="L359" s="178"/>
      <c r="M359" s="178"/>
      <c r="N359" s="178"/>
      <c r="O359" s="178"/>
      <c r="P359" s="178"/>
      <c r="Q359" s="178"/>
      <c r="R359" s="178"/>
      <c r="S359" s="178"/>
      <c r="T359" s="178"/>
      <c r="U359" s="178"/>
      <c r="V359" s="178"/>
      <c r="W359" s="178"/>
      <c r="X359" s="178"/>
    </row>
    <row r="360" spans="1:24" ht="12.75" customHeight="1">
      <c r="A360" s="178"/>
      <c r="B360" s="178"/>
      <c r="C360" s="178"/>
      <c r="D360" s="178"/>
      <c r="E360" s="178"/>
      <c r="F360" s="178"/>
      <c r="G360" s="178"/>
      <c r="H360" s="177"/>
      <c r="I360" s="178"/>
      <c r="J360" s="178"/>
      <c r="K360" s="178"/>
      <c r="L360" s="178"/>
      <c r="M360" s="178"/>
      <c r="N360" s="178"/>
      <c r="O360" s="178"/>
      <c r="P360" s="178"/>
      <c r="Q360" s="178"/>
      <c r="R360" s="178"/>
      <c r="S360" s="178"/>
      <c r="T360" s="178"/>
      <c r="U360" s="178"/>
      <c r="V360" s="178"/>
      <c r="W360" s="178"/>
      <c r="X360" s="178"/>
    </row>
    <row r="361" spans="1:24" ht="12.75" customHeight="1">
      <c r="A361" s="178"/>
      <c r="B361" s="178"/>
      <c r="C361" s="178"/>
      <c r="D361" s="178"/>
      <c r="E361" s="178"/>
      <c r="F361" s="178"/>
      <c r="G361" s="178"/>
      <c r="H361" s="177"/>
      <c r="I361" s="178"/>
      <c r="J361" s="178"/>
      <c r="K361" s="178"/>
      <c r="L361" s="178"/>
      <c r="M361" s="178"/>
      <c r="N361" s="178"/>
      <c r="O361" s="178"/>
      <c r="P361" s="178"/>
      <c r="Q361" s="178"/>
      <c r="R361" s="178"/>
      <c r="S361" s="178"/>
      <c r="T361" s="178"/>
      <c r="U361" s="178"/>
      <c r="V361" s="178"/>
      <c r="W361" s="178"/>
      <c r="X361" s="178"/>
    </row>
    <row r="362" spans="1:24" ht="12.75" customHeight="1">
      <c r="A362" s="178"/>
      <c r="B362" s="178"/>
      <c r="C362" s="178"/>
      <c r="D362" s="178"/>
      <c r="E362" s="178"/>
      <c r="F362" s="178"/>
      <c r="G362" s="178"/>
      <c r="H362" s="177"/>
      <c r="I362" s="178"/>
      <c r="J362" s="178"/>
      <c r="K362" s="178"/>
      <c r="L362" s="178"/>
      <c r="M362" s="178"/>
      <c r="N362" s="178"/>
      <c r="O362" s="178"/>
      <c r="P362" s="178"/>
      <c r="Q362" s="178"/>
      <c r="R362" s="178"/>
      <c r="S362" s="178"/>
      <c r="T362" s="178"/>
      <c r="U362" s="178"/>
      <c r="V362" s="178"/>
      <c r="W362" s="178"/>
      <c r="X362" s="178"/>
    </row>
    <row r="363" spans="1:24" ht="12.75" customHeight="1">
      <c r="A363" s="178"/>
      <c r="B363" s="178"/>
      <c r="C363" s="178"/>
      <c r="D363" s="178"/>
      <c r="E363" s="178"/>
      <c r="F363" s="178"/>
      <c r="G363" s="178"/>
      <c r="H363" s="177"/>
      <c r="I363" s="178"/>
      <c r="J363" s="178"/>
      <c r="K363" s="178"/>
      <c r="L363" s="178"/>
      <c r="M363" s="178"/>
      <c r="N363" s="178"/>
      <c r="O363" s="178"/>
      <c r="P363" s="178"/>
      <c r="Q363" s="178"/>
      <c r="R363" s="178"/>
      <c r="S363" s="178"/>
      <c r="T363" s="178"/>
      <c r="U363" s="178"/>
      <c r="V363" s="178"/>
      <c r="W363" s="178"/>
      <c r="X363" s="178"/>
    </row>
    <row r="364" spans="1:24" ht="12.75" customHeight="1">
      <c r="A364" s="178"/>
      <c r="B364" s="178"/>
      <c r="C364" s="178"/>
      <c r="D364" s="178"/>
      <c r="E364" s="178"/>
      <c r="F364" s="178"/>
      <c r="G364" s="178"/>
      <c r="H364" s="177"/>
      <c r="I364" s="178"/>
      <c r="J364" s="178"/>
      <c r="K364" s="178"/>
      <c r="L364" s="178"/>
      <c r="M364" s="178"/>
      <c r="N364" s="178"/>
      <c r="O364" s="178"/>
      <c r="P364" s="178"/>
      <c r="Q364" s="178"/>
      <c r="R364" s="178"/>
      <c r="S364" s="178"/>
      <c r="T364" s="178"/>
      <c r="U364" s="178"/>
      <c r="V364" s="178"/>
      <c r="W364" s="178"/>
      <c r="X364" s="178"/>
    </row>
    <row r="365" spans="1:24" ht="12.75" customHeight="1">
      <c r="A365" s="178"/>
      <c r="B365" s="178"/>
      <c r="C365" s="178"/>
      <c r="D365" s="178"/>
      <c r="E365" s="178"/>
      <c r="F365" s="178"/>
      <c r="G365" s="178"/>
      <c r="H365" s="177"/>
      <c r="I365" s="178"/>
      <c r="J365" s="178"/>
      <c r="K365" s="178"/>
      <c r="L365" s="178"/>
      <c r="M365" s="178"/>
      <c r="N365" s="178"/>
      <c r="O365" s="178"/>
      <c r="P365" s="178"/>
      <c r="Q365" s="178"/>
      <c r="R365" s="178"/>
      <c r="S365" s="178"/>
      <c r="T365" s="178"/>
      <c r="U365" s="178"/>
      <c r="V365" s="178"/>
      <c r="W365" s="178"/>
      <c r="X365" s="178"/>
    </row>
    <row r="366" spans="1:24" ht="12.75" customHeight="1">
      <c r="A366" s="178"/>
      <c r="B366" s="178"/>
      <c r="C366" s="178"/>
      <c r="D366" s="178"/>
      <c r="E366" s="178"/>
      <c r="F366" s="178"/>
      <c r="G366" s="178"/>
      <c r="H366" s="177"/>
      <c r="I366" s="178"/>
      <c r="J366" s="178"/>
      <c r="K366" s="178"/>
      <c r="L366" s="178"/>
      <c r="M366" s="178"/>
      <c r="N366" s="178"/>
      <c r="O366" s="178"/>
      <c r="P366" s="178"/>
      <c r="Q366" s="178"/>
      <c r="R366" s="178"/>
      <c r="S366" s="178"/>
      <c r="T366" s="178"/>
      <c r="U366" s="178"/>
      <c r="V366" s="178"/>
      <c r="W366" s="178"/>
      <c r="X366" s="178"/>
    </row>
    <row r="367" spans="1:24" ht="12.75" customHeight="1">
      <c r="A367" s="178"/>
      <c r="B367" s="178"/>
      <c r="C367" s="178"/>
      <c r="D367" s="178"/>
      <c r="E367" s="178"/>
      <c r="F367" s="178"/>
      <c r="G367" s="178"/>
      <c r="H367" s="177"/>
      <c r="I367" s="178"/>
      <c r="J367" s="178"/>
      <c r="K367" s="178"/>
      <c r="L367" s="178"/>
      <c r="M367" s="178"/>
      <c r="N367" s="178"/>
      <c r="O367" s="178"/>
      <c r="P367" s="178"/>
      <c r="Q367" s="178"/>
      <c r="R367" s="178"/>
      <c r="S367" s="178"/>
      <c r="T367" s="178"/>
      <c r="U367" s="178"/>
      <c r="V367" s="178"/>
      <c r="W367" s="178"/>
      <c r="X367" s="178"/>
    </row>
    <row r="368" spans="1:24" ht="12.75" customHeight="1">
      <c r="A368" s="178"/>
      <c r="B368" s="178"/>
      <c r="C368" s="178"/>
      <c r="D368" s="178"/>
      <c r="E368" s="178"/>
      <c r="F368" s="178"/>
      <c r="G368" s="178"/>
      <c r="H368" s="177"/>
      <c r="I368" s="178"/>
      <c r="J368" s="178"/>
      <c r="K368" s="178"/>
      <c r="L368" s="178"/>
      <c r="M368" s="178"/>
      <c r="N368" s="178"/>
      <c r="O368" s="178"/>
      <c r="P368" s="178"/>
      <c r="Q368" s="178"/>
      <c r="R368" s="178"/>
      <c r="S368" s="178"/>
      <c r="T368" s="178"/>
      <c r="U368" s="178"/>
      <c r="V368" s="178"/>
      <c r="W368" s="178"/>
      <c r="X368" s="178"/>
    </row>
    <row r="369" spans="1:24" ht="12.75" customHeight="1">
      <c r="A369" s="178"/>
      <c r="B369" s="178"/>
      <c r="C369" s="178"/>
      <c r="D369" s="178"/>
      <c r="E369" s="178"/>
      <c r="F369" s="178"/>
      <c r="G369" s="178"/>
      <c r="H369" s="177"/>
      <c r="I369" s="178"/>
      <c r="J369" s="178"/>
      <c r="K369" s="178"/>
      <c r="L369" s="178"/>
      <c r="M369" s="178"/>
      <c r="N369" s="178"/>
      <c r="O369" s="178"/>
      <c r="P369" s="178"/>
      <c r="Q369" s="178"/>
      <c r="R369" s="178"/>
      <c r="S369" s="178"/>
      <c r="T369" s="178"/>
      <c r="U369" s="178"/>
      <c r="V369" s="178"/>
      <c r="W369" s="178"/>
      <c r="X369" s="178"/>
    </row>
    <row r="370" spans="1:24" ht="12.75" customHeight="1">
      <c r="A370" s="178"/>
      <c r="B370" s="178"/>
      <c r="C370" s="178"/>
      <c r="D370" s="178"/>
      <c r="E370" s="178"/>
      <c r="F370" s="178"/>
      <c r="G370" s="178"/>
      <c r="H370" s="177"/>
      <c r="I370" s="178"/>
      <c r="J370" s="178"/>
      <c r="K370" s="178"/>
      <c r="L370" s="178"/>
      <c r="M370" s="178"/>
      <c r="N370" s="178"/>
      <c r="O370" s="178"/>
      <c r="P370" s="178"/>
      <c r="Q370" s="178"/>
      <c r="R370" s="178"/>
      <c r="S370" s="178"/>
      <c r="T370" s="178"/>
      <c r="U370" s="178"/>
      <c r="V370" s="178"/>
      <c r="W370" s="178"/>
      <c r="X370" s="178"/>
    </row>
    <row r="371" spans="1:24" ht="12.75" customHeight="1">
      <c r="A371" s="178"/>
      <c r="B371" s="178"/>
      <c r="C371" s="178"/>
      <c r="D371" s="178"/>
      <c r="E371" s="178"/>
      <c r="F371" s="178"/>
      <c r="G371" s="178"/>
      <c r="H371" s="177"/>
      <c r="I371" s="178"/>
      <c r="J371" s="178"/>
      <c r="K371" s="178"/>
      <c r="L371" s="178"/>
      <c r="M371" s="178"/>
      <c r="N371" s="178"/>
      <c r="O371" s="178"/>
      <c r="P371" s="178"/>
      <c r="Q371" s="178"/>
      <c r="R371" s="178"/>
      <c r="S371" s="178"/>
      <c r="T371" s="178"/>
      <c r="U371" s="178"/>
      <c r="V371" s="178"/>
      <c r="W371" s="178"/>
      <c r="X371" s="178"/>
    </row>
    <row r="372" spans="1:24" ht="12.75" customHeight="1">
      <c r="A372" s="178"/>
      <c r="B372" s="178"/>
      <c r="C372" s="178"/>
      <c r="D372" s="178"/>
      <c r="E372" s="178"/>
      <c r="F372" s="178"/>
      <c r="G372" s="178"/>
      <c r="H372" s="177"/>
      <c r="I372" s="178"/>
      <c r="J372" s="178"/>
      <c r="K372" s="178"/>
      <c r="L372" s="178"/>
      <c r="M372" s="178"/>
      <c r="N372" s="178"/>
      <c r="O372" s="178"/>
      <c r="P372" s="178"/>
      <c r="Q372" s="178"/>
      <c r="R372" s="178"/>
      <c r="S372" s="178"/>
      <c r="T372" s="178"/>
      <c r="U372" s="178"/>
      <c r="V372" s="178"/>
      <c r="W372" s="178"/>
      <c r="X372" s="178"/>
    </row>
    <row r="373" spans="1:24" ht="12.75" customHeight="1">
      <c r="A373" s="178"/>
      <c r="B373" s="178"/>
      <c r="C373" s="178"/>
      <c r="D373" s="178"/>
      <c r="E373" s="178"/>
      <c r="F373" s="178"/>
      <c r="G373" s="178"/>
      <c r="H373" s="177"/>
      <c r="I373" s="178"/>
      <c r="J373" s="178"/>
      <c r="K373" s="178"/>
      <c r="L373" s="178"/>
      <c r="M373" s="178"/>
      <c r="N373" s="178"/>
      <c r="O373" s="178"/>
      <c r="P373" s="178"/>
      <c r="Q373" s="178"/>
      <c r="R373" s="178"/>
      <c r="S373" s="178"/>
      <c r="T373" s="178"/>
      <c r="U373" s="178"/>
      <c r="V373" s="178"/>
      <c r="W373" s="178"/>
      <c r="X373" s="178"/>
    </row>
    <row r="374" spans="1:24" ht="12.75" customHeight="1">
      <c r="A374" s="178"/>
      <c r="B374" s="178"/>
      <c r="C374" s="178"/>
      <c r="D374" s="178"/>
      <c r="E374" s="178"/>
      <c r="F374" s="178"/>
      <c r="G374" s="178"/>
      <c r="H374" s="177"/>
      <c r="I374" s="178"/>
      <c r="J374" s="178"/>
      <c r="K374" s="178"/>
      <c r="L374" s="178"/>
      <c r="M374" s="178"/>
      <c r="N374" s="178"/>
      <c r="O374" s="178"/>
      <c r="P374" s="178"/>
      <c r="Q374" s="178"/>
      <c r="R374" s="178"/>
      <c r="S374" s="178"/>
      <c r="T374" s="178"/>
      <c r="U374" s="178"/>
      <c r="V374" s="178"/>
      <c r="W374" s="178"/>
      <c r="X374" s="178"/>
    </row>
    <row r="375" spans="1:24" ht="12.75" customHeight="1">
      <c r="A375" s="178"/>
      <c r="B375" s="178"/>
      <c r="C375" s="178"/>
      <c r="D375" s="178"/>
      <c r="E375" s="178"/>
      <c r="F375" s="178"/>
      <c r="G375" s="178"/>
      <c r="H375" s="177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178"/>
      <c r="W375" s="178"/>
      <c r="X375" s="178"/>
    </row>
    <row r="376" spans="1:24" ht="12.75" customHeight="1">
      <c r="A376" s="178"/>
      <c r="B376" s="178"/>
      <c r="C376" s="178"/>
      <c r="D376" s="178"/>
      <c r="E376" s="178"/>
      <c r="F376" s="178"/>
      <c r="G376" s="178"/>
      <c r="H376" s="177"/>
      <c r="I376" s="178"/>
      <c r="J376" s="178"/>
      <c r="K376" s="178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78"/>
      <c r="W376" s="178"/>
      <c r="X376" s="178"/>
    </row>
    <row r="377" spans="1:24" ht="12.75" customHeight="1">
      <c r="A377" s="178"/>
      <c r="B377" s="178"/>
      <c r="C377" s="178"/>
      <c r="D377" s="178"/>
      <c r="E377" s="178"/>
      <c r="F377" s="178"/>
      <c r="G377" s="178"/>
      <c r="H377" s="177"/>
      <c r="I377" s="178"/>
      <c r="J377" s="178"/>
      <c r="K377" s="178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78"/>
      <c r="W377" s="178"/>
      <c r="X377" s="178"/>
    </row>
    <row r="378" spans="1:24" ht="12.75" customHeight="1">
      <c r="A378" s="178"/>
      <c r="B378" s="178"/>
      <c r="C378" s="178"/>
      <c r="D378" s="178"/>
      <c r="E378" s="178"/>
      <c r="F378" s="178"/>
      <c r="G378" s="178"/>
      <c r="H378" s="177"/>
      <c r="I378" s="178"/>
      <c r="J378" s="178"/>
      <c r="K378" s="178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78"/>
      <c r="W378" s="178"/>
      <c r="X378" s="178"/>
    </row>
    <row r="379" spans="1:24" ht="12.75" customHeight="1">
      <c r="A379" s="178"/>
      <c r="B379" s="178"/>
      <c r="C379" s="178"/>
      <c r="D379" s="178"/>
      <c r="E379" s="178"/>
      <c r="F379" s="178"/>
      <c r="G379" s="178"/>
      <c r="H379" s="177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</row>
    <row r="380" spans="1:24" ht="12.75" customHeight="1">
      <c r="A380" s="178"/>
      <c r="B380" s="178"/>
      <c r="C380" s="178"/>
      <c r="D380" s="178"/>
      <c r="E380" s="178"/>
      <c r="F380" s="178"/>
      <c r="G380" s="178"/>
      <c r="H380" s="177"/>
      <c r="I380" s="178"/>
      <c r="J380" s="178"/>
      <c r="K380" s="178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78"/>
      <c r="W380" s="178"/>
      <c r="X380" s="178"/>
    </row>
    <row r="381" spans="1:24" ht="12.75" customHeight="1">
      <c r="A381" s="178"/>
      <c r="B381" s="178"/>
      <c r="C381" s="178"/>
      <c r="D381" s="178"/>
      <c r="E381" s="178"/>
      <c r="F381" s="178"/>
      <c r="G381" s="178"/>
      <c r="H381" s="177"/>
      <c r="I381" s="178"/>
      <c r="J381" s="178"/>
      <c r="K381" s="178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78"/>
      <c r="W381" s="178"/>
      <c r="X381" s="178"/>
    </row>
    <row r="382" spans="1:24" ht="12.75" customHeight="1">
      <c r="A382" s="178"/>
      <c r="B382" s="178"/>
      <c r="C382" s="178"/>
      <c r="D382" s="178"/>
      <c r="E382" s="178"/>
      <c r="F382" s="178"/>
      <c r="G382" s="178"/>
      <c r="H382" s="177"/>
      <c r="I382" s="178"/>
      <c r="J382" s="178"/>
      <c r="K382" s="178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78"/>
      <c r="W382" s="178"/>
      <c r="X382" s="178"/>
    </row>
    <row r="383" spans="1:24" ht="12.75" customHeight="1">
      <c r="A383" s="178"/>
      <c r="B383" s="178"/>
      <c r="C383" s="178"/>
      <c r="D383" s="178"/>
      <c r="E383" s="178"/>
      <c r="F383" s="178"/>
      <c r="G383" s="178"/>
      <c r="H383" s="177"/>
      <c r="I383" s="178"/>
      <c r="J383" s="178"/>
      <c r="K383" s="178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78"/>
      <c r="W383" s="178"/>
      <c r="X383" s="178"/>
    </row>
    <row r="384" spans="1:24" ht="12.75" customHeight="1">
      <c r="A384" s="178"/>
      <c r="B384" s="178"/>
      <c r="C384" s="178"/>
      <c r="D384" s="178"/>
      <c r="E384" s="178"/>
      <c r="F384" s="178"/>
      <c r="G384" s="178"/>
      <c r="H384" s="177"/>
      <c r="I384" s="178"/>
      <c r="J384" s="178"/>
      <c r="K384" s="178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78"/>
      <c r="W384" s="178"/>
      <c r="X384" s="178"/>
    </row>
    <row r="385" spans="1:24" ht="12.75" customHeight="1">
      <c r="A385" s="178"/>
      <c r="B385" s="178"/>
      <c r="C385" s="178"/>
      <c r="D385" s="178"/>
      <c r="E385" s="178"/>
      <c r="F385" s="178"/>
      <c r="G385" s="178"/>
      <c r="H385" s="177"/>
      <c r="I385" s="178"/>
      <c r="J385" s="178"/>
      <c r="K385" s="178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78"/>
      <c r="W385" s="178"/>
      <c r="X385" s="178"/>
    </row>
    <row r="386" spans="1:24" ht="12.75" customHeight="1">
      <c r="A386" s="178"/>
      <c r="B386" s="178"/>
      <c r="C386" s="178"/>
      <c r="D386" s="178"/>
      <c r="E386" s="178"/>
      <c r="F386" s="178"/>
      <c r="G386" s="178"/>
      <c r="H386" s="177"/>
      <c r="I386" s="178"/>
      <c r="J386" s="178"/>
      <c r="K386" s="178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78"/>
      <c r="W386" s="178"/>
      <c r="X386" s="178"/>
    </row>
    <row r="387" spans="1:24" ht="12.75" customHeight="1">
      <c r="A387" s="178"/>
      <c r="B387" s="178"/>
      <c r="C387" s="178"/>
      <c r="D387" s="178"/>
      <c r="E387" s="178"/>
      <c r="F387" s="178"/>
      <c r="G387" s="178"/>
      <c r="H387" s="177"/>
      <c r="I387" s="178"/>
      <c r="J387" s="178"/>
      <c r="K387" s="178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78"/>
      <c r="W387" s="178"/>
      <c r="X387" s="178"/>
    </row>
    <row r="388" spans="1:24" ht="12.75" customHeight="1">
      <c r="A388" s="178"/>
      <c r="B388" s="178"/>
      <c r="C388" s="178"/>
      <c r="D388" s="178"/>
      <c r="E388" s="178"/>
      <c r="F388" s="178"/>
      <c r="G388" s="178"/>
      <c r="H388" s="177"/>
      <c r="I388" s="178"/>
      <c r="J388" s="178"/>
      <c r="K388" s="178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78"/>
      <c r="W388" s="178"/>
      <c r="X388" s="178"/>
    </row>
    <row r="389" spans="1:24" ht="12.75" customHeight="1">
      <c r="A389" s="178"/>
      <c r="B389" s="178"/>
      <c r="C389" s="178"/>
      <c r="D389" s="178"/>
      <c r="E389" s="178"/>
      <c r="F389" s="178"/>
      <c r="G389" s="178"/>
      <c r="H389" s="177"/>
      <c r="I389" s="178"/>
      <c r="J389" s="178"/>
      <c r="K389" s="178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78"/>
      <c r="W389" s="178"/>
      <c r="X389" s="178"/>
    </row>
    <row r="390" spans="1:24" ht="12.75" customHeight="1">
      <c r="A390" s="178"/>
      <c r="B390" s="178"/>
      <c r="C390" s="178"/>
      <c r="D390" s="178"/>
      <c r="E390" s="178"/>
      <c r="F390" s="178"/>
      <c r="G390" s="178"/>
      <c r="H390" s="177"/>
      <c r="I390" s="178"/>
      <c r="J390" s="178"/>
      <c r="K390" s="178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78"/>
      <c r="W390" s="178"/>
      <c r="X390" s="178"/>
    </row>
    <row r="391" spans="1:24" ht="12.75" customHeight="1">
      <c r="A391" s="178"/>
      <c r="B391" s="178"/>
      <c r="C391" s="178"/>
      <c r="D391" s="178"/>
      <c r="E391" s="178"/>
      <c r="F391" s="178"/>
      <c r="G391" s="178"/>
      <c r="H391" s="177"/>
      <c r="I391" s="178"/>
      <c r="J391" s="178"/>
      <c r="K391" s="178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78"/>
      <c r="W391" s="178"/>
      <c r="X391" s="178"/>
    </row>
    <row r="392" spans="1:24" ht="12.75" customHeight="1">
      <c r="A392" s="178"/>
      <c r="B392" s="178"/>
      <c r="C392" s="178"/>
      <c r="D392" s="178"/>
      <c r="E392" s="178"/>
      <c r="F392" s="178"/>
      <c r="G392" s="178"/>
      <c r="H392" s="177"/>
      <c r="I392" s="178"/>
      <c r="J392" s="178"/>
      <c r="K392" s="178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78"/>
      <c r="W392" s="178"/>
      <c r="X392" s="178"/>
    </row>
    <row r="393" spans="1:24" ht="12.75" customHeight="1">
      <c r="A393" s="178"/>
      <c r="B393" s="178"/>
      <c r="C393" s="178"/>
      <c r="D393" s="178"/>
      <c r="E393" s="178"/>
      <c r="F393" s="178"/>
      <c r="G393" s="178"/>
      <c r="H393" s="177"/>
      <c r="I393" s="178"/>
      <c r="J393" s="178"/>
      <c r="K393" s="178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78"/>
      <c r="W393" s="178"/>
      <c r="X393" s="178"/>
    </row>
    <row r="394" spans="1:24" ht="12.75" customHeight="1">
      <c r="A394" s="178"/>
      <c r="B394" s="178"/>
      <c r="C394" s="178"/>
      <c r="D394" s="178"/>
      <c r="E394" s="178"/>
      <c r="F394" s="178"/>
      <c r="G394" s="178"/>
      <c r="H394" s="177"/>
      <c r="I394" s="178"/>
      <c r="J394" s="178"/>
      <c r="K394" s="178"/>
      <c r="L394" s="178"/>
      <c r="M394" s="178"/>
      <c r="N394" s="178"/>
      <c r="O394" s="178"/>
      <c r="P394" s="178"/>
      <c r="Q394" s="178"/>
      <c r="R394" s="178"/>
      <c r="S394" s="178"/>
      <c r="T394" s="178"/>
      <c r="U394" s="178"/>
      <c r="V394" s="178"/>
      <c r="W394" s="178"/>
      <c r="X394" s="178"/>
    </row>
    <row r="395" spans="1:24" ht="12.75" customHeight="1">
      <c r="A395" s="178"/>
      <c r="B395" s="178"/>
      <c r="C395" s="178"/>
      <c r="D395" s="178"/>
      <c r="E395" s="178"/>
      <c r="F395" s="178"/>
      <c r="G395" s="178"/>
      <c r="H395" s="177"/>
      <c r="I395" s="178"/>
      <c r="J395" s="178"/>
      <c r="K395" s="178"/>
      <c r="L395" s="178"/>
      <c r="M395" s="178"/>
      <c r="N395" s="178"/>
      <c r="O395" s="178"/>
      <c r="P395" s="178"/>
      <c r="Q395" s="178"/>
      <c r="R395" s="178"/>
      <c r="S395" s="178"/>
      <c r="T395" s="178"/>
      <c r="U395" s="178"/>
      <c r="V395" s="178"/>
      <c r="W395" s="178"/>
      <c r="X395" s="178"/>
    </row>
    <row r="396" spans="1:24" ht="12.75" customHeight="1">
      <c r="A396" s="178"/>
      <c r="B396" s="178"/>
      <c r="C396" s="178"/>
      <c r="D396" s="178"/>
      <c r="E396" s="178"/>
      <c r="F396" s="178"/>
      <c r="G396" s="178"/>
      <c r="H396" s="177"/>
      <c r="I396" s="178"/>
      <c r="J396" s="178"/>
      <c r="K396" s="178"/>
      <c r="L396" s="178"/>
      <c r="M396" s="178"/>
      <c r="N396" s="178"/>
      <c r="O396" s="178"/>
      <c r="P396" s="178"/>
      <c r="Q396" s="178"/>
      <c r="R396" s="178"/>
      <c r="S396" s="178"/>
      <c r="T396" s="178"/>
      <c r="U396" s="178"/>
      <c r="V396" s="178"/>
      <c r="W396" s="178"/>
      <c r="X396" s="178"/>
    </row>
    <row r="397" spans="1:24" ht="12.75" customHeight="1">
      <c r="A397" s="178"/>
      <c r="B397" s="178"/>
      <c r="C397" s="178"/>
      <c r="D397" s="178"/>
      <c r="E397" s="178"/>
      <c r="F397" s="178"/>
      <c r="G397" s="178"/>
      <c r="H397" s="177"/>
      <c r="I397" s="178"/>
      <c r="J397" s="178"/>
      <c r="K397" s="178"/>
      <c r="L397" s="178"/>
      <c r="M397" s="178"/>
      <c r="N397" s="178"/>
      <c r="O397" s="178"/>
      <c r="P397" s="178"/>
      <c r="Q397" s="178"/>
      <c r="R397" s="178"/>
      <c r="S397" s="178"/>
      <c r="T397" s="178"/>
      <c r="U397" s="178"/>
      <c r="V397" s="178"/>
      <c r="W397" s="178"/>
      <c r="X397" s="178"/>
    </row>
    <row r="398" spans="1:24" ht="12.75" customHeight="1">
      <c r="A398" s="178"/>
      <c r="B398" s="178"/>
      <c r="C398" s="178"/>
      <c r="D398" s="178"/>
      <c r="E398" s="178"/>
      <c r="F398" s="178"/>
      <c r="G398" s="178"/>
      <c r="H398" s="177"/>
      <c r="I398" s="178"/>
      <c r="J398" s="178"/>
      <c r="K398" s="178"/>
      <c r="L398" s="178"/>
      <c r="M398" s="178"/>
      <c r="N398" s="178"/>
      <c r="O398" s="178"/>
      <c r="P398" s="178"/>
      <c r="Q398" s="178"/>
      <c r="R398" s="178"/>
      <c r="S398" s="178"/>
      <c r="T398" s="178"/>
      <c r="U398" s="178"/>
      <c r="V398" s="178"/>
      <c r="W398" s="178"/>
      <c r="X398" s="178"/>
    </row>
    <row r="399" spans="1:24" ht="12.75" customHeight="1">
      <c r="A399" s="178"/>
      <c r="B399" s="178"/>
      <c r="C399" s="178"/>
      <c r="D399" s="178"/>
      <c r="E399" s="178"/>
      <c r="F399" s="178"/>
      <c r="G399" s="178"/>
      <c r="H399" s="177"/>
      <c r="I399" s="178"/>
      <c r="J399" s="178"/>
      <c r="K399" s="178"/>
      <c r="L399" s="178"/>
      <c r="M399" s="178"/>
      <c r="N399" s="178"/>
      <c r="O399" s="178"/>
      <c r="P399" s="178"/>
      <c r="Q399" s="178"/>
      <c r="R399" s="178"/>
      <c r="S399" s="178"/>
      <c r="T399" s="178"/>
      <c r="U399" s="178"/>
      <c r="V399" s="178"/>
      <c r="W399" s="178"/>
      <c r="X399" s="178"/>
    </row>
    <row r="400" spans="1:24" ht="12.75" customHeight="1">
      <c r="A400" s="178"/>
      <c r="B400" s="178"/>
      <c r="C400" s="178"/>
      <c r="D400" s="178"/>
      <c r="E400" s="178"/>
      <c r="F400" s="178"/>
      <c r="G400" s="178"/>
      <c r="H400" s="177"/>
      <c r="I400" s="178"/>
      <c r="J400" s="178"/>
      <c r="K400" s="178"/>
      <c r="L400" s="178"/>
      <c r="M400" s="178"/>
      <c r="N400" s="178"/>
      <c r="O400" s="178"/>
      <c r="P400" s="178"/>
      <c r="Q400" s="178"/>
      <c r="R400" s="178"/>
      <c r="S400" s="178"/>
      <c r="T400" s="178"/>
      <c r="U400" s="178"/>
      <c r="V400" s="178"/>
      <c r="W400" s="178"/>
      <c r="X400" s="178"/>
    </row>
    <row r="401" spans="1:24" ht="12.75" customHeight="1">
      <c r="A401" s="178"/>
      <c r="B401" s="178"/>
      <c r="C401" s="178"/>
      <c r="D401" s="178"/>
      <c r="E401" s="178"/>
      <c r="F401" s="178"/>
      <c r="G401" s="178"/>
      <c r="H401" s="177"/>
      <c r="I401" s="178"/>
      <c r="J401" s="178"/>
      <c r="K401" s="178"/>
      <c r="L401" s="178"/>
      <c r="M401" s="178"/>
      <c r="N401" s="178"/>
      <c r="O401" s="178"/>
      <c r="P401" s="178"/>
      <c r="Q401" s="178"/>
      <c r="R401" s="178"/>
      <c r="S401" s="178"/>
      <c r="T401" s="178"/>
      <c r="U401" s="178"/>
      <c r="V401" s="178"/>
      <c r="W401" s="178"/>
      <c r="X401" s="178"/>
    </row>
    <row r="402" spans="1:24" ht="12.75" customHeight="1">
      <c r="A402" s="178"/>
      <c r="B402" s="178"/>
      <c r="C402" s="178"/>
      <c r="D402" s="178"/>
      <c r="E402" s="178"/>
      <c r="F402" s="178"/>
      <c r="G402" s="178"/>
      <c r="H402" s="177"/>
      <c r="I402" s="178"/>
      <c r="J402" s="178"/>
      <c r="K402" s="178"/>
      <c r="L402" s="178"/>
      <c r="M402" s="178"/>
      <c r="N402" s="178"/>
      <c r="O402" s="178"/>
      <c r="P402" s="178"/>
      <c r="Q402" s="178"/>
      <c r="R402" s="178"/>
      <c r="S402" s="178"/>
      <c r="T402" s="178"/>
      <c r="U402" s="178"/>
      <c r="V402" s="178"/>
      <c r="W402" s="178"/>
      <c r="X402" s="178"/>
    </row>
    <row r="403" spans="1:24" ht="12.75" customHeight="1">
      <c r="A403" s="178"/>
      <c r="B403" s="178"/>
      <c r="C403" s="178"/>
      <c r="D403" s="178"/>
      <c r="E403" s="178"/>
      <c r="F403" s="178"/>
      <c r="G403" s="178"/>
      <c r="H403" s="177"/>
      <c r="I403" s="178"/>
      <c r="J403" s="178"/>
      <c r="K403" s="178"/>
      <c r="L403" s="178"/>
      <c r="M403" s="178"/>
      <c r="N403" s="178"/>
      <c r="O403" s="178"/>
      <c r="P403" s="178"/>
      <c r="Q403" s="178"/>
      <c r="R403" s="178"/>
      <c r="S403" s="178"/>
      <c r="T403" s="178"/>
      <c r="U403" s="178"/>
      <c r="V403" s="178"/>
      <c r="W403" s="178"/>
      <c r="X403" s="178"/>
    </row>
    <row r="404" spans="1:24" ht="12.75" customHeight="1">
      <c r="A404" s="178"/>
      <c r="B404" s="178"/>
      <c r="C404" s="178"/>
      <c r="D404" s="178"/>
      <c r="E404" s="178"/>
      <c r="F404" s="178"/>
      <c r="G404" s="178"/>
      <c r="H404" s="177"/>
      <c r="I404" s="178"/>
      <c r="J404" s="178"/>
      <c r="K404" s="178"/>
      <c r="L404" s="178"/>
      <c r="M404" s="178"/>
      <c r="N404" s="178"/>
      <c r="O404" s="178"/>
      <c r="P404" s="178"/>
      <c r="Q404" s="178"/>
      <c r="R404" s="178"/>
      <c r="S404" s="178"/>
      <c r="T404" s="178"/>
      <c r="U404" s="178"/>
      <c r="V404" s="178"/>
      <c r="W404" s="178"/>
      <c r="X404" s="178"/>
    </row>
    <row r="405" spans="1:24" ht="12.75" customHeight="1">
      <c r="A405" s="178"/>
      <c r="B405" s="178"/>
      <c r="C405" s="178"/>
      <c r="D405" s="178"/>
      <c r="E405" s="178"/>
      <c r="F405" s="178"/>
      <c r="G405" s="178"/>
      <c r="H405" s="177"/>
      <c r="I405" s="178"/>
      <c r="J405" s="178"/>
      <c r="K405" s="178"/>
      <c r="L405" s="178"/>
      <c r="M405" s="178"/>
      <c r="N405" s="178"/>
      <c r="O405" s="178"/>
      <c r="P405" s="178"/>
      <c r="Q405" s="178"/>
      <c r="R405" s="178"/>
      <c r="S405" s="178"/>
      <c r="T405" s="178"/>
      <c r="U405" s="178"/>
      <c r="V405" s="178"/>
      <c r="W405" s="178"/>
      <c r="X405" s="178"/>
    </row>
    <row r="406" spans="1:24" ht="12.75" customHeight="1">
      <c r="A406" s="178"/>
      <c r="B406" s="178"/>
      <c r="C406" s="178"/>
      <c r="D406" s="178"/>
      <c r="E406" s="178"/>
      <c r="F406" s="178"/>
      <c r="G406" s="178"/>
      <c r="H406" s="177"/>
      <c r="I406" s="178"/>
      <c r="J406" s="178"/>
      <c r="K406" s="178"/>
      <c r="L406" s="178"/>
      <c r="M406" s="178"/>
      <c r="N406" s="178"/>
      <c r="O406" s="178"/>
      <c r="P406" s="178"/>
      <c r="Q406" s="178"/>
      <c r="R406" s="178"/>
      <c r="S406" s="178"/>
      <c r="T406" s="178"/>
      <c r="U406" s="178"/>
      <c r="V406" s="178"/>
      <c r="W406" s="178"/>
      <c r="X406" s="178"/>
    </row>
    <row r="407" spans="1:24" ht="12.75" customHeight="1">
      <c r="A407" s="178"/>
      <c r="B407" s="178"/>
      <c r="C407" s="178"/>
      <c r="D407" s="178"/>
      <c r="E407" s="178"/>
      <c r="F407" s="178"/>
      <c r="G407" s="178"/>
      <c r="H407" s="177"/>
      <c r="I407" s="178"/>
      <c r="J407" s="178"/>
      <c r="K407" s="178"/>
      <c r="L407" s="178"/>
      <c r="M407" s="178"/>
      <c r="N407" s="178"/>
      <c r="O407" s="178"/>
      <c r="P407" s="178"/>
      <c r="Q407" s="178"/>
      <c r="R407" s="178"/>
      <c r="S407" s="178"/>
      <c r="T407" s="178"/>
      <c r="U407" s="178"/>
      <c r="V407" s="178"/>
      <c r="W407" s="178"/>
      <c r="X407" s="178"/>
    </row>
    <row r="408" spans="1:24" ht="12.75" customHeight="1">
      <c r="A408" s="178"/>
      <c r="B408" s="178"/>
      <c r="C408" s="178"/>
      <c r="D408" s="178"/>
      <c r="E408" s="178"/>
      <c r="F408" s="178"/>
      <c r="G408" s="178"/>
      <c r="H408" s="177"/>
      <c r="I408" s="178"/>
      <c r="J408" s="178"/>
      <c r="K408" s="178"/>
      <c r="L408" s="178"/>
      <c r="M408" s="178"/>
      <c r="N408" s="178"/>
      <c r="O408" s="178"/>
      <c r="P408" s="178"/>
      <c r="Q408" s="178"/>
      <c r="R408" s="178"/>
      <c r="S408" s="178"/>
      <c r="T408" s="178"/>
      <c r="U408" s="178"/>
      <c r="V408" s="178"/>
      <c r="W408" s="178"/>
      <c r="X408" s="178"/>
    </row>
    <row r="409" spans="1:24" ht="12.75" customHeight="1">
      <c r="A409" s="178"/>
      <c r="B409" s="178"/>
      <c r="C409" s="178"/>
      <c r="D409" s="178"/>
      <c r="E409" s="178"/>
      <c r="F409" s="178"/>
      <c r="G409" s="178"/>
      <c r="H409" s="177"/>
      <c r="I409" s="178"/>
      <c r="J409" s="178"/>
      <c r="K409" s="178"/>
      <c r="L409" s="178"/>
      <c r="M409" s="178"/>
      <c r="N409" s="178"/>
      <c r="O409" s="178"/>
      <c r="P409" s="178"/>
      <c r="Q409" s="178"/>
      <c r="R409" s="178"/>
      <c r="S409" s="178"/>
      <c r="T409" s="178"/>
      <c r="U409" s="178"/>
      <c r="V409" s="178"/>
      <c r="W409" s="178"/>
      <c r="X409" s="178"/>
    </row>
    <row r="410" spans="1:24" ht="12.75" customHeight="1">
      <c r="A410" s="178"/>
      <c r="B410" s="178"/>
      <c r="C410" s="178"/>
      <c r="D410" s="178"/>
      <c r="E410" s="178"/>
      <c r="F410" s="178"/>
      <c r="G410" s="178"/>
      <c r="H410" s="177"/>
      <c r="I410" s="178"/>
      <c r="J410" s="178"/>
      <c r="K410" s="178"/>
      <c r="L410" s="178"/>
      <c r="M410" s="178"/>
      <c r="N410" s="178"/>
      <c r="O410" s="178"/>
      <c r="P410" s="178"/>
      <c r="Q410" s="178"/>
      <c r="R410" s="178"/>
      <c r="S410" s="178"/>
      <c r="T410" s="178"/>
      <c r="U410" s="178"/>
      <c r="V410" s="178"/>
      <c r="W410" s="178"/>
      <c r="X410" s="178"/>
    </row>
    <row r="411" spans="1:24" ht="12.75" customHeight="1">
      <c r="A411" s="178"/>
      <c r="B411" s="178"/>
      <c r="C411" s="178"/>
      <c r="D411" s="178"/>
      <c r="E411" s="178"/>
      <c r="F411" s="178"/>
      <c r="G411" s="178"/>
      <c r="H411" s="177"/>
      <c r="I411" s="178"/>
      <c r="J411" s="178"/>
      <c r="K411" s="178"/>
      <c r="L411" s="178"/>
      <c r="M411" s="178"/>
      <c r="N411" s="178"/>
      <c r="O411" s="178"/>
      <c r="P411" s="178"/>
      <c r="Q411" s="178"/>
      <c r="R411" s="178"/>
      <c r="S411" s="178"/>
      <c r="T411" s="178"/>
      <c r="U411" s="178"/>
      <c r="V411" s="178"/>
      <c r="W411" s="178"/>
      <c r="X411" s="178"/>
    </row>
    <row r="412" spans="1:24" ht="12.75" customHeight="1">
      <c r="A412" s="178"/>
      <c r="B412" s="178"/>
      <c r="C412" s="178"/>
      <c r="D412" s="178"/>
      <c r="E412" s="178"/>
      <c r="F412" s="178"/>
      <c r="G412" s="178"/>
      <c r="H412" s="177"/>
      <c r="I412" s="178"/>
      <c r="J412" s="178"/>
      <c r="K412" s="178"/>
      <c r="L412" s="178"/>
      <c r="M412" s="178"/>
      <c r="N412" s="178"/>
      <c r="O412" s="178"/>
      <c r="P412" s="178"/>
      <c r="Q412" s="178"/>
      <c r="R412" s="178"/>
      <c r="S412" s="178"/>
      <c r="T412" s="178"/>
      <c r="U412" s="178"/>
      <c r="V412" s="178"/>
      <c r="W412" s="178"/>
      <c r="X412" s="178"/>
    </row>
    <row r="413" spans="1:24" ht="12.75" customHeight="1">
      <c r="A413" s="178"/>
      <c r="B413" s="178"/>
      <c r="C413" s="178"/>
      <c r="D413" s="178"/>
      <c r="E413" s="178"/>
      <c r="F413" s="178"/>
      <c r="G413" s="178"/>
      <c r="H413" s="177"/>
      <c r="I413" s="178"/>
      <c r="J413" s="178"/>
      <c r="K413" s="178"/>
      <c r="L413" s="178"/>
      <c r="M413" s="178"/>
      <c r="N413" s="178"/>
      <c r="O413" s="178"/>
      <c r="P413" s="178"/>
      <c r="Q413" s="178"/>
      <c r="R413" s="178"/>
      <c r="S413" s="178"/>
      <c r="T413" s="178"/>
      <c r="U413" s="178"/>
      <c r="V413" s="178"/>
      <c r="W413" s="178"/>
      <c r="X413" s="178"/>
    </row>
    <row r="414" spans="1:24" ht="12.75" customHeight="1">
      <c r="A414" s="178"/>
      <c r="B414" s="178"/>
      <c r="C414" s="178"/>
      <c r="D414" s="178"/>
      <c r="E414" s="178"/>
      <c r="F414" s="178"/>
      <c r="G414" s="178"/>
      <c r="H414" s="177"/>
      <c r="I414" s="178"/>
      <c r="J414" s="178"/>
      <c r="K414" s="178"/>
      <c r="L414" s="178"/>
      <c r="M414" s="178"/>
      <c r="N414" s="178"/>
      <c r="O414" s="178"/>
      <c r="P414" s="178"/>
      <c r="Q414" s="178"/>
      <c r="R414" s="178"/>
      <c r="S414" s="178"/>
      <c r="T414" s="178"/>
      <c r="U414" s="178"/>
      <c r="V414" s="178"/>
      <c r="W414" s="178"/>
      <c r="X414" s="178"/>
    </row>
    <row r="415" spans="1:24" ht="12.75" customHeight="1">
      <c r="A415" s="178"/>
      <c r="B415" s="178"/>
      <c r="C415" s="178"/>
      <c r="D415" s="178"/>
      <c r="E415" s="178"/>
      <c r="F415" s="178"/>
      <c r="G415" s="178"/>
      <c r="H415" s="177"/>
      <c r="I415" s="178"/>
      <c r="J415" s="178"/>
      <c r="K415" s="178"/>
      <c r="L415" s="178"/>
      <c r="M415" s="178"/>
      <c r="N415" s="178"/>
      <c r="O415" s="178"/>
      <c r="P415" s="178"/>
      <c r="Q415" s="178"/>
      <c r="R415" s="178"/>
      <c r="S415" s="178"/>
      <c r="T415" s="178"/>
      <c r="U415" s="178"/>
      <c r="V415" s="178"/>
      <c r="W415" s="178"/>
      <c r="X415" s="178"/>
    </row>
    <row r="416" spans="1:24" ht="12.75" customHeight="1">
      <c r="A416" s="178"/>
      <c r="B416" s="178"/>
      <c r="C416" s="178"/>
      <c r="D416" s="178"/>
      <c r="E416" s="178"/>
      <c r="F416" s="178"/>
      <c r="G416" s="178"/>
      <c r="H416" s="177"/>
      <c r="I416" s="178"/>
      <c r="J416" s="178"/>
      <c r="K416" s="178"/>
      <c r="L416" s="178"/>
      <c r="M416" s="178"/>
      <c r="N416" s="178"/>
      <c r="O416" s="178"/>
      <c r="P416" s="178"/>
      <c r="Q416" s="178"/>
      <c r="R416" s="178"/>
      <c r="S416" s="178"/>
      <c r="T416" s="178"/>
      <c r="U416" s="178"/>
      <c r="V416" s="178"/>
      <c r="W416" s="178"/>
      <c r="X416" s="178"/>
    </row>
    <row r="417" spans="1:24" ht="12.75" customHeight="1">
      <c r="A417" s="178"/>
      <c r="B417" s="178"/>
      <c r="C417" s="178"/>
      <c r="D417" s="178"/>
      <c r="E417" s="178"/>
      <c r="F417" s="178"/>
      <c r="G417" s="178"/>
      <c r="H417" s="177"/>
      <c r="I417" s="178"/>
      <c r="J417" s="178"/>
      <c r="K417" s="178"/>
      <c r="L417" s="178"/>
      <c r="M417" s="178"/>
      <c r="N417" s="178"/>
      <c r="O417" s="178"/>
      <c r="P417" s="178"/>
      <c r="Q417" s="178"/>
      <c r="R417" s="178"/>
      <c r="S417" s="178"/>
      <c r="T417" s="178"/>
      <c r="U417" s="178"/>
      <c r="V417" s="178"/>
      <c r="W417" s="178"/>
      <c r="X417" s="178"/>
    </row>
    <row r="418" spans="1:24" ht="12.75" customHeight="1">
      <c r="A418" s="178"/>
      <c r="B418" s="178"/>
      <c r="C418" s="178"/>
      <c r="D418" s="178"/>
      <c r="E418" s="178"/>
      <c r="F418" s="178"/>
      <c r="G418" s="178"/>
      <c r="H418" s="177"/>
      <c r="I418" s="178"/>
      <c r="J418" s="178"/>
      <c r="K418" s="178"/>
      <c r="L418" s="178"/>
      <c r="M418" s="178"/>
      <c r="N418" s="178"/>
      <c r="O418" s="178"/>
      <c r="P418" s="178"/>
      <c r="Q418" s="178"/>
      <c r="R418" s="178"/>
      <c r="S418" s="178"/>
      <c r="T418" s="178"/>
      <c r="U418" s="178"/>
      <c r="V418" s="178"/>
      <c r="W418" s="178"/>
      <c r="X418" s="178"/>
    </row>
    <row r="419" spans="1:24" ht="12.75" customHeight="1">
      <c r="A419" s="178"/>
      <c r="B419" s="178"/>
      <c r="C419" s="178"/>
      <c r="D419" s="178"/>
      <c r="E419" s="178"/>
      <c r="F419" s="178"/>
      <c r="G419" s="178"/>
      <c r="H419" s="177"/>
      <c r="I419" s="178"/>
      <c r="J419" s="178"/>
      <c r="K419" s="178"/>
      <c r="L419" s="178"/>
      <c r="M419" s="178"/>
      <c r="N419" s="178"/>
      <c r="O419" s="178"/>
      <c r="P419" s="178"/>
      <c r="Q419" s="178"/>
      <c r="R419" s="178"/>
      <c r="S419" s="178"/>
      <c r="T419" s="178"/>
      <c r="U419" s="178"/>
      <c r="V419" s="178"/>
      <c r="W419" s="178"/>
      <c r="X419" s="178"/>
    </row>
    <row r="420" spans="1:24" ht="12.75" customHeight="1">
      <c r="A420" s="178"/>
      <c r="B420" s="178"/>
      <c r="C420" s="178"/>
      <c r="D420" s="178"/>
      <c r="E420" s="178"/>
      <c r="F420" s="178"/>
      <c r="G420" s="178"/>
      <c r="H420" s="177"/>
      <c r="I420" s="178"/>
      <c r="J420" s="178"/>
      <c r="K420" s="178"/>
      <c r="L420" s="178"/>
      <c r="M420" s="178"/>
      <c r="N420" s="178"/>
      <c r="O420" s="178"/>
      <c r="P420" s="178"/>
      <c r="Q420" s="178"/>
      <c r="R420" s="178"/>
      <c r="S420" s="178"/>
      <c r="T420" s="178"/>
      <c r="U420" s="178"/>
      <c r="V420" s="178"/>
      <c r="W420" s="178"/>
      <c r="X420" s="178"/>
    </row>
    <row r="421" spans="1:24" ht="12.75" customHeight="1">
      <c r="A421" s="178"/>
      <c r="B421" s="178"/>
      <c r="C421" s="178"/>
      <c r="D421" s="178"/>
      <c r="E421" s="178"/>
      <c r="F421" s="178"/>
      <c r="G421" s="178"/>
      <c r="H421" s="177"/>
      <c r="I421" s="178"/>
      <c r="J421" s="178"/>
      <c r="K421" s="178"/>
      <c r="L421" s="178"/>
      <c r="M421" s="178"/>
      <c r="N421" s="178"/>
      <c r="O421" s="178"/>
      <c r="P421" s="178"/>
      <c r="Q421" s="178"/>
      <c r="R421" s="178"/>
      <c r="S421" s="178"/>
      <c r="T421" s="178"/>
      <c r="U421" s="178"/>
      <c r="V421" s="178"/>
      <c r="W421" s="178"/>
      <c r="X421" s="178"/>
    </row>
    <row r="422" spans="1:24" ht="12.75" customHeight="1">
      <c r="A422" s="178"/>
      <c r="B422" s="178"/>
      <c r="C422" s="178"/>
      <c r="D422" s="178"/>
      <c r="E422" s="178"/>
      <c r="F422" s="178"/>
      <c r="G422" s="178"/>
      <c r="H422" s="177"/>
      <c r="I422" s="178"/>
      <c r="J422" s="178"/>
      <c r="K422" s="178"/>
      <c r="L422" s="178"/>
      <c r="M422" s="178"/>
      <c r="N422" s="178"/>
      <c r="O422" s="178"/>
      <c r="P422" s="178"/>
      <c r="Q422" s="178"/>
      <c r="R422" s="178"/>
      <c r="S422" s="178"/>
      <c r="T422" s="178"/>
      <c r="U422" s="178"/>
      <c r="V422" s="178"/>
      <c r="W422" s="178"/>
      <c r="X422" s="178"/>
    </row>
    <row r="423" spans="1:24" ht="12.75" customHeight="1">
      <c r="A423" s="178"/>
      <c r="B423" s="178"/>
      <c r="C423" s="178"/>
      <c r="D423" s="178"/>
      <c r="E423" s="178"/>
      <c r="F423" s="178"/>
      <c r="G423" s="178"/>
      <c r="H423" s="177"/>
      <c r="I423" s="178"/>
      <c r="J423" s="178"/>
      <c r="K423" s="178"/>
      <c r="L423" s="178"/>
      <c r="M423" s="178"/>
      <c r="N423" s="178"/>
      <c r="O423" s="178"/>
      <c r="P423" s="178"/>
      <c r="Q423" s="178"/>
      <c r="R423" s="178"/>
      <c r="S423" s="178"/>
      <c r="T423" s="178"/>
      <c r="U423" s="178"/>
      <c r="V423" s="178"/>
      <c r="W423" s="178"/>
      <c r="X423" s="178"/>
    </row>
    <row r="424" spans="1:24" ht="12.75" customHeight="1">
      <c r="A424" s="178"/>
      <c r="B424" s="178"/>
      <c r="C424" s="178"/>
      <c r="D424" s="178"/>
      <c r="E424" s="178"/>
      <c r="F424" s="178"/>
      <c r="G424" s="178"/>
      <c r="H424" s="177"/>
      <c r="I424" s="178"/>
      <c r="J424" s="178"/>
      <c r="K424" s="178"/>
      <c r="L424" s="178"/>
      <c r="M424" s="178"/>
      <c r="N424" s="178"/>
      <c r="O424" s="178"/>
      <c r="P424" s="178"/>
      <c r="Q424" s="178"/>
      <c r="R424" s="178"/>
      <c r="S424" s="178"/>
      <c r="T424" s="178"/>
      <c r="U424" s="178"/>
      <c r="V424" s="178"/>
      <c r="W424" s="178"/>
      <c r="X424" s="178"/>
    </row>
    <row r="425" spans="1:24" ht="12.75" customHeight="1">
      <c r="A425" s="178"/>
      <c r="B425" s="178"/>
      <c r="C425" s="178"/>
      <c r="D425" s="178"/>
      <c r="E425" s="178"/>
      <c r="F425" s="178"/>
      <c r="G425" s="178"/>
      <c r="H425" s="177"/>
      <c r="I425" s="178"/>
      <c r="J425" s="178"/>
      <c r="K425" s="178"/>
      <c r="L425" s="178"/>
      <c r="M425" s="178"/>
      <c r="N425" s="178"/>
      <c r="O425" s="178"/>
      <c r="P425" s="178"/>
      <c r="Q425" s="178"/>
      <c r="R425" s="178"/>
      <c r="S425" s="178"/>
      <c r="T425" s="178"/>
      <c r="U425" s="178"/>
      <c r="V425" s="178"/>
      <c r="W425" s="178"/>
      <c r="X425" s="178"/>
    </row>
    <row r="426" spans="1:24" ht="12.75" customHeight="1">
      <c r="A426" s="178"/>
      <c r="B426" s="178"/>
      <c r="C426" s="178"/>
      <c r="D426" s="178"/>
      <c r="E426" s="178"/>
      <c r="F426" s="178"/>
      <c r="G426" s="178"/>
      <c r="H426" s="177"/>
      <c r="I426" s="178"/>
      <c r="J426" s="178"/>
      <c r="K426" s="178"/>
      <c r="L426" s="178"/>
      <c r="M426" s="178"/>
      <c r="N426" s="178"/>
      <c r="O426" s="178"/>
      <c r="P426" s="178"/>
      <c r="Q426" s="178"/>
      <c r="R426" s="178"/>
      <c r="S426" s="178"/>
      <c r="T426" s="178"/>
      <c r="U426" s="178"/>
      <c r="V426" s="178"/>
      <c r="W426" s="178"/>
      <c r="X426" s="178"/>
    </row>
    <row r="427" spans="1:24" ht="12.75" customHeight="1">
      <c r="A427" s="178"/>
      <c r="B427" s="178"/>
      <c r="C427" s="178"/>
      <c r="D427" s="178"/>
      <c r="E427" s="178"/>
      <c r="F427" s="178"/>
      <c r="G427" s="178"/>
      <c r="H427" s="177"/>
      <c r="I427" s="178"/>
      <c r="J427" s="178"/>
      <c r="K427" s="178"/>
      <c r="L427" s="178"/>
      <c r="M427" s="178"/>
      <c r="N427" s="178"/>
      <c r="O427" s="178"/>
      <c r="P427" s="178"/>
      <c r="Q427" s="178"/>
      <c r="R427" s="178"/>
      <c r="S427" s="178"/>
      <c r="T427" s="178"/>
      <c r="U427" s="178"/>
      <c r="V427" s="178"/>
      <c r="W427" s="178"/>
      <c r="X427" s="178"/>
    </row>
    <row r="428" spans="1:24" ht="12.75" customHeight="1">
      <c r="A428" s="178"/>
      <c r="B428" s="178"/>
      <c r="C428" s="178"/>
      <c r="D428" s="178"/>
      <c r="E428" s="178"/>
      <c r="F428" s="178"/>
      <c r="G428" s="178"/>
      <c r="H428" s="177"/>
      <c r="I428" s="178"/>
      <c r="J428" s="178"/>
      <c r="K428" s="178"/>
      <c r="L428" s="178"/>
      <c r="M428" s="178"/>
      <c r="N428" s="178"/>
      <c r="O428" s="178"/>
      <c r="P428" s="178"/>
      <c r="Q428" s="178"/>
      <c r="R428" s="178"/>
      <c r="S428" s="178"/>
      <c r="T428" s="178"/>
      <c r="U428" s="178"/>
      <c r="V428" s="178"/>
      <c r="W428" s="178"/>
      <c r="X428" s="178"/>
    </row>
    <row r="429" spans="1:24" ht="12.75" customHeight="1">
      <c r="A429" s="178"/>
      <c r="B429" s="178"/>
      <c r="C429" s="178"/>
      <c r="D429" s="178"/>
      <c r="E429" s="178"/>
      <c r="F429" s="178"/>
      <c r="G429" s="178"/>
      <c r="H429" s="177"/>
      <c r="I429" s="178"/>
      <c r="J429" s="178"/>
      <c r="K429" s="178"/>
      <c r="L429" s="178"/>
      <c r="M429" s="178"/>
      <c r="N429" s="178"/>
      <c r="O429" s="178"/>
      <c r="P429" s="178"/>
      <c r="Q429" s="178"/>
      <c r="R429" s="178"/>
      <c r="S429" s="178"/>
      <c r="T429" s="178"/>
      <c r="U429" s="178"/>
      <c r="V429" s="178"/>
      <c r="W429" s="178"/>
      <c r="X429" s="178"/>
    </row>
    <row r="430" spans="1:24" ht="12.75" customHeight="1">
      <c r="A430" s="178"/>
      <c r="B430" s="178"/>
      <c r="C430" s="178"/>
      <c r="D430" s="178"/>
      <c r="E430" s="178"/>
      <c r="F430" s="178"/>
      <c r="G430" s="178"/>
      <c r="H430" s="177"/>
      <c r="I430" s="178"/>
      <c r="J430" s="178"/>
      <c r="K430" s="178"/>
      <c r="L430" s="178"/>
      <c r="M430" s="178"/>
      <c r="N430" s="178"/>
      <c r="O430" s="178"/>
      <c r="P430" s="178"/>
      <c r="Q430" s="178"/>
      <c r="R430" s="178"/>
      <c r="S430" s="178"/>
      <c r="T430" s="178"/>
      <c r="U430" s="178"/>
      <c r="V430" s="178"/>
      <c r="W430" s="178"/>
      <c r="X430" s="178"/>
    </row>
    <row r="431" spans="1:24" ht="12.75" customHeight="1">
      <c r="A431" s="178"/>
      <c r="B431" s="178"/>
      <c r="C431" s="178"/>
      <c r="D431" s="178"/>
      <c r="E431" s="178"/>
      <c r="F431" s="178"/>
      <c r="G431" s="178"/>
      <c r="H431" s="177"/>
      <c r="I431" s="178"/>
      <c r="J431" s="178"/>
      <c r="K431" s="178"/>
      <c r="L431" s="178"/>
      <c r="M431" s="178"/>
      <c r="N431" s="178"/>
      <c r="O431" s="178"/>
      <c r="P431" s="178"/>
      <c r="Q431" s="178"/>
      <c r="R431" s="178"/>
      <c r="S431" s="178"/>
      <c r="T431" s="178"/>
      <c r="U431" s="178"/>
      <c r="V431" s="178"/>
      <c r="W431" s="178"/>
      <c r="X431" s="178"/>
    </row>
    <row r="432" spans="1:24" ht="12.75" customHeight="1">
      <c r="A432" s="178"/>
      <c r="B432" s="178"/>
      <c r="C432" s="178"/>
      <c r="D432" s="178"/>
      <c r="E432" s="178"/>
      <c r="F432" s="178"/>
      <c r="G432" s="178"/>
      <c r="H432" s="177"/>
      <c r="I432" s="178"/>
      <c r="J432" s="178"/>
      <c r="K432" s="178"/>
      <c r="L432" s="178"/>
      <c r="M432" s="178"/>
      <c r="N432" s="178"/>
      <c r="O432" s="178"/>
      <c r="P432" s="178"/>
      <c r="Q432" s="178"/>
      <c r="R432" s="178"/>
      <c r="S432" s="178"/>
      <c r="T432" s="178"/>
      <c r="U432" s="178"/>
      <c r="V432" s="178"/>
      <c r="W432" s="178"/>
      <c r="X432" s="178"/>
    </row>
    <row r="433" spans="1:24" ht="12.75" customHeight="1">
      <c r="A433" s="178"/>
      <c r="B433" s="178"/>
      <c r="C433" s="178"/>
      <c r="D433" s="178"/>
      <c r="E433" s="178"/>
      <c r="F433" s="178"/>
      <c r="G433" s="178"/>
      <c r="H433" s="177"/>
      <c r="I433" s="178"/>
      <c r="J433" s="178"/>
      <c r="K433" s="178"/>
      <c r="L433" s="178"/>
      <c r="M433" s="178"/>
      <c r="N433" s="178"/>
      <c r="O433" s="178"/>
      <c r="P433" s="178"/>
      <c r="Q433" s="178"/>
      <c r="R433" s="178"/>
      <c r="S433" s="178"/>
      <c r="T433" s="178"/>
      <c r="U433" s="178"/>
      <c r="V433" s="178"/>
      <c r="W433" s="178"/>
      <c r="X433" s="178"/>
    </row>
    <row r="434" spans="1:24" ht="12.75" customHeight="1">
      <c r="A434" s="178"/>
      <c r="B434" s="178"/>
      <c r="C434" s="178"/>
      <c r="D434" s="178"/>
      <c r="E434" s="178"/>
      <c r="F434" s="178"/>
      <c r="G434" s="178"/>
      <c r="H434" s="177"/>
      <c r="I434" s="178"/>
      <c r="J434" s="178"/>
      <c r="K434" s="178"/>
      <c r="L434" s="178"/>
      <c r="M434" s="178"/>
      <c r="N434" s="178"/>
      <c r="O434" s="178"/>
      <c r="P434" s="178"/>
      <c r="Q434" s="178"/>
      <c r="R434" s="178"/>
      <c r="S434" s="178"/>
      <c r="T434" s="178"/>
      <c r="U434" s="178"/>
      <c r="V434" s="178"/>
      <c r="W434" s="178"/>
      <c r="X434" s="178"/>
    </row>
    <row r="435" spans="1:24" ht="12.75" customHeight="1">
      <c r="A435" s="178"/>
      <c r="B435" s="178"/>
      <c r="C435" s="178"/>
      <c r="D435" s="178"/>
      <c r="E435" s="178"/>
      <c r="F435" s="178"/>
      <c r="G435" s="178"/>
      <c r="H435" s="177"/>
      <c r="I435" s="178"/>
      <c r="J435" s="178"/>
      <c r="K435" s="178"/>
      <c r="L435" s="178"/>
      <c r="M435" s="178"/>
      <c r="N435" s="178"/>
      <c r="O435" s="178"/>
      <c r="P435" s="178"/>
      <c r="Q435" s="178"/>
      <c r="R435" s="178"/>
      <c r="S435" s="178"/>
      <c r="T435" s="178"/>
      <c r="U435" s="178"/>
      <c r="V435" s="178"/>
      <c r="W435" s="178"/>
      <c r="X435" s="178"/>
    </row>
    <row r="436" spans="1:24" ht="12.75" customHeight="1">
      <c r="A436" s="178"/>
      <c r="B436" s="178"/>
      <c r="C436" s="178"/>
      <c r="D436" s="178"/>
      <c r="E436" s="178"/>
      <c r="F436" s="178"/>
      <c r="G436" s="178"/>
      <c r="H436" s="177"/>
      <c r="I436" s="178"/>
      <c r="J436" s="178"/>
      <c r="K436" s="178"/>
      <c r="L436" s="178"/>
      <c r="M436" s="178"/>
      <c r="N436" s="178"/>
      <c r="O436" s="178"/>
      <c r="P436" s="178"/>
      <c r="Q436" s="178"/>
      <c r="R436" s="178"/>
      <c r="S436" s="178"/>
      <c r="T436" s="178"/>
      <c r="U436" s="178"/>
      <c r="V436" s="178"/>
      <c r="W436" s="178"/>
      <c r="X436" s="178"/>
    </row>
    <row r="437" spans="1:24" ht="12.75" customHeight="1">
      <c r="A437" s="178"/>
      <c r="B437" s="178"/>
      <c r="C437" s="178"/>
      <c r="D437" s="178"/>
      <c r="E437" s="178"/>
      <c r="F437" s="178"/>
      <c r="G437" s="178"/>
      <c r="H437" s="177"/>
      <c r="I437" s="178"/>
      <c r="J437" s="178"/>
      <c r="K437" s="178"/>
      <c r="L437" s="178"/>
      <c r="M437" s="178"/>
      <c r="N437" s="178"/>
      <c r="O437" s="178"/>
      <c r="P437" s="178"/>
      <c r="Q437" s="178"/>
      <c r="R437" s="178"/>
      <c r="S437" s="178"/>
      <c r="T437" s="178"/>
      <c r="U437" s="178"/>
      <c r="V437" s="178"/>
      <c r="W437" s="178"/>
      <c r="X437" s="178"/>
    </row>
    <row r="438" spans="1:24" ht="12.75" customHeight="1">
      <c r="A438" s="178"/>
      <c r="B438" s="178"/>
      <c r="C438" s="178"/>
      <c r="D438" s="178"/>
      <c r="E438" s="178"/>
      <c r="F438" s="178"/>
      <c r="G438" s="178"/>
      <c r="H438" s="177"/>
      <c r="I438" s="178"/>
      <c r="J438" s="178"/>
      <c r="K438" s="178"/>
      <c r="L438" s="178"/>
      <c r="M438" s="178"/>
      <c r="N438" s="178"/>
      <c r="O438" s="178"/>
      <c r="P438" s="178"/>
      <c r="Q438" s="178"/>
      <c r="R438" s="178"/>
      <c r="S438" s="178"/>
      <c r="T438" s="178"/>
      <c r="U438" s="178"/>
      <c r="V438" s="178"/>
      <c r="W438" s="178"/>
      <c r="X438" s="178"/>
    </row>
    <row r="439" spans="1:24" ht="12.75" customHeight="1">
      <c r="A439" s="178"/>
      <c r="B439" s="178"/>
      <c r="C439" s="178"/>
      <c r="D439" s="178"/>
      <c r="E439" s="178"/>
      <c r="F439" s="178"/>
      <c r="G439" s="178"/>
      <c r="H439" s="177"/>
      <c r="I439" s="178"/>
      <c r="J439" s="178"/>
      <c r="K439" s="178"/>
      <c r="L439" s="178"/>
      <c r="M439" s="178"/>
      <c r="N439" s="178"/>
      <c r="O439" s="178"/>
      <c r="P439" s="178"/>
      <c r="Q439" s="178"/>
      <c r="R439" s="178"/>
      <c r="S439" s="178"/>
      <c r="T439" s="178"/>
      <c r="U439" s="178"/>
      <c r="V439" s="178"/>
      <c r="W439" s="178"/>
      <c r="X439" s="178"/>
    </row>
    <row r="440" spans="1:24" ht="12.75" customHeight="1">
      <c r="A440" s="178"/>
      <c r="B440" s="178"/>
      <c r="C440" s="178"/>
      <c r="D440" s="178"/>
      <c r="E440" s="178"/>
      <c r="F440" s="178"/>
      <c r="G440" s="178"/>
      <c r="H440" s="177"/>
      <c r="I440" s="178"/>
      <c r="J440" s="178"/>
      <c r="K440" s="178"/>
      <c r="L440" s="178"/>
      <c r="M440" s="178"/>
      <c r="N440" s="178"/>
      <c r="O440" s="178"/>
      <c r="P440" s="178"/>
      <c r="Q440" s="178"/>
      <c r="R440" s="178"/>
      <c r="S440" s="178"/>
      <c r="T440" s="178"/>
      <c r="U440" s="178"/>
      <c r="V440" s="178"/>
      <c r="W440" s="178"/>
      <c r="X440" s="178"/>
    </row>
    <row r="441" spans="1:24" ht="12.75" customHeight="1">
      <c r="A441" s="178"/>
      <c r="B441" s="178"/>
      <c r="C441" s="178"/>
      <c r="D441" s="178"/>
      <c r="E441" s="178"/>
      <c r="F441" s="178"/>
      <c r="G441" s="178"/>
      <c r="H441" s="177"/>
      <c r="I441" s="178"/>
      <c r="J441" s="178"/>
      <c r="K441" s="178"/>
      <c r="L441" s="178"/>
      <c r="M441" s="178"/>
      <c r="N441" s="178"/>
      <c r="O441" s="178"/>
      <c r="P441" s="178"/>
      <c r="Q441" s="178"/>
      <c r="R441" s="178"/>
      <c r="S441" s="178"/>
      <c r="T441" s="178"/>
      <c r="U441" s="178"/>
      <c r="V441" s="178"/>
      <c r="W441" s="178"/>
      <c r="X441" s="178"/>
    </row>
    <row r="442" spans="1:24" ht="12.75" customHeight="1">
      <c r="A442" s="178"/>
      <c r="B442" s="178"/>
      <c r="C442" s="178"/>
      <c r="D442" s="178"/>
      <c r="E442" s="178"/>
      <c r="F442" s="178"/>
      <c r="G442" s="178"/>
      <c r="H442" s="177"/>
      <c r="I442" s="178"/>
      <c r="J442" s="178"/>
      <c r="K442" s="178"/>
      <c r="L442" s="178"/>
      <c r="M442" s="178"/>
      <c r="N442" s="178"/>
      <c r="O442" s="178"/>
      <c r="P442" s="178"/>
      <c r="Q442" s="178"/>
      <c r="R442" s="178"/>
      <c r="S442" s="178"/>
      <c r="T442" s="178"/>
      <c r="U442" s="178"/>
      <c r="V442" s="178"/>
      <c r="W442" s="178"/>
      <c r="X442" s="178"/>
    </row>
    <row r="443" spans="1:24" ht="12.75" customHeight="1">
      <c r="A443" s="178"/>
      <c r="B443" s="178"/>
      <c r="C443" s="178"/>
      <c r="D443" s="178"/>
      <c r="E443" s="178"/>
      <c r="F443" s="178"/>
      <c r="G443" s="178"/>
      <c r="H443" s="177"/>
      <c r="I443" s="178"/>
      <c r="J443" s="178"/>
      <c r="K443" s="178"/>
      <c r="L443" s="178"/>
      <c r="M443" s="178"/>
      <c r="N443" s="178"/>
      <c r="O443" s="178"/>
      <c r="P443" s="178"/>
      <c r="Q443" s="178"/>
      <c r="R443" s="178"/>
      <c r="S443" s="178"/>
      <c r="T443" s="178"/>
      <c r="U443" s="178"/>
      <c r="V443" s="178"/>
      <c r="W443" s="178"/>
      <c r="X443" s="178"/>
    </row>
    <row r="444" spans="1:24" ht="12.75" customHeight="1">
      <c r="A444" s="178"/>
      <c r="B444" s="178"/>
      <c r="C444" s="178"/>
      <c r="D444" s="178"/>
      <c r="E444" s="178"/>
      <c r="F444" s="178"/>
      <c r="G444" s="178"/>
      <c r="H444" s="177"/>
      <c r="I444" s="178"/>
      <c r="J444" s="178"/>
      <c r="K444" s="178"/>
      <c r="L444" s="178"/>
      <c r="M444" s="178"/>
      <c r="N444" s="178"/>
      <c r="O444" s="178"/>
      <c r="P444" s="178"/>
      <c r="Q444" s="178"/>
      <c r="R444" s="178"/>
      <c r="S444" s="178"/>
      <c r="T444" s="178"/>
      <c r="U444" s="178"/>
      <c r="V444" s="178"/>
      <c r="W444" s="178"/>
      <c r="X444" s="178"/>
    </row>
    <row r="445" spans="1:24" ht="12.75" customHeight="1">
      <c r="A445" s="178"/>
      <c r="B445" s="178"/>
      <c r="C445" s="178"/>
      <c r="D445" s="178"/>
      <c r="E445" s="178"/>
      <c r="F445" s="178"/>
      <c r="G445" s="178"/>
      <c r="H445" s="177"/>
      <c r="I445" s="178"/>
      <c r="J445" s="178"/>
      <c r="K445" s="178"/>
      <c r="L445" s="178"/>
      <c r="M445" s="178"/>
      <c r="N445" s="178"/>
      <c r="O445" s="178"/>
      <c r="P445" s="178"/>
      <c r="Q445" s="178"/>
      <c r="R445" s="178"/>
      <c r="S445" s="178"/>
      <c r="T445" s="178"/>
      <c r="U445" s="178"/>
      <c r="V445" s="178"/>
      <c r="W445" s="178"/>
      <c r="X445" s="178"/>
    </row>
    <row r="446" spans="1:24" ht="12.75" customHeight="1">
      <c r="A446" s="178"/>
      <c r="B446" s="178"/>
      <c r="C446" s="178"/>
      <c r="D446" s="178"/>
      <c r="E446" s="178"/>
      <c r="F446" s="178"/>
      <c r="G446" s="178"/>
      <c r="H446" s="177"/>
      <c r="I446" s="178"/>
      <c r="J446" s="178"/>
      <c r="K446" s="178"/>
      <c r="L446" s="178"/>
      <c r="M446" s="178"/>
      <c r="N446" s="178"/>
      <c r="O446" s="178"/>
      <c r="P446" s="178"/>
      <c r="Q446" s="178"/>
      <c r="R446" s="178"/>
      <c r="S446" s="178"/>
      <c r="T446" s="178"/>
      <c r="U446" s="178"/>
      <c r="V446" s="178"/>
      <c r="W446" s="178"/>
      <c r="X446" s="178"/>
    </row>
    <row r="447" spans="1:24" ht="12.75" customHeight="1">
      <c r="A447" s="178"/>
      <c r="B447" s="178"/>
      <c r="C447" s="178"/>
      <c r="D447" s="178"/>
      <c r="E447" s="178"/>
      <c r="F447" s="178"/>
      <c r="G447" s="178"/>
      <c r="H447" s="177"/>
      <c r="I447" s="178"/>
      <c r="J447" s="178"/>
      <c r="K447" s="178"/>
      <c r="L447" s="178"/>
      <c r="M447" s="178"/>
      <c r="N447" s="178"/>
      <c r="O447" s="178"/>
      <c r="P447" s="178"/>
      <c r="Q447" s="178"/>
      <c r="R447" s="178"/>
      <c r="S447" s="178"/>
      <c r="T447" s="178"/>
      <c r="U447" s="178"/>
      <c r="V447" s="178"/>
      <c r="W447" s="178"/>
      <c r="X447" s="178"/>
    </row>
    <row r="448" spans="1:24" ht="12.75" customHeight="1">
      <c r="A448" s="178"/>
      <c r="B448" s="178"/>
      <c r="C448" s="178"/>
      <c r="D448" s="178"/>
      <c r="E448" s="178"/>
      <c r="F448" s="178"/>
      <c r="G448" s="178"/>
      <c r="H448" s="177"/>
      <c r="I448" s="178"/>
      <c r="J448" s="178"/>
      <c r="K448" s="178"/>
      <c r="L448" s="178"/>
      <c r="M448" s="178"/>
      <c r="N448" s="178"/>
      <c r="O448" s="178"/>
      <c r="P448" s="178"/>
      <c r="Q448" s="178"/>
      <c r="R448" s="178"/>
      <c r="S448" s="178"/>
      <c r="T448" s="178"/>
      <c r="U448" s="178"/>
      <c r="V448" s="178"/>
      <c r="W448" s="178"/>
      <c r="X448" s="178"/>
    </row>
    <row r="449" spans="1:24" ht="12.75" customHeight="1">
      <c r="A449" s="178"/>
      <c r="B449" s="178"/>
      <c r="C449" s="178"/>
      <c r="D449" s="178"/>
      <c r="E449" s="178"/>
      <c r="F449" s="178"/>
      <c r="G449" s="178"/>
      <c r="H449" s="177"/>
      <c r="I449" s="178"/>
      <c r="J449" s="178"/>
      <c r="K449" s="178"/>
      <c r="L449" s="178"/>
      <c r="M449" s="178"/>
      <c r="N449" s="178"/>
      <c r="O449" s="178"/>
      <c r="P449" s="178"/>
      <c r="Q449" s="178"/>
      <c r="R449" s="178"/>
      <c r="S449" s="178"/>
      <c r="T449" s="178"/>
      <c r="U449" s="178"/>
      <c r="V449" s="178"/>
      <c r="W449" s="178"/>
      <c r="X449" s="178"/>
    </row>
    <row r="450" spans="1:24" ht="12.75" customHeight="1">
      <c r="A450" s="178"/>
      <c r="B450" s="178"/>
      <c r="C450" s="178"/>
      <c r="D450" s="178"/>
      <c r="E450" s="178"/>
      <c r="F450" s="178"/>
      <c r="G450" s="178"/>
      <c r="H450" s="177"/>
      <c r="I450" s="178"/>
      <c r="J450" s="178"/>
      <c r="K450" s="178"/>
      <c r="L450" s="178"/>
      <c r="M450" s="178"/>
      <c r="N450" s="178"/>
      <c r="O450" s="178"/>
      <c r="P450" s="178"/>
      <c r="Q450" s="178"/>
      <c r="R450" s="178"/>
      <c r="S450" s="178"/>
      <c r="T450" s="178"/>
      <c r="U450" s="178"/>
      <c r="V450" s="178"/>
      <c r="W450" s="178"/>
      <c r="X450" s="178"/>
    </row>
    <row r="451" spans="1:24" ht="12.75" customHeight="1">
      <c r="A451" s="178"/>
      <c r="B451" s="178"/>
      <c r="C451" s="178"/>
      <c r="D451" s="178"/>
      <c r="E451" s="178"/>
      <c r="F451" s="178"/>
      <c r="G451" s="178"/>
      <c r="H451" s="177"/>
      <c r="I451" s="178"/>
      <c r="J451" s="178"/>
      <c r="K451" s="178"/>
      <c r="L451" s="178"/>
      <c r="M451" s="178"/>
      <c r="N451" s="178"/>
      <c r="O451" s="178"/>
      <c r="P451" s="178"/>
      <c r="Q451" s="178"/>
      <c r="R451" s="178"/>
      <c r="S451" s="178"/>
      <c r="T451" s="178"/>
      <c r="U451" s="178"/>
      <c r="V451" s="178"/>
      <c r="W451" s="178"/>
      <c r="X451" s="178"/>
    </row>
    <row r="452" spans="1:24" ht="12.75" customHeight="1">
      <c r="A452" s="178"/>
      <c r="B452" s="178"/>
      <c r="C452" s="178"/>
      <c r="D452" s="178"/>
      <c r="E452" s="178"/>
      <c r="F452" s="178"/>
      <c r="G452" s="178"/>
      <c r="H452" s="177"/>
      <c r="I452" s="178"/>
      <c r="J452" s="178"/>
      <c r="K452" s="178"/>
      <c r="L452" s="178"/>
      <c r="M452" s="178"/>
      <c r="N452" s="178"/>
      <c r="O452" s="178"/>
      <c r="P452" s="178"/>
      <c r="Q452" s="178"/>
      <c r="R452" s="178"/>
      <c r="S452" s="178"/>
      <c r="T452" s="178"/>
      <c r="U452" s="178"/>
      <c r="V452" s="178"/>
      <c r="W452" s="178"/>
      <c r="X452" s="178"/>
    </row>
    <row r="453" spans="1:24" ht="12.75" customHeight="1">
      <c r="A453" s="178"/>
      <c r="B453" s="178"/>
      <c r="C453" s="178"/>
      <c r="D453" s="178"/>
      <c r="E453" s="178"/>
      <c r="F453" s="178"/>
      <c r="G453" s="178"/>
      <c r="H453" s="177"/>
      <c r="I453" s="178"/>
      <c r="J453" s="178"/>
      <c r="K453" s="178"/>
      <c r="L453" s="178"/>
      <c r="M453" s="178"/>
      <c r="N453" s="178"/>
      <c r="O453" s="178"/>
      <c r="P453" s="178"/>
      <c r="Q453" s="178"/>
      <c r="R453" s="178"/>
      <c r="S453" s="178"/>
      <c r="T453" s="178"/>
      <c r="U453" s="178"/>
      <c r="V453" s="178"/>
      <c r="W453" s="178"/>
      <c r="X453" s="178"/>
    </row>
    <row r="454" spans="1:24" ht="12.75" customHeight="1">
      <c r="A454" s="178"/>
      <c r="B454" s="178"/>
      <c r="C454" s="178"/>
      <c r="D454" s="178"/>
      <c r="E454" s="178"/>
      <c r="F454" s="178"/>
      <c r="G454" s="178"/>
      <c r="H454" s="177"/>
      <c r="I454" s="178"/>
      <c r="J454" s="178"/>
      <c r="K454" s="178"/>
      <c r="L454" s="178"/>
      <c r="M454" s="178"/>
      <c r="N454" s="178"/>
      <c r="O454" s="178"/>
      <c r="P454" s="178"/>
      <c r="Q454" s="178"/>
      <c r="R454" s="178"/>
      <c r="S454" s="178"/>
      <c r="T454" s="178"/>
      <c r="U454" s="178"/>
      <c r="V454" s="178"/>
      <c r="W454" s="178"/>
      <c r="X454" s="178"/>
    </row>
    <row r="455" spans="1:24" ht="12.75" customHeight="1">
      <c r="A455" s="178"/>
      <c r="B455" s="178"/>
      <c r="C455" s="178"/>
      <c r="D455" s="178"/>
      <c r="E455" s="178"/>
      <c r="F455" s="178"/>
      <c r="G455" s="178"/>
      <c r="H455" s="177"/>
      <c r="I455" s="178"/>
      <c r="J455" s="178"/>
      <c r="K455" s="178"/>
      <c r="L455" s="178"/>
      <c r="M455" s="178"/>
      <c r="N455" s="178"/>
      <c r="O455" s="178"/>
      <c r="P455" s="178"/>
      <c r="Q455" s="178"/>
      <c r="R455" s="178"/>
      <c r="S455" s="178"/>
      <c r="T455" s="178"/>
      <c r="U455" s="178"/>
      <c r="V455" s="178"/>
      <c r="W455" s="178"/>
      <c r="X455" s="178"/>
    </row>
    <row r="456" spans="1:24" ht="12.75" customHeight="1">
      <c r="A456" s="178"/>
      <c r="B456" s="178"/>
      <c r="C456" s="178"/>
      <c r="D456" s="178"/>
      <c r="E456" s="178"/>
      <c r="F456" s="178"/>
      <c r="G456" s="178"/>
      <c r="H456" s="177"/>
      <c r="I456" s="178"/>
      <c r="J456" s="178"/>
      <c r="K456" s="178"/>
      <c r="L456" s="178"/>
      <c r="M456" s="178"/>
      <c r="N456" s="178"/>
      <c r="O456" s="178"/>
      <c r="P456" s="178"/>
      <c r="Q456" s="178"/>
      <c r="R456" s="178"/>
      <c r="S456" s="178"/>
      <c r="T456" s="178"/>
      <c r="U456" s="178"/>
      <c r="V456" s="178"/>
      <c r="W456" s="178"/>
      <c r="X456" s="178"/>
    </row>
    <row r="457" spans="1:24" ht="12.75" customHeight="1">
      <c r="A457" s="178"/>
      <c r="B457" s="178"/>
      <c r="C457" s="178"/>
      <c r="D457" s="178"/>
      <c r="E457" s="178"/>
      <c r="F457" s="178"/>
      <c r="G457" s="178"/>
      <c r="H457" s="177"/>
      <c r="I457" s="178"/>
      <c r="J457" s="178"/>
      <c r="K457" s="178"/>
      <c r="L457" s="178"/>
      <c r="M457" s="178"/>
      <c r="N457" s="178"/>
      <c r="O457" s="178"/>
      <c r="P457" s="178"/>
      <c r="Q457" s="178"/>
      <c r="R457" s="178"/>
      <c r="S457" s="178"/>
      <c r="T457" s="178"/>
      <c r="U457" s="178"/>
      <c r="V457" s="178"/>
      <c r="W457" s="178"/>
      <c r="X457" s="178"/>
    </row>
    <row r="458" spans="1:24" ht="12.75" customHeight="1">
      <c r="A458" s="178"/>
      <c r="B458" s="178"/>
      <c r="C458" s="178"/>
      <c r="D458" s="178"/>
      <c r="E458" s="178"/>
      <c r="F458" s="178"/>
      <c r="G458" s="178"/>
      <c r="H458" s="177"/>
      <c r="I458" s="178"/>
      <c r="J458" s="178"/>
      <c r="K458" s="178"/>
      <c r="L458" s="178"/>
      <c r="M458" s="178"/>
      <c r="N458" s="178"/>
      <c r="O458" s="178"/>
      <c r="P458" s="178"/>
      <c r="Q458" s="178"/>
      <c r="R458" s="178"/>
      <c r="S458" s="178"/>
      <c r="T458" s="178"/>
      <c r="U458" s="178"/>
      <c r="V458" s="178"/>
      <c r="W458" s="178"/>
      <c r="X458" s="178"/>
    </row>
    <row r="459" spans="1:24" ht="12.75" customHeight="1">
      <c r="A459" s="178"/>
      <c r="B459" s="178"/>
      <c r="C459" s="178"/>
      <c r="D459" s="178"/>
      <c r="E459" s="178"/>
      <c r="F459" s="178"/>
      <c r="G459" s="178"/>
      <c r="H459" s="177"/>
      <c r="I459" s="178"/>
      <c r="J459" s="178"/>
      <c r="K459" s="178"/>
      <c r="L459" s="178"/>
      <c r="M459" s="178"/>
      <c r="N459" s="178"/>
      <c r="O459" s="178"/>
      <c r="P459" s="178"/>
      <c r="Q459" s="178"/>
      <c r="R459" s="178"/>
      <c r="S459" s="178"/>
      <c r="T459" s="178"/>
      <c r="U459" s="178"/>
      <c r="V459" s="178"/>
      <c r="W459" s="178"/>
      <c r="X459" s="178"/>
    </row>
    <row r="460" spans="1:24" ht="12.75" customHeight="1">
      <c r="A460" s="178"/>
      <c r="B460" s="178"/>
      <c r="C460" s="178"/>
      <c r="D460" s="178"/>
      <c r="E460" s="178"/>
      <c r="F460" s="178"/>
      <c r="G460" s="178"/>
      <c r="H460" s="177"/>
      <c r="I460" s="178"/>
      <c r="J460" s="178"/>
      <c r="K460" s="178"/>
      <c r="L460" s="178"/>
      <c r="M460" s="178"/>
      <c r="N460" s="178"/>
      <c r="O460" s="178"/>
      <c r="P460" s="178"/>
      <c r="Q460" s="178"/>
      <c r="R460" s="178"/>
      <c r="S460" s="178"/>
      <c r="T460" s="178"/>
      <c r="U460" s="178"/>
      <c r="V460" s="178"/>
      <c r="W460" s="178"/>
      <c r="X460" s="178"/>
    </row>
    <row r="461" spans="1:24" ht="12.75" customHeight="1">
      <c r="A461" s="178"/>
      <c r="B461" s="178"/>
      <c r="C461" s="178"/>
      <c r="D461" s="178"/>
      <c r="E461" s="178"/>
      <c r="F461" s="178"/>
      <c r="G461" s="178"/>
      <c r="H461" s="177"/>
      <c r="I461" s="178"/>
      <c r="J461" s="178"/>
      <c r="K461" s="178"/>
      <c r="L461" s="178"/>
      <c r="M461" s="178"/>
      <c r="N461" s="178"/>
      <c r="O461" s="178"/>
      <c r="P461" s="178"/>
      <c r="Q461" s="178"/>
      <c r="R461" s="178"/>
      <c r="S461" s="178"/>
      <c r="T461" s="178"/>
      <c r="U461" s="178"/>
      <c r="V461" s="178"/>
      <c r="W461" s="178"/>
      <c r="X461" s="178"/>
    </row>
    <row r="462" spans="1:24" ht="12.75" customHeight="1">
      <c r="A462" s="178"/>
      <c r="B462" s="178"/>
      <c r="C462" s="178"/>
      <c r="D462" s="178"/>
      <c r="E462" s="178"/>
      <c r="F462" s="178"/>
      <c r="G462" s="178"/>
      <c r="H462" s="177"/>
      <c r="I462" s="178"/>
      <c r="J462" s="178"/>
      <c r="K462" s="178"/>
      <c r="L462" s="178"/>
      <c r="M462" s="178"/>
      <c r="N462" s="178"/>
      <c r="O462" s="178"/>
      <c r="P462" s="178"/>
      <c r="Q462" s="178"/>
      <c r="R462" s="178"/>
      <c r="S462" s="178"/>
      <c r="T462" s="178"/>
      <c r="U462" s="178"/>
      <c r="V462" s="178"/>
      <c r="W462" s="178"/>
      <c r="X462" s="178"/>
    </row>
    <row r="463" spans="1:24" ht="12.75" customHeight="1">
      <c r="A463" s="178"/>
      <c r="B463" s="178"/>
      <c r="C463" s="178"/>
      <c r="D463" s="178"/>
      <c r="E463" s="178"/>
      <c r="F463" s="178"/>
      <c r="G463" s="178"/>
      <c r="H463" s="177"/>
      <c r="I463" s="178"/>
      <c r="J463" s="178"/>
      <c r="K463" s="178"/>
      <c r="L463" s="178"/>
      <c r="M463" s="178"/>
      <c r="N463" s="178"/>
      <c r="O463" s="178"/>
      <c r="P463" s="178"/>
      <c r="Q463" s="178"/>
      <c r="R463" s="178"/>
      <c r="S463" s="178"/>
      <c r="T463" s="178"/>
      <c r="U463" s="178"/>
      <c r="V463" s="178"/>
      <c r="W463" s="178"/>
      <c r="X463" s="178"/>
    </row>
    <row r="464" spans="1:24" ht="12.75" customHeight="1">
      <c r="A464" s="178"/>
      <c r="B464" s="178"/>
      <c r="C464" s="178"/>
      <c r="D464" s="178"/>
      <c r="E464" s="178"/>
      <c r="F464" s="178"/>
      <c r="G464" s="178"/>
      <c r="H464" s="177"/>
      <c r="I464" s="178"/>
      <c r="J464" s="178"/>
      <c r="K464" s="178"/>
      <c r="L464" s="178"/>
      <c r="M464" s="178"/>
      <c r="N464" s="178"/>
      <c r="O464" s="178"/>
      <c r="P464" s="178"/>
      <c r="Q464" s="178"/>
      <c r="R464" s="178"/>
      <c r="S464" s="178"/>
      <c r="T464" s="178"/>
      <c r="U464" s="178"/>
      <c r="V464" s="178"/>
      <c r="W464" s="178"/>
      <c r="X464" s="178"/>
    </row>
    <row r="465" spans="1:24" ht="12.75" customHeight="1">
      <c r="A465" s="178"/>
      <c r="B465" s="178"/>
      <c r="C465" s="178"/>
      <c r="D465" s="178"/>
      <c r="E465" s="178"/>
      <c r="F465" s="178"/>
      <c r="G465" s="178"/>
      <c r="H465" s="177"/>
      <c r="I465" s="178"/>
      <c r="J465" s="178"/>
      <c r="K465" s="178"/>
      <c r="L465" s="178"/>
      <c r="M465" s="178"/>
      <c r="N465" s="178"/>
      <c r="O465" s="178"/>
      <c r="P465" s="178"/>
      <c r="Q465" s="178"/>
      <c r="R465" s="178"/>
      <c r="S465" s="178"/>
      <c r="T465" s="178"/>
      <c r="U465" s="178"/>
      <c r="V465" s="178"/>
      <c r="W465" s="178"/>
      <c r="X465" s="178"/>
    </row>
    <row r="466" spans="1:24" ht="12.75" customHeight="1">
      <c r="A466" s="178"/>
      <c r="B466" s="178"/>
      <c r="C466" s="178"/>
      <c r="D466" s="178"/>
      <c r="E466" s="178"/>
      <c r="F466" s="178"/>
      <c r="G466" s="178"/>
      <c r="H466" s="177"/>
      <c r="I466" s="178"/>
      <c r="J466" s="178"/>
      <c r="K466" s="178"/>
      <c r="L466" s="178"/>
      <c r="M466" s="178"/>
      <c r="N466" s="178"/>
      <c r="O466" s="178"/>
      <c r="P466" s="178"/>
      <c r="Q466" s="178"/>
      <c r="R466" s="178"/>
      <c r="S466" s="178"/>
      <c r="T466" s="178"/>
      <c r="U466" s="178"/>
      <c r="V466" s="178"/>
      <c r="W466" s="178"/>
      <c r="X466" s="178"/>
    </row>
    <row r="467" spans="1:24" ht="12.75" customHeight="1">
      <c r="A467" s="178"/>
      <c r="B467" s="178"/>
      <c r="C467" s="178"/>
      <c r="D467" s="178"/>
      <c r="E467" s="178"/>
      <c r="F467" s="178"/>
      <c r="G467" s="178"/>
      <c r="H467" s="177"/>
      <c r="I467" s="178"/>
      <c r="J467" s="178"/>
      <c r="K467" s="178"/>
      <c r="L467" s="178"/>
      <c r="M467" s="178"/>
      <c r="N467" s="178"/>
      <c r="O467" s="178"/>
      <c r="P467" s="178"/>
      <c r="Q467" s="178"/>
      <c r="R467" s="178"/>
      <c r="S467" s="178"/>
      <c r="T467" s="178"/>
      <c r="U467" s="178"/>
      <c r="V467" s="178"/>
      <c r="W467" s="178"/>
      <c r="X467" s="178"/>
    </row>
    <row r="468" spans="1:24" ht="12.75" customHeight="1">
      <c r="A468" s="178"/>
      <c r="B468" s="178"/>
      <c r="C468" s="178"/>
      <c r="D468" s="178"/>
      <c r="E468" s="178"/>
      <c r="F468" s="178"/>
      <c r="G468" s="178"/>
      <c r="H468" s="177"/>
      <c r="I468" s="178"/>
      <c r="J468" s="178"/>
      <c r="K468" s="178"/>
      <c r="L468" s="178"/>
      <c r="M468" s="178"/>
      <c r="N468" s="178"/>
      <c r="O468" s="178"/>
      <c r="P468" s="178"/>
      <c r="Q468" s="178"/>
      <c r="R468" s="178"/>
      <c r="S468" s="178"/>
      <c r="T468" s="178"/>
      <c r="U468" s="178"/>
      <c r="V468" s="178"/>
      <c r="W468" s="178"/>
      <c r="X468" s="178"/>
    </row>
    <row r="469" spans="1:24" ht="12.75" customHeight="1">
      <c r="A469" s="178"/>
      <c r="B469" s="178"/>
      <c r="C469" s="178"/>
      <c r="D469" s="178"/>
      <c r="E469" s="178"/>
      <c r="F469" s="178"/>
      <c r="G469" s="178"/>
      <c r="H469" s="177"/>
      <c r="I469" s="178"/>
      <c r="J469" s="178"/>
      <c r="K469" s="178"/>
      <c r="L469" s="178"/>
      <c r="M469" s="178"/>
      <c r="N469" s="178"/>
      <c r="O469" s="178"/>
      <c r="P469" s="178"/>
      <c r="Q469" s="178"/>
      <c r="R469" s="178"/>
      <c r="S469" s="178"/>
      <c r="T469" s="178"/>
      <c r="U469" s="178"/>
      <c r="V469" s="178"/>
      <c r="W469" s="178"/>
      <c r="X469" s="178"/>
    </row>
    <row r="470" spans="1:24" ht="12.75" customHeight="1">
      <c r="A470" s="178"/>
      <c r="B470" s="178"/>
      <c r="C470" s="178"/>
      <c r="D470" s="178"/>
      <c r="E470" s="178"/>
      <c r="F470" s="178"/>
      <c r="G470" s="178"/>
      <c r="H470" s="177"/>
      <c r="I470" s="178"/>
      <c r="J470" s="178"/>
      <c r="K470" s="178"/>
      <c r="L470" s="178"/>
      <c r="M470" s="178"/>
      <c r="N470" s="178"/>
      <c r="O470" s="178"/>
      <c r="P470" s="178"/>
      <c r="Q470" s="178"/>
      <c r="R470" s="178"/>
      <c r="S470" s="178"/>
      <c r="T470" s="178"/>
      <c r="U470" s="178"/>
      <c r="V470" s="178"/>
      <c r="W470" s="178"/>
      <c r="X470" s="178"/>
    </row>
    <row r="471" spans="1:24" ht="12.75" customHeight="1">
      <c r="A471" s="178"/>
      <c r="B471" s="178"/>
      <c r="C471" s="178"/>
      <c r="D471" s="178"/>
      <c r="E471" s="178"/>
      <c r="F471" s="178"/>
      <c r="G471" s="178"/>
      <c r="H471" s="177"/>
      <c r="I471" s="178"/>
      <c r="J471" s="178"/>
      <c r="K471" s="178"/>
      <c r="L471" s="178"/>
      <c r="M471" s="178"/>
      <c r="N471" s="178"/>
      <c r="O471" s="178"/>
      <c r="P471" s="178"/>
      <c r="Q471" s="178"/>
      <c r="R471" s="178"/>
      <c r="S471" s="178"/>
      <c r="T471" s="178"/>
      <c r="U471" s="178"/>
      <c r="V471" s="178"/>
      <c r="W471" s="178"/>
      <c r="X471" s="178"/>
    </row>
    <row r="472" spans="1:24" ht="12.75" customHeight="1">
      <c r="A472" s="178"/>
      <c r="B472" s="178"/>
      <c r="C472" s="178"/>
      <c r="D472" s="178"/>
      <c r="E472" s="178"/>
      <c r="F472" s="178"/>
      <c r="G472" s="178"/>
      <c r="H472" s="177"/>
      <c r="I472" s="178"/>
      <c r="J472" s="178"/>
      <c r="K472" s="178"/>
      <c r="L472" s="178"/>
      <c r="M472" s="178"/>
      <c r="N472" s="178"/>
      <c r="O472" s="178"/>
      <c r="P472" s="178"/>
      <c r="Q472" s="178"/>
      <c r="R472" s="178"/>
      <c r="S472" s="178"/>
      <c r="T472" s="178"/>
      <c r="U472" s="178"/>
      <c r="V472" s="178"/>
      <c r="W472" s="178"/>
      <c r="X472" s="178"/>
    </row>
    <row r="473" spans="1:24" ht="12.75" customHeight="1">
      <c r="A473" s="178"/>
      <c r="B473" s="178"/>
      <c r="C473" s="178"/>
      <c r="D473" s="178"/>
      <c r="E473" s="178"/>
      <c r="F473" s="178"/>
      <c r="G473" s="178"/>
      <c r="H473" s="177"/>
      <c r="I473" s="178"/>
      <c r="J473" s="178"/>
      <c r="K473" s="178"/>
      <c r="L473" s="178"/>
      <c r="M473" s="178"/>
      <c r="N473" s="178"/>
      <c r="O473" s="178"/>
      <c r="P473" s="178"/>
      <c r="Q473" s="178"/>
      <c r="R473" s="178"/>
      <c r="S473" s="178"/>
      <c r="T473" s="178"/>
      <c r="U473" s="178"/>
      <c r="V473" s="178"/>
      <c r="W473" s="178"/>
      <c r="X473" s="178"/>
    </row>
    <row r="474" spans="1:24" ht="12.75" customHeight="1">
      <c r="A474" s="178"/>
      <c r="B474" s="178"/>
      <c r="C474" s="178"/>
      <c r="D474" s="178"/>
      <c r="E474" s="178"/>
      <c r="F474" s="178"/>
      <c r="G474" s="178"/>
      <c r="H474" s="177"/>
      <c r="I474" s="178"/>
      <c r="J474" s="178"/>
      <c r="K474" s="178"/>
      <c r="L474" s="178"/>
      <c r="M474" s="178"/>
      <c r="N474" s="178"/>
      <c r="O474" s="178"/>
      <c r="P474" s="178"/>
      <c r="Q474" s="178"/>
      <c r="R474" s="178"/>
      <c r="S474" s="178"/>
      <c r="T474" s="178"/>
      <c r="U474" s="178"/>
      <c r="V474" s="178"/>
      <c r="W474" s="178"/>
      <c r="X474" s="178"/>
    </row>
    <row r="475" spans="1:24" ht="12.75" customHeight="1">
      <c r="A475" s="178"/>
      <c r="B475" s="178"/>
      <c r="C475" s="178"/>
      <c r="D475" s="178"/>
      <c r="E475" s="178"/>
      <c r="F475" s="178"/>
      <c r="G475" s="178"/>
      <c r="H475" s="177"/>
      <c r="I475" s="178"/>
      <c r="J475" s="178"/>
      <c r="K475" s="178"/>
      <c r="L475" s="178"/>
      <c r="M475" s="178"/>
      <c r="N475" s="178"/>
      <c r="O475" s="178"/>
      <c r="P475" s="178"/>
      <c r="Q475" s="178"/>
      <c r="R475" s="178"/>
      <c r="S475" s="178"/>
      <c r="T475" s="178"/>
      <c r="U475" s="178"/>
      <c r="V475" s="178"/>
      <c r="W475" s="178"/>
      <c r="X475" s="178"/>
    </row>
    <row r="476" spans="1:24" ht="12.75" customHeight="1">
      <c r="A476" s="178"/>
      <c r="B476" s="178"/>
      <c r="C476" s="178"/>
      <c r="D476" s="178"/>
      <c r="E476" s="178"/>
      <c r="F476" s="178"/>
      <c r="G476" s="178"/>
      <c r="H476" s="177"/>
      <c r="I476" s="178"/>
      <c r="J476" s="178"/>
      <c r="K476" s="178"/>
      <c r="L476" s="178"/>
      <c r="M476" s="178"/>
      <c r="N476" s="178"/>
      <c r="O476" s="178"/>
      <c r="P476" s="178"/>
      <c r="Q476" s="178"/>
      <c r="R476" s="178"/>
      <c r="S476" s="178"/>
      <c r="T476" s="178"/>
      <c r="U476" s="178"/>
      <c r="V476" s="178"/>
      <c r="W476" s="178"/>
      <c r="X476" s="178"/>
    </row>
    <row r="477" spans="1:24" ht="12.75" customHeight="1">
      <c r="A477" s="178"/>
      <c r="B477" s="178"/>
      <c r="C477" s="178"/>
      <c r="D477" s="178"/>
      <c r="E477" s="178"/>
      <c r="F477" s="178"/>
      <c r="G477" s="178"/>
      <c r="H477" s="177"/>
      <c r="I477" s="178"/>
      <c r="J477" s="178"/>
      <c r="K477" s="178"/>
      <c r="L477" s="178"/>
      <c r="M477" s="178"/>
      <c r="N477" s="178"/>
      <c r="O477" s="178"/>
      <c r="P477" s="178"/>
      <c r="Q477" s="178"/>
      <c r="R477" s="178"/>
      <c r="S477" s="178"/>
      <c r="T477" s="178"/>
      <c r="U477" s="178"/>
      <c r="V477" s="178"/>
      <c r="W477" s="178"/>
      <c r="X477" s="178"/>
    </row>
    <row r="478" spans="1:24" ht="12.75" customHeight="1">
      <c r="A478" s="178"/>
      <c r="B478" s="178"/>
      <c r="C478" s="178"/>
      <c r="D478" s="178"/>
      <c r="E478" s="178"/>
      <c r="F478" s="178"/>
      <c r="G478" s="178"/>
      <c r="H478" s="177"/>
      <c r="I478" s="178"/>
      <c r="J478" s="178"/>
      <c r="K478" s="178"/>
      <c r="L478" s="178"/>
      <c r="M478" s="178"/>
      <c r="N478" s="178"/>
      <c r="O478" s="178"/>
      <c r="P478" s="178"/>
      <c r="Q478" s="178"/>
      <c r="R478" s="178"/>
      <c r="S478" s="178"/>
      <c r="T478" s="178"/>
      <c r="U478" s="178"/>
      <c r="V478" s="178"/>
      <c r="W478" s="178"/>
      <c r="X478" s="178"/>
    </row>
    <row r="479" spans="1:24" ht="12.75" customHeight="1">
      <c r="A479" s="178"/>
      <c r="B479" s="178"/>
      <c r="C479" s="178"/>
      <c r="D479" s="178"/>
      <c r="E479" s="178"/>
      <c r="F479" s="178"/>
      <c r="G479" s="178"/>
      <c r="H479" s="177"/>
      <c r="I479" s="178"/>
      <c r="J479" s="178"/>
      <c r="K479" s="178"/>
      <c r="L479" s="178"/>
      <c r="M479" s="178"/>
      <c r="N479" s="178"/>
      <c r="O479" s="178"/>
      <c r="P479" s="178"/>
      <c r="Q479" s="178"/>
      <c r="R479" s="178"/>
      <c r="S479" s="178"/>
      <c r="T479" s="178"/>
      <c r="U479" s="178"/>
      <c r="V479" s="178"/>
      <c r="W479" s="178"/>
      <c r="X479" s="178"/>
    </row>
    <row r="480" spans="1:24" ht="12.75" customHeight="1">
      <c r="A480" s="178"/>
      <c r="B480" s="178"/>
      <c r="C480" s="178"/>
      <c r="D480" s="178"/>
      <c r="E480" s="178"/>
      <c r="F480" s="178"/>
      <c r="G480" s="178"/>
      <c r="H480" s="177"/>
      <c r="I480" s="178"/>
      <c r="J480" s="178"/>
      <c r="K480" s="178"/>
      <c r="L480" s="178"/>
      <c r="M480" s="178"/>
      <c r="N480" s="178"/>
      <c r="O480" s="178"/>
      <c r="P480" s="178"/>
      <c r="Q480" s="178"/>
      <c r="R480" s="178"/>
      <c r="S480" s="178"/>
      <c r="T480" s="178"/>
      <c r="U480" s="178"/>
      <c r="V480" s="178"/>
      <c r="W480" s="178"/>
      <c r="X480" s="178"/>
    </row>
    <row r="481" spans="1:24" ht="12.75" customHeight="1">
      <c r="A481" s="178"/>
      <c r="B481" s="178"/>
      <c r="C481" s="178"/>
      <c r="D481" s="178"/>
      <c r="E481" s="178"/>
      <c r="F481" s="178"/>
      <c r="G481" s="178"/>
      <c r="H481" s="177"/>
      <c r="I481" s="178"/>
      <c r="J481" s="178"/>
      <c r="K481" s="178"/>
      <c r="L481" s="178"/>
      <c r="M481" s="178"/>
      <c r="N481" s="178"/>
      <c r="O481" s="178"/>
      <c r="P481" s="178"/>
      <c r="Q481" s="178"/>
      <c r="R481" s="178"/>
      <c r="S481" s="178"/>
      <c r="T481" s="178"/>
      <c r="U481" s="178"/>
      <c r="V481" s="178"/>
      <c r="W481" s="178"/>
      <c r="X481" s="178"/>
    </row>
    <row r="482" spans="1:24" ht="12.75" customHeight="1">
      <c r="A482" s="178"/>
      <c r="B482" s="178"/>
      <c r="C482" s="178"/>
      <c r="D482" s="178"/>
      <c r="E482" s="178"/>
      <c r="F482" s="178"/>
      <c r="G482" s="178"/>
      <c r="H482" s="177"/>
      <c r="I482" s="178"/>
      <c r="J482" s="178"/>
      <c r="K482" s="178"/>
      <c r="L482" s="178"/>
      <c r="M482" s="178"/>
      <c r="N482" s="178"/>
      <c r="O482" s="178"/>
      <c r="P482" s="178"/>
      <c r="Q482" s="178"/>
      <c r="R482" s="178"/>
      <c r="S482" s="178"/>
      <c r="T482" s="178"/>
      <c r="U482" s="178"/>
      <c r="V482" s="178"/>
      <c r="W482" s="178"/>
      <c r="X482" s="178"/>
    </row>
    <row r="483" spans="1:24" ht="12.75" customHeight="1">
      <c r="A483" s="178"/>
      <c r="B483" s="178"/>
      <c r="C483" s="178"/>
      <c r="D483" s="178"/>
      <c r="E483" s="178"/>
      <c r="F483" s="178"/>
      <c r="G483" s="178"/>
      <c r="H483" s="177"/>
      <c r="I483" s="178"/>
      <c r="J483" s="178"/>
      <c r="K483" s="178"/>
      <c r="L483" s="178"/>
      <c r="M483" s="178"/>
      <c r="N483" s="178"/>
      <c r="O483" s="178"/>
      <c r="P483" s="178"/>
      <c r="Q483" s="178"/>
      <c r="R483" s="178"/>
      <c r="S483" s="178"/>
      <c r="T483" s="178"/>
      <c r="U483" s="178"/>
      <c r="V483" s="178"/>
      <c r="W483" s="178"/>
      <c r="X483" s="178"/>
    </row>
    <row r="484" spans="1:24" ht="12.75" customHeight="1">
      <c r="A484" s="178"/>
      <c r="B484" s="178"/>
      <c r="C484" s="178"/>
      <c r="D484" s="178"/>
      <c r="E484" s="178"/>
      <c r="F484" s="178"/>
      <c r="G484" s="178"/>
      <c r="H484" s="177"/>
      <c r="I484" s="178"/>
      <c r="J484" s="178"/>
      <c r="K484" s="178"/>
      <c r="L484" s="178"/>
      <c r="M484" s="178"/>
      <c r="N484" s="178"/>
      <c r="O484" s="178"/>
      <c r="P484" s="178"/>
      <c r="Q484" s="178"/>
      <c r="R484" s="178"/>
      <c r="S484" s="178"/>
      <c r="T484" s="178"/>
      <c r="U484" s="178"/>
      <c r="V484" s="178"/>
      <c r="W484" s="178"/>
      <c r="X484" s="178"/>
    </row>
    <row r="485" spans="1:24" ht="12.75" customHeight="1">
      <c r="A485" s="178"/>
      <c r="B485" s="178"/>
      <c r="C485" s="178"/>
      <c r="D485" s="178"/>
      <c r="E485" s="178"/>
      <c r="F485" s="178"/>
      <c r="G485" s="178"/>
      <c r="H485" s="177"/>
      <c r="I485" s="178"/>
      <c r="J485" s="178"/>
      <c r="K485" s="178"/>
      <c r="L485" s="178"/>
      <c r="M485" s="178"/>
      <c r="N485" s="178"/>
      <c r="O485" s="178"/>
      <c r="P485" s="178"/>
      <c r="Q485" s="178"/>
      <c r="R485" s="178"/>
      <c r="S485" s="178"/>
      <c r="T485" s="178"/>
      <c r="U485" s="178"/>
      <c r="V485" s="178"/>
      <c r="W485" s="178"/>
      <c r="X485" s="178"/>
    </row>
    <row r="486" spans="1:24" ht="12.75" customHeight="1">
      <c r="A486" s="178"/>
      <c r="B486" s="178"/>
      <c r="C486" s="178"/>
      <c r="D486" s="178"/>
      <c r="E486" s="178"/>
      <c r="F486" s="178"/>
      <c r="G486" s="178"/>
      <c r="H486" s="177"/>
      <c r="I486" s="178"/>
      <c r="J486" s="178"/>
      <c r="K486" s="178"/>
      <c r="L486" s="178"/>
      <c r="M486" s="178"/>
      <c r="N486" s="178"/>
      <c r="O486" s="178"/>
      <c r="P486" s="178"/>
      <c r="Q486" s="178"/>
      <c r="R486" s="178"/>
      <c r="S486" s="178"/>
      <c r="T486" s="178"/>
      <c r="U486" s="178"/>
      <c r="V486" s="178"/>
      <c r="W486" s="178"/>
      <c r="X486" s="178"/>
    </row>
    <row r="487" spans="1:24" ht="12.75" customHeight="1">
      <c r="A487" s="178"/>
      <c r="B487" s="178"/>
      <c r="C487" s="178"/>
      <c r="D487" s="178"/>
      <c r="E487" s="178"/>
      <c r="F487" s="178"/>
      <c r="G487" s="178"/>
      <c r="H487" s="177"/>
      <c r="I487" s="178"/>
      <c r="J487" s="178"/>
      <c r="K487" s="178"/>
      <c r="L487" s="178"/>
      <c r="M487" s="178"/>
      <c r="N487" s="178"/>
      <c r="O487" s="178"/>
      <c r="P487" s="178"/>
      <c r="Q487" s="178"/>
      <c r="R487" s="178"/>
      <c r="S487" s="178"/>
      <c r="T487" s="178"/>
      <c r="U487" s="178"/>
      <c r="V487" s="178"/>
      <c r="W487" s="178"/>
      <c r="X487" s="178"/>
    </row>
    <row r="488" spans="1:24" ht="12.75" customHeight="1">
      <c r="A488" s="178"/>
      <c r="B488" s="178"/>
      <c r="C488" s="178"/>
      <c r="D488" s="178"/>
      <c r="E488" s="178"/>
      <c r="F488" s="178"/>
      <c r="G488" s="178"/>
      <c r="H488" s="177"/>
      <c r="I488" s="178"/>
      <c r="J488" s="178"/>
      <c r="K488" s="178"/>
      <c r="L488" s="178"/>
      <c r="M488" s="178"/>
      <c r="N488" s="178"/>
      <c r="O488" s="178"/>
      <c r="P488" s="178"/>
      <c r="Q488" s="178"/>
      <c r="R488" s="178"/>
      <c r="S488" s="178"/>
      <c r="T488" s="178"/>
      <c r="U488" s="178"/>
      <c r="V488" s="178"/>
      <c r="W488" s="178"/>
      <c r="X488" s="178"/>
    </row>
    <row r="489" spans="1:24" ht="12.75" customHeight="1">
      <c r="A489" s="178"/>
      <c r="B489" s="178"/>
      <c r="C489" s="178"/>
      <c r="D489" s="178"/>
      <c r="E489" s="178"/>
      <c r="F489" s="178"/>
      <c r="G489" s="178"/>
      <c r="H489" s="177"/>
      <c r="I489" s="178"/>
      <c r="J489" s="178"/>
      <c r="K489" s="178"/>
      <c r="L489" s="178"/>
      <c r="M489" s="178"/>
      <c r="N489" s="178"/>
      <c r="O489" s="178"/>
      <c r="P489" s="178"/>
      <c r="Q489" s="178"/>
      <c r="R489" s="178"/>
      <c r="S489" s="178"/>
      <c r="T489" s="178"/>
      <c r="U489" s="178"/>
      <c r="V489" s="178"/>
      <c r="W489" s="178"/>
      <c r="X489" s="178"/>
    </row>
    <row r="490" spans="1:24" ht="12.75" customHeight="1">
      <c r="A490" s="178"/>
      <c r="B490" s="178"/>
      <c r="C490" s="178"/>
      <c r="D490" s="178"/>
      <c r="E490" s="178"/>
      <c r="F490" s="178"/>
      <c r="G490" s="178"/>
      <c r="H490" s="177"/>
      <c r="I490" s="178"/>
      <c r="J490" s="178"/>
      <c r="K490" s="178"/>
      <c r="L490" s="178"/>
      <c r="M490" s="178"/>
      <c r="N490" s="178"/>
      <c r="O490" s="178"/>
      <c r="P490" s="178"/>
      <c r="Q490" s="178"/>
      <c r="R490" s="178"/>
      <c r="S490" s="178"/>
      <c r="T490" s="178"/>
      <c r="U490" s="178"/>
      <c r="V490" s="178"/>
      <c r="W490" s="178"/>
      <c r="X490" s="178"/>
    </row>
    <row r="491" spans="1:24" ht="12.75" customHeight="1">
      <c r="A491" s="178"/>
      <c r="B491" s="178"/>
      <c r="C491" s="178"/>
      <c r="D491" s="178"/>
      <c r="E491" s="178"/>
      <c r="F491" s="178"/>
      <c r="G491" s="178"/>
      <c r="H491" s="177"/>
      <c r="I491" s="178"/>
      <c r="J491" s="178"/>
      <c r="K491" s="178"/>
      <c r="L491" s="178"/>
      <c r="M491" s="178"/>
      <c r="N491" s="178"/>
      <c r="O491" s="178"/>
      <c r="P491" s="178"/>
      <c r="Q491" s="178"/>
      <c r="R491" s="178"/>
      <c r="S491" s="178"/>
      <c r="T491" s="178"/>
      <c r="U491" s="178"/>
      <c r="V491" s="178"/>
      <c r="W491" s="178"/>
      <c r="X491" s="178"/>
    </row>
    <row r="492" spans="1:24" ht="12.75" customHeight="1">
      <c r="A492" s="178"/>
      <c r="B492" s="178"/>
      <c r="C492" s="178"/>
      <c r="D492" s="178"/>
      <c r="E492" s="178"/>
      <c r="F492" s="178"/>
      <c r="G492" s="178"/>
      <c r="H492" s="177"/>
      <c r="I492" s="178"/>
      <c r="J492" s="178"/>
      <c r="K492" s="178"/>
      <c r="L492" s="178"/>
      <c r="M492" s="178"/>
      <c r="N492" s="178"/>
      <c r="O492" s="178"/>
      <c r="P492" s="178"/>
      <c r="Q492" s="178"/>
      <c r="R492" s="178"/>
      <c r="S492" s="178"/>
      <c r="T492" s="178"/>
      <c r="U492" s="178"/>
      <c r="V492" s="178"/>
      <c r="W492" s="178"/>
      <c r="X492" s="178"/>
    </row>
    <row r="493" spans="1:24" ht="12.75" customHeight="1">
      <c r="A493" s="178"/>
      <c r="B493" s="178"/>
      <c r="C493" s="178"/>
      <c r="D493" s="178"/>
      <c r="E493" s="178"/>
      <c r="F493" s="178"/>
      <c r="G493" s="178"/>
      <c r="H493" s="177"/>
      <c r="I493" s="178"/>
      <c r="J493" s="178"/>
      <c r="K493" s="178"/>
      <c r="L493" s="178"/>
      <c r="M493" s="178"/>
      <c r="N493" s="178"/>
      <c r="O493" s="178"/>
      <c r="P493" s="178"/>
      <c r="Q493" s="178"/>
      <c r="R493" s="178"/>
      <c r="S493" s="178"/>
      <c r="T493" s="178"/>
      <c r="U493" s="178"/>
      <c r="V493" s="178"/>
      <c r="W493" s="178"/>
      <c r="X493" s="178"/>
    </row>
    <row r="494" spans="1:24" ht="12.75" customHeight="1">
      <c r="A494" s="178"/>
      <c r="B494" s="178"/>
      <c r="C494" s="178"/>
      <c r="D494" s="178"/>
      <c r="E494" s="178"/>
      <c r="F494" s="178"/>
      <c r="G494" s="178"/>
      <c r="H494" s="177"/>
      <c r="I494" s="178"/>
      <c r="J494" s="178"/>
      <c r="K494" s="178"/>
      <c r="L494" s="178"/>
      <c r="M494" s="178"/>
      <c r="N494" s="178"/>
      <c r="O494" s="178"/>
      <c r="P494" s="178"/>
      <c r="Q494" s="178"/>
      <c r="R494" s="178"/>
      <c r="S494" s="178"/>
      <c r="T494" s="178"/>
      <c r="U494" s="178"/>
      <c r="V494" s="178"/>
      <c r="W494" s="178"/>
      <c r="X494" s="178"/>
    </row>
    <row r="495" spans="1:24" ht="12.75" customHeight="1">
      <c r="A495" s="178"/>
      <c r="B495" s="178"/>
      <c r="C495" s="178"/>
      <c r="D495" s="178"/>
      <c r="E495" s="178"/>
      <c r="F495" s="178"/>
      <c r="G495" s="178"/>
      <c r="H495" s="177"/>
      <c r="I495" s="178"/>
      <c r="J495" s="178"/>
      <c r="K495" s="178"/>
      <c r="L495" s="178"/>
      <c r="M495" s="178"/>
      <c r="N495" s="178"/>
      <c r="O495" s="178"/>
      <c r="P495" s="178"/>
      <c r="Q495" s="178"/>
      <c r="R495" s="178"/>
      <c r="S495" s="178"/>
      <c r="T495" s="178"/>
      <c r="U495" s="178"/>
      <c r="V495" s="178"/>
      <c r="W495" s="178"/>
      <c r="X495" s="178"/>
    </row>
    <row r="496" spans="1:24" ht="12.75" customHeight="1">
      <c r="A496" s="178"/>
      <c r="B496" s="178"/>
      <c r="C496" s="178"/>
      <c r="D496" s="178"/>
      <c r="E496" s="178"/>
      <c r="F496" s="178"/>
      <c r="G496" s="178"/>
      <c r="H496" s="177"/>
      <c r="I496" s="178"/>
      <c r="J496" s="178"/>
      <c r="K496" s="178"/>
      <c r="L496" s="178"/>
      <c r="M496" s="178"/>
      <c r="N496" s="178"/>
      <c r="O496" s="178"/>
      <c r="P496" s="178"/>
      <c r="Q496" s="178"/>
      <c r="R496" s="178"/>
      <c r="S496" s="178"/>
      <c r="T496" s="178"/>
      <c r="U496" s="178"/>
      <c r="V496" s="178"/>
      <c r="W496" s="178"/>
      <c r="X496" s="178"/>
    </row>
    <row r="497" spans="1:24" ht="12.75" customHeight="1">
      <c r="A497" s="178"/>
      <c r="B497" s="178"/>
      <c r="C497" s="178"/>
      <c r="D497" s="178"/>
      <c r="E497" s="178"/>
      <c r="F497" s="178"/>
      <c r="G497" s="178"/>
      <c r="H497" s="177"/>
      <c r="I497" s="178"/>
      <c r="J497" s="178"/>
      <c r="K497" s="178"/>
      <c r="L497" s="178"/>
      <c r="M497" s="178"/>
      <c r="N497" s="178"/>
      <c r="O497" s="178"/>
      <c r="P497" s="178"/>
      <c r="Q497" s="178"/>
      <c r="R497" s="178"/>
      <c r="S497" s="178"/>
      <c r="T497" s="178"/>
      <c r="U497" s="178"/>
      <c r="V497" s="178"/>
      <c r="W497" s="178"/>
      <c r="X497" s="178"/>
    </row>
    <row r="498" spans="1:24" ht="12.75" customHeight="1">
      <c r="A498" s="178"/>
      <c r="B498" s="178"/>
      <c r="C498" s="178"/>
      <c r="D498" s="178"/>
      <c r="E498" s="178"/>
      <c r="F498" s="178"/>
      <c r="G498" s="178"/>
      <c r="H498" s="177"/>
      <c r="I498" s="178"/>
      <c r="J498" s="178"/>
      <c r="K498" s="178"/>
      <c r="L498" s="178"/>
      <c r="M498" s="178"/>
      <c r="N498" s="178"/>
      <c r="O498" s="178"/>
      <c r="P498" s="178"/>
      <c r="Q498" s="178"/>
      <c r="R498" s="178"/>
      <c r="S498" s="178"/>
      <c r="T498" s="178"/>
      <c r="U498" s="178"/>
      <c r="V498" s="178"/>
      <c r="W498" s="178"/>
      <c r="X498" s="178"/>
    </row>
    <row r="499" spans="1:24" ht="12.75" customHeight="1">
      <c r="A499" s="178"/>
      <c r="B499" s="178"/>
      <c r="C499" s="178"/>
      <c r="D499" s="178"/>
      <c r="E499" s="178"/>
      <c r="F499" s="178"/>
      <c r="G499" s="178"/>
      <c r="H499" s="177"/>
      <c r="I499" s="178"/>
      <c r="J499" s="178"/>
      <c r="K499" s="178"/>
      <c r="L499" s="178"/>
      <c r="M499" s="178"/>
      <c r="N499" s="178"/>
      <c r="O499" s="178"/>
      <c r="P499" s="178"/>
      <c r="Q499" s="178"/>
      <c r="R499" s="178"/>
      <c r="S499" s="178"/>
      <c r="T499" s="178"/>
      <c r="U499" s="178"/>
      <c r="V499" s="178"/>
      <c r="W499" s="178"/>
      <c r="X499" s="178"/>
    </row>
    <row r="500" spans="1:24" ht="12.75" customHeight="1">
      <c r="A500" s="178"/>
      <c r="B500" s="178"/>
      <c r="C500" s="178"/>
      <c r="D500" s="178"/>
      <c r="E500" s="178"/>
      <c r="F500" s="178"/>
      <c r="G500" s="178"/>
      <c r="H500" s="177"/>
      <c r="I500" s="178"/>
      <c r="J500" s="178"/>
      <c r="K500" s="178"/>
      <c r="L500" s="178"/>
      <c r="M500" s="178"/>
      <c r="N500" s="178"/>
      <c r="O500" s="178"/>
      <c r="P500" s="178"/>
      <c r="Q500" s="178"/>
      <c r="R500" s="178"/>
      <c r="S500" s="178"/>
      <c r="T500" s="178"/>
      <c r="U500" s="178"/>
      <c r="V500" s="178"/>
      <c r="W500" s="178"/>
      <c r="X500" s="178"/>
    </row>
    <row r="501" spans="1:24" ht="12.75" customHeight="1">
      <c r="A501" s="178"/>
      <c r="B501" s="178"/>
      <c r="C501" s="178"/>
      <c r="D501" s="178"/>
      <c r="E501" s="178"/>
      <c r="F501" s="178"/>
      <c r="G501" s="178"/>
      <c r="H501" s="177"/>
      <c r="I501" s="178"/>
      <c r="J501" s="178"/>
      <c r="K501" s="178"/>
      <c r="L501" s="178"/>
      <c r="M501" s="178"/>
      <c r="N501" s="178"/>
      <c r="O501" s="178"/>
      <c r="P501" s="178"/>
      <c r="Q501" s="178"/>
      <c r="R501" s="178"/>
      <c r="S501" s="178"/>
      <c r="T501" s="178"/>
      <c r="U501" s="178"/>
      <c r="V501" s="178"/>
      <c r="W501" s="178"/>
      <c r="X501" s="178"/>
    </row>
    <row r="502" spans="1:24" ht="12.75" customHeight="1">
      <c r="A502" s="178"/>
      <c r="B502" s="178"/>
      <c r="C502" s="178"/>
      <c r="D502" s="178"/>
      <c r="E502" s="178"/>
      <c r="F502" s="178"/>
      <c r="G502" s="178"/>
      <c r="H502" s="177"/>
      <c r="I502" s="178"/>
      <c r="J502" s="178"/>
      <c r="K502" s="178"/>
      <c r="L502" s="178"/>
      <c r="M502" s="178"/>
      <c r="N502" s="178"/>
      <c r="O502" s="178"/>
      <c r="P502" s="178"/>
      <c r="Q502" s="178"/>
      <c r="R502" s="178"/>
      <c r="S502" s="178"/>
      <c r="T502" s="178"/>
      <c r="U502" s="178"/>
      <c r="V502" s="178"/>
      <c r="W502" s="178"/>
      <c r="X502" s="178"/>
    </row>
    <row r="503" spans="1:24" ht="12.75" customHeight="1">
      <c r="A503" s="178"/>
      <c r="B503" s="178"/>
      <c r="C503" s="178"/>
      <c r="D503" s="178"/>
      <c r="E503" s="178"/>
      <c r="F503" s="178"/>
      <c r="G503" s="178"/>
      <c r="H503" s="177"/>
      <c r="I503" s="178"/>
      <c r="J503" s="178"/>
      <c r="K503" s="178"/>
      <c r="L503" s="178"/>
      <c r="M503" s="178"/>
      <c r="N503" s="178"/>
      <c r="O503" s="178"/>
      <c r="P503" s="178"/>
      <c r="Q503" s="178"/>
      <c r="R503" s="178"/>
      <c r="S503" s="178"/>
      <c r="T503" s="178"/>
      <c r="U503" s="178"/>
      <c r="V503" s="178"/>
      <c r="W503" s="178"/>
      <c r="X503" s="178"/>
    </row>
    <row r="504" spans="1:24" ht="12.75" customHeight="1">
      <c r="A504" s="178"/>
      <c r="B504" s="178"/>
      <c r="C504" s="178"/>
      <c r="D504" s="178"/>
      <c r="E504" s="178"/>
      <c r="F504" s="178"/>
      <c r="G504" s="178"/>
      <c r="H504" s="177"/>
      <c r="I504" s="178"/>
      <c r="J504" s="178"/>
      <c r="K504" s="178"/>
      <c r="L504" s="178"/>
      <c r="M504" s="178"/>
      <c r="N504" s="178"/>
      <c r="O504" s="178"/>
      <c r="P504" s="178"/>
      <c r="Q504" s="178"/>
      <c r="R504" s="178"/>
      <c r="S504" s="178"/>
      <c r="T504" s="178"/>
      <c r="U504" s="178"/>
      <c r="V504" s="178"/>
      <c r="W504" s="178"/>
      <c r="X504" s="178"/>
    </row>
    <row r="505" spans="1:24" ht="12.75" customHeight="1">
      <c r="A505" s="178"/>
      <c r="B505" s="178"/>
      <c r="C505" s="178"/>
      <c r="D505" s="178"/>
      <c r="E505" s="178"/>
      <c r="F505" s="178"/>
      <c r="G505" s="178"/>
      <c r="H505" s="177"/>
      <c r="I505" s="178"/>
      <c r="J505" s="178"/>
      <c r="K505" s="178"/>
      <c r="L505" s="178"/>
      <c r="M505" s="178"/>
      <c r="N505" s="178"/>
      <c r="O505" s="178"/>
      <c r="P505" s="178"/>
      <c r="Q505" s="178"/>
      <c r="R505" s="178"/>
      <c r="S505" s="178"/>
      <c r="T505" s="178"/>
      <c r="U505" s="178"/>
      <c r="V505" s="178"/>
      <c r="W505" s="178"/>
      <c r="X505" s="178"/>
    </row>
    <row r="506" spans="1:24" ht="12.75" customHeight="1">
      <c r="A506" s="178"/>
      <c r="B506" s="178"/>
      <c r="C506" s="178"/>
      <c r="D506" s="178"/>
      <c r="E506" s="178"/>
      <c r="F506" s="178"/>
      <c r="G506" s="178"/>
      <c r="H506" s="177"/>
      <c r="I506" s="178"/>
      <c r="J506" s="178"/>
      <c r="K506" s="178"/>
      <c r="L506" s="178"/>
      <c r="M506" s="178"/>
      <c r="N506" s="178"/>
      <c r="O506" s="178"/>
      <c r="P506" s="178"/>
      <c r="Q506" s="178"/>
      <c r="R506" s="178"/>
      <c r="S506" s="178"/>
      <c r="T506" s="178"/>
      <c r="U506" s="178"/>
      <c r="V506" s="178"/>
      <c r="W506" s="178"/>
      <c r="X506" s="178"/>
    </row>
    <row r="507" spans="1:24" ht="12.75" customHeight="1">
      <c r="A507" s="178"/>
      <c r="B507" s="178"/>
      <c r="C507" s="178"/>
      <c r="D507" s="178"/>
      <c r="E507" s="178"/>
      <c r="F507" s="178"/>
      <c r="G507" s="178"/>
      <c r="H507" s="177"/>
      <c r="I507" s="178"/>
      <c r="J507" s="178"/>
      <c r="K507" s="178"/>
      <c r="L507" s="178"/>
      <c r="M507" s="178"/>
      <c r="N507" s="178"/>
      <c r="O507" s="178"/>
      <c r="P507" s="178"/>
      <c r="Q507" s="178"/>
      <c r="R507" s="178"/>
      <c r="S507" s="178"/>
      <c r="T507" s="178"/>
      <c r="U507" s="178"/>
      <c r="V507" s="178"/>
      <c r="W507" s="178"/>
      <c r="X507" s="178"/>
    </row>
    <row r="508" spans="1:24" ht="12.75" customHeight="1">
      <c r="A508" s="178"/>
      <c r="B508" s="178"/>
      <c r="C508" s="178"/>
      <c r="D508" s="178"/>
      <c r="E508" s="178"/>
      <c r="F508" s="178"/>
      <c r="G508" s="178"/>
      <c r="H508" s="177"/>
      <c r="I508" s="178"/>
      <c r="J508" s="178"/>
      <c r="K508" s="178"/>
      <c r="L508" s="178"/>
      <c r="M508" s="178"/>
      <c r="N508" s="178"/>
      <c r="O508" s="178"/>
      <c r="P508" s="178"/>
      <c r="Q508" s="178"/>
      <c r="R508" s="178"/>
      <c r="S508" s="178"/>
      <c r="T508" s="178"/>
      <c r="U508" s="178"/>
      <c r="V508" s="178"/>
      <c r="W508" s="178"/>
      <c r="X508" s="178"/>
    </row>
    <row r="509" spans="1:24" ht="12.75" customHeight="1">
      <c r="A509" s="178"/>
      <c r="B509" s="178"/>
      <c r="C509" s="178"/>
      <c r="D509" s="178"/>
      <c r="E509" s="178"/>
      <c r="F509" s="178"/>
      <c r="G509" s="178"/>
      <c r="H509" s="177"/>
      <c r="I509" s="178"/>
      <c r="J509" s="178"/>
      <c r="K509" s="178"/>
      <c r="L509" s="178"/>
      <c r="M509" s="178"/>
      <c r="N509" s="178"/>
      <c r="O509" s="178"/>
      <c r="P509" s="178"/>
      <c r="Q509" s="178"/>
      <c r="R509" s="178"/>
      <c r="S509" s="178"/>
      <c r="T509" s="178"/>
      <c r="U509" s="178"/>
      <c r="V509" s="178"/>
      <c r="W509" s="178"/>
      <c r="X509" s="178"/>
    </row>
    <row r="510" spans="1:24" ht="12.75" customHeight="1">
      <c r="A510" s="178"/>
      <c r="B510" s="178"/>
      <c r="C510" s="178"/>
      <c r="D510" s="178"/>
      <c r="E510" s="178"/>
      <c r="F510" s="178"/>
      <c r="G510" s="178"/>
      <c r="H510" s="177"/>
      <c r="I510" s="178"/>
      <c r="J510" s="178"/>
      <c r="K510" s="178"/>
      <c r="L510" s="178"/>
      <c r="M510" s="178"/>
      <c r="N510" s="178"/>
      <c r="O510" s="178"/>
      <c r="P510" s="178"/>
      <c r="Q510" s="178"/>
      <c r="R510" s="178"/>
      <c r="S510" s="178"/>
      <c r="T510" s="178"/>
      <c r="U510" s="178"/>
      <c r="V510" s="178"/>
      <c r="W510" s="178"/>
      <c r="X510" s="178"/>
    </row>
    <row r="511" spans="1:24" ht="12.75" customHeight="1">
      <c r="A511" s="178"/>
      <c r="B511" s="178"/>
      <c r="C511" s="178"/>
      <c r="D511" s="178"/>
      <c r="E511" s="178"/>
      <c r="F511" s="178"/>
      <c r="G511" s="178"/>
      <c r="H511" s="177"/>
      <c r="I511" s="178"/>
      <c r="J511" s="178"/>
      <c r="K511" s="178"/>
      <c r="L511" s="178"/>
      <c r="M511" s="178"/>
      <c r="N511" s="178"/>
      <c r="O511" s="178"/>
      <c r="P511" s="178"/>
      <c r="Q511" s="178"/>
      <c r="R511" s="178"/>
      <c r="S511" s="178"/>
      <c r="T511" s="178"/>
      <c r="U511" s="178"/>
      <c r="V511" s="178"/>
      <c r="W511" s="178"/>
      <c r="X511" s="178"/>
    </row>
    <row r="512" spans="1:24" ht="12.75" customHeight="1">
      <c r="A512" s="178"/>
      <c r="B512" s="178"/>
      <c r="C512" s="178"/>
      <c r="D512" s="178"/>
      <c r="E512" s="178"/>
      <c r="F512" s="178"/>
      <c r="G512" s="178"/>
      <c r="H512" s="177"/>
      <c r="I512" s="178"/>
      <c r="J512" s="178"/>
      <c r="K512" s="178"/>
      <c r="L512" s="178"/>
      <c r="M512" s="178"/>
      <c r="N512" s="178"/>
      <c r="O512" s="178"/>
      <c r="P512" s="178"/>
      <c r="Q512" s="178"/>
      <c r="R512" s="178"/>
      <c r="S512" s="178"/>
      <c r="T512" s="178"/>
      <c r="U512" s="178"/>
      <c r="V512" s="178"/>
      <c r="W512" s="178"/>
      <c r="X512" s="178"/>
    </row>
    <row r="513" spans="1:24" ht="12.75" customHeight="1">
      <c r="A513" s="178"/>
      <c r="B513" s="178"/>
      <c r="C513" s="178"/>
      <c r="D513" s="178"/>
      <c r="E513" s="178"/>
      <c r="F513" s="178"/>
      <c r="G513" s="178"/>
      <c r="H513" s="177"/>
      <c r="I513" s="178"/>
      <c r="J513" s="178"/>
      <c r="K513" s="178"/>
      <c r="L513" s="178"/>
      <c r="M513" s="178"/>
      <c r="N513" s="178"/>
      <c r="O513" s="178"/>
      <c r="P513" s="178"/>
      <c r="Q513" s="178"/>
      <c r="R513" s="178"/>
      <c r="S513" s="178"/>
      <c r="T513" s="178"/>
      <c r="U513" s="178"/>
      <c r="V513" s="178"/>
      <c r="W513" s="178"/>
      <c r="X513" s="178"/>
    </row>
    <row r="514" spans="1:24" ht="12.75" customHeight="1">
      <c r="A514" s="178"/>
      <c r="B514" s="178"/>
      <c r="C514" s="178"/>
      <c r="D514" s="178"/>
      <c r="E514" s="178"/>
      <c r="F514" s="178"/>
      <c r="G514" s="178"/>
      <c r="H514" s="177"/>
      <c r="I514" s="178"/>
      <c r="J514" s="178"/>
      <c r="K514" s="178"/>
      <c r="L514" s="178"/>
      <c r="M514" s="178"/>
      <c r="N514" s="178"/>
      <c r="O514" s="178"/>
      <c r="P514" s="178"/>
      <c r="Q514" s="178"/>
      <c r="R514" s="178"/>
      <c r="S514" s="178"/>
      <c r="T514" s="178"/>
      <c r="U514" s="178"/>
      <c r="V514" s="178"/>
      <c r="W514" s="178"/>
      <c r="X514" s="178"/>
    </row>
    <row r="515" spans="1:24" ht="12.75" customHeight="1">
      <c r="A515" s="178"/>
      <c r="B515" s="178"/>
      <c r="C515" s="178"/>
      <c r="D515" s="178"/>
      <c r="E515" s="178"/>
      <c r="F515" s="178"/>
      <c r="G515" s="178"/>
      <c r="H515" s="177"/>
      <c r="I515" s="178"/>
      <c r="J515" s="178"/>
      <c r="K515" s="178"/>
      <c r="L515" s="178"/>
      <c r="M515" s="178"/>
      <c r="N515" s="178"/>
      <c r="O515" s="178"/>
      <c r="P515" s="178"/>
      <c r="Q515" s="178"/>
      <c r="R515" s="178"/>
      <c r="S515" s="178"/>
      <c r="T515" s="178"/>
      <c r="U515" s="178"/>
      <c r="V515" s="178"/>
      <c r="W515" s="178"/>
      <c r="X515" s="178"/>
    </row>
    <row r="516" spans="1:24" ht="12.75" customHeight="1">
      <c r="A516" s="178"/>
      <c r="B516" s="178"/>
      <c r="C516" s="178"/>
      <c r="D516" s="178"/>
      <c r="E516" s="178"/>
      <c r="F516" s="178"/>
      <c r="G516" s="178"/>
      <c r="H516" s="177"/>
      <c r="I516" s="178"/>
      <c r="J516" s="178"/>
      <c r="K516" s="178"/>
      <c r="L516" s="178"/>
      <c r="M516" s="178"/>
      <c r="N516" s="178"/>
      <c r="O516" s="178"/>
      <c r="P516" s="178"/>
      <c r="Q516" s="178"/>
      <c r="R516" s="178"/>
      <c r="S516" s="178"/>
      <c r="T516" s="178"/>
      <c r="U516" s="178"/>
      <c r="V516" s="178"/>
      <c r="W516" s="178"/>
      <c r="X516" s="178"/>
    </row>
    <row r="517" spans="1:24" ht="12.75" customHeight="1">
      <c r="A517" s="178"/>
      <c r="B517" s="178"/>
      <c r="C517" s="178"/>
      <c r="D517" s="178"/>
      <c r="E517" s="178"/>
      <c r="F517" s="178"/>
      <c r="G517" s="178"/>
      <c r="H517" s="177"/>
      <c r="I517" s="178"/>
      <c r="J517" s="178"/>
      <c r="K517" s="178"/>
      <c r="L517" s="178"/>
      <c r="M517" s="178"/>
      <c r="N517" s="178"/>
      <c r="O517" s="178"/>
      <c r="P517" s="178"/>
      <c r="Q517" s="178"/>
      <c r="R517" s="178"/>
      <c r="S517" s="178"/>
      <c r="T517" s="178"/>
      <c r="U517" s="178"/>
      <c r="V517" s="178"/>
      <c r="W517" s="178"/>
      <c r="X517" s="178"/>
    </row>
    <row r="518" spans="1:24" ht="12.75" customHeight="1">
      <c r="A518" s="178"/>
      <c r="B518" s="178"/>
      <c r="C518" s="178"/>
      <c r="D518" s="178"/>
      <c r="E518" s="178"/>
      <c r="F518" s="178"/>
      <c r="G518" s="178"/>
      <c r="H518" s="177"/>
      <c r="I518" s="178"/>
      <c r="J518" s="178"/>
      <c r="K518" s="178"/>
      <c r="L518" s="178"/>
      <c r="M518" s="178"/>
      <c r="N518" s="178"/>
      <c r="O518" s="178"/>
      <c r="P518" s="178"/>
      <c r="Q518" s="178"/>
      <c r="R518" s="178"/>
      <c r="S518" s="178"/>
      <c r="T518" s="178"/>
      <c r="U518" s="178"/>
      <c r="V518" s="178"/>
      <c r="W518" s="178"/>
      <c r="X518" s="178"/>
    </row>
    <row r="519" spans="1:24" ht="12.75" customHeight="1">
      <c r="A519" s="178"/>
      <c r="B519" s="178"/>
      <c r="C519" s="178"/>
      <c r="D519" s="178"/>
      <c r="E519" s="178"/>
      <c r="F519" s="178"/>
      <c r="G519" s="178"/>
      <c r="H519" s="177"/>
      <c r="I519" s="178"/>
      <c r="J519" s="178"/>
      <c r="K519" s="178"/>
      <c r="L519" s="178"/>
      <c r="M519" s="178"/>
      <c r="N519" s="178"/>
      <c r="O519" s="178"/>
      <c r="P519" s="178"/>
      <c r="Q519" s="178"/>
      <c r="R519" s="178"/>
      <c r="S519" s="178"/>
      <c r="T519" s="178"/>
      <c r="U519" s="178"/>
      <c r="V519" s="178"/>
      <c r="W519" s="178"/>
      <c r="X519" s="178"/>
    </row>
    <row r="520" spans="1:24" ht="12.75" customHeight="1">
      <c r="A520" s="178"/>
      <c r="B520" s="178"/>
      <c r="C520" s="178"/>
      <c r="D520" s="178"/>
      <c r="E520" s="178"/>
      <c r="F520" s="178"/>
      <c r="G520" s="178"/>
      <c r="H520" s="177"/>
      <c r="I520" s="178"/>
      <c r="J520" s="178"/>
      <c r="K520" s="178"/>
      <c r="L520" s="178"/>
      <c r="M520" s="178"/>
      <c r="N520" s="178"/>
      <c r="O520" s="178"/>
      <c r="P520" s="178"/>
      <c r="Q520" s="178"/>
      <c r="R520" s="178"/>
      <c r="S520" s="178"/>
      <c r="T520" s="178"/>
      <c r="U520" s="178"/>
      <c r="V520" s="178"/>
      <c r="W520" s="178"/>
      <c r="X520" s="178"/>
    </row>
    <row r="521" spans="1:24" ht="12.75" customHeight="1">
      <c r="A521" s="178"/>
      <c r="B521" s="178"/>
      <c r="C521" s="178"/>
      <c r="D521" s="178"/>
      <c r="E521" s="178"/>
      <c r="F521" s="178"/>
      <c r="G521" s="178"/>
      <c r="H521" s="177"/>
      <c r="I521" s="178"/>
      <c r="J521" s="178"/>
      <c r="K521" s="178"/>
      <c r="L521" s="178"/>
      <c r="M521" s="178"/>
      <c r="N521" s="178"/>
      <c r="O521" s="178"/>
      <c r="P521" s="178"/>
      <c r="Q521" s="178"/>
      <c r="R521" s="178"/>
      <c r="S521" s="178"/>
      <c r="T521" s="178"/>
      <c r="U521" s="178"/>
      <c r="V521" s="178"/>
      <c r="W521" s="178"/>
      <c r="X521" s="178"/>
    </row>
    <row r="522" spans="1:24" ht="12.75" customHeight="1">
      <c r="A522" s="178"/>
      <c r="B522" s="178"/>
      <c r="C522" s="178"/>
      <c r="D522" s="178"/>
      <c r="E522" s="178"/>
      <c r="F522" s="178"/>
      <c r="G522" s="178"/>
      <c r="H522" s="177"/>
      <c r="I522" s="178"/>
      <c r="J522" s="178"/>
      <c r="K522" s="178"/>
      <c r="L522" s="178"/>
      <c r="M522" s="178"/>
      <c r="N522" s="178"/>
      <c r="O522" s="178"/>
      <c r="P522" s="178"/>
      <c r="Q522" s="178"/>
      <c r="R522" s="178"/>
      <c r="S522" s="178"/>
      <c r="T522" s="178"/>
      <c r="U522" s="178"/>
      <c r="V522" s="178"/>
      <c r="W522" s="178"/>
      <c r="X522" s="178"/>
    </row>
    <row r="523" spans="1:24" ht="12.75" customHeight="1">
      <c r="A523" s="178"/>
      <c r="B523" s="178"/>
      <c r="C523" s="178"/>
      <c r="D523" s="178"/>
      <c r="E523" s="178"/>
      <c r="F523" s="178"/>
      <c r="G523" s="178"/>
      <c r="H523" s="177"/>
      <c r="I523" s="178"/>
      <c r="J523" s="178"/>
      <c r="K523" s="178"/>
      <c r="L523" s="178"/>
      <c r="M523" s="178"/>
      <c r="N523" s="178"/>
      <c r="O523" s="178"/>
      <c r="P523" s="178"/>
      <c r="Q523" s="178"/>
      <c r="R523" s="178"/>
      <c r="S523" s="178"/>
      <c r="T523" s="178"/>
      <c r="U523" s="178"/>
      <c r="V523" s="178"/>
      <c r="W523" s="178"/>
      <c r="X523" s="178"/>
    </row>
    <row r="524" spans="1:24" ht="12.75" customHeight="1">
      <c r="A524" s="178"/>
      <c r="B524" s="178"/>
      <c r="C524" s="178"/>
      <c r="D524" s="178"/>
      <c r="E524" s="178"/>
      <c r="F524" s="178"/>
      <c r="G524" s="178"/>
      <c r="H524" s="177"/>
      <c r="I524" s="178"/>
      <c r="J524" s="178"/>
      <c r="K524" s="178"/>
      <c r="L524" s="178"/>
      <c r="M524" s="178"/>
      <c r="N524" s="178"/>
      <c r="O524" s="178"/>
      <c r="P524" s="178"/>
      <c r="Q524" s="178"/>
      <c r="R524" s="178"/>
      <c r="S524" s="178"/>
      <c r="T524" s="178"/>
      <c r="U524" s="178"/>
      <c r="V524" s="178"/>
      <c r="W524" s="178"/>
      <c r="X524" s="178"/>
    </row>
    <row r="525" spans="1:24" ht="12.75" customHeight="1">
      <c r="A525" s="178"/>
      <c r="B525" s="178"/>
      <c r="C525" s="178"/>
      <c r="D525" s="178"/>
      <c r="E525" s="178"/>
      <c r="F525" s="178"/>
      <c r="G525" s="178"/>
      <c r="H525" s="177"/>
      <c r="I525" s="178"/>
      <c r="J525" s="178"/>
      <c r="K525" s="178"/>
      <c r="L525" s="178"/>
      <c r="M525" s="178"/>
      <c r="N525" s="178"/>
      <c r="O525" s="178"/>
      <c r="P525" s="178"/>
      <c r="Q525" s="178"/>
      <c r="R525" s="178"/>
      <c r="S525" s="178"/>
      <c r="T525" s="178"/>
      <c r="U525" s="178"/>
      <c r="V525" s="178"/>
      <c r="W525" s="178"/>
      <c r="X525" s="178"/>
    </row>
    <row r="526" spans="1:24" ht="12.75" customHeight="1">
      <c r="A526" s="178"/>
      <c r="B526" s="178"/>
      <c r="C526" s="178"/>
      <c r="D526" s="178"/>
      <c r="E526" s="178"/>
      <c r="F526" s="178"/>
      <c r="G526" s="178"/>
      <c r="H526" s="177"/>
      <c r="I526" s="178"/>
      <c r="J526" s="178"/>
      <c r="K526" s="178"/>
      <c r="L526" s="178"/>
      <c r="M526" s="178"/>
      <c r="N526" s="178"/>
      <c r="O526" s="178"/>
      <c r="P526" s="178"/>
      <c r="Q526" s="178"/>
      <c r="R526" s="178"/>
      <c r="S526" s="178"/>
      <c r="T526" s="178"/>
      <c r="U526" s="178"/>
      <c r="V526" s="178"/>
      <c r="W526" s="178"/>
      <c r="X526" s="178"/>
    </row>
    <row r="527" spans="1:24" ht="12.75" customHeight="1">
      <c r="A527" s="178"/>
      <c r="B527" s="178"/>
      <c r="C527" s="178"/>
      <c r="D527" s="178"/>
      <c r="E527" s="178"/>
      <c r="F527" s="178"/>
      <c r="G527" s="178"/>
      <c r="H527" s="177"/>
      <c r="I527" s="178"/>
      <c r="J527" s="178"/>
      <c r="K527" s="178"/>
      <c r="L527" s="178"/>
      <c r="M527" s="178"/>
      <c r="N527" s="178"/>
      <c r="O527" s="178"/>
      <c r="P527" s="178"/>
      <c r="Q527" s="178"/>
      <c r="R527" s="178"/>
      <c r="S527" s="178"/>
      <c r="T527" s="178"/>
      <c r="U527" s="178"/>
      <c r="V527" s="178"/>
      <c r="W527" s="178"/>
      <c r="X527" s="178"/>
    </row>
    <row r="528" spans="1:24" ht="12.75" customHeight="1">
      <c r="A528" s="178"/>
      <c r="B528" s="178"/>
      <c r="C528" s="178"/>
      <c r="D528" s="178"/>
      <c r="E528" s="178"/>
      <c r="F528" s="178"/>
      <c r="G528" s="178"/>
      <c r="H528" s="177"/>
      <c r="I528" s="178"/>
      <c r="J528" s="178"/>
      <c r="K528" s="178"/>
      <c r="L528" s="178"/>
      <c r="M528" s="178"/>
      <c r="N528" s="178"/>
      <c r="O528" s="178"/>
      <c r="P528" s="178"/>
      <c r="Q528" s="178"/>
      <c r="R528" s="178"/>
      <c r="S528" s="178"/>
      <c r="T528" s="178"/>
      <c r="U528" s="178"/>
      <c r="V528" s="178"/>
      <c r="W528" s="178"/>
      <c r="X528" s="178"/>
    </row>
    <row r="529" spans="1:24" ht="12.75" customHeight="1">
      <c r="A529" s="178"/>
      <c r="B529" s="178"/>
      <c r="C529" s="178"/>
      <c r="D529" s="178"/>
      <c r="E529" s="178"/>
      <c r="F529" s="178"/>
      <c r="G529" s="178"/>
      <c r="H529" s="177"/>
      <c r="I529" s="178"/>
      <c r="J529" s="178"/>
      <c r="K529" s="178"/>
      <c r="L529" s="178"/>
      <c r="M529" s="178"/>
      <c r="N529" s="178"/>
      <c r="O529" s="178"/>
      <c r="P529" s="178"/>
      <c r="Q529" s="178"/>
      <c r="R529" s="178"/>
      <c r="S529" s="178"/>
      <c r="T529" s="178"/>
      <c r="U529" s="178"/>
      <c r="V529" s="178"/>
      <c r="W529" s="178"/>
      <c r="X529" s="178"/>
    </row>
    <row r="530" spans="1:24" ht="12.75" customHeight="1">
      <c r="A530" s="178"/>
      <c r="B530" s="178"/>
      <c r="C530" s="178"/>
      <c r="D530" s="178"/>
      <c r="E530" s="178"/>
      <c r="F530" s="178"/>
      <c r="G530" s="178"/>
      <c r="H530" s="177"/>
      <c r="I530" s="178"/>
      <c r="J530" s="178"/>
      <c r="K530" s="178"/>
      <c r="L530" s="178"/>
      <c r="M530" s="178"/>
      <c r="N530" s="178"/>
      <c r="O530" s="178"/>
      <c r="P530" s="178"/>
      <c r="Q530" s="178"/>
      <c r="R530" s="178"/>
      <c r="S530" s="178"/>
      <c r="T530" s="178"/>
      <c r="U530" s="178"/>
      <c r="V530" s="178"/>
      <c r="W530" s="178"/>
      <c r="X530" s="178"/>
    </row>
    <row r="531" spans="1:24" ht="12.75" customHeight="1">
      <c r="A531" s="178"/>
      <c r="B531" s="178"/>
      <c r="C531" s="178"/>
      <c r="D531" s="178"/>
      <c r="E531" s="178"/>
      <c r="F531" s="178"/>
      <c r="G531" s="178"/>
      <c r="H531" s="177"/>
      <c r="I531" s="178"/>
      <c r="J531" s="178"/>
      <c r="K531" s="178"/>
      <c r="L531" s="178"/>
      <c r="M531" s="178"/>
      <c r="N531" s="178"/>
      <c r="O531" s="178"/>
      <c r="P531" s="178"/>
      <c r="Q531" s="178"/>
      <c r="R531" s="178"/>
      <c r="S531" s="178"/>
      <c r="T531" s="178"/>
      <c r="U531" s="178"/>
      <c r="V531" s="178"/>
      <c r="W531" s="178"/>
      <c r="X531" s="178"/>
    </row>
    <row r="532" spans="1:24" ht="12.75" customHeight="1">
      <c r="A532" s="178"/>
      <c r="B532" s="178"/>
      <c r="C532" s="178"/>
      <c r="D532" s="178"/>
      <c r="E532" s="178"/>
      <c r="F532" s="178"/>
      <c r="G532" s="178"/>
      <c r="H532" s="177"/>
      <c r="I532" s="178"/>
      <c r="J532" s="178"/>
      <c r="K532" s="178"/>
      <c r="L532" s="178"/>
      <c r="M532" s="178"/>
      <c r="N532" s="178"/>
      <c r="O532" s="178"/>
      <c r="P532" s="178"/>
      <c r="Q532" s="178"/>
      <c r="R532" s="178"/>
      <c r="S532" s="178"/>
      <c r="T532" s="178"/>
      <c r="U532" s="178"/>
      <c r="V532" s="178"/>
      <c r="W532" s="178"/>
      <c r="X532" s="178"/>
    </row>
    <row r="533" spans="1:24" ht="12.75" customHeight="1">
      <c r="A533" s="178"/>
      <c r="B533" s="178"/>
      <c r="C533" s="178"/>
      <c r="D533" s="178"/>
      <c r="E533" s="178"/>
      <c r="F533" s="178"/>
      <c r="G533" s="178"/>
      <c r="H533" s="177"/>
      <c r="I533" s="178"/>
      <c r="J533" s="178"/>
      <c r="K533" s="178"/>
      <c r="L533" s="178"/>
      <c r="M533" s="178"/>
      <c r="N533" s="178"/>
      <c r="O533" s="178"/>
      <c r="P533" s="178"/>
      <c r="Q533" s="178"/>
      <c r="R533" s="178"/>
      <c r="S533" s="178"/>
      <c r="T533" s="178"/>
      <c r="U533" s="178"/>
      <c r="V533" s="178"/>
      <c r="W533" s="178"/>
      <c r="X533" s="178"/>
    </row>
    <row r="534" spans="1:24" ht="12.75" customHeight="1">
      <c r="A534" s="178"/>
      <c r="B534" s="178"/>
      <c r="C534" s="178"/>
      <c r="D534" s="178"/>
      <c r="E534" s="178"/>
      <c r="F534" s="178"/>
      <c r="G534" s="178"/>
      <c r="H534" s="177"/>
      <c r="I534" s="178"/>
      <c r="J534" s="178"/>
      <c r="K534" s="178"/>
      <c r="L534" s="178"/>
      <c r="M534" s="178"/>
      <c r="N534" s="178"/>
      <c r="O534" s="178"/>
      <c r="P534" s="178"/>
      <c r="Q534" s="178"/>
      <c r="R534" s="178"/>
      <c r="S534" s="178"/>
      <c r="T534" s="178"/>
      <c r="U534" s="178"/>
      <c r="V534" s="178"/>
      <c r="W534" s="178"/>
      <c r="X534" s="178"/>
    </row>
    <row r="535" spans="1:24" ht="12.75" customHeight="1">
      <c r="A535" s="178"/>
      <c r="B535" s="178"/>
      <c r="C535" s="178"/>
      <c r="D535" s="178"/>
      <c r="E535" s="178"/>
      <c r="F535" s="178"/>
      <c r="G535" s="178"/>
      <c r="H535" s="177"/>
      <c r="I535" s="178"/>
      <c r="J535" s="178"/>
      <c r="K535" s="178"/>
      <c r="L535" s="178"/>
      <c r="M535" s="178"/>
      <c r="N535" s="178"/>
      <c r="O535" s="178"/>
      <c r="P535" s="178"/>
      <c r="Q535" s="178"/>
      <c r="R535" s="178"/>
      <c r="S535" s="178"/>
      <c r="T535" s="178"/>
      <c r="U535" s="178"/>
      <c r="V535" s="178"/>
      <c r="W535" s="178"/>
      <c r="X535" s="178"/>
    </row>
    <row r="536" spans="1:24" ht="12.75" customHeight="1">
      <c r="A536" s="178"/>
      <c r="B536" s="178"/>
      <c r="C536" s="178"/>
      <c r="D536" s="178"/>
      <c r="E536" s="178"/>
      <c r="F536" s="178"/>
      <c r="G536" s="178"/>
      <c r="H536" s="177"/>
      <c r="I536" s="178"/>
      <c r="J536" s="178"/>
      <c r="K536" s="178"/>
      <c r="L536" s="178"/>
      <c r="M536" s="178"/>
      <c r="N536" s="178"/>
      <c r="O536" s="178"/>
      <c r="P536" s="178"/>
      <c r="Q536" s="178"/>
      <c r="R536" s="178"/>
      <c r="S536" s="178"/>
      <c r="T536" s="178"/>
      <c r="U536" s="178"/>
      <c r="V536" s="178"/>
      <c r="W536" s="178"/>
      <c r="X536" s="178"/>
    </row>
    <row r="537" spans="1:24" ht="12.75" customHeight="1">
      <c r="A537" s="178"/>
      <c r="B537" s="178"/>
      <c r="C537" s="178"/>
      <c r="D537" s="178"/>
      <c r="E537" s="178"/>
      <c r="F537" s="178"/>
      <c r="G537" s="178"/>
      <c r="H537" s="177"/>
      <c r="I537" s="178"/>
      <c r="J537" s="178"/>
      <c r="K537" s="178"/>
      <c r="L537" s="178"/>
      <c r="M537" s="178"/>
      <c r="N537" s="178"/>
      <c r="O537" s="178"/>
      <c r="P537" s="178"/>
      <c r="Q537" s="178"/>
      <c r="R537" s="178"/>
      <c r="S537" s="178"/>
      <c r="T537" s="178"/>
      <c r="U537" s="178"/>
      <c r="V537" s="178"/>
      <c r="W537" s="178"/>
      <c r="X537" s="178"/>
    </row>
    <row r="538" spans="1:24" ht="12.75" customHeight="1">
      <c r="A538" s="178"/>
      <c r="B538" s="178"/>
      <c r="C538" s="178"/>
      <c r="D538" s="178"/>
      <c r="E538" s="178"/>
      <c r="F538" s="178"/>
      <c r="G538" s="178"/>
      <c r="H538" s="177"/>
      <c r="I538" s="178"/>
      <c r="J538" s="178"/>
      <c r="K538" s="178"/>
      <c r="L538" s="178"/>
      <c r="M538" s="178"/>
      <c r="N538" s="178"/>
      <c r="O538" s="178"/>
      <c r="P538" s="178"/>
      <c r="Q538" s="178"/>
      <c r="R538" s="178"/>
      <c r="S538" s="178"/>
      <c r="T538" s="178"/>
      <c r="U538" s="178"/>
      <c r="V538" s="178"/>
      <c r="W538" s="178"/>
      <c r="X538" s="178"/>
    </row>
    <row r="539" spans="1:24" ht="12.75" customHeight="1">
      <c r="A539" s="178"/>
      <c r="B539" s="178"/>
      <c r="C539" s="178"/>
      <c r="D539" s="178"/>
      <c r="E539" s="178"/>
      <c r="F539" s="178"/>
      <c r="G539" s="178"/>
      <c r="H539" s="177"/>
      <c r="I539" s="178"/>
      <c r="J539" s="178"/>
      <c r="K539" s="178"/>
      <c r="L539" s="178"/>
      <c r="M539" s="178"/>
      <c r="N539" s="178"/>
      <c r="O539" s="178"/>
      <c r="P539" s="178"/>
      <c r="Q539" s="178"/>
      <c r="R539" s="178"/>
      <c r="S539" s="178"/>
      <c r="T539" s="178"/>
      <c r="U539" s="178"/>
      <c r="V539" s="178"/>
      <c r="W539" s="178"/>
      <c r="X539" s="178"/>
    </row>
    <row r="540" spans="1:24" ht="12.75" customHeight="1">
      <c r="A540" s="178"/>
      <c r="B540" s="178"/>
      <c r="C540" s="178"/>
      <c r="D540" s="178"/>
      <c r="E540" s="178"/>
      <c r="F540" s="178"/>
      <c r="G540" s="178"/>
      <c r="H540" s="177"/>
      <c r="I540" s="178"/>
      <c r="J540" s="178"/>
      <c r="K540" s="178"/>
      <c r="L540" s="178"/>
      <c r="M540" s="178"/>
      <c r="N540" s="178"/>
      <c r="O540" s="178"/>
      <c r="P540" s="178"/>
      <c r="Q540" s="178"/>
      <c r="R540" s="178"/>
      <c r="S540" s="178"/>
      <c r="T540" s="178"/>
      <c r="U540" s="178"/>
      <c r="V540" s="178"/>
      <c r="W540" s="178"/>
      <c r="X540" s="178"/>
    </row>
    <row r="541" spans="1:24" ht="12.75" customHeight="1">
      <c r="A541" s="178"/>
      <c r="B541" s="178"/>
      <c r="C541" s="178"/>
      <c r="D541" s="178"/>
      <c r="E541" s="178"/>
      <c r="F541" s="178"/>
      <c r="G541" s="178"/>
      <c r="H541" s="177"/>
      <c r="I541" s="178"/>
      <c r="J541" s="178"/>
      <c r="K541" s="178"/>
      <c r="L541" s="178"/>
      <c r="M541" s="178"/>
      <c r="N541" s="178"/>
      <c r="O541" s="178"/>
      <c r="P541" s="178"/>
      <c r="Q541" s="178"/>
      <c r="R541" s="178"/>
      <c r="S541" s="178"/>
      <c r="T541" s="178"/>
      <c r="U541" s="178"/>
      <c r="V541" s="178"/>
      <c r="W541" s="178"/>
      <c r="X541" s="178"/>
    </row>
    <row r="542" spans="1:24" ht="12.75" customHeight="1">
      <c r="A542" s="178"/>
      <c r="B542" s="178"/>
      <c r="C542" s="178"/>
      <c r="D542" s="178"/>
      <c r="E542" s="178"/>
      <c r="F542" s="178"/>
      <c r="G542" s="178"/>
      <c r="H542" s="177"/>
      <c r="I542" s="178"/>
      <c r="J542" s="178"/>
      <c r="K542" s="178"/>
      <c r="L542" s="178"/>
      <c r="M542" s="178"/>
      <c r="N542" s="178"/>
      <c r="O542" s="178"/>
      <c r="P542" s="178"/>
      <c r="Q542" s="178"/>
      <c r="R542" s="178"/>
      <c r="S542" s="178"/>
      <c r="T542" s="178"/>
      <c r="U542" s="178"/>
      <c r="V542" s="178"/>
      <c r="W542" s="178"/>
      <c r="X542" s="178"/>
    </row>
    <row r="543" spans="1:24" ht="12.75" customHeight="1">
      <c r="A543" s="178"/>
      <c r="B543" s="178"/>
      <c r="C543" s="178"/>
      <c r="D543" s="178"/>
      <c r="E543" s="178"/>
      <c r="F543" s="178"/>
      <c r="G543" s="178"/>
      <c r="H543" s="177"/>
      <c r="I543" s="178"/>
      <c r="J543" s="178"/>
      <c r="K543" s="178"/>
      <c r="L543" s="178"/>
      <c r="M543" s="178"/>
      <c r="N543" s="178"/>
      <c r="O543" s="178"/>
      <c r="P543" s="178"/>
      <c r="Q543" s="178"/>
      <c r="R543" s="178"/>
      <c r="S543" s="178"/>
      <c r="T543" s="178"/>
      <c r="U543" s="178"/>
      <c r="V543" s="178"/>
      <c r="W543" s="178"/>
      <c r="X543" s="178"/>
    </row>
    <row r="544" spans="1:24" ht="12.75" customHeight="1">
      <c r="A544" s="178"/>
      <c r="B544" s="178"/>
      <c r="C544" s="178"/>
      <c r="D544" s="178"/>
      <c r="E544" s="178"/>
      <c r="F544" s="178"/>
      <c r="G544" s="178"/>
      <c r="H544" s="177"/>
      <c r="I544" s="178"/>
      <c r="J544" s="178"/>
      <c r="K544" s="178"/>
      <c r="L544" s="178"/>
      <c r="M544" s="178"/>
      <c r="N544" s="178"/>
      <c r="O544" s="178"/>
      <c r="P544" s="178"/>
      <c r="Q544" s="178"/>
      <c r="R544" s="178"/>
      <c r="S544" s="178"/>
      <c r="T544" s="178"/>
      <c r="U544" s="178"/>
      <c r="V544" s="178"/>
      <c r="W544" s="178"/>
      <c r="X544" s="178"/>
    </row>
    <row r="545" spans="1:24" ht="12.75" customHeight="1">
      <c r="A545" s="178"/>
      <c r="B545" s="178"/>
      <c r="C545" s="178"/>
      <c r="D545" s="178"/>
      <c r="E545" s="178"/>
      <c r="F545" s="178"/>
      <c r="G545" s="178"/>
      <c r="H545" s="177"/>
      <c r="I545" s="178"/>
      <c r="J545" s="178"/>
      <c r="K545" s="178"/>
      <c r="L545" s="178"/>
      <c r="M545" s="178"/>
      <c r="N545" s="178"/>
      <c r="O545" s="178"/>
      <c r="P545" s="178"/>
      <c r="Q545" s="178"/>
      <c r="R545" s="178"/>
      <c r="S545" s="178"/>
      <c r="T545" s="178"/>
      <c r="U545" s="178"/>
      <c r="V545" s="178"/>
      <c r="W545" s="178"/>
      <c r="X545" s="178"/>
    </row>
    <row r="546" spans="1:24" ht="12.75" customHeight="1">
      <c r="A546" s="178"/>
      <c r="B546" s="178"/>
      <c r="C546" s="178"/>
      <c r="D546" s="178"/>
      <c r="E546" s="178"/>
      <c r="F546" s="178"/>
      <c r="G546" s="178"/>
      <c r="H546" s="177"/>
      <c r="I546" s="178"/>
      <c r="J546" s="178"/>
      <c r="K546" s="178"/>
      <c r="L546" s="178"/>
      <c r="M546" s="178"/>
      <c r="N546" s="178"/>
      <c r="O546" s="178"/>
      <c r="P546" s="178"/>
      <c r="Q546" s="178"/>
      <c r="R546" s="178"/>
      <c r="S546" s="178"/>
      <c r="T546" s="178"/>
      <c r="U546" s="178"/>
      <c r="V546" s="178"/>
      <c r="W546" s="178"/>
      <c r="X546" s="178"/>
    </row>
    <row r="547" spans="1:24" ht="12.75" customHeight="1">
      <c r="A547" s="178"/>
      <c r="B547" s="178"/>
      <c r="C547" s="178"/>
      <c r="D547" s="178"/>
      <c r="E547" s="178"/>
      <c r="F547" s="178"/>
      <c r="G547" s="178"/>
      <c r="H547" s="177"/>
      <c r="I547" s="178"/>
      <c r="J547" s="178"/>
      <c r="K547" s="178"/>
      <c r="L547" s="178"/>
      <c r="M547" s="178"/>
      <c r="N547" s="178"/>
      <c r="O547" s="178"/>
      <c r="P547" s="178"/>
      <c r="Q547" s="178"/>
      <c r="R547" s="178"/>
      <c r="S547" s="178"/>
      <c r="T547" s="178"/>
      <c r="U547" s="178"/>
      <c r="V547" s="178"/>
      <c r="W547" s="178"/>
      <c r="X547" s="178"/>
    </row>
    <row r="548" spans="1:24" ht="12.75" customHeight="1">
      <c r="A548" s="178"/>
      <c r="B548" s="178"/>
      <c r="C548" s="178"/>
      <c r="D548" s="178"/>
      <c r="E548" s="178"/>
      <c r="F548" s="178"/>
      <c r="G548" s="178"/>
      <c r="H548" s="177"/>
      <c r="I548" s="178"/>
      <c r="J548" s="178"/>
      <c r="K548" s="178"/>
      <c r="L548" s="178"/>
      <c r="M548" s="178"/>
      <c r="N548" s="178"/>
      <c r="O548" s="178"/>
      <c r="P548" s="178"/>
      <c r="Q548" s="178"/>
      <c r="R548" s="178"/>
      <c r="S548" s="178"/>
      <c r="T548" s="178"/>
      <c r="U548" s="178"/>
      <c r="V548" s="178"/>
      <c r="W548" s="178"/>
      <c r="X548" s="178"/>
    </row>
    <row r="549" spans="1:24" ht="12.75" customHeight="1">
      <c r="A549" s="178"/>
      <c r="B549" s="178"/>
      <c r="C549" s="178"/>
      <c r="D549" s="178"/>
      <c r="E549" s="178"/>
      <c r="F549" s="178"/>
      <c r="G549" s="178"/>
      <c r="H549" s="177"/>
      <c r="I549" s="178"/>
      <c r="J549" s="178"/>
      <c r="K549" s="178"/>
      <c r="L549" s="178"/>
      <c r="M549" s="178"/>
      <c r="N549" s="178"/>
      <c r="O549" s="178"/>
      <c r="P549" s="178"/>
      <c r="Q549" s="178"/>
      <c r="R549" s="178"/>
      <c r="S549" s="178"/>
      <c r="T549" s="178"/>
      <c r="U549" s="178"/>
      <c r="V549" s="178"/>
      <c r="W549" s="178"/>
      <c r="X549" s="178"/>
    </row>
    <row r="550" spans="1:24" ht="12.75" customHeight="1">
      <c r="A550" s="178"/>
      <c r="B550" s="178"/>
      <c r="C550" s="178"/>
      <c r="D550" s="178"/>
      <c r="E550" s="178"/>
      <c r="F550" s="178"/>
      <c r="G550" s="178"/>
      <c r="H550" s="177"/>
      <c r="I550" s="178"/>
      <c r="J550" s="178"/>
      <c r="K550" s="178"/>
      <c r="L550" s="178"/>
      <c r="M550" s="178"/>
      <c r="N550" s="178"/>
      <c r="O550" s="178"/>
      <c r="P550" s="178"/>
      <c r="Q550" s="178"/>
      <c r="R550" s="178"/>
      <c r="S550" s="178"/>
      <c r="T550" s="178"/>
      <c r="U550" s="178"/>
      <c r="V550" s="178"/>
      <c r="W550" s="178"/>
      <c r="X550" s="178"/>
    </row>
    <row r="551" spans="1:24" ht="12.75" customHeight="1">
      <c r="A551" s="178"/>
      <c r="B551" s="178"/>
      <c r="C551" s="178"/>
      <c r="D551" s="178"/>
      <c r="E551" s="178"/>
      <c r="F551" s="178"/>
      <c r="G551" s="178"/>
      <c r="H551" s="177"/>
      <c r="I551" s="178"/>
      <c r="J551" s="178"/>
      <c r="K551" s="178"/>
      <c r="L551" s="178"/>
      <c r="M551" s="178"/>
      <c r="N551" s="178"/>
      <c r="O551" s="178"/>
      <c r="P551" s="178"/>
      <c r="Q551" s="178"/>
      <c r="R551" s="178"/>
      <c r="S551" s="178"/>
      <c r="T551" s="178"/>
      <c r="U551" s="178"/>
      <c r="V551" s="178"/>
      <c r="W551" s="178"/>
      <c r="X551" s="178"/>
    </row>
    <row r="552" spans="1:24" ht="12.75" customHeight="1">
      <c r="A552" s="178"/>
      <c r="B552" s="178"/>
      <c r="C552" s="178"/>
      <c r="D552" s="178"/>
      <c r="E552" s="178"/>
      <c r="F552" s="178"/>
      <c r="G552" s="178"/>
      <c r="H552" s="177"/>
      <c r="I552" s="178"/>
      <c r="J552" s="178"/>
      <c r="K552" s="178"/>
      <c r="L552" s="178"/>
      <c r="M552" s="178"/>
      <c r="N552" s="178"/>
      <c r="O552" s="178"/>
      <c r="P552" s="178"/>
      <c r="Q552" s="178"/>
      <c r="R552" s="178"/>
      <c r="S552" s="178"/>
      <c r="T552" s="178"/>
      <c r="U552" s="178"/>
      <c r="V552" s="178"/>
      <c r="W552" s="178"/>
      <c r="X552" s="178"/>
    </row>
    <row r="553" spans="1:24" ht="12.75" customHeight="1">
      <c r="A553" s="178"/>
      <c r="B553" s="178"/>
      <c r="C553" s="178"/>
      <c r="D553" s="178"/>
      <c r="E553" s="178"/>
      <c r="F553" s="178"/>
      <c r="G553" s="178"/>
      <c r="H553" s="177"/>
      <c r="I553" s="178"/>
      <c r="J553" s="178"/>
      <c r="K553" s="178"/>
      <c r="L553" s="178"/>
      <c r="M553" s="178"/>
      <c r="N553" s="178"/>
      <c r="O553" s="178"/>
      <c r="P553" s="178"/>
      <c r="Q553" s="178"/>
      <c r="R553" s="178"/>
      <c r="S553" s="178"/>
      <c r="T553" s="178"/>
      <c r="U553" s="178"/>
      <c r="V553" s="178"/>
      <c r="W553" s="178"/>
      <c r="X553" s="178"/>
    </row>
    <row r="554" spans="1:24" ht="12.75" customHeight="1">
      <c r="A554" s="178"/>
      <c r="B554" s="178"/>
      <c r="C554" s="178"/>
      <c r="D554" s="178"/>
      <c r="E554" s="178"/>
      <c r="F554" s="178"/>
      <c r="G554" s="178"/>
      <c r="H554" s="177"/>
      <c r="I554" s="178"/>
      <c r="J554" s="178"/>
      <c r="K554" s="178"/>
      <c r="L554" s="178"/>
      <c r="M554" s="178"/>
      <c r="N554" s="178"/>
      <c r="O554" s="178"/>
      <c r="P554" s="178"/>
      <c r="Q554" s="178"/>
      <c r="R554" s="178"/>
      <c r="S554" s="178"/>
      <c r="T554" s="178"/>
      <c r="U554" s="178"/>
      <c r="V554" s="178"/>
      <c r="W554" s="178"/>
      <c r="X554" s="178"/>
    </row>
    <row r="555" spans="1:24" ht="12.75" customHeight="1">
      <c r="A555" s="178"/>
      <c r="B555" s="178"/>
      <c r="C555" s="178"/>
      <c r="D555" s="178"/>
      <c r="E555" s="178"/>
      <c r="F555" s="178"/>
      <c r="G555" s="178"/>
      <c r="H555" s="177"/>
      <c r="I555" s="178"/>
      <c r="J555" s="178"/>
      <c r="K555" s="178"/>
      <c r="L555" s="178"/>
      <c r="M555" s="178"/>
      <c r="N555" s="178"/>
      <c r="O555" s="178"/>
      <c r="P555" s="178"/>
      <c r="Q555" s="178"/>
      <c r="R555" s="178"/>
      <c r="S555" s="178"/>
      <c r="T555" s="178"/>
      <c r="U555" s="178"/>
      <c r="V555" s="178"/>
      <c r="W555" s="178"/>
      <c r="X555" s="178"/>
    </row>
    <row r="556" spans="1:24" ht="12.75" customHeight="1">
      <c r="A556" s="178"/>
      <c r="B556" s="178"/>
      <c r="C556" s="178"/>
      <c r="D556" s="178"/>
      <c r="E556" s="178"/>
      <c r="F556" s="178"/>
      <c r="G556" s="178"/>
      <c r="H556" s="177"/>
      <c r="I556" s="178"/>
      <c r="J556" s="178"/>
      <c r="K556" s="178"/>
      <c r="L556" s="178"/>
      <c r="M556" s="178"/>
      <c r="N556" s="178"/>
      <c r="O556" s="178"/>
      <c r="P556" s="178"/>
      <c r="Q556" s="178"/>
      <c r="R556" s="178"/>
      <c r="S556" s="178"/>
      <c r="T556" s="178"/>
      <c r="U556" s="178"/>
      <c r="V556" s="178"/>
      <c r="W556" s="178"/>
      <c r="X556" s="178"/>
    </row>
    <row r="557" spans="1:24" ht="12.75" customHeight="1">
      <c r="A557" s="178"/>
      <c r="B557" s="178"/>
      <c r="C557" s="178"/>
      <c r="D557" s="178"/>
      <c r="E557" s="178"/>
      <c r="F557" s="178"/>
      <c r="G557" s="178"/>
      <c r="H557" s="177"/>
      <c r="I557" s="178"/>
      <c r="J557" s="178"/>
      <c r="K557" s="178"/>
      <c r="L557" s="178"/>
      <c r="M557" s="178"/>
      <c r="N557" s="178"/>
      <c r="O557" s="178"/>
      <c r="P557" s="178"/>
      <c r="Q557" s="178"/>
      <c r="R557" s="178"/>
      <c r="S557" s="178"/>
      <c r="T557" s="178"/>
      <c r="U557" s="178"/>
      <c r="V557" s="178"/>
      <c r="W557" s="178"/>
      <c r="X557" s="178"/>
    </row>
    <row r="558" spans="1:24" ht="12.75" customHeight="1">
      <c r="A558" s="178"/>
      <c r="B558" s="178"/>
      <c r="C558" s="178"/>
      <c r="D558" s="178"/>
      <c r="E558" s="178"/>
      <c r="F558" s="178"/>
      <c r="G558" s="178"/>
      <c r="H558" s="177"/>
      <c r="I558" s="178"/>
      <c r="J558" s="178"/>
      <c r="K558" s="178"/>
      <c r="L558" s="178"/>
      <c r="M558" s="178"/>
      <c r="N558" s="178"/>
      <c r="O558" s="178"/>
      <c r="P558" s="178"/>
      <c r="Q558" s="178"/>
      <c r="R558" s="178"/>
      <c r="S558" s="178"/>
      <c r="T558" s="178"/>
      <c r="U558" s="178"/>
      <c r="V558" s="178"/>
      <c r="W558" s="178"/>
      <c r="X558" s="178"/>
    </row>
    <row r="559" spans="1:24" ht="12.75" customHeight="1">
      <c r="A559" s="178"/>
      <c r="B559" s="178"/>
      <c r="C559" s="178"/>
      <c r="D559" s="178"/>
      <c r="E559" s="178"/>
      <c r="F559" s="178"/>
      <c r="G559" s="178"/>
      <c r="H559" s="177"/>
      <c r="I559" s="178"/>
      <c r="J559" s="178"/>
      <c r="K559" s="178"/>
      <c r="L559" s="178"/>
      <c r="M559" s="178"/>
      <c r="N559" s="178"/>
      <c r="O559" s="178"/>
      <c r="P559" s="178"/>
      <c r="Q559" s="178"/>
      <c r="R559" s="178"/>
      <c r="S559" s="178"/>
      <c r="T559" s="178"/>
      <c r="U559" s="178"/>
      <c r="V559" s="178"/>
      <c r="W559" s="178"/>
      <c r="X559" s="178"/>
    </row>
    <row r="560" spans="1:24" ht="12.75" customHeight="1">
      <c r="A560" s="178"/>
      <c r="B560" s="178"/>
      <c r="C560" s="178"/>
      <c r="D560" s="178"/>
      <c r="E560" s="178"/>
      <c r="F560" s="178"/>
      <c r="G560" s="178"/>
      <c r="H560" s="177"/>
      <c r="I560" s="178"/>
      <c r="J560" s="178"/>
      <c r="K560" s="178"/>
      <c r="L560" s="178"/>
      <c r="M560" s="178"/>
      <c r="N560" s="178"/>
      <c r="O560" s="178"/>
      <c r="P560" s="178"/>
      <c r="Q560" s="178"/>
      <c r="R560" s="178"/>
      <c r="S560" s="178"/>
      <c r="T560" s="178"/>
      <c r="U560" s="178"/>
      <c r="V560" s="178"/>
      <c r="W560" s="178"/>
      <c r="X560" s="178"/>
    </row>
    <row r="561" spans="1:24" ht="12.75" customHeight="1">
      <c r="A561" s="178"/>
      <c r="B561" s="178"/>
      <c r="C561" s="178"/>
      <c r="D561" s="178"/>
      <c r="E561" s="178"/>
      <c r="F561" s="178"/>
      <c r="G561" s="178"/>
      <c r="H561" s="177"/>
      <c r="I561" s="178"/>
      <c r="J561" s="178"/>
      <c r="K561" s="178"/>
      <c r="L561" s="178"/>
      <c r="M561" s="178"/>
      <c r="N561" s="178"/>
      <c r="O561" s="178"/>
      <c r="P561" s="178"/>
      <c r="Q561" s="178"/>
      <c r="R561" s="178"/>
      <c r="S561" s="178"/>
      <c r="T561" s="178"/>
      <c r="U561" s="178"/>
      <c r="V561" s="178"/>
      <c r="W561" s="178"/>
      <c r="X561" s="178"/>
    </row>
    <row r="562" spans="1:24" ht="12.75" customHeight="1">
      <c r="A562" s="178"/>
      <c r="B562" s="178"/>
      <c r="C562" s="178"/>
      <c r="D562" s="178"/>
      <c r="E562" s="178"/>
      <c r="F562" s="178"/>
      <c r="G562" s="178"/>
      <c r="H562" s="177"/>
      <c r="I562" s="178"/>
      <c r="J562" s="178"/>
      <c r="K562" s="178"/>
      <c r="L562" s="178"/>
      <c r="M562" s="178"/>
      <c r="N562" s="178"/>
      <c r="O562" s="178"/>
      <c r="P562" s="178"/>
      <c r="Q562" s="178"/>
      <c r="R562" s="178"/>
      <c r="S562" s="178"/>
      <c r="T562" s="178"/>
      <c r="U562" s="178"/>
      <c r="V562" s="178"/>
      <c r="W562" s="178"/>
      <c r="X562" s="178"/>
    </row>
    <row r="563" spans="1:24" ht="12.75" customHeight="1">
      <c r="A563" s="178"/>
      <c r="B563" s="178"/>
      <c r="C563" s="178"/>
      <c r="D563" s="178"/>
      <c r="E563" s="178"/>
      <c r="F563" s="178"/>
      <c r="G563" s="178"/>
      <c r="H563" s="177"/>
      <c r="I563" s="178"/>
      <c r="J563" s="178"/>
      <c r="K563" s="178"/>
      <c r="L563" s="178"/>
      <c r="M563" s="178"/>
      <c r="N563" s="178"/>
      <c r="O563" s="178"/>
      <c r="P563" s="178"/>
      <c r="Q563" s="178"/>
      <c r="R563" s="178"/>
      <c r="S563" s="178"/>
      <c r="T563" s="178"/>
      <c r="U563" s="178"/>
      <c r="V563" s="178"/>
      <c r="W563" s="178"/>
      <c r="X563" s="178"/>
    </row>
    <row r="564" spans="1:24" ht="12.75" customHeight="1">
      <c r="A564" s="178"/>
      <c r="B564" s="178"/>
      <c r="C564" s="178"/>
      <c r="D564" s="178"/>
      <c r="E564" s="178"/>
      <c r="F564" s="178"/>
      <c r="G564" s="178"/>
      <c r="H564" s="177"/>
      <c r="I564" s="178"/>
      <c r="J564" s="178"/>
      <c r="K564" s="178"/>
      <c r="L564" s="178"/>
      <c r="M564" s="178"/>
      <c r="N564" s="178"/>
      <c r="O564" s="178"/>
      <c r="P564" s="178"/>
      <c r="Q564" s="178"/>
      <c r="R564" s="178"/>
      <c r="S564" s="178"/>
      <c r="T564" s="178"/>
      <c r="U564" s="178"/>
      <c r="V564" s="178"/>
      <c r="W564" s="178"/>
      <c r="X564" s="178"/>
    </row>
    <row r="565" spans="1:24" ht="12.75" customHeight="1">
      <c r="A565" s="178"/>
      <c r="B565" s="178"/>
      <c r="C565" s="178"/>
      <c r="D565" s="178"/>
      <c r="E565" s="178"/>
      <c r="F565" s="178"/>
      <c r="G565" s="178"/>
      <c r="H565" s="177"/>
      <c r="I565" s="178"/>
      <c r="J565" s="178"/>
      <c r="K565" s="178"/>
      <c r="L565" s="178"/>
      <c r="M565" s="178"/>
      <c r="N565" s="178"/>
      <c r="O565" s="178"/>
      <c r="P565" s="178"/>
      <c r="Q565" s="178"/>
      <c r="R565" s="178"/>
      <c r="S565" s="178"/>
      <c r="T565" s="178"/>
      <c r="U565" s="178"/>
      <c r="V565" s="178"/>
      <c r="W565" s="178"/>
      <c r="X565" s="178"/>
    </row>
    <row r="566" spans="1:24" ht="12.75" customHeight="1">
      <c r="A566" s="178"/>
      <c r="B566" s="178"/>
      <c r="C566" s="178"/>
      <c r="D566" s="178"/>
      <c r="E566" s="178"/>
      <c r="F566" s="178"/>
      <c r="G566" s="178"/>
      <c r="H566" s="177"/>
      <c r="I566" s="178"/>
      <c r="J566" s="178"/>
      <c r="K566" s="178"/>
      <c r="L566" s="178"/>
      <c r="M566" s="178"/>
      <c r="N566" s="178"/>
      <c r="O566" s="178"/>
      <c r="P566" s="178"/>
      <c r="Q566" s="178"/>
      <c r="R566" s="178"/>
      <c r="S566" s="178"/>
      <c r="T566" s="178"/>
      <c r="U566" s="178"/>
      <c r="V566" s="178"/>
      <c r="W566" s="178"/>
      <c r="X566" s="178"/>
    </row>
    <row r="567" spans="1:24" ht="12.75" customHeight="1">
      <c r="A567" s="178"/>
      <c r="B567" s="178"/>
      <c r="C567" s="178"/>
      <c r="D567" s="178"/>
      <c r="E567" s="178"/>
      <c r="F567" s="178"/>
      <c r="G567" s="178"/>
      <c r="H567" s="177"/>
      <c r="I567" s="178"/>
      <c r="J567" s="178"/>
      <c r="K567" s="178"/>
      <c r="L567" s="178"/>
      <c r="M567" s="178"/>
      <c r="N567" s="178"/>
      <c r="O567" s="178"/>
      <c r="P567" s="178"/>
      <c r="Q567" s="178"/>
      <c r="R567" s="178"/>
      <c r="S567" s="178"/>
      <c r="T567" s="178"/>
      <c r="U567" s="178"/>
      <c r="V567" s="178"/>
      <c r="W567" s="178"/>
      <c r="X567" s="178"/>
    </row>
    <row r="568" spans="1:24" ht="12.75" customHeight="1">
      <c r="A568" s="178"/>
      <c r="B568" s="178"/>
      <c r="C568" s="178"/>
      <c r="D568" s="178"/>
      <c r="E568" s="178"/>
      <c r="F568" s="178"/>
      <c r="G568" s="178"/>
      <c r="H568" s="177"/>
      <c r="I568" s="178"/>
      <c r="J568" s="178"/>
      <c r="K568" s="178"/>
      <c r="L568" s="178"/>
      <c r="M568" s="178"/>
      <c r="N568" s="178"/>
      <c r="O568" s="178"/>
      <c r="P568" s="178"/>
      <c r="Q568" s="178"/>
      <c r="R568" s="178"/>
      <c r="S568" s="178"/>
      <c r="T568" s="178"/>
      <c r="U568" s="178"/>
      <c r="V568" s="178"/>
      <c r="W568" s="178"/>
      <c r="X568" s="178"/>
    </row>
    <row r="569" spans="1:24" ht="12.75" customHeight="1">
      <c r="A569" s="178"/>
      <c r="B569" s="178"/>
      <c r="C569" s="178"/>
      <c r="D569" s="178"/>
      <c r="E569" s="178"/>
      <c r="F569" s="178"/>
      <c r="G569" s="178"/>
      <c r="H569" s="177"/>
      <c r="I569" s="178"/>
      <c r="J569" s="178"/>
      <c r="K569" s="178"/>
      <c r="L569" s="178"/>
      <c r="M569" s="178"/>
      <c r="N569" s="178"/>
      <c r="O569" s="178"/>
      <c r="P569" s="178"/>
      <c r="Q569" s="178"/>
      <c r="R569" s="178"/>
      <c r="S569" s="178"/>
      <c r="T569" s="178"/>
      <c r="U569" s="178"/>
      <c r="V569" s="178"/>
      <c r="W569" s="178"/>
      <c r="X569" s="178"/>
    </row>
    <row r="570" spans="1:24" ht="12.75" customHeight="1">
      <c r="A570" s="178"/>
      <c r="B570" s="178"/>
      <c r="C570" s="178"/>
      <c r="D570" s="178"/>
      <c r="E570" s="178"/>
      <c r="F570" s="178"/>
      <c r="G570" s="178"/>
      <c r="H570" s="177"/>
      <c r="I570" s="178"/>
      <c r="J570" s="178"/>
      <c r="K570" s="178"/>
      <c r="L570" s="178"/>
      <c r="M570" s="178"/>
      <c r="N570" s="178"/>
      <c r="O570" s="178"/>
      <c r="P570" s="178"/>
      <c r="Q570" s="178"/>
      <c r="R570" s="178"/>
      <c r="S570" s="178"/>
      <c r="T570" s="178"/>
      <c r="U570" s="178"/>
      <c r="V570" s="178"/>
      <c r="W570" s="178"/>
      <c r="X570" s="178"/>
    </row>
    <row r="571" spans="1:24" ht="12.75" customHeight="1">
      <c r="A571" s="178"/>
      <c r="B571" s="178"/>
      <c r="C571" s="178"/>
      <c r="D571" s="178"/>
      <c r="E571" s="178"/>
      <c r="F571" s="178"/>
      <c r="G571" s="178"/>
      <c r="H571" s="177"/>
      <c r="I571" s="178"/>
      <c r="J571" s="178"/>
      <c r="K571" s="178"/>
      <c r="L571" s="178"/>
      <c r="M571" s="178"/>
      <c r="N571" s="178"/>
      <c r="O571" s="178"/>
      <c r="P571" s="178"/>
      <c r="Q571" s="178"/>
      <c r="R571" s="178"/>
      <c r="S571" s="178"/>
      <c r="T571" s="178"/>
      <c r="U571" s="178"/>
      <c r="V571" s="178"/>
      <c r="W571" s="178"/>
      <c r="X571" s="178"/>
    </row>
    <row r="572" spans="1:24" ht="12.75" customHeight="1">
      <c r="A572" s="178"/>
      <c r="B572" s="178"/>
      <c r="C572" s="178"/>
      <c r="D572" s="178"/>
      <c r="E572" s="178"/>
      <c r="F572" s="178"/>
      <c r="G572" s="178"/>
      <c r="H572" s="177"/>
      <c r="I572" s="178"/>
      <c r="J572" s="178"/>
      <c r="K572" s="178"/>
      <c r="L572" s="178"/>
      <c r="M572" s="178"/>
      <c r="N572" s="178"/>
      <c r="O572" s="178"/>
      <c r="P572" s="178"/>
      <c r="Q572" s="178"/>
      <c r="R572" s="178"/>
      <c r="S572" s="178"/>
      <c r="T572" s="178"/>
      <c r="U572" s="178"/>
      <c r="V572" s="178"/>
      <c r="W572" s="178"/>
      <c r="X572" s="178"/>
    </row>
    <row r="573" spans="1:24" ht="12.75" customHeight="1">
      <c r="A573" s="178"/>
      <c r="B573" s="178"/>
      <c r="C573" s="178"/>
      <c r="D573" s="178"/>
      <c r="E573" s="178"/>
      <c r="F573" s="178"/>
      <c r="G573" s="178"/>
      <c r="H573" s="177"/>
      <c r="I573" s="178"/>
      <c r="J573" s="178"/>
      <c r="K573" s="178"/>
      <c r="L573" s="178"/>
      <c r="M573" s="178"/>
      <c r="N573" s="178"/>
      <c r="O573" s="178"/>
      <c r="P573" s="178"/>
      <c r="Q573" s="178"/>
      <c r="R573" s="178"/>
      <c r="S573" s="178"/>
      <c r="T573" s="178"/>
      <c r="U573" s="178"/>
      <c r="V573" s="178"/>
      <c r="W573" s="178"/>
      <c r="X573" s="178"/>
    </row>
    <row r="574" spans="1:24" ht="12.75" customHeight="1">
      <c r="A574" s="178"/>
      <c r="B574" s="178"/>
      <c r="C574" s="178"/>
      <c r="D574" s="178"/>
      <c r="E574" s="178"/>
      <c r="F574" s="178"/>
      <c r="G574" s="178"/>
      <c r="H574" s="177"/>
      <c r="I574" s="178"/>
      <c r="J574" s="178"/>
      <c r="K574" s="178"/>
      <c r="L574" s="178"/>
      <c r="M574" s="178"/>
      <c r="N574" s="178"/>
      <c r="O574" s="178"/>
      <c r="P574" s="178"/>
      <c r="Q574" s="178"/>
      <c r="R574" s="178"/>
      <c r="S574" s="178"/>
      <c r="T574" s="178"/>
      <c r="U574" s="178"/>
      <c r="V574" s="178"/>
      <c r="W574" s="178"/>
      <c r="X574" s="178"/>
    </row>
    <row r="575" spans="1:24" ht="12.75" customHeight="1">
      <c r="A575" s="178"/>
      <c r="B575" s="178"/>
      <c r="C575" s="178"/>
      <c r="D575" s="178"/>
      <c r="E575" s="178"/>
      <c r="F575" s="178"/>
      <c r="G575" s="178"/>
      <c r="H575" s="177"/>
      <c r="I575" s="178"/>
      <c r="J575" s="178"/>
      <c r="K575" s="178"/>
      <c r="L575" s="178"/>
      <c r="M575" s="178"/>
      <c r="N575" s="178"/>
      <c r="O575" s="178"/>
      <c r="P575" s="178"/>
      <c r="Q575" s="178"/>
      <c r="R575" s="178"/>
      <c r="S575" s="178"/>
      <c r="T575" s="178"/>
      <c r="U575" s="178"/>
      <c r="V575" s="178"/>
      <c r="W575" s="178"/>
      <c r="X575" s="178"/>
    </row>
    <row r="576" spans="1:24" ht="12.75" customHeight="1">
      <c r="A576" s="178"/>
      <c r="B576" s="178"/>
      <c r="C576" s="178"/>
      <c r="D576" s="178"/>
      <c r="E576" s="178"/>
      <c r="F576" s="178"/>
      <c r="G576" s="178"/>
      <c r="H576" s="177"/>
      <c r="I576" s="178"/>
      <c r="J576" s="178"/>
      <c r="K576" s="178"/>
      <c r="L576" s="178"/>
      <c r="M576" s="178"/>
      <c r="N576" s="178"/>
      <c r="O576" s="178"/>
      <c r="P576" s="178"/>
      <c r="Q576" s="178"/>
      <c r="R576" s="178"/>
      <c r="S576" s="178"/>
      <c r="T576" s="178"/>
      <c r="U576" s="178"/>
      <c r="V576" s="178"/>
      <c r="W576" s="178"/>
      <c r="X576" s="178"/>
    </row>
    <row r="577" spans="1:24" ht="12.75" customHeight="1">
      <c r="A577" s="178"/>
      <c r="B577" s="178"/>
      <c r="C577" s="178"/>
      <c r="D577" s="178"/>
      <c r="E577" s="178"/>
      <c r="F577" s="178"/>
      <c r="G577" s="178"/>
      <c r="H577" s="177"/>
      <c r="I577" s="178"/>
      <c r="J577" s="178"/>
      <c r="K577" s="178"/>
      <c r="L577" s="178"/>
      <c r="M577" s="178"/>
      <c r="N577" s="178"/>
      <c r="O577" s="178"/>
      <c r="P577" s="178"/>
      <c r="Q577" s="178"/>
      <c r="R577" s="178"/>
      <c r="S577" s="178"/>
      <c r="T577" s="178"/>
      <c r="U577" s="178"/>
      <c r="V577" s="178"/>
      <c r="W577" s="178"/>
      <c r="X577" s="178"/>
    </row>
    <row r="578" spans="1:24" ht="12.75" customHeight="1">
      <c r="A578" s="178"/>
      <c r="B578" s="178"/>
      <c r="C578" s="178"/>
      <c r="D578" s="178"/>
      <c r="E578" s="178"/>
      <c r="F578" s="178"/>
      <c r="G578" s="178"/>
      <c r="H578" s="177"/>
      <c r="I578" s="178"/>
      <c r="J578" s="178"/>
      <c r="K578" s="178"/>
      <c r="L578" s="178"/>
      <c r="M578" s="178"/>
      <c r="N578" s="178"/>
      <c r="O578" s="178"/>
      <c r="P578" s="178"/>
      <c r="Q578" s="178"/>
      <c r="R578" s="178"/>
      <c r="S578" s="178"/>
      <c r="T578" s="178"/>
      <c r="U578" s="178"/>
      <c r="V578" s="178"/>
      <c r="W578" s="178"/>
      <c r="X578" s="178"/>
    </row>
    <row r="579" spans="1:24" ht="12.75" customHeight="1">
      <c r="A579" s="178"/>
      <c r="B579" s="178"/>
      <c r="C579" s="178"/>
      <c r="D579" s="178"/>
      <c r="E579" s="178"/>
      <c r="F579" s="178"/>
      <c r="G579" s="178"/>
      <c r="H579" s="177"/>
      <c r="I579" s="178"/>
      <c r="J579" s="178"/>
      <c r="K579" s="178"/>
      <c r="L579" s="178"/>
      <c r="M579" s="178"/>
      <c r="N579" s="178"/>
      <c r="O579" s="178"/>
      <c r="P579" s="178"/>
      <c r="Q579" s="178"/>
      <c r="R579" s="178"/>
      <c r="S579" s="178"/>
      <c r="T579" s="178"/>
      <c r="U579" s="178"/>
      <c r="V579" s="178"/>
      <c r="W579" s="178"/>
      <c r="X579" s="178"/>
    </row>
    <row r="580" spans="1:24" ht="12.75" customHeight="1">
      <c r="A580" s="178"/>
      <c r="B580" s="178"/>
      <c r="C580" s="178"/>
      <c r="D580" s="178"/>
      <c r="E580" s="178"/>
      <c r="F580" s="178"/>
      <c r="G580" s="178"/>
      <c r="H580" s="177"/>
      <c r="I580" s="178"/>
      <c r="J580" s="178"/>
      <c r="K580" s="178"/>
      <c r="L580" s="178"/>
      <c r="M580" s="178"/>
      <c r="N580" s="178"/>
      <c r="O580" s="178"/>
      <c r="P580" s="178"/>
      <c r="Q580" s="178"/>
      <c r="R580" s="178"/>
      <c r="S580" s="178"/>
      <c r="T580" s="178"/>
      <c r="U580" s="178"/>
      <c r="V580" s="178"/>
      <c r="W580" s="178"/>
      <c r="X580" s="178"/>
    </row>
    <row r="581" spans="1:24" ht="12.75" customHeight="1">
      <c r="A581" s="178"/>
      <c r="B581" s="178"/>
      <c r="C581" s="178"/>
      <c r="D581" s="178"/>
      <c r="E581" s="178"/>
      <c r="F581" s="178"/>
      <c r="G581" s="178"/>
      <c r="H581" s="177"/>
      <c r="I581" s="178"/>
      <c r="J581" s="178"/>
      <c r="K581" s="178"/>
      <c r="L581" s="178"/>
      <c r="M581" s="178"/>
      <c r="N581" s="178"/>
      <c r="O581" s="178"/>
      <c r="P581" s="178"/>
      <c r="Q581" s="178"/>
      <c r="R581" s="178"/>
      <c r="S581" s="178"/>
      <c r="T581" s="178"/>
      <c r="U581" s="178"/>
      <c r="V581" s="178"/>
      <c r="W581" s="178"/>
      <c r="X581" s="178"/>
    </row>
    <row r="582" spans="1:24" ht="12.75" customHeight="1">
      <c r="A582" s="178"/>
      <c r="B582" s="178"/>
      <c r="C582" s="178"/>
      <c r="D582" s="178"/>
      <c r="E582" s="178"/>
      <c r="F582" s="178"/>
      <c r="G582" s="178"/>
      <c r="H582" s="177"/>
      <c r="I582" s="178"/>
      <c r="J582" s="178"/>
      <c r="K582" s="178"/>
      <c r="L582" s="178"/>
      <c r="M582" s="178"/>
      <c r="N582" s="178"/>
      <c r="O582" s="178"/>
      <c r="P582" s="178"/>
      <c r="Q582" s="178"/>
      <c r="R582" s="178"/>
      <c r="S582" s="178"/>
      <c r="T582" s="178"/>
      <c r="U582" s="178"/>
      <c r="V582" s="178"/>
      <c r="W582" s="178"/>
      <c r="X582" s="178"/>
    </row>
    <row r="583" spans="1:24" ht="12.75" customHeight="1">
      <c r="A583" s="178"/>
      <c r="B583" s="178"/>
      <c r="C583" s="178"/>
      <c r="D583" s="178"/>
      <c r="E583" s="178"/>
      <c r="F583" s="178"/>
      <c r="G583" s="178"/>
      <c r="H583" s="177"/>
      <c r="I583" s="178"/>
      <c r="J583" s="178"/>
      <c r="K583" s="178"/>
      <c r="L583" s="178"/>
      <c r="M583" s="178"/>
      <c r="N583" s="178"/>
      <c r="O583" s="178"/>
      <c r="P583" s="178"/>
      <c r="Q583" s="178"/>
      <c r="R583" s="178"/>
      <c r="S583" s="178"/>
      <c r="T583" s="178"/>
      <c r="U583" s="178"/>
      <c r="V583" s="178"/>
      <c r="W583" s="178"/>
      <c r="X583" s="178"/>
    </row>
    <row r="584" spans="1:24" ht="12.75" customHeight="1">
      <c r="A584" s="178"/>
      <c r="B584" s="178"/>
      <c r="C584" s="178"/>
      <c r="D584" s="178"/>
      <c r="E584" s="178"/>
      <c r="F584" s="178"/>
      <c r="G584" s="178"/>
      <c r="H584" s="177"/>
      <c r="I584" s="178"/>
      <c r="J584" s="178"/>
      <c r="K584" s="178"/>
      <c r="L584" s="178"/>
      <c r="M584" s="178"/>
      <c r="N584" s="178"/>
      <c r="O584" s="178"/>
      <c r="P584" s="178"/>
      <c r="Q584" s="178"/>
      <c r="R584" s="178"/>
      <c r="S584" s="178"/>
      <c r="T584" s="178"/>
      <c r="U584" s="178"/>
      <c r="V584" s="178"/>
      <c r="W584" s="178"/>
      <c r="X584" s="178"/>
    </row>
    <row r="585" spans="1:24" ht="12.75" customHeight="1">
      <c r="A585" s="178"/>
      <c r="B585" s="178"/>
      <c r="C585" s="178"/>
      <c r="D585" s="178"/>
      <c r="E585" s="178"/>
      <c r="F585" s="178"/>
      <c r="G585" s="178"/>
      <c r="H585" s="177"/>
      <c r="I585" s="178"/>
      <c r="J585" s="178"/>
      <c r="K585" s="178"/>
      <c r="L585" s="178"/>
      <c r="M585" s="178"/>
      <c r="N585" s="178"/>
      <c r="O585" s="178"/>
      <c r="P585" s="178"/>
      <c r="Q585" s="178"/>
      <c r="R585" s="178"/>
      <c r="S585" s="178"/>
      <c r="T585" s="178"/>
      <c r="U585" s="178"/>
      <c r="V585" s="178"/>
      <c r="W585" s="178"/>
      <c r="X585" s="178"/>
    </row>
    <row r="586" spans="1:24" ht="12.75" customHeight="1">
      <c r="A586" s="178"/>
      <c r="B586" s="178"/>
      <c r="C586" s="178"/>
      <c r="D586" s="178"/>
      <c r="E586" s="178"/>
      <c r="F586" s="178"/>
      <c r="G586" s="178"/>
      <c r="H586" s="177"/>
      <c r="I586" s="178"/>
      <c r="J586" s="178"/>
      <c r="K586" s="178"/>
      <c r="L586" s="178"/>
      <c r="M586" s="178"/>
      <c r="N586" s="178"/>
      <c r="O586" s="178"/>
      <c r="P586" s="178"/>
      <c r="Q586" s="178"/>
      <c r="R586" s="178"/>
      <c r="S586" s="178"/>
      <c r="T586" s="178"/>
      <c r="U586" s="178"/>
      <c r="V586" s="178"/>
      <c r="W586" s="178"/>
      <c r="X586" s="178"/>
    </row>
    <row r="587" spans="1:24" ht="12.75" customHeight="1">
      <c r="A587" s="178"/>
      <c r="B587" s="178"/>
      <c r="C587" s="178"/>
      <c r="D587" s="178"/>
      <c r="E587" s="178"/>
      <c r="F587" s="178"/>
      <c r="G587" s="178"/>
      <c r="H587" s="177"/>
      <c r="I587" s="178"/>
      <c r="J587" s="178"/>
      <c r="K587" s="178"/>
      <c r="L587" s="178"/>
      <c r="M587" s="178"/>
      <c r="N587" s="178"/>
      <c r="O587" s="178"/>
      <c r="P587" s="178"/>
      <c r="Q587" s="178"/>
      <c r="R587" s="178"/>
      <c r="S587" s="178"/>
      <c r="T587" s="178"/>
      <c r="U587" s="178"/>
      <c r="V587" s="178"/>
      <c r="W587" s="178"/>
      <c r="X587" s="178"/>
    </row>
    <row r="588" spans="1:24" ht="12.75" customHeight="1">
      <c r="A588" s="178"/>
      <c r="B588" s="178"/>
      <c r="C588" s="178"/>
      <c r="D588" s="178"/>
      <c r="E588" s="178"/>
      <c r="F588" s="178"/>
      <c r="G588" s="178"/>
      <c r="H588" s="177"/>
      <c r="I588" s="178"/>
      <c r="J588" s="178"/>
      <c r="K588" s="178"/>
      <c r="L588" s="178"/>
      <c r="M588" s="178"/>
      <c r="N588" s="178"/>
      <c r="O588" s="178"/>
      <c r="P588" s="178"/>
      <c r="Q588" s="178"/>
      <c r="R588" s="178"/>
      <c r="S588" s="178"/>
      <c r="T588" s="178"/>
      <c r="U588" s="178"/>
      <c r="V588" s="178"/>
      <c r="W588" s="178"/>
      <c r="X588" s="178"/>
    </row>
    <row r="589" spans="1:24" ht="12.75" customHeight="1">
      <c r="A589" s="178"/>
      <c r="B589" s="178"/>
      <c r="C589" s="178"/>
      <c r="D589" s="178"/>
      <c r="E589" s="178"/>
      <c r="F589" s="178"/>
      <c r="G589" s="178"/>
      <c r="H589" s="177"/>
      <c r="I589" s="178"/>
      <c r="J589" s="178"/>
      <c r="K589" s="178"/>
      <c r="L589" s="178"/>
      <c r="M589" s="178"/>
      <c r="N589" s="178"/>
      <c r="O589" s="178"/>
      <c r="P589" s="178"/>
      <c r="Q589" s="178"/>
      <c r="R589" s="178"/>
      <c r="S589" s="178"/>
      <c r="T589" s="178"/>
      <c r="U589" s="178"/>
      <c r="V589" s="178"/>
      <c r="W589" s="178"/>
      <c r="X589" s="178"/>
    </row>
    <row r="590" spans="1:24" ht="12.75" customHeight="1">
      <c r="A590" s="178"/>
      <c r="B590" s="178"/>
      <c r="C590" s="178"/>
      <c r="D590" s="178"/>
      <c r="E590" s="178"/>
      <c r="F590" s="178"/>
      <c r="G590" s="178"/>
      <c r="H590" s="177"/>
      <c r="I590" s="178"/>
      <c r="J590" s="178"/>
      <c r="K590" s="178"/>
      <c r="L590" s="178"/>
      <c r="M590" s="178"/>
      <c r="N590" s="178"/>
      <c r="O590" s="178"/>
      <c r="P590" s="178"/>
      <c r="Q590" s="178"/>
      <c r="R590" s="178"/>
      <c r="S590" s="178"/>
      <c r="T590" s="178"/>
      <c r="U590" s="178"/>
      <c r="V590" s="178"/>
      <c r="W590" s="178"/>
      <c r="X590" s="178"/>
    </row>
    <row r="591" spans="1:24" ht="12.75" customHeight="1">
      <c r="A591" s="178"/>
      <c r="B591" s="178"/>
      <c r="C591" s="178"/>
      <c r="D591" s="178"/>
      <c r="E591" s="178"/>
      <c r="F591" s="178"/>
      <c r="G591" s="178"/>
      <c r="H591" s="177"/>
      <c r="I591" s="178"/>
      <c r="J591" s="178"/>
      <c r="K591" s="178"/>
      <c r="L591" s="178"/>
      <c r="M591" s="178"/>
      <c r="N591" s="178"/>
      <c r="O591" s="178"/>
      <c r="P591" s="178"/>
      <c r="Q591" s="178"/>
      <c r="R591" s="178"/>
      <c r="S591" s="178"/>
      <c r="T591" s="178"/>
      <c r="U591" s="178"/>
      <c r="V591" s="178"/>
      <c r="W591" s="178"/>
      <c r="X591" s="178"/>
    </row>
    <row r="592" spans="1:24" ht="12.75" customHeight="1">
      <c r="A592" s="178"/>
      <c r="B592" s="178"/>
      <c r="C592" s="178"/>
      <c r="D592" s="178"/>
      <c r="E592" s="178"/>
      <c r="F592" s="178"/>
      <c r="G592" s="178"/>
      <c r="H592" s="177"/>
      <c r="I592" s="178"/>
      <c r="J592" s="178"/>
      <c r="K592" s="178"/>
      <c r="L592" s="178"/>
      <c r="M592" s="178"/>
      <c r="N592" s="178"/>
      <c r="O592" s="178"/>
      <c r="P592" s="178"/>
      <c r="Q592" s="178"/>
      <c r="R592" s="178"/>
      <c r="S592" s="178"/>
      <c r="T592" s="178"/>
      <c r="U592" s="178"/>
      <c r="V592" s="178"/>
      <c r="W592" s="178"/>
      <c r="X592" s="178"/>
    </row>
    <row r="593" spans="1:24" ht="12.75" customHeight="1">
      <c r="A593" s="178"/>
      <c r="B593" s="178"/>
      <c r="C593" s="178"/>
      <c r="D593" s="178"/>
      <c r="E593" s="178"/>
      <c r="F593" s="178"/>
      <c r="G593" s="178"/>
      <c r="H593" s="177"/>
      <c r="I593" s="178"/>
      <c r="J593" s="178"/>
      <c r="K593" s="178"/>
      <c r="L593" s="178"/>
      <c r="M593" s="178"/>
      <c r="N593" s="178"/>
      <c r="O593" s="178"/>
      <c r="P593" s="178"/>
      <c r="Q593" s="178"/>
      <c r="R593" s="178"/>
      <c r="S593" s="178"/>
      <c r="T593" s="178"/>
      <c r="U593" s="178"/>
      <c r="V593" s="178"/>
      <c r="W593" s="178"/>
      <c r="X593" s="178"/>
    </row>
    <row r="594" spans="1:24" ht="12.75" customHeight="1">
      <c r="A594" s="178"/>
      <c r="B594" s="178"/>
      <c r="C594" s="178"/>
      <c r="D594" s="178"/>
      <c r="E594" s="178"/>
      <c r="F594" s="178"/>
      <c r="G594" s="178"/>
      <c r="H594" s="177"/>
      <c r="I594" s="178"/>
      <c r="J594" s="178"/>
      <c r="K594" s="178"/>
      <c r="L594" s="178"/>
      <c r="M594" s="178"/>
      <c r="N594" s="178"/>
      <c r="O594" s="178"/>
      <c r="P594" s="178"/>
      <c r="Q594" s="178"/>
      <c r="R594" s="178"/>
      <c r="S594" s="178"/>
      <c r="T594" s="178"/>
      <c r="U594" s="178"/>
      <c r="V594" s="178"/>
      <c r="W594" s="178"/>
      <c r="X594" s="178"/>
    </row>
    <row r="595" spans="1:24" ht="12.75" customHeight="1">
      <c r="A595" s="178"/>
      <c r="B595" s="178"/>
      <c r="C595" s="178"/>
      <c r="D595" s="178"/>
      <c r="E595" s="178"/>
      <c r="F595" s="178"/>
      <c r="G595" s="178"/>
      <c r="H595" s="177"/>
      <c r="I595" s="178"/>
      <c r="J595" s="178"/>
      <c r="K595" s="178"/>
      <c r="L595" s="178"/>
      <c r="M595" s="178"/>
      <c r="N595" s="178"/>
      <c r="O595" s="178"/>
      <c r="P595" s="178"/>
      <c r="Q595" s="178"/>
      <c r="R595" s="178"/>
      <c r="S595" s="178"/>
      <c r="T595" s="178"/>
      <c r="U595" s="178"/>
      <c r="V595" s="178"/>
      <c r="W595" s="178"/>
      <c r="X595" s="178"/>
    </row>
    <row r="596" spans="1:24" ht="12.75" customHeight="1">
      <c r="A596" s="178"/>
      <c r="B596" s="178"/>
      <c r="C596" s="178"/>
      <c r="D596" s="178"/>
      <c r="E596" s="178"/>
      <c r="F596" s="178"/>
      <c r="G596" s="178"/>
      <c r="H596" s="177"/>
      <c r="I596" s="178"/>
      <c r="J596" s="178"/>
      <c r="K596" s="178"/>
      <c r="L596" s="178"/>
      <c r="M596" s="178"/>
      <c r="N596" s="178"/>
      <c r="O596" s="178"/>
      <c r="P596" s="178"/>
      <c r="Q596" s="178"/>
      <c r="R596" s="178"/>
      <c r="S596" s="178"/>
      <c r="T596" s="178"/>
      <c r="U596" s="178"/>
      <c r="V596" s="178"/>
      <c r="W596" s="178"/>
      <c r="X596" s="178"/>
    </row>
    <row r="597" spans="1:24" ht="12.75" customHeight="1">
      <c r="A597" s="178"/>
      <c r="B597" s="178"/>
      <c r="C597" s="178"/>
      <c r="D597" s="178"/>
      <c r="E597" s="178"/>
      <c r="F597" s="178"/>
      <c r="G597" s="178"/>
      <c r="H597" s="177"/>
      <c r="I597" s="178"/>
      <c r="J597" s="178"/>
      <c r="K597" s="178"/>
      <c r="L597" s="178"/>
      <c r="M597" s="178"/>
      <c r="N597" s="178"/>
      <c r="O597" s="178"/>
      <c r="P597" s="178"/>
      <c r="Q597" s="178"/>
      <c r="R597" s="178"/>
      <c r="S597" s="178"/>
      <c r="T597" s="178"/>
      <c r="U597" s="178"/>
      <c r="V597" s="178"/>
      <c r="W597" s="178"/>
      <c r="X597" s="178"/>
    </row>
    <row r="598" spans="1:24" ht="12.75" customHeight="1">
      <c r="A598" s="178"/>
      <c r="B598" s="178"/>
      <c r="C598" s="178"/>
      <c r="D598" s="178"/>
      <c r="E598" s="178"/>
      <c r="F598" s="178"/>
      <c r="G598" s="178"/>
      <c r="H598" s="177"/>
      <c r="I598" s="178"/>
      <c r="J598" s="178"/>
      <c r="K598" s="178"/>
      <c r="L598" s="178"/>
      <c r="M598" s="178"/>
      <c r="N598" s="178"/>
      <c r="O598" s="178"/>
      <c r="P598" s="178"/>
      <c r="Q598" s="178"/>
      <c r="R598" s="178"/>
      <c r="S598" s="178"/>
      <c r="T598" s="178"/>
      <c r="U598" s="178"/>
      <c r="V598" s="178"/>
      <c r="W598" s="178"/>
      <c r="X598" s="178"/>
    </row>
    <row r="599" spans="1:24" ht="12.75" customHeight="1">
      <c r="A599" s="178"/>
      <c r="B599" s="178"/>
      <c r="C599" s="178"/>
      <c r="D599" s="178"/>
      <c r="E599" s="178"/>
      <c r="F599" s="178"/>
      <c r="G599" s="178"/>
      <c r="H599" s="177"/>
      <c r="I599" s="178"/>
      <c r="J599" s="178"/>
      <c r="K599" s="178"/>
      <c r="L599" s="178"/>
      <c r="M599" s="178"/>
      <c r="N599" s="178"/>
      <c r="O599" s="178"/>
      <c r="P599" s="178"/>
      <c r="Q599" s="178"/>
      <c r="R599" s="178"/>
      <c r="S599" s="178"/>
      <c r="T599" s="178"/>
      <c r="U599" s="178"/>
      <c r="V599" s="178"/>
      <c r="W599" s="178"/>
      <c r="X599" s="178"/>
    </row>
    <row r="600" spans="1:24" ht="12.75" customHeight="1">
      <c r="A600" s="178"/>
      <c r="B600" s="178"/>
      <c r="C600" s="178"/>
      <c r="D600" s="178"/>
      <c r="E600" s="178"/>
      <c r="F600" s="178"/>
      <c r="G600" s="178"/>
      <c r="H600" s="177"/>
      <c r="I600" s="178"/>
      <c r="J600" s="178"/>
      <c r="K600" s="178"/>
      <c r="L600" s="178"/>
      <c r="M600" s="178"/>
      <c r="N600" s="178"/>
      <c r="O600" s="178"/>
      <c r="P600" s="178"/>
      <c r="Q600" s="178"/>
      <c r="R600" s="178"/>
      <c r="S600" s="178"/>
      <c r="T600" s="178"/>
      <c r="U600" s="178"/>
      <c r="V600" s="178"/>
      <c r="W600" s="178"/>
      <c r="X600" s="178"/>
    </row>
    <row r="601" spans="1:24" ht="12.75" customHeight="1">
      <c r="A601" s="178"/>
      <c r="B601" s="178"/>
      <c r="C601" s="178"/>
      <c r="D601" s="178"/>
      <c r="E601" s="178"/>
      <c r="F601" s="178"/>
      <c r="G601" s="178"/>
      <c r="H601" s="177"/>
      <c r="I601" s="178"/>
      <c r="J601" s="178"/>
      <c r="K601" s="178"/>
      <c r="L601" s="178"/>
      <c r="M601" s="178"/>
      <c r="N601" s="178"/>
      <c r="O601" s="178"/>
      <c r="P601" s="178"/>
      <c r="Q601" s="178"/>
      <c r="R601" s="178"/>
      <c r="S601" s="178"/>
      <c r="T601" s="178"/>
      <c r="U601" s="178"/>
      <c r="V601" s="178"/>
      <c r="W601" s="178"/>
      <c r="X601" s="178"/>
    </row>
    <row r="602" spans="1:24" ht="12.75" customHeight="1">
      <c r="A602" s="178"/>
      <c r="B602" s="178"/>
      <c r="C602" s="178"/>
      <c r="D602" s="178"/>
      <c r="E602" s="178"/>
      <c r="F602" s="178"/>
      <c r="G602" s="178"/>
      <c r="H602" s="177"/>
      <c r="I602" s="178"/>
      <c r="J602" s="178"/>
      <c r="K602" s="178"/>
      <c r="L602" s="178"/>
      <c r="M602" s="178"/>
      <c r="N602" s="178"/>
      <c r="O602" s="178"/>
      <c r="P602" s="178"/>
      <c r="Q602" s="178"/>
      <c r="R602" s="178"/>
      <c r="S602" s="178"/>
      <c r="T602" s="178"/>
      <c r="U602" s="178"/>
      <c r="V602" s="178"/>
      <c r="W602" s="178"/>
      <c r="X602" s="178"/>
    </row>
    <row r="603" spans="1:24" ht="12.75" customHeight="1">
      <c r="A603" s="178"/>
      <c r="B603" s="178"/>
      <c r="C603" s="178"/>
      <c r="D603" s="178"/>
      <c r="E603" s="178"/>
      <c r="F603" s="178"/>
      <c r="G603" s="178"/>
      <c r="H603" s="177"/>
      <c r="I603" s="178"/>
      <c r="J603" s="178"/>
      <c r="K603" s="178"/>
      <c r="L603" s="178"/>
      <c r="M603" s="178"/>
      <c r="N603" s="178"/>
      <c r="O603" s="178"/>
      <c r="P603" s="178"/>
      <c r="Q603" s="178"/>
      <c r="R603" s="178"/>
      <c r="S603" s="178"/>
      <c r="T603" s="178"/>
      <c r="U603" s="178"/>
      <c r="V603" s="178"/>
      <c r="W603" s="178"/>
      <c r="X603" s="178"/>
    </row>
    <row r="604" spans="1:24" ht="12.75" customHeight="1">
      <c r="A604" s="178"/>
      <c r="B604" s="178"/>
      <c r="C604" s="178"/>
      <c r="D604" s="178"/>
      <c r="E604" s="178"/>
      <c r="F604" s="178"/>
      <c r="G604" s="178"/>
      <c r="H604" s="177"/>
      <c r="I604" s="178"/>
      <c r="J604" s="178"/>
      <c r="K604" s="178"/>
      <c r="L604" s="178"/>
      <c r="M604" s="178"/>
      <c r="N604" s="178"/>
      <c r="O604" s="178"/>
      <c r="P604" s="178"/>
      <c r="Q604" s="178"/>
      <c r="R604" s="178"/>
      <c r="S604" s="178"/>
      <c r="T604" s="178"/>
      <c r="U604" s="178"/>
      <c r="V604" s="178"/>
      <c r="W604" s="178"/>
      <c r="X604" s="178"/>
    </row>
    <row r="605" spans="1:24" ht="12.75" customHeight="1">
      <c r="A605" s="178"/>
      <c r="B605" s="178"/>
      <c r="C605" s="178"/>
      <c r="D605" s="178"/>
      <c r="E605" s="178"/>
      <c r="F605" s="178"/>
      <c r="G605" s="178"/>
      <c r="H605" s="177"/>
      <c r="I605" s="178"/>
      <c r="J605" s="178"/>
      <c r="K605" s="178"/>
      <c r="L605" s="178"/>
      <c r="M605" s="178"/>
      <c r="N605" s="178"/>
      <c r="O605" s="178"/>
      <c r="P605" s="178"/>
      <c r="Q605" s="178"/>
      <c r="R605" s="178"/>
      <c r="S605" s="178"/>
      <c r="T605" s="178"/>
      <c r="U605" s="178"/>
      <c r="V605" s="178"/>
      <c r="W605" s="178"/>
      <c r="X605" s="178"/>
    </row>
    <row r="606" spans="1:24" ht="12.75" customHeight="1">
      <c r="A606" s="178"/>
      <c r="B606" s="178"/>
      <c r="C606" s="178"/>
      <c r="D606" s="178"/>
      <c r="E606" s="178"/>
      <c r="F606" s="178"/>
      <c r="G606" s="178"/>
      <c r="H606" s="177"/>
      <c r="I606" s="178"/>
      <c r="J606" s="178"/>
      <c r="K606" s="178"/>
      <c r="L606" s="178"/>
      <c r="M606" s="178"/>
      <c r="N606" s="178"/>
      <c r="O606" s="178"/>
      <c r="P606" s="178"/>
      <c r="Q606" s="178"/>
      <c r="R606" s="178"/>
      <c r="S606" s="178"/>
      <c r="T606" s="178"/>
      <c r="U606" s="178"/>
      <c r="V606" s="178"/>
      <c r="W606" s="178"/>
      <c r="X606" s="178"/>
    </row>
    <row r="607" spans="1:24" ht="12.75" customHeight="1">
      <c r="A607" s="178"/>
      <c r="B607" s="178"/>
      <c r="C607" s="178"/>
      <c r="D607" s="178"/>
      <c r="E607" s="178"/>
      <c r="F607" s="178"/>
      <c r="G607" s="178"/>
      <c r="H607" s="177"/>
      <c r="I607" s="178"/>
      <c r="J607" s="178"/>
      <c r="K607" s="178"/>
      <c r="L607" s="178"/>
      <c r="M607" s="178"/>
      <c r="N607" s="178"/>
      <c r="O607" s="178"/>
      <c r="P607" s="178"/>
      <c r="Q607" s="178"/>
      <c r="R607" s="178"/>
      <c r="S607" s="178"/>
      <c r="T607" s="178"/>
      <c r="U607" s="178"/>
      <c r="V607" s="178"/>
      <c r="W607" s="178"/>
      <c r="X607" s="178"/>
    </row>
    <row r="608" spans="1:24" ht="12.75" customHeight="1">
      <c r="A608" s="178"/>
      <c r="B608" s="178"/>
      <c r="C608" s="178"/>
      <c r="D608" s="178"/>
      <c r="E608" s="178"/>
      <c r="F608" s="178"/>
      <c r="G608" s="178"/>
      <c r="H608" s="177"/>
      <c r="I608" s="178"/>
      <c r="J608" s="178"/>
      <c r="K608" s="178"/>
      <c r="L608" s="178"/>
      <c r="M608" s="178"/>
      <c r="N608" s="178"/>
      <c r="O608" s="178"/>
      <c r="P608" s="178"/>
      <c r="Q608" s="178"/>
      <c r="R608" s="178"/>
      <c r="S608" s="178"/>
      <c r="T608" s="178"/>
      <c r="U608" s="178"/>
      <c r="V608" s="178"/>
      <c r="W608" s="178"/>
      <c r="X608" s="178"/>
    </row>
    <row r="609" spans="1:24" ht="12.75" customHeight="1">
      <c r="A609" s="178"/>
      <c r="B609" s="178"/>
      <c r="C609" s="178"/>
      <c r="D609" s="178"/>
      <c r="E609" s="178"/>
      <c r="F609" s="178"/>
      <c r="G609" s="178"/>
      <c r="H609" s="177"/>
      <c r="I609" s="178"/>
      <c r="J609" s="178"/>
      <c r="K609" s="178"/>
      <c r="L609" s="178"/>
      <c r="M609" s="178"/>
      <c r="N609" s="178"/>
      <c r="O609" s="178"/>
      <c r="P609" s="178"/>
      <c r="Q609" s="178"/>
      <c r="R609" s="178"/>
      <c r="S609" s="178"/>
      <c r="T609" s="178"/>
      <c r="U609" s="178"/>
      <c r="V609" s="178"/>
      <c r="W609" s="178"/>
      <c r="X609" s="178"/>
    </row>
    <row r="610" spans="1:24" ht="12.75" customHeight="1">
      <c r="A610" s="178"/>
      <c r="B610" s="178"/>
      <c r="C610" s="178"/>
      <c r="D610" s="178"/>
      <c r="E610" s="178"/>
      <c r="F610" s="178"/>
      <c r="G610" s="178"/>
      <c r="H610" s="177"/>
      <c r="I610" s="178"/>
      <c r="J610" s="178"/>
      <c r="K610" s="178"/>
      <c r="L610" s="178"/>
      <c r="M610" s="178"/>
      <c r="N610" s="178"/>
      <c r="O610" s="178"/>
      <c r="P610" s="178"/>
      <c r="Q610" s="178"/>
      <c r="R610" s="178"/>
      <c r="S610" s="178"/>
      <c r="T610" s="178"/>
      <c r="U610" s="178"/>
      <c r="V610" s="178"/>
      <c r="W610" s="178"/>
      <c r="X610" s="178"/>
    </row>
    <row r="611" spans="1:24" ht="12.75" customHeight="1">
      <c r="A611" s="178"/>
      <c r="B611" s="178"/>
      <c r="C611" s="178"/>
      <c r="D611" s="178"/>
      <c r="E611" s="178"/>
      <c r="F611" s="178"/>
      <c r="G611" s="178"/>
      <c r="H611" s="177"/>
      <c r="I611" s="178"/>
      <c r="J611" s="178"/>
      <c r="K611" s="178"/>
      <c r="L611" s="178"/>
      <c r="M611" s="178"/>
      <c r="N611" s="178"/>
      <c r="O611" s="178"/>
      <c r="P611" s="178"/>
      <c r="Q611" s="178"/>
      <c r="R611" s="178"/>
      <c r="S611" s="178"/>
      <c r="T611" s="178"/>
      <c r="U611" s="178"/>
      <c r="V611" s="178"/>
      <c r="W611" s="178"/>
      <c r="X611" s="178"/>
    </row>
    <row r="612" spans="1:24" ht="12.75" customHeight="1">
      <c r="A612" s="178"/>
      <c r="B612" s="178"/>
      <c r="C612" s="178"/>
      <c r="D612" s="178"/>
      <c r="E612" s="178"/>
      <c r="F612" s="178"/>
      <c r="G612" s="178"/>
      <c r="H612" s="177"/>
      <c r="I612" s="178"/>
      <c r="J612" s="178"/>
      <c r="K612" s="178"/>
      <c r="L612" s="178"/>
      <c r="M612" s="178"/>
      <c r="N612" s="178"/>
      <c r="O612" s="178"/>
      <c r="P612" s="178"/>
      <c r="Q612" s="178"/>
      <c r="R612" s="178"/>
      <c r="S612" s="178"/>
      <c r="T612" s="178"/>
      <c r="U612" s="178"/>
      <c r="V612" s="178"/>
      <c r="W612" s="178"/>
      <c r="X612" s="178"/>
    </row>
    <row r="613" spans="1:24" ht="12.75" customHeight="1">
      <c r="A613" s="178"/>
      <c r="B613" s="178"/>
      <c r="C613" s="178"/>
      <c r="D613" s="178"/>
      <c r="E613" s="178"/>
      <c r="F613" s="178"/>
      <c r="G613" s="178"/>
      <c r="H613" s="177"/>
      <c r="I613" s="178"/>
      <c r="J613" s="178"/>
      <c r="K613" s="178"/>
      <c r="L613" s="178"/>
      <c r="M613" s="178"/>
      <c r="N613" s="178"/>
      <c r="O613" s="178"/>
      <c r="P613" s="178"/>
      <c r="Q613" s="178"/>
      <c r="R613" s="178"/>
      <c r="S613" s="178"/>
      <c r="T613" s="178"/>
      <c r="U613" s="178"/>
      <c r="V613" s="178"/>
      <c r="W613" s="178"/>
      <c r="X613" s="178"/>
    </row>
    <row r="614" spans="1:24" ht="12.75" customHeight="1">
      <c r="A614" s="178"/>
      <c r="B614" s="178"/>
      <c r="C614" s="178"/>
      <c r="D614" s="178"/>
      <c r="E614" s="178"/>
      <c r="F614" s="178"/>
      <c r="G614" s="178"/>
      <c r="H614" s="177"/>
      <c r="I614" s="178"/>
      <c r="J614" s="178"/>
      <c r="K614" s="178"/>
      <c r="L614" s="178"/>
      <c r="M614" s="178"/>
      <c r="N614" s="178"/>
      <c r="O614" s="178"/>
      <c r="P614" s="178"/>
      <c r="Q614" s="178"/>
      <c r="R614" s="178"/>
      <c r="S614" s="178"/>
      <c r="T614" s="178"/>
      <c r="U614" s="178"/>
      <c r="V614" s="178"/>
      <c r="W614" s="178"/>
      <c r="X614" s="178"/>
    </row>
    <row r="615" spans="1:24" ht="12.75" customHeight="1">
      <c r="A615" s="178"/>
      <c r="B615" s="178"/>
      <c r="C615" s="178"/>
      <c r="D615" s="178"/>
      <c r="E615" s="178"/>
      <c r="F615" s="178"/>
      <c r="G615" s="178"/>
      <c r="H615" s="177"/>
      <c r="I615" s="178"/>
      <c r="J615" s="178"/>
      <c r="K615" s="178"/>
      <c r="L615" s="178"/>
      <c r="M615" s="178"/>
      <c r="N615" s="178"/>
      <c r="O615" s="178"/>
      <c r="P615" s="178"/>
      <c r="Q615" s="178"/>
      <c r="R615" s="178"/>
      <c r="S615" s="178"/>
      <c r="T615" s="178"/>
      <c r="U615" s="178"/>
      <c r="V615" s="178"/>
      <c r="W615" s="178"/>
      <c r="X615" s="178"/>
    </row>
    <row r="616" spans="1:24" ht="12.75" customHeight="1">
      <c r="A616" s="178"/>
      <c r="B616" s="178"/>
      <c r="C616" s="178"/>
      <c r="D616" s="178"/>
      <c r="E616" s="178"/>
      <c r="F616" s="178"/>
      <c r="G616" s="178"/>
      <c r="H616" s="177"/>
      <c r="I616" s="178"/>
      <c r="J616" s="178"/>
      <c r="K616" s="178"/>
      <c r="L616" s="178"/>
      <c r="M616" s="178"/>
      <c r="N616" s="178"/>
      <c r="O616" s="178"/>
      <c r="P616" s="178"/>
      <c r="Q616" s="178"/>
      <c r="R616" s="178"/>
      <c r="S616" s="178"/>
      <c r="T616" s="178"/>
      <c r="U616" s="178"/>
      <c r="V616" s="178"/>
      <c r="W616" s="178"/>
      <c r="X616" s="178"/>
    </row>
    <row r="617" spans="1:24" ht="12.75" customHeight="1">
      <c r="A617" s="178"/>
      <c r="B617" s="178"/>
      <c r="C617" s="178"/>
      <c r="D617" s="178"/>
      <c r="E617" s="178"/>
      <c r="F617" s="178"/>
      <c r="G617" s="178"/>
      <c r="H617" s="177"/>
      <c r="I617" s="178"/>
      <c r="J617" s="178"/>
      <c r="K617" s="178"/>
      <c r="L617" s="178"/>
      <c r="M617" s="178"/>
      <c r="N617" s="178"/>
      <c r="O617" s="178"/>
      <c r="P617" s="178"/>
      <c r="Q617" s="178"/>
      <c r="R617" s="178"/>
      <c r="S617" s="178"/>
      <c r="T617" s="178"/>
      <c r="U617" s="178"/>
      <c r="V617" s="178"/>
      <c r="W617" s="178"/>
      <c r="X617" s="178"/>
    </row>
    <row r="618" spans="1:24" ht="12.75" customHeight="1">
      <c r="A618" s="178"/>
      <c r="B618" s="178"/>
      <c r="C618" s="178"/>
      <c r="D618" s="178"/>
      <c r="E618" s="178"/>
      <c r="F618" s="178"/>
      <c r="G618" s="178"/>
      <c r="H618" s="177"/>
      <c r="I618" s="178"/>
      <c r="J618" s="178"/>
      <c r="K618" s="178"/>
      <c r="L618" s="178"/>
      <c r="M618" s="178"/>
      <c r="N618" s="178"/>
      <c r="O618" s="178"/>
      <c r="P618" s="178"/>
      <c r="Q618" s="178"/>
      <c r="R618" s="178"/>
      <c r="S618" s="178"/>
      <c r="T618" s="178"/>
      <c r="U618" s="178"/>
      <c r="V618" s="178"/>
      <c r="W618" s="178"/>
      <c r="X618" s="178"/>
    </row>
    <row r="619" spans="1:24" ht="12.75" customHeight="1">
      <c r="A619" s="178"/>
      <c r="B619" s="178"/>
      <c r="C619" s="178"/>
      <c r="D619" s="178"/>
      <c r="E619" s="178"/>
      <c r="F619" s="178"/>
      <c r="G619" s="178"/>
      <c r="H619" s="177"/>
      <c r="I619" s="178"/>
      <c r="J619" s="178"/>
      <c r="K619" s="178"/>
      <c r="L619" s="178"/>
      <c r="M619" s="178"/>
      <c r="N619" s="178"/>
      <c r="O619" s="178"/>
      <c r="P619" s="178"/>
      <c r="Q619" s="178"/>
      <c r="R619" s="178"/>
      <c r="S619" s="178"/>
      <c r="T619" s="178"/>
      <c r="U619" s="178"/>
      <c r="V619" s="178"/>
      <c r="W619" s="178"/>
      <c r="X619" s="178"/>
    </row>
    <row r="620" spans="1:24" ht="12.75" customHeight="1">
      <c r="A620" s="178"/>
      <c r="B620" s="178"/>
      <c r="C620" s="178"/>
      <c r="D620" s="178"/>
      <c r="E620" s="178"/>
      <c r="F620" s="178"/>
      <c r="G620" s="178"/>
      <c r="H620" s="177"/>
      <c r="I620" s="178"/>
      <c r="J620" s="178"/>
      <c r="K620" s="178"/>
      <c r="L620" s="178"/>
      <c r="M620" s="178"/>
      <c r="N620" s="178"/>
      <c r="O620" s="178"/>
      <c r="P620" s="178"/>
      <c r="Q620" s="178"/>
      <c r="R620" s="178"/>
      <c r="S620" s="178"/>
      <c r="T620" s="178"/>
      <c r="U620" s="178"/>
      <c r="V620" s="178"/>
      <c r="W620" s="178"/>
      <c r="X620" s="178"/>
    </row>
    <row r="621" spans="1:24" ht="12.75" customHeight="1">
      <c r="A621" s="178"/>
      <c r="B621" s="178"/>
      <c r="C621" s="178"/>
      <c r="D621" s="178"/>
      <c r="E621" s="178"/>
      <c r="F621" s="178"/>
      <c r="G621" s="178"/>
      <c r="H621" s="177"/>
      <c r="I621" s="178"/>
      <c r="J621" s="178"/>
      <c r="K621" s="178"/>
      <c r="L621" s="178"/>
      <c r="M621" s="178"/>
      <c r="N621" s="178"/>
      <c r="O621" s="178"/>
      <c r="P621" s="178"/>
      <c r="Q621" s="178"/>
      <c r="R621" s="178"/>
      <c r="S621" s="178"/>
      <c r="T621" s="178"/>
      <c r="U621" s="178"/>
      <c r="V621" s="178"/>
      <c r="W621" s="178"/>
      <c r="X621" s="178"/>
    </row>
    <row r="622" spans="1:24" ht="12.75" customHeight="1">
      <c r="A622" s="178"/>
      <c r="B622" s="178"/>
      <c r="C622" s="178"/>
      <c r="D622" s="178"/>
      <c r="E622" s="178"/>
      <c r="F622" s="178"/>
      <c r="G622" s="178"/>
      <c r="H622" s="177"/>
      <c r="I622" s="178"/>
      <c r="J622" s="178"/>
      <c r="K622" s="178"/>
      <c r="L622" s="178"/>
      <c r="M622" s="178"/>
      <c r="N622" s="178"/>
      <c r="O622" s="178"/>
      <c r="P622" s="178"/>
      <c r="Q622" s="178"/>
      <c r="R622" s="178"/>
      <c r="S622" s="178"/>
      <c r="T622" s="178"/>
      <c r="U622" s="178"/>
      <c r="V622" s="178"/>
      <c r="W622" s="178"/>
      <c r="X622" s="178"/>
    </row>
    <row r="623" spans="1:24" ht="12.75" customHeight="1">
      <c r="A623" s="178"/>
      <c r="B623" s="178"/>
      <c r="C623" s="178"/>
      <c r="D623" s="178"/>
      <c r="E623" s="178"/>
      <c r="F623" s="178"/>
      <c r="G623" s="178"/>
      <c r="H623" s="177"/>
      <c r="I623" s="178"/>
      <c r="J623" s="178"/>
      <c r="K623" s="178"/>
      <c r="L623" s="178"/>
      <c r="M623" s="178"/>
      <c r="N623" s="178"/>
      <c r="O623" s="178"/>
      <c r="P623" s="178"/>
      <c r="Q623" s="178"/>
      <c r="R623" s="178"/>
      <c r="S623" s="178"/>
      <c r="T623" s="178"/>
      <c r="U623" s="178"/>
      <c r="V623" s="178"/>
      <c r="W623" s="178"/>
      <c r="X623" s="178"/>
    </row>
    <row r="624" spans="1:24" ht="12.75" customHeight="1">
      <c r="A624" s="178"/>
      <c r="B624" s="178"/>
      <c r="C624" s="178"/>
      <c r="D624" s="178"/>
      <c r="E624" s="178"/>
      <c r="F624" s="178"/>
      <c r="G624" s="178"/>
      <c r="H624" s="177"/>
      <c r="I624" s="178"/>
      <c r="J624" s="178"/>
      <c r="K624" s="178"/>
      <c r="L624" s="178"/>
      <c r="M624" s="178"/>
      <c r="N624" s="178"/>
      <c r="O624" s="178"/>
      <c r="P624" s="178"/>
      <c r="Q624" s="178"/>
      <c r="R624" s="178"/>
      <c r="S624" s="178"/>
      <c r="T624" s="178"/>
      <c r="U624" s="178"/>
      <c r="V624" s="178"/>
      <c r="W624" s="178"/>
      <c r="X624" s="178"/>
    </row>
    <row r="625" spans="1:24" ht="12.75" customHeight="1">
      <c r="A625" s="178"/>
      <c r="B625" s="178"/>
      <c r="C625" s="178"/>
      <c r="D625" s="178"/>
      <c r="E625" s="178"/>
      <c r="F625" s="178"/>
      <c r="G625" s="178"/>
      <c r="H625" s="177"/>
      <c r="I625" s="178"/>
      <c r="J625" s="178"/>
      <c r="K625" s="178"/>
      <c r="L625" s="178"/>
      <c r="M625" s="178"/>
      <c r="N625" s="178"/>
      <c r="O625" s="178"/>
      <c r="P625" s="178"/>
      <c r="Q625" s="178"/>
      <c r="R625" s="178"/>
      <c r="S625" s="178"/>
      <c r="T625" s="178"/>
      <c r="U625" s="178"/>
      <c r="V625" s="178"/>
      <c r="W625" s="178"/>
      <c r="X625" s="178"/>
    </row>
    <row r="626" spans="1:24" ht="12.75" customHeight="1">
      <c r="A626" s="178"/>
      <c r="B626" s="178"/>
      <c r="C626" s="178"/>
      <c r="D626" s="178"/>
      <c r="E626" s="178"/>
      <c r="F626" s="178"/>
      <c r="G626" s="178"/>
      <c r="H626" s="177"/>
      <c r="I626" s="178"/>
      <c r="J626" s="178"/>
      <c r="K626" s="178"/>
      <c r="L626" s="178"/>
      <c r="M626" s="178"/>
      <c r="N626" s="178"/>
      <c r="O626" s="178"/>
      <c r="P626" s="178"/>
      <c r="Q626" s="178"/>
      <c r="R626" s="178"/>
      <c r="S626" s="178"/>
      <c r="T626" s="178"/>
      <c r="U626" s="178"/>
      <c r="V626" s="178"/>
      <c r="W626" s="178"/>
      <c r="X626" s="178"/>
    </row>
    <row r="627" spans="1:24" ht="12.75" customHeight="1">
      <c r="A627" s="178"/>
      <c r="B627" s="178"/>
      <c r="C627" s="178"/>
      <c r="D627" s="178"/>
      <c r="E627" s="178"/>
      <c r="F627" s="178"/>
      <c r="G627" s="178"/>
      <c r="H627" s="177"/>
      <c r="I627" s="178"/>
      <c r="J627" s="178"/>
      <c r="K627" s="178"/>
      <c r="L627" s="178"/>
      <c r="M627" s="178"/>
      <c r="N627" s="178"/>
      <c r="O627" s="178"/>
      <c r="P627" s="178"/>
      <c r="Q627" s="178"/>
      <c r="R627" s="178"/>
      <c r="S627" s="178"/>
      <c r="T627" s="178"/>
      <c r="U627" s="178"/>
      <c r="V627" s="178"/>
      <c r="W627" s="178"/>
      <c r="X627" s="178"/>
    </row>
    <row r="628" spans="1:24" ht="12.75" customHeight="1">
      <c r="A628" s="178"/>
      <c r="B628" s="178"/>
      <c r="C628" s="178"/>
      <c r="D628" s="178"/>
      <c r="E628" s="178"/>
      <c r="F628" s="178"/>
      <c r="G628" s="178"/>
      <c r="H628" s="177"/>
      <c r="I628" s="178"/>
      <c r="J628" s="178"/>
      <c r="K628" s="178"/>
      <c r="L628" s="178"/>
      <c r="M628" s="178"/>
      <c r="N628" s="178"/>
      <c r="O628" s="178"/>
      <c r="P628" s="178"/>
      <c r="Q628" s="178"/>
      <c r="R628" s="178"/>
      <c r="S628" s="178"/>
      <c r="T628" s="178"/>
      <c r="U628" s="178"/>
      <c r="V628" s="178"/>
      <c r="W628" s="178"/>
      <c r="X628" s="178"/>
    </row>
    <row r="629" spans="1:24" ht="12.75" customHeight="1">
      <c r="A629" s="178"/>
      <c r="B629" s="178"/>
      <c r="C629" s="178"/>
      <c r="D629" s="178"/>
      <c r="E629" s="178"/>
      <c r="F629" s="178"/>
      <c r="G629" s="178"/>
      <c r="H629" s="177"/>
      <c r="I629" s="178"/>
      <c r="J629" s="178"/>
      <c r="K629" s="178"/>
      <c r="L629" s="178"/>
      <c r="M629" s="178"/>
      <c r="N629" s="178"/>
      <c r="O629" s="178"/>
      <c r="P629" s="178"/>
      <c r="Q629" s="178"/>
      <c r="R629" s="178"/>
      <c r="S629" s="178"/>
      <c r="T629" s="178"/>
      <c r="U629" s="178"/>
      <c r="V629" s="178"/>
      <c r="W629" s="178"/>
      <c r="X629" s="178"/>
    </row>
    <row r="630" spans="1:24" ht="12.75" customHeight="1">
      <c r="A630" s="178"/>
      <c r="B630" s="178"/>
      <c r="C630" s="178"/>
      <c r="D630" s="178"/>
      <c r="E630" s="178"/>
      <c r="F630" s="178"/>
      <c r="G630" s="178"/>
      <c r="H630" s="177"/>
      <c r="I630" s="178"/>
      <c r="J630" s="178"/>
      <c r="K630" s="178"/>
      <c r="L630" s="178"/>
      <c r="M630" s="178"/>
      <c r="N630" s="178"/>
      <c r="O630" s="178"/>
      <c r="P630" s="178"/>
      <c r="Q630" s="178"/>
      <c r="R630" s="178"/>
      <c r="S630" s="178"/>
      <c r="T630" s="178"/>
      <c r="U630" s="178"/>
      <c r="V630" s="178"/>
      <c r="W630" s="178"/>
      <c r="X630" s="178"/>
    </row>
    <row r="631" spans="1:24" ht="12.75" customHeight="1">
      <c r="A631" s="178"/>
      <c r="B631" s="178"/>
      <c r="C631" s="178"/>
      <c r="D631" s="178"/>
      <c r="E631" s="178"/>
      <c r="F631" s="178"/>
      <c r="G631" s="178"/>
      <c r="H631" s="177"/>
      <c r="I631" s="178"/>
      <c r="J631" s="178"/>
      <c r="K631" s="178"/>
      <c r="L631" s="178"/>
      <c r="M631" s="178"/>
      <c r="N631" s="178"/>
      <c r="O631" s="178"/>
      <c r="P631" s="178"/>
      <c r="Q631" s="178"/>
      <c r="R631" s="178"/>
      <c r="S631" s="178"/>
      <c r="T631" s="178"/>
      <c r="U631" s="178"/>
      <c r="V631" s="178"/>
      <c r="W631" s="178"/>
      <c r="X631" s="178"/>
    </row>
    <row r="632" spans="1:24" ht="12.75" customHeight="1">
      <c r="A632" s="178"/>
      <c r="B632" s="178"/>
      <c r="C632" s="178"/>
      <c r="D632" s="178"/>
      <c r="E632" s="178"/>
      <c r="F632" s="178"/>
      <c r="G632" s="178"/>
      <c r="H632" s="177"/>
      <c r="I632" s="178"/>
      <c r="J632" s="178"/>
      <c r="K632" s="178"/>
      <c r="L632" s="178"/>
      <c r="M632" s="178"/>
      <c r="N632" s="178"/>
      <c r="O632" s="178"/>
      <c r="P632" s="178"/>
      <c r="Q632" s="178"/>
      <c r="R632" s="178"/>
      <c r="S632" s="178"/>
      <c r="T632" s="178"/>
      <c r="U632" s="178"/>
      <c r="V632" s="178"/>
      <c r="W632" s="178"/>
      <c r="X632" s="178"/>
    </row>
    <row r="633" spans="1:24" ht="12.75" customHeight="1">
      <c r="A633" s="178"/>
      <c r="B633" s="178"/>
      <c r="C633" s="178"/>
      <c r="D633" s="178"/>
      <c r="E633" s="178"/>
      <c r="F633" s="178"/>
      <c r="G633" s="178"/>
      <c r="H633" s="177"/>
      <c r="I633" s="178"/>
      <c r="J633" s="178"/>
      <c r="K633" s="178"/>
      <c r="L633" s="178"/>
      <c r="M633" s="178"/>
      <c r="N633" s="178"/>
      <c r="O633" s="178"/>
      <c r="P633" s="178"/>
      <c r="Q633" s="178"/>
      <c r="R633" s="178"/>
      <c r="S633" s="178"/>
      <c r="T633" s="178"/>
      <c r="U633" s="178"/>
      <c r="V633" s="178"/>
      <c r="W633" s="178"/>
      <c r="X633" s="178"/>
    </row>
    <row r="634" spans="1:24" ht="12.75" customHeight="1">
      <c r="A634" s="178"/>
      <c r="B634" s="178"/>
      <c r="C634" s="178"/>
      <c r="D634" s="178"/>
      <c r="E634" s="178"/>
      <c r="F634" s="178"/>
      <c r="G634" s="178"/>
      <c r="H634" s="177"/>
      <c r="I634" s="178"/>
      <c r="J634" s="178"/>
      <c r="K634" s="178"/>
      <c r="L634" s="178"/>
      <c r="M634" s="178"/>
      <c r="N634" s="178"/>
      <c r="O634" s="178"/>
      <c r="P634" s="178"/>
      <c r="Q634" s="178"/>
      <c r="R634" s="178"/>
      <c r="S634" s="178"/>
      <c r="T634" s="178"/>
      <c r="U634" s="178"/>
      <c r="V634" s="178"/>
      <c r="W634" s="178"/>
      <c r="X634" s="178"/>
    </row>
    <row r="635" spans="1:24" ht="12.75" customHeight="1">
      <c r="A635" s="178"/>
      <c r="B635" s="178"/>
      <c r="C635" s="178"/>
      <c r="D635" s="178"/>
      <c r="E635" s="178"/>
      <c r="F635" s="178"/>
      <c r="G635" s="178"/>
      <c r="H635" s="177"/>
      <c r="I635" s="178"/>
      <c r="J635" s="178"/>
      <c r="K635" s="178"/>
      <c r="L635" s="178"/>
      <c r="M635" s="178"/>
      <c r="N635" s="178"/>
      <c r="O635" s="178"/>
      <c r="P635" s="178"/>
      <c r="Q635" s="178"/>
      <c r="R635" s="178"/>
      <c r="S635" s="178"/>
      <c r="T635" s="178"/>
      <c r="U635" s="178"/>
      <c r="V635" s="178"/>
      <c r="W635" s="178"/>
      <c r="X635" s="178"/>
    </row>
    <row r="636" spans="1:24" ht="12.75" customHeight="1">
      <c r="A636" s="178"/>
      <c r="B636" s="178"/>
      <c r="C636" s="178"/>
      <c r="D636" s="178"/>
      <c r="E636" s="178"/>
      <c r="F636" s="178"/>
      <c r="G636" s="178"/>
      <c r="H636" s="177"/>
      <c r="I636" s="178"/>
      <c r="J636" s="178"/>
      <c r="K636" s="178"/>
      <c r="L636" s="178"/>
      <c r="M636" s="178"/>
      <c r="N636" s="178"/>
      <c r="O636" s="178"/>
      <c r="P636" s="178"/>
      <c r="Q636" s="178"/>
      <c r="R636" s="178"/>
      <c r="S636" s="178"/>
      <c r="T636" s="178"/>
      <c r="U636" s="178"/>
      <c r="V636" s="178"/>
      <c r="W636" s="178"/>
      <c r="X636" s="178"/>
    </row>
    <row r="637" spans="1:24" ht="12.75" customHeight="1">
      <c r="A637" s="178"/>
      <c r="B637" s="178"/>
      <c r="C637" s="178"/>
      <c r="D637" s="178"/>
      <c r="E637" s="178"/>
      <c r="F637" s="178"/>
      <c r="G637" s="178"/>
      <c r="H637" s="177"/>
      <c r="I637" s="178"/>
      <c r="J637" s="178"/>
      <c r="K637" s="178"/>
      <c r="L637" s="178"/>
      <c r="M637" s="178"/>
      <c r="N637" s="178"/>
      <c r="O637" s="178"/>
      <c r="P637" s="178"/>
      <c r="Q637" s="178"/>
      <c r="R637" s="178"/>
      <c r="S637" s="178"/>
      <c r="T637" s="178"/>
      <c r="U637" s="178"/>
      <c r="V637" s="178"/>
      <c r="W637" s="178"/>
      <c r="X637" s="178"/>
    </row>
    <row r="638" spans="1:24" ht="12.75" customHeight="1">
      <c r="A638" s="178"/>
      <c r="B638" s="178"/>
      <c r="C638" s="178"/>
      <c r="D638" s="178"/>
      <c r="E638" s="178"/>
      <c r="F638" s="178"/>
      <c r="G638" s="178"/>
      <c r="H638" s="177"/>
      <c r="I638" s="178"/>
      <c r="J638" s="178"/>
      <c r="K638" s="178"/>
      <c r="L638" s="178"/>
      <c r="M638" s="178"/>
      <c r="N638" s="178"/>
      <c r="O638" s="178"/>
      <c r="P638" s="178"/>
      <c r="Q638" s="178"/>
      <c r="R638" s="178"/>
      <c r="S638" s="178"/>
      <c r="T638" s="178"/>
      <c r="U638" s="178"/>
      <c r="V638" s="178"/>
      <c r="W638" s="178"/>
      <c r="X638" s="178"/>
    </row>
    <row r="639" spans="1:24" ht="12.75" customHeight="1">
      <c r="A639" s="178"/>
      <c r="B639" s="178"/>
      <c r="C639" s="178"/>
      <c r="D639" s="178"/>
      <c r="E639" s="178"/>
      <c r="F639" s="178"/>
      <c r="G639" s="178"/>
      <c r="H639" s="177"/>
      <c r="I639" s="178"/>
      <c r="J639" s="178"/>
      <c r="K639" s="178"/>
      <c r="L639" s="178"/>
      <c r="M639" s="178"/>
      <c r="N639" s="178"/>
      <c r="O639" s="178"/>
      <c r="P639" s="178"/>
      <c r="Q639" s="178"/>
      <c r="R639" s="178"/>
      <c r="S639" s="178"/>
      <c r="T639" s="178"/>
      <c r="U639" s="178"/>
      <c r="V639" s="178"/>
      <c r="W639" s="178"/>
      <c r="X639" s="178"/>
    </row>
    <row r="640" spans="1:24" ht="12.75" customHeight="1">
      <c r="A640" s="178"/>
      <c r="B640" s="178"/>
      <c r="C640" s="178"/>
      <c r="D640" s="178"/>
      <c r="E640" s="178"/>
      <c r="F640" s="178"/>
      <c r="G640" s="178"/>
      <c r="H640" s="177"/>
      <c r="I640" s="178"/>
      <c r="J640" s="178"/>
      <c r="K640" s="178"/>
      <c r="L640" s="178"/>
      <c r="M640" s="178"/>
      <c r="N640" s="178"/>
      <c r="O640" s="178"/>
      <c r="P640" s="178"/>
      <c r="Q640" s="178"/>
      <c r="R640" s="178"/>
      <c r="S640" s="178"/>
      <c r="T640" s="178"/>
      <c r="U640" s="178"/>
      <c r="V640" s="178"/>
      <c r="W640" s="178"/>
      <c r="X640" s="178"/>
    </row>
    <row r="641" spans="1:24" ht="12.75" customHeight="1">
      <c r="A641" s="178"/>
      <c r="B641" s="178"/>
      <c r="C641" s="178"/>
      <c r="D641" s="178"/>
      <c r="E641" s="178"/>
      <c r="F641" s="178"/>
      <c r="G641" s="178"/>
      <c r="H641" s="177"/>
      <c r="I641" s="178"/>
      <c r="J641" s="178"/>
      <c r="K641" s="178"/>
      <c r="L641" s="178"/>
      <c r="M641" s="178"/>
      <c r="N641" s="178"/>
      <c r="O641" s="178"/>
      <c r="P641" s="178"/>
      <c r="Q641" s="178"/>
      <c r="R641" s="178"/>
      <c r="S641" s="178"/>
      <c r="T641" s="178"/>
      <c r="U641" s="178"/>
      <c r="V641" s="178"/>
      <c r="W641" s="178"/>
      <c r="X641" s="178"/>
    </row>
    <row r="642" spans="1:24" ht="12.75" customHeight="1">
      <c r="A642" s="178"/>
      <c r="B642" s="178"/>
      <c r="C642" s="178"/>
      <c r="D642" s="178"/>
      <c r="E642" s="178"/>
      <c r="F642" s="178"/>
      <c r="G642" s="178"/>
      <c r="H642" s="177"/>
      <c r="I642" s="178"/>
      <c r="J642" s="178"/>
      <c r="K642" s="178"/>
      <c r="L642" s="178"/>
      <c r="M642" s="178"/>
      <c r="N642" s="178"/>
      <c r="O642" s="178"/>
      <c r="P642" s="178"/>
      <c r="Q642" s="178"/>
      <c r="R642" s="178"/>
      <c r="S642" s="178"/>
      <c r="T642" s="178"/>
      <c r="U642" s="178"/>
      <c r="V642" s="178"/>
      <c r="W642" s="178"/>
      <c r="X642" s="178"/>
    </row>
    <row r="643" spans="1:24" ht="12.75" customHeight="1">
      <c r="A643" s="178"/>
      <c r="B643" s="178"/>
      <c r="C643" s="178"/>
      <c r="D643" s="178"/>
      <c r="E643" s="178"/>
      <c r="F643" s="178"/>
      <c r="G643" s="178"/>
      <c r="H643" s="177"/>
      <c r="I643" s="178"/>
      <c r="J643" s="178"/>
      <c r="K643" s="178"/>
      <c r="L643" s="178"/>
      <c r="M643" s="178"/>
      <c r="N643" s="178"/>
      <c r="O643" s="178"/>
      <c r="P643" s="178"/>
      <c r="Q643" s="178"/>
      <c r="R643" s="178"/>
      <c r="S643" s="178"/>
      <c r="T643" s="178"/>
      <c r="U643" s="178"/>
      <c r="V643" s="178"/>
      <c r="W643" s="178"/>
      <c r="X643" s="178"/>
    </row>
    <row r="644" spans="1:24" ht="12.75" customHeight="1">
      <c r="A644" s="178"/>
      <c r="B644" s="178"/>
      <c r="C644" s="178"/>
      <c r="D644" s="178"/>
      <c r="E644" s="178"/>
      <c r="F644" s="178"/>
      <c r="G644" s="178"/>
      <c r="H644" s="177"/>
      <c r="I644" s="178"/>
      <c r="J644" s="178"/>
      <c r="K644" s="178"/>
      <c r="L644" s="178"/>
      <c r="M644" s="178"/>
      <c r="N644" s="178"/>
      <c r="O644" s="178"/>
      <c r="P644" s="178"/>
      <c r="Q644" s="178"/>
      <c r="R644" s="178"/>
      <c r="S644" s="178"/>
      <c r="T644" s="178"/>
      <c r="U644" s="178"/>
      <c r="V644" s="178"/>
      <c r="W644" s="178"/>
      <c r="X644" s="178"/>
    </row>
    <row r="645" spans="1:24" ht="12.75" customHeight="1">
      <c r="A645" s="178"/>
      <c r="B645" s="178"/>
      <c r="C645" s="178"/>
      <c r="D645" s="178"/>
      <c r="E645" s="178"/>
      <c r="F645" s="178"/>
      <c r="G645" s="178"/>
      <c r="H645" s="177"/>
      <c r="I645" s="178"/>
      <c r="J645" s="178"/>
      <c r="K645" s="178"/>
      <c r="L645" s="178"/>
      <c r="M645" s="178"/>
      <c r="N645" s="178"/>
      <c r="O645" s="178"/>
      <c r="P645" s="178"/>
      <c r="Q645" s="178"/>
      <c r="R645" s="178"/>
      <c r="S645" s="178"/>
      <c r="T645" s="178"/>
      <c r="U645" s="178"/>
      <c r="V645" s="178"/>
      <c r="W645" s="178"/>
      <c r="X645" s="178"/>
    </row>
    <row r="646" spans="1:24" ht="12.75" customHeight="1">
      <c r="A646" s="178"/>
      <c r="B646" s="178"/>
      <c r="C646" s="178"/>
      <c r="D646" s="178"/>
      <c r="E646" s="178"/>
      <c r="F646" s="178"/>
      <c r="G646" s="178"/>
      <c r="H646" s="177"/>
      <c r="I646" s="178"/>
      <c r="J646" s="178"/>
      <c r="K646" s="178"/>
      <c r="L646" s="178"/>
      <c r="M646" s="178"/>
      <c r="N646" s="178"/>
      <c r="O646" s="178"/>
      <c r="P646" s="178"/>
      <c r="Q646" s="178"/>
      <c r="R646" s="178"/>
      <c r="S646" s="178"/>
      <c r="T646" s="178"/>
      <c r="U646" s="178"/>
      <c r="V646" s="178"/>
      <c r="W646" s="178"/>
      <c r="X646" s="178"/>
    </row>
    <row r="647" spans="1:24" ht="12.75" customHeight="1">
      <c r="A647" s="178"/>
      <c r="B647" s="178"/>
      <c r="C647" s="178"/>
      <c r="D647" s="178"/>
      <c r="E647" s="178"/>
      <c r="F647" s="178"/>
      <c r="G647" s="178"/>
      <c r="H647" s="177"/>
      <c r="I647" s="178"/>
      <c r="J647" s="178"/>
      <c r="K647" s="178"/>
      <c r="L647" s="178"/>
      <c r="M647" s="178"/>
      <c r="N647" s="178"/>
      <c r="O647" s="178"/>
      <c r="P647" s="178"/>
      <c r="Q647" s="178"/>
      <c r="R647" s="178"/>
      <c r="S647" s="178"/>
      <c r="T647" s="178"/>
      <c r="U647" s="178"/>
      <c r="V647" s="178"/>
      <c r="W647" s="178"/>
      <c r="X647" s="178"/>
    </row>
    <row r="648" spans="1:24" ht="12.75" customHeight="1">
      <c r="A648" s="178"/>
      <c r="B648" s="178"/>
      <c r="C648" s="178"/>
      <c r="D648" s="178"/>
      <c r="E648" s="178"/>
      <c r="F648" s="178"/>
      <c r="G648" s="178"/>
      <c r="H648" s="177"/>
      <c r="I648" s="178"/>
      <c r="J648" s="178"/>
      <c r="K648" s="178"/>
      <c r="L648" s="178"/>
      <c r="M648" s="178"/>
      <c r="N648" s="178"/>
      <c r="O648" s="178"/>
      <c r="P648" s="178"/>
      <c r="Q648" s="178"/>
      <c r="R648" s="178"/>
      <c r="S648" s="178"/>
      <c r="T648" s="178"/>
      <c r="U648" s="178"/>
      <c r="V648" s="178"/>
      <c r="W648" s="178"/>
      <c r="X648" s="178"/>
    </row>
    <row r="649" spans="1:24" ht="12.75" customHeight="1">
      <c r="A649" s="178"/>
      <c r="B649" s="178"/>
      <c r="C649" s="178"/>
      <c r="D649" s="178"/>
      <c r="E649" s="178"/>
      <c r="F649" s="178"/>
      <c r="G649" s="178"/>
      <c r="H649" s="177"/>
      <c r="I649" s="178"/>
      <c r="J649" s="178"/>
      <c r="K649" s="178"/>
      <c r="L649" s="178"/>
      <c r="M649" s="178"/>
      <c r="N649" s="178"/>
      <c r="O649" s="178"/>
      <c r="P649" s="178"/>
      <c r="Q649" s="178"/>
      <c r="R649" s="178"/>
      <c r="S649" s="178"/>
      <c r="T649" s="178"/>
      <c r="U649" s="178"/>
      <c r="V649" s="178"/>
      <c r="W649" s="178"/>
      <c r="X649" s="178"/>
    </row>
    <row r="650" spans="1:24" ht="12.75" customHeight="1">
      <c r="A650" s="178"/>
      <c r="B650" s="178"/>
      <c r="C650" s="178"/>
      <c r="D650" s="178"/>
      <c r="E650" s="178"/>
      <c r="F650" s="178"/>
      <c r="G650" s="178"/>
      <c r="H650" s="177"/>
      <c r="I650" s="178"/>
      <c r="J650" s="178"/>
      <c r="K650" s="178"/>
      <c r="L650" s="178"/>
      <c r="M650" s="178"/>
      <c r="N650" s="178"/>
      <c r="O650" s="178"/>
      <c r="P650" s="178"/>
      <c r="Q650" s="178"/>
      <c r="R650" s="178"/>
      <c r="S650" s="178"/>
      <c r="T650" s="178"/>
      <c r="U650" s="178"/>
      <c r="V650" s="178"/>
      <c r="W650" s="178"/>
      <c r="X650" s="178"/>
    </row>
    <row r="651" spans="1:24" ht="12.75" customHeight="1">
      <c r="A651" s="178"/>
      <c r="B651" s="178"/>
      <c r="C651" s="178"/>
      <c r="D651" s="178"/>
      <c r="E651" s="178"/>
      <c r="F651" s="178"/>
      <c r="G651" s="178"/>
      <c r="H651" s="177"/>
      <c r="I651" s="178"/>
      <c r="J651" s="178"/>
      <c r="K651" s="178"/>
      <c r="L651" s="178"/>
      <c r="M651" s="178"/>
      <c r="N651" s="178"/>
      <c r="O651" s="178"/>
      <c r="P651" s="178"/>
      <c r="Q651" s="178"/>
      <c r="R651" s="178"/>
      <c r="S651" s="178"/>
      <c r="T651" s="178"/>
      <c r="U651" s="178"/>
      <c r="V651" s="178"/>
      <c r="W651" s="178"/>
      <c r="X651" s="178"/>
    </row>
    <row r="652" spans="1:24" ht="12.75" customHeight="1">
      <c r="A652" s="178"/>
      <c r="B652" s="178"/>
      <c r="C652" s="178"/>
      <c r="D652" s="178"/>
      <c r="E652" s="178"/>
      <c r="F652" s="178"/>
      <c r="G652" s="178"/>
      <c r="H652" s="177"/>
      <c r="I652" s="178"/>
      <c r="J652" s="178"/>
      <c r="K652" s="178"/>
      <c r="L652" s="178"/>
      <c r="M652" s="178"/>
      <c r="N652" s="178"/>
      <c r="O652" s="178"/>
      <c r="P652" s="178"/>
      <c r="Q652" s="178"/>
      <c r="R652" s="178"/>
      <c r="S652" s="178"/>
      <c r="T652" s="178"/>
      <c r="U652" s="178"/>
      <c r="V652" s="178"/>
      <c r="W652" s="178"/>
      <c r="X652" s="178"/>
    </row>
    <row r="653" spans="1:24" ht="12.75" customHeight="1">
      <c r="A653" s="178"/>
      <c r="B653" s="178"/>
      <c r="C653" s="178"/>
      <c r="D653" s="178"/>
      <c r="E653" s="178"/>
      <c r="F653" s="178"/>
      <c r="G653" s="178"/>
      <c r="H653" s="177"/>
      <c r="I653" s="178"/>
      <c r="J653" s="178"/>
      <c r="K653" s="178"/>
      <c r="L653" s="178"/>
      <c r="M653" s="178"/>
      <c r="N653" s="178"/>
      <c r="O653" s="178"/>
      <c r="P653" s="178"/>
      <c r="Q653" s="178"/>
      <c r="R653" s="178"/>
      <c r="S653" s="178"/>
      <c r="T653" s="178"/>
      <c r="U653" s="178"/>
      <c r="V653" s="178"/>
      <c r="W653" s="178"/>
      <c r="X653" s="178"/>
    </row>
    <row r="654" spans="1:24" ht="12.75" customHeight="1">
      <c r="A654" s="178"/>
      <c r="B654" s="178"/>
      <c r="C654" s="178"/>
      <c r="D654" s="178"/>
      <c r="E654" s="178"/>
      <c r="F654" s="178"/>
      <c r="G654" s="178"/>
      <c r="H654" s="177"/>
      <c r="I654" s="178"/>
      <c r="J654" s="178"/>
      <c r="K654" s="178"/>
      <c r="L654" s="178"/>
      <c r="M654" s="178"/>
      <c r="N654" s="178"/>
      <c r="O654" s="178"/>
      <c r="P654" s="178"/>
      <c r="Q654" s="178"/>
      <c r="R654" s="178"/>
      <c r="S654" s="178"/>
      <c r="T654" s="178"/>
      <c r="U654" s="178"/>
      <c r="V654" s="178"/>
      <c r="W654" s="178"/>
      <c r="X654" s="178"/>
    </row>
    <row r="655" spans="1:24" ht="12.75" customHeight="1">
      <c r="A655" s="178"/>
      <c r="B655" s="178"/>
      <c r="C655" s="178"/>
      <c r="D655" s="178"/>
      <c r="E655" s="178"/>
      <c r="F655" s="178"/>
      <c r="G655" s="178"/>
      <c r="H655" s="177"/>
      <c r="I655" s="178"/>
      <c r="J655" s="178"/>
      <c r="K655" s="178"/>
      <c r="L655" s="178"/>
      <c r="M655" s="178"/>
      <c r="N655" s="178"/>
      <c r="O655" s="178"/>
      <c r="P655" s="178"/>
      <c r="Q655" s="178"/>
      <c r="R655" s="178"/>
      <c r="S655" s="178"/>
      <c r="T655" s="178"/>
      <c r="U655" s="178"/>
      <c r="V655" s="178"/>
      <c r="W655" s="178"/>
      <c r="X655" s="178"/>
    </row>
    <row r="656" spans="1:24" ht="12.75" customHeight="1">
      <c r="A656" s="178"/>
      <c r="B656" s="178"/>
      <c r="C656" s="178"/>
      <c r="D656" s="178"/>
      <c r="E656" s="178"/>
      <c r="F656" s="178"/>
      <c r="G656" s="178"/>
      <c r="H656" s="177"/>
      <c r="I656" s="178"/>
      <c r="J656" s="178"/>
      <c r="K656" s="178"/>
      <c r="L656" s="178"/>
      <c r="M656" s="178"/>
      <c r="N656" s="178"/>
      <c r="O656" s="178"/>
      <c r="P656" s="178"/>
      <c r="Q656" s="178"/>
      <c r="R656" s="178"/>
      <c r="S656" s="178"/>
      <c r="T656" s="178"/>
      <c r="U656" s="178"/>
      <c r="V656" s="178"/>
      <c r="W656" s="178"/>
      <c r="X656" s="178"/>
    </row>
    <row r="657" spans="1:24" ht="12.75" customHeight="1">
      <c r="A657" s="178"/>
      <c r="B657" s="178"/>
      <c r="C657" s="178"/>
      <c r="D657" s="178"/>
      <c r="E657" s="178"/>
      <c r="F657" s="178"/>
      <c r="G657" s="178"/>
      <c r="H657" s="177"/>
      <c r="I657" s="178"/>
      <c r="J657" s="178"/>
      <c r="K657" s="178"/>
      <c r="L657" s="178"/>
      <c r="M657" s="178"/>
      <c r="N657" s="178"/>
      <c r="O657" s="178"/>
      <c r="P657" s="178"/>
      <c r="Q657" s="178"/>
      <c r="R657" s="178"/>
      <c r="S657" s="178"/>
      <c r="T657" s="178"/>
      <c r="U657" s="178"/>
      <c r="V657" s="178"/>
      <c r="W657" s="178"/>
      <c r="X657" s="178"/>
    </row>
    <row r="658" spans="1:24" ht="12.75" customHeight="1">
      <c r="A658" s="178"/>
      <c r="B658" s="178"/>
      <c r="C658" s="178"/>
      <c r="D658" s="178"/>
      <c r="E658" s="178"/>
      <c r="F658" s="178"/>
      <c r="G658" s="178"/>
      <c r="H658" s="177"/>
      <c r="I658" s="178"/>
      <c r="J658" s="178"/>
      <c r="K658" s="178"/>
      <c r="L658" s="178"/>
      <c r="M658" s="178"/>
      <c r="N658" s="178"/>
      <c r="O658" s="178"/>
      <c r="P658" s="178"/>
      <c r="Q658" s="178"/>
      <c r="R658" s="178"/>
      <c r="S658" s="178"/>
      <c r="T658" s="178"/>
      <c r="U658" s="178"/>
      <c r="V658" s="178"/>
      <c r="W658" s="178"/>
      <c r="X658" s="178"/>
    </row>
    <row r="659" spans="1:24" ht="12.75" customHeight="1">
      <c r="A659" s="178"/>
      <c r="B659" s="178"/>
      <c r="C659" s="178"/>
      <c r="D659" s="178"/>
      <c r="E659" s="178"/>
      <c r="F659" s="178"/>
      <c r="G659" s="178"/>
      <c r="H659" s="177"/>
      <c r="I659" s="178"/>
      <c r="J659" s="178"/>
      <c r="K659" s="178"/>
      <c r="L659" s="178"/>
      <c r="M659" s="178"/>
      <c r="N659" s="178"/>
      <c r="O659" s="178"/>
      <c r="P659" s="178"/>
      <c r="Q659" s="178"/>
      <c r="R659" s="178"/>
      <c r="S659" s="178"/>
      <c r="T659" s="178"/>
      <c r="U659" s="178"/>
      <c r="V659" s="178"/>
      <c r="W659" s="178"/>
      <c r="X659" s="178"/>
    </row>
    <row r="660" spans="1:24" ht="12.75" customHeight="1">
      <c r="A660" s="178"/>
      <c r="B660" s="178"/>
      <c r="C660" s="178"/>
      <c r="D660" s="178"/>
      <c r="E660" s="178"/>
      <c r="F660" s="178"/>
      <c r="G660" s="178"/>
      <c r="H660" s="177"/>
      <c r="I660" s="178"/>
      <c r="J660" s="178"/>
      <c r="K660" s="178"/>
      <c r="L660" s="178"/>
      <c r="M660" s="178"/>
      <c r="N660" s="178"/>
      <c r="O660" s="178"/>
      <c r="P660" s="178"/>
      <c r="Q660" s="178"/>
      <c r="R660" s="178"/>
      <c r="S660" s="178"/>
      <c r="T660" s="178"/>
      <c r="U660" s="178"/>
      <c r="V660" s="178"/>
      <c r="W660" s="178"/>
      <c r="X660" s="178"/>
    </row>
    <row r="661" spans="1:24" ht="12.75" customHeight="1">
      <c r="A661" s="178"/>
      <c r="B661" s="178"/>
      <c r="C661" s="178"/>
      <c r="D661" s="178"/>
      <c r="E661" s="178"/>
      <c r="F661" s="178"/>
      <c r="G661" s="178"/>
      <c r="H661" s="177"/>
      <c r="I661" s="178"/>
      <c r="J661" s="178"/>
      <c r="K661" s="178"/>
      <c r="L661" s="178"/>
      <c r="M661" s="178"/>
      <c r="N661" s="178"/>
      <c r="O661" s="178"/>
      <c r="P661" s="178"/>
      <c r="Q661" s="178"/>
      <c r="R661" s="178"/>
      <c r="S661" s="178"/>
      <c r="T661" s="178"/>
      <c r="U661" s="178"/>
      <c r="V661" s="178"/>
      <c r="W661" s="178"/>
      <c r="X661" s="178"/>
    </row>
    <row r="662" spans="1:24" ht="12.75" customHeight="1">
      <c r="A662" s="178"/>
      <c r="B662" s="178"/>
      <c r="C662" s="178"/>
      <c r="D662" s="178"/>
      <c r="E662" s="178"/>
      <c r="F662" s="178"/>
      <c r="G662" s="178"/>
      <c r="H662" s="177"/>
      <c r="I662" s="178"/>
      <c r="J662" s="178"/>
      <c r="K662" s="178"/>
      <c r="L662" s="178"/>
      <c r="M662" s="178"/>
      <c r="N662" s="178"/>
      <c r="O662" s="178"/>
      <c r="P662" s="178"/>
      <c r="Q662" s="178"/>
      <c r="R662" s="178"/>
      <c r="S662" s="178"/>
      <c r="T662" s="178"/>
      <c r="U662" s="178"/>
      <c r="V662" s="178"/>
      <c r="W662" s="178"/>
      <c r="X662" s="178"/>
    </row>
    <row r="663" spans="1:24" ht="12.75" customHeight="1">
      <c r="A663" s="178"/>
      <c r="B663" s="178"/>
      <c r="C663" s="178"/>
      <c r="D663" s="178"/>
      <c r="E663" s="178"/>
      <c r="F663" s="178"/>
      <c r="G663" s="178"/>
      <c r="H663" s="177"/>
      <c r="I663" s="178"/>
      <c r="J663" s="178"/>
      <c r="K663" s="178"/>
      <c r="L663" s="178"/>
      <c r="M663" s="178"/>
      <c r="N663" s="178"/>
      <c r="O663" s="178"/>
      <c r="P663" s="178"/>
      <c r="Q663" s="178"/>
      <c r="R663" s="178"/>
      <c r="S663" s="178"/>
      <c r="T663" s="178"/>
      <c r="U663" s="178"/>
      <c r="V663" s="178"/>
      <c r="W663" s="178"/>
      <c r="X663" s="178"/>
    </row>
    <row r="664" spans="1:24" ht="12.75" customHeight="1">
      <c r="A664" s="178"/>
      <c r="B664" s="178"/>
      <c r="C664" s="178"/>
      <c r="D664" s="178"/>
      <c r="E664" s="178"/>
      <c r="F664" s="178"/>
      <c r="G664" s="178"/>
      <c r="H664" s="177"/>
      <c r="I664" s="178"/>
      <c r="J664" s="178"/>
      <c r="K664" s="178"/>
      <c r="L664" s="178"/>
      <c r="M664" s="178"/>
      <c r="N664" s="178"/>
      <c r="O664" s="178"/>
      <c r="P664" s="178"/>
      <c r="Q664" s="178"/>
      <c r="R664" s="178"/>
      <c r="S664" s="178"/>
      <c r="T664" s="178"/>
      <c r="U664" s="178"/>
      <c r="V664" s="178"/>
      <c r="W664" s="178"/>
      <c r="X664" s="178"/>
    </row>
    <row r="665" spans="1:24" ht="12.75" customHeight="1">
      <c r="A665" s="178"/>
      <c r="B665" s="178"/>
      <c r="C665" s="178"/>
      <c r="D665" s="178"/>
      <c r="E665" s="178"/>
      <c r="F665" s="178"/>
      <c r="G665" s="178"/>
      <c r="H665" s="177"/>
      <c r="I665" s="178"/>
      <c r="J665" s="178"/>
      <c r="K665" s="178"/>
      <c r="L665" s="178"/>
      <c r="M665" s="178"/>
      <c r="N665" s="178"/>
      <c r="O665" s="178"/>
      <c r="P665" s="178"/>
      <c r="Q665" s="178"/>
      <c r="R665" s="178"/>
      <c r="S665" s="178"/>
      <c r="T665" s="178"/>
      <c r="U665" s="178"/>
      <c r="V665" s="178"/>
      <c r="W665" s="178"/>
      <c r="X665" s="178"/>
    </row>
    <row r="666" spans="1:24" ht="12.75" customHeight="1">
      <c r="A666" s="178"/>
      <c r="B666" s="178"/>
      <c r="C666" s="178"/>
      <c r="D666" s="178"/>
      <c r="E666" s="178"/>
      <c r="F666" s="178"/>
      <c r="G666" s="178"/>
      <c r="H666" s="177"/>
      <c r="I666" s="178"/>
      <c r="J666" s="178"/>
      <c r="K666" s="178"/>
      <c r="L666" s="178"/>
      <c r="M666" s="178"/>
      <c r="N666" s="178"/>
      <c r="O666" s="178"/>
      <c r="P666" s="178"/>
      <c r="Q666" s="178"/>
      <c r="R666" s="178"/>
      <c r="S666" s="178"/>
      <c r="T666" s="178"/>
      <c r="U666" s="178"/>
      <c r="V666" s="178"/>
      <c r="W666" s="178"/>
      <c r="X666" s="178"/>
    </row>
    <row r="667" spans="1:24" ht="12.75" customHeight="1">
      <c r="A667" s="178"/>
      <c r="B667" s="178"/>
      <c r="C667" s="178"/>
      <c r="D667" s="178"/>
      <c r="E667" s="178"/>
      <c r="F667" s="178"/>
      <c r="G667" s="178"/>
      <c r="H667" s="177"/>
      <c r="I667" s="178"/>
      <c r="J667" s="178"/>
      <c r="K667" s="178"/>
      <c r="L667" s="178"/>
      <c r="M667" s="178"/>
      <c r="N667" s="178"/>
      <c r="O667" s="178"/>
      <c r="P667" s="178"/>
      <c r="Q667" s="178"/>
      <c r="R667" s="178"/>
      <c r="S667" s="178"/>
      <c r="T667" s="178"/>
      <c r="U667" s="178"/>
      <c r="V667" s="178"/>
      <c r="W667" s="178"/>
      <c r="X667" s="178"/>
    </row>
    <row r="668" spans="1:24" ht="12.75" customHeight="1">
      <c r="A668" s="178"/>
      <c r="B668" s="178"/>
      <c r="C668" s="178"/>
      <c r="D668" s="178"/>
      <c r="E668" s="178"/>
      <c r="F668" s="178"/>
      <c r="G668" s="178"/>
      <c r="H668" s="177"/>
      <c r="I668" s="178"/>
      <c r="J668" s="178"/>
      <c r="K668" s="178"/>
      <c r="L668" s="178"/>
      <c r="M668" s="178"/>
      <c r="N668" s="178"/>
      <c r="O668" s="178"/>
      <c r="P668" s="178"/>
      <c r="Q668" s="178"/>
      <c r="R668" s="178"/>
      <c r="S668" s="178"/>
      <c r="T668" s="178"/>
      <c r="U668" s="178"/>
      <c r="V668" s="178"/>
      <c r="W668" s="178"/>
      <c r="X668" s="178"/>
    </row>
    <row r="669" spans="1:24" ht="12.75" customHeight="1">
      <c r="A669" s="178"/>
      <c r="B669" s="178"/>
      <c r="C669" s="178"/>
      <c r="D669" s="178"/>
      <c r="E669" s="178"/>
      <c r="F669" s="178"/>
      <c r="G669" s="178"/>
      <c r="H669" s="177"/>
      <c r="I669" s="178"/>
      <c r="J669" s="178"/>
      <c r="K669" s="178"/>
      <c r="L669" s="178"/>
      <c r="M669" s="178"/>
      <c r="N669" s="178"/>
      <c r="O669" s="178"/>
      <c r="P669" s="178"/>
      <c r="Q669" s="178"/>
      <c r="R669" s="178"/>
      <c r="S669" s="178"/>
      <c r="T669" s="178"/>
      <c r="U669" s="178"/>
      <c r="V669" s="178"/>
      <c r="W669" s="178"/>
      <c r="X669" s="178"/>
    </row>
    <row r="670" spans="1:24" ht="12.75" customHeight="1">
      <c r="A670" s="178"/>
      <c r="B670" s="178"/>
      <c r="C670" s="178"/>
      <c r="D670" s="178"/>
      <c r="E670" s="178"/>
      <c r="F670" s="178"/>
      <c r="G670" s="178"/>
      <c r="H670" s="177"/>
      <c r="I670" s="178"/>
      <c r="J670" s="178"/>
      <c r="K670" s="178"/>
      <c r="L670" s="178"/>
      <c r="M670" s="178"/>
      <c r="N670" s="178"/>
      <c r="O670" s="178"/>
      <c r="P670" s="178"/>
      <c r="Q670" s="178"/>
      <c r="R670" s="178"/>
      <c r="S670" s="178"/>
      <c r="T670" s="178"/>
      <c r="U670" s="178"/>
      <c r="V670" s="178"/>
      <c r="W670" s="178"/>
      <c r="X670" s="178"/>
    </row>
    <row r="671" spans="1:24" ht="12.75" customHeight="1">
      <c r="A671" s="178"/>
      <c r="B671" s="178"/>
      <c r="C671" s="178"/>
      <c r="D671" s="178"/>
      <c r="E671" s="178"/>
      <c r="F671" s="178"/>
      <c r="G671" s="178"/>
      <c r="H671" s="177"/>
      <c r="I671" s="178"/>
      <c r="J671" s="178"/>
      <c r="K671" s="178"/>
      <c r="L671" s="178"/>
      <c r="M671" s="178"/>
      <c r="N671" s="178"/>
      <c r="O671" s="178"/>
      <c r="P671" s="178"/>
      <c r="Q671" s="178"/>
      <c r="R671" s="178"/>
      <c r="S671" s="178"/>
      <c r="T671" s="178"/>
      <c r="U671" s="178"/>
      <c r="V671" s="178"/>
      <c r="W671" s="178"/>
      <c r="X671" s="178"/>
    </row>
    <row r="672" spans="1:24" ht="12.75" customHeight="1">
      <c r="A672" s="178"/>
      <c r="B672" s="178"/>
      <c r="C672" s="178"/>
      <c r="D672" s="178"/>
      <c r="E672" s="178"/>
      <c r="F672" s="178"/>
      <c r="G672" s="178"/>
      <c r="H672" s="177"/>
      <c r="I672" s="178"/>
      <c r="J672" s="178"/>
      <c r="K672" s="178"/>
      <c r="L672" s="178"/>
      <c r="M672" s="178"/>
      <c r="N672" s="178"/>
      <c r="O672" s="178"/>
      <c r="P672" s="178"/>
      <c r="Q672" s="178"/>
      <c r="R672" s="178"/>
      <c r="S672" s="178"/>
      <c r="T672" s="178"/>
      <c r="U672" s="178"/>
      <c r="V672" s="178"/>
      <c r="W672" s="178"/>
      <c r="X672" s="178"/>
    </row>
    <row r="673" spans="1:24" ht="12.75" customHeight="1">
      <c r="A673" s="178"/>
      <c r="B673" s="178"/>
      <c r="C673" s="178"/>
      <c r="D673" s="178"/>
      <c r="E673" s="178"/>
      <c r="F673" s="178"/>
      <c r="G673" s="178"/>
      <c r="H673" s="177"/>
      <c r="I673" s="178"/>
      <c r="J673" s="178"/>
      <c r="K673" s="178"/>
      <c r="L673" s="178"/>
      <c r="M673" s="178"/>
      <c r="N673" s="178"/>
      <c r="O673" s="178"/>
      <c r="P673" s="178"/>
      <c r="Q673" s="178"/>
      <c r="R673" s="178"/>
      <c r="S673" s="178"/>
      <c r="T673" s="178"/>
      <c r="U673" s="178"/>
      <c r="V673" s="178"/>
      <c r="W673" s="178"/>
      <c r="X673" s="178"/>
    </row>
    <row r="674" spans="1:24" ht="12.75" customHeight="1">
      <c r="A674" s="178"/>
      <c r="B674" s="178"/>
      <c r="C674" s="178"/>
      <c r="D674" s="178"/>
      <c r="E674" s="178"/>
      <c r="F674" s="178"/>
      <c r="G674" s="178"/>
      <c r="H674" s="177"/>
      <c r="I674" s="178"/>
      <c r="J674" s="178"/>
      <c r="K674" s="178"/>
      <c r="L674" s="178"/>
      <c r="M674" s="178"/>
      <c r="N674" s="178"/>
      <c r="O674" s="178"/>
      <c r="P674" s="178"/>
      <c r="Q674" s="178"/>
      <c r="R674" s="178"/>
      <c r="S674" s="178"/>
      <c r="T674" s="178"/>
      <c r="U674" s="178"/>
      <c r="V674" s="178"/>
      <c r="W674" s="178"/>
      <c r="X674" s="178"/>
    </row>
    <row r="675" spans="1:24" ht="12.75" customHeight="1">
      <c r="A675" s="178"/>
      <c r="B675" s="178"/>
      <c r="C675" s="178"/>
      <c r="D675" s="178"/>
      <c r="E675" s="178"/>
      <c r="F675" s="178"/>
      <c r="G675" s="178"/>
      <c r="H675" s="177"/>
      <c r="I675" s="178"/>
      <c r="J675" s="178"/>
      <c r="K675" s="178"/>
      <c r="L675" s="178"/>
      <c r="M675" s="178"/>
      <c r="N675" s="178"/>
      <c r="O675" s="178"/>
      <c r="P675" s="178"/>
      <c r="Q675" s="178"/>
      <c r="R675" s="178"/>
      <c r="S675" s="178"/>
      <c r="T675" s="178"/>
      <c r="U675" s="178"/>
      <c r="V675" s="178"/>
      <c r="W675" s="178"/>
      <c r="X675" s="178"/>
    </row>
    <row r="676" spans="1:24" ht="12.75" customHeight="1">
      <c r="A676" s="178"/>
      <c r="B676" s="178"/>
      <c r="C676" s="178"/>
      <c r="D676" s="178"/>
      <c r="E676" s="178"/>
      <c r="F676" s="178"/>
      <c r="G676" s="178"/>
      <c r="H676" s="177"/>
      <c r="I676" s="178"/>
      <c r="J676" s="178"/>
      <c r="K676" s="178"/>
      <c r="L676" s="178"/>
      <c r="M676" s="178"/>
      <c r="N676" s="178"/>
      <c r="O676" s="178"/>
      <c r="P676" s="178"/>
      <c r="Q676" s="178"/>
      <c r="R676" s="178"/>
      <c r="S676" s="178"/>
      <c r="T676" s="178"/>
      <c r="U676" s="178"/>
      <c r="V676" s="178"/>
      <c r="W676" s="178"/>
      <c r="X676" s="178"/>
    </row>
    <row r="677" spans="1:24" ht="12.75" customHeight="1">
      <c r="A677" s="178"/>
      <c r="B677" s="178"/>
      <c r="C677" s="178"/>
      <c r="D677" s="178"/>
      <c r="E677" s="178"/>
      <c r="F677" s="178"/>
      <c r="G677" s="178"/>
      <c r="H677" s="177"/>
      <c r="I677" s="178"/>
      <c r="J677" s="178"/>
      <c r="K677" s="178"/>
      <c r="L677" s="178"/>
      <c r="M677" s="178"/>
      <c r="N677" s="178"/>
      <c r="O677" s="178"/>
      <c r="P677" s="178"/>
      <c r="Q677" s="178"/>
      <c r="R677" s="178"/>
      <c r="S677" s="178"/>
      <c r="T677" s="178"/>
      <c r="U677" s="178"/>
      <c r="V677" s="178"/>
      <c r="W677" s="178"/>
      <c r="X677" s="178"/>
    </row>
    <row r="678" spans="1:24" ht="12.75" customHeight="1">
      <c r="A678" s="178"/>
      <c r="B678" s="178"/>
      <c r="C678" s="178"/>
      <c r="D678" s="178"/>
      <c r="E678" s="178"/>
      <c r="F678" s="178"/>
      <c r="G678" s="178"/>
      <c r="H678" s="177"/>
      <c r="I678" s="178"/>
      <c r="J678" s="178"/>
      <c r="K678" s="178"/>
      <c r="L678" s="178"/>
      <c r="M678" s="178"/>
      <c r="N678" s="178"/>
      <c r="O678" s="178"/>
      <c r="P678" s="178"/>
      <c r="Q678" s="178"/>
      <c r="R678" s="178"/>
      <c r="S678" s="178"/>
      <c r="T678" s="178"/>
      <c r="U678" s="178"/>
      <c r="V678" s="178"/>
      <c r="W678" s="178"/>
      <c r="X678" s="178"/>
    </row>
    <row r="679" spans="1:24" ht="12.75" customHeight="1">
      <c r="A679" s="178"/>
      <c r="B679" s="178"/>
      <c r="C679" s="178"/>
      <c r="D679" s="178"/>
      <c r="E679" s="178"/>
      <c r="F679" s="178"/>
      <c r="G679" s="178"/>
      <c r="H679" s="177"/>
      <c r="I679" s="178"/>
      <c r="J679" s="178"/>
      <c r="K679" s="178"/>
      <c r="L679" s="178"/>
      <c r="M679" s="178"/>
      <c r="N679" s="178"/>
      <c r="O679" s="178"/>
      <c r="P679" s="178"/>
      <c r="Q679" s="178"/>
      <c r="R679" s="178"/>
      <c r="S679" s="178"/>
      <c r="T679" s="178"/>
      <c r="U679" s="178"/>
      <c r="V679" s="178"/>
      <c r="W679" s="178"/>
      <c r="X679" s="178"/>
    </row>
    <row r="680" spans="1:24" ht="12.75" customHeight="1">
      <c r="A680" s="178"/>
      <c r="B680" s="178"/>
      <c r="C680" s="178"/>
      <c r="D680" s="178"/>
      <c r="E680" s="178"/>
      <c r="F680" s="178"/>
      <c r="G680" s="178"/>
      <c r="H680" s="177"/>
      <c r="I680" s="178"/>
      <c r="J680" s="178"/>
      <c r="K680" s="178"/>
      <c r="L680" s="178"/>
      <c r="M680" s="178"/>
      <c r="N680" s="178"/>
      <c r="O680" s="178"/>
      <c r="P680" s="178"/>
      <c r="Q680" s="178"/>
      <c r="R680" s="178"/>
      <c r="S680" s="178"/>
      <c r="T680" s="178"/>
      <c r="U680" s="178"/>
      <c r="V680" s="178"/>
      <c r="W680" s="178"/>
      <c r="X680" s="178"/>
    </row>
    <row r="681" spans="1:24" ht="12.75" customHeight="1">
      <c r="A681" s="178"/>
      <c r="B681" s="178"/>
      <c r="C681" s="178"/>
      <c r="D681" s="178"/>
      <c r="E681" s="178"/>
      <c r="F681" s="178"/>
      <c r="G681" s="178"/>
      <c r="H681" s="177"/>
      <c r="I681" s="178"/>
      <c r="J681" s="178"/>
      <c r="K681" s="178"/>
      <c r="L681" s="178"/>
      <c r="M681" s="178"/>
      <c r="N681" s="178"/>
      <c r="O681" s="178"/>
      <c r="P681" s="178"/>
      <c r="Q681" s="178"/>
      <c r="R681" s="178"/>
      <c r="S681" s="178"/>
      <c r="T681" s="178"/>
      <c r="U681" s="178"/>
      <c r="V681" s="178"/>
      <c r="W681" s="178"/>
      <c r="X681" s="178"/>
    </row>
    <row r="682" spans="1:24" ht="12.75" customHeight="1">
      <c r="A682" s="178"/>
      <c r="B682" s="178"/>
      <c r="C682" s="178"/>
      <c r="D682" s="178"/>
      <c r="E682" s="178"/>
      <c r="F682" s="178"/>
      <c r="G682" s="178"/>
      <c r="H682" s="177"/>
      <c r="I682" s="178"/>
      <c r="J682" s="178"/>
      <c r="K682" s="178"/>
      <c r="L682" s="178"/>
      <c r="M682" s="178"/>
      <c r="N682" s="178"/>
      <c r="O682" s="178"/>
      <c r="P682" s="178"/>
      <c r="Q682" s="178"/>
      <c r="R682" s="178"/>
      <c r="S682" s="178"/>
      <c r="T682" s="178"/>
      <c r="U682" s="178"/>
      <c r="V682" s="178"/>
      <c r="W682" s="178"/>
      <c r="X682" s="178"/>
    </row>
    <row r="683" spans="1:24" ht="12.75" customHeight="1">
      <c r="A683" s="178"/>
      <c r="B683" s="178"/>
      <c r="C683" s="178"/>
      <c r="D683" s="178"/>
      <c r="E683" s="178"/>
      <c r="F683" s="178"/>
      <c r="G683" s="178"/>
      <c r="H683" s="177"/>
      <c r="I683" s="178"/>
      <c r="J683" s="178"/>
      <c r="K683" s="178"/>
      <c r="L683" s="178"/>
      <c r="M683" s="178"/>
      <c r="N683" s="178"/>
      <c r="O683" s="178"/>
      <c r="P683" s="178"/>
      <c r="Q683" s="178"/>
      <c r="R683" s="178"/>
      <c r="S683" s="178"/>
      <c r="T683" s="178"/>
      <c r="U683" s="178"/>
      <c r="V683" s="178"/>
      <c r="W683" s="178"/>
      <c r="X683" s="178"/>
    </row>
    <row r="684" spans="1:24" ht="12.75" customHeight="1">
      <c r="A684" s="178"/>
      <c r="B684" s="178"/>
      <c r="C684" s="178"/>
      <c r="D684" s="178"/>
      <c r="E684" s="178"/>
      <c r="F684" s="178"/>
      <c r="G684" s="178"/>
      <c r="H684" s="177"/>
      <c r="I684" s="178"/>
      <c r="J684" s="178"/>
      <c r="K684" s="178"/>
      <c r="L684" s="178"/>
      <c r="M684" s="178"/>
      <c r="N684" s="178"/>
      <c r="O684" s="178"/>
      <c r="P684" s="178"/>
      <c r="Q684" s="178"/>
      <c r="R684" s="178"/>
      <c r="S684" s="178"/>
      <c r="T684" s="178"/>
      <c r="U684" s="178"/>
      <c r="V684" s="178"/>
      <c r="W684" s="178"/>
      <c r="X684" s="178"/>
    </row>
    <row r="685" spans="1:24" ht="12.75" customHeight="1">
      <c r="A685" s="178"/>
      <c r="B685" s="178"/>
      <c r="C685" s="178"/>
      <c r="D685" s="178"/>
      <c r="E685" s="178"/>
      <c r="F685" s="178"/>
      <c r="G685" s="178"/>
      <c r="H685" s="177"/>
      <c r="I685" s="178"/>
      <c r="J685" s="178"/>
      <c r="K685" s="178"/>
      <c r="L685" s="178"/>
      <c r="M685" s="178"/>
      <c r="N685" s="178"/>
      <c r="O685" s="178"/>
      <c r="P685" s="178"/>
      <c r="Q685" s="178"/>
      <c r="R685" s="178"/>
      <c r="S685" s="178"/>
      <c r="T685" s="178"/>
      <c r="U685" s="178"/>
      <c r="V685" s="178"/>
      <c r="W685" s="178"/>
      <c r="X685" s="178"/>
    </row>
    <row r="686" spans="1:24" ht="12.75" customHeight="1">
      <c r="A686" s="178"/>
      <c r="B686" s="178"/>
      <c r="C686" s="178"/>
      <c r="D686" s="178"/>
      <c r="E686" s="178"/>
      <c r="F686" s="178"/>
      <c r="G686" s="178"/>
      <c r="H686" s="177"/>
      <c r="I686" s="178"/>
      <c r="J686" s="178"/>
      <c r="K686" s="178"/>
      <c r="L686" s="178"/>
      <c r="M686" s="178"/>
      <c r="N686" s="178"/>
      <c r="O686" s="178"/>
      <c r="P686" s="178"/>
      <c r="Q686" s="178"/>
      <c r="R686" s="178"/>
      <c r="S686" s="178"/>
      <c r="T686" s="178"/>
      <c r="U686" s="178"/>
      <c r="V686" s="178"/>
      <c r="W686" s="178"/>
      <c r="X686" s="178"/>
    </row>
    <row r="687" spans="1:24" ht="12.75" customHeight="1">
      <c r="A687" s="178"/>
      <c r="B687" s="178"/>
      <c r="C687" s="178"/>
      <c r="D687" s="178"/>
      <c r="E687" s="178"/>
      <c r="F687" s="178"/>
      <c r="G687" s="178"/>
      <c r="H687" s="177"/>
      <c r="I687" s="178"/>
      <c r="J687" s="178"/>
      <c r="K687" s="178"/>
      <c r="L687" s="178"/>
      <c r="M687" s="178"/>
      <c r="N687" s="178"/>
      <c r="O687" s="178"/>
      <c r="P687" s="178"/>
      <c r="Q687" s="178"/>
      <c r="R687" s="178"/>
      <c r="S687" s="178"/>
      <c r="T687" s="178"/>
      <c r="U687" s="178"/>
      <c r="V687" s="178"/>
      <c r="W687" s="178"/>
      <c r="X687" s="178"/>
    </row>
    <row r="688" spans="1:24" ht="12.75" customHeight="1">
      <c r="A688" s="178"/>
      <c r="B688" s="178"/>
      <c r="C688" s="178"/>
      <c r="D688" s="178"/>
      <c r="E688" s="178"/>
      <c r="F688" s="178"/>
      <c r="G688" s="178"/>
      <c r="H688" s="177"/>
      <c r="I688" s="178"/>
      <c r="J688" s="178"/>
      <c r="K688" s="178"/>
      <c r="L688" s="178"/>
      <c r="M688" s="178"/>
      <c r="N688" s="178"/>
      <c r="O688" s="178"/>
      <c r="P688" s="178"/>
      <c r="Q688" s="178"/>
      <c r="R688" s="178"/>
      <c r="S688" s="178"/>
      <c r="T688" s="178"/>
      <c r="U688" s="178"/>
      <c r="V688" s="178"/>
      <c r="W688" s="178"/>
      <c r="X688" s="178"/>
    </row>
    <row r="689" spans="1:24" ht="12.75" customHeight="1">
      <c r="A689" s="178"/>
      <c r="B689" s="178"/>
      <c r="C689" s="178"/>
      <c r="D689" s="178"/>
      <c r="E689" s="178"/>
      <c r="F689" s="178"/>
      <c r="G689" s="178"/>
      <c r="H689" s="177"/>
      <c r="I689" s="178"/>
      <c r="J689" s="178"/>
      <c r="K689" s="178"/>
      <c r="L689" s="178"/>
      <c r="M689" s="178"/>
      <c r="N689" s="178"/>
      <c r="O689" s="178"/>
      <c r="P689" s="178"/>
      <c r="Q689" s="178"/>
      <c r="R689" s="178"/>
      <c r="S689" s="178"/>
      <c r="T689" s="178"/>
      <c r="U689" s="178"/>
      <c r="V689" s="178"/>
      <c r="W689" s="178"/>
      <c r="X689" s="178"/>
    </row>
    <row r="690" spans="1:24" ht="12.75" customHeight="1">
      <c r="A690" s="178"/>
      <c r="B690" s="178"/>
      <c r="C690" s="178"/>
      <c r="D690" s="178"/>
      <c r="E690" s="178"/>
      <c r="F690" s="178"/>
      <c r="G690" s="178"/>
      <c r="H690" s="177"/>
      <c r="I690" s="178"/>
      <c r="J690" s="178"/>
      <c r="K690" s="178"/>
      <c r="L690" s="178"/>
      <c r="M690" s="178"/>
      <c r="N690" s="178"/>
      <c r="O690" s="178"/>
      <c r="P690" s="178"/>
      <c r="Q690" s="178"/>
      <c r="R690" s="178"/>
      <c r="S690" s="178"/>
      <c r="T690" s="178"/>
      <c r="U690" s="178"/>
      <c r="V690" s="178"/>
      <c r="W690" s="178"/>
      <c r="X690" s="178"/>
    </row>
    <row r="691" spans="1:24" ht="12.75" customHeight="1">
      <c r="A691" s="178"/>
      <c r="B691" s="178"/>
      <c r="C691" s="178"/>
      <c r="D691" s="178"/>
      <c r="E691" s="178"/>
      <c r="F691" s="178"/>
      <c r="G691" s="178"/>
      <c r="H691" s="177"/>
      <c r="I691" s="178"/>
      <c r="J691" s="178"/>
      <c r="K691" s="178"/>
      <c r="L691" s="178"/>
      <c r="M691" s="178"/>
      <c r="N691" s="178"/>
      <c r="O691" s="178"/>
      <c r="P691" s="178"/>
      <c r="Q691" s="178"/>
      <c r="R691" s="178"/>
      <c r="S691" s="178"/>
      <c r="T691" s="178"/>
      <c r="U691" s="178"/>
      <c r="V691" s="178"/>
      <c r="W691" s="178"/>
      <c r="X691" s="178"/>
    </row>
    <row r="692" spans="1:24" ht="12.75" customHeight="1">
      <c r="A692" s="178"/>
      <c r="B692" s="178"/>
      <c r="C692" s="178"/>
      <c r="D692" s="178"/>
      <c r="E692" s="178"/>
      <c r="F692" s="178"/>
      <c r="G692" s="178"/>
      <c r="H692" s="177"/>
      <c r="I692" s="178"/>
      <c r="J692" s="178"/>
      <c r="K692" s="178"/>
      <c r="L692" s="178"/>
      <c r="M692" s="178"/>
      <c r="N692" s="178"/>
      <c r="O692" s="178"/>
      <c r="P692" s="178"/>
      <c r="Q692" s="178"/>
      <c r="R692" s="178"/>
      <c r="S692" s="178"/>
      <c r="T692" s="178"/>
      <c r="U692" s="178"/>
      <c r="V692" s="178"/>
      <c r="W692" s="178"/>
      <c r="X692" s="178"/>
    </row>
    <row r="693" spans="1:24" ht="12.75" customHeight="1">
      <c r="A693" s="178"/>
      <c r="B693" s="178"/>
      <c r="C693" s="178"/>
      <c r="D693" s="178"/>
      <c r="E693" s="178"/>
      <c r="F693" s="178"/>
      <c r="G693" s="178"/>
      <c r="H693" s="177"/>
      <c r="I693" s="178"/>
      <c r="J693" s="178"/>
      <c r="K693" s="178"/>
      <c r="L693" s="178"/>
      <c r="M693" s="178"/>
      <c r="N693" s="178"/>
      <c r="O693" s="178"/>
      <c r="P693" s="178"/>
      <c r="Q693" s="178"/>
      <c r="R693" s="178"/>
      <c r="S693" s="178"/>
      <c r="T693" s="178"/>
      <c r="U693" s="178"/>
      <c r="V693" s="178"/>
      <c r="W693" s="178"/>
      <c r="X693" s="178"/>
    </row>
    <row r="694" spans="1:24" ht="12.75" customHeight="1">
      <c r="A694" s="178"/>
      <c r="B694" s="178"/>
      <c r="C694" s="178"/>
      <c r="D694" s="178"/>
      <c r="E694" s="178"/>
      <c r="F694" s="178"/>
      <c r="G694" s="178"/>
      <c r="H694" s="177"/>
      <c r="I694" s="178"/>
      <c r="J694" s="178"/>
      <c r="K694" s="178"/>
      <c r="L694" s="178"/>
      <c r="M694" s="178"/>
      <c r="N694" s="178"/>
      <c r="O694" s="178"/>
      <c r="P694" s="178"/>
      <c r="Q694" s="178"/>
      <c r="R694" s="178"/>
      <c r="S694" s="178"/>
      <c r="T694" s="178"/>
      <c r="U694" s="178"/>
      <c r="V694" s="178"/>
      <c r="W694" s="178"/>
      <c r="X694" s="178"/>
    </row>
    <row r="695" spans="1:24" ht="12.75" customHeight="1">
      <c r="A695" s="178"/>
      <c r="B695" s="178"/>
      <c r="C695" s="178"/>
      <c r="D695" s="178"/>
      <c r="E695" s="178"/>
      <c r="F695" s="178"/>
      <c r="G695" s="178"/>
      <c r="H695" s="177"/>
      <c r="I695" s="178"/>
      <c r="J695" s="178"/>
      <c r="K695" s="178"/>
      <c r="L695" s="178"/>
      <c r="M695" s="178"/>
      <c r="N695" s="178"/>
      <c r="O695" s="178"/>
      <c r="P695" s="178"/>
      <c r="Q695" s="178"/>
      <c r="R695" s="178"/>
      <c r="S695" s="178"/>
      <c r="T695" s="178"/>
      <c r="U695" s="178"/>
      <c r="V695" s="178"/>
      <c r="W695" s="178"/>
      <c r="X695" s="178"/>
    </row>
    <row r="696" spans="1:24" ht="12.75" customHeight="1">
      <c r="A696" s="178"/>
      <c r="B696" s="178"/>
      <c r="C696" s="178"/>
      <c r="D696" s="178"/>
      <c r="E696" s="178"/>
      <c r="F696" s="178"/>
      <c r="G696" s="178"/>
      <c r="H696" s="177"/>
      <c r="I696" s="178"/>
      <c r="J696" s="178"/>
      <c r="K696" s="178"/>
      <c r="L696" s="178"/>
      <c r="M696" s="178"/>
      <c r="N696" s="178"/>
      <c r="O696" s="178"/>
      <c r="P696" s="178"/>
      <c r="Q696" s="178"/>
      <c r="R696" s="178"/>
      <c r="S696" s="178"/>
      <c r="T696" s="178"/>
      <c r="U696" s="178"/>
      <c r="V696" s="178"/>
      <c r="W696" s="178"/>
      <c r="X696" s="178"/>
    </row>
    <row r="697" spans="1:24" ht="12.75" customHeight="1">
      <c r="A697" s="178"/>
      <c r="B697" s="178"/>
      <c r="C697" s="178"/>
      <c r="D697" s="178"/>
      <c r="E697" s="178"/>
      <c r="F697" s="178"/>
      <c r="G697" s="178"/>
      <c r="H697" s="177"/>
      <c r="I697" s="178"/>
      <c r="J697" s="178"/>
      <c r="K697" s="178"/>
      <c r="L697" s="178"/>
      <c r="M697" s="178"/>
      <c r="N697" s="178"/>
      <c r="O697" s="178"/>
      <c r="P697" s="178"/>
      <c r="Q697" s="178"/>
      <c r="R697" s="178"/>
      <c r="S697" s="178"/>
      <c r="T697" s="178"/>
      <c r="U697" s="178"/>
      <c r="V697" s="178"/>
      <c r="W697" s="178"/>
      <c r="X697" s="178"/>
    </row>
    <row r="698" spans="1:24" ht="12.75" customHeight="1">
      <c r="A698" s="178"/>
      <c r="B698" s="178"/>
      <c r="C698" s="178"/>
      <c r="D698" s="178"/>
      <c r="E698" s="178"/>
      <c r="F698" s="178"/>
      <c r="G698" s="178"/>
      <c r="H698" s="177"/>
      <c r="I698" s="178"/>
      <c r="J698" s="178"/>
      <c r="K698" s="178"/>
      <c r="L698" s="178"/>
      <c r="M698" s="178"/>
      <c r="N698" s="178"/>
      <c r="O698" s="178"/>
      <c r="P698" s="178"/>
      <c r="Q698" s="178"/>
      <c r="R698" s="178"/>
      <c r="S698" s="178"/>
      <c r="T698" s="178"/>
      <c r="U698" s="178"/>
      <c r="V698" s="178"/>
      <c r="W698" s="178"/>
      <c r="X698" s="178"/>
    </row>
    <row r="699" spans="1:24" ht="12.75" customHeight="1">
      <c r="A699" s="178"/>
      <c r="B699" s="178"/>
      <c r="C699" s="178"/>
      <c r="D699" s="178"/>
      <c r="E699" s="178"/>
      <c r="F699" s="178"/>
      <c r="G699" s="178"/>
      <c r="H699" s="177"/>
      <c r="I699" s="178"/>
      <c r="J699" s="178"/>
      <c r="K699" s="178"/>
      <c r="L699" s="178"/>
      <c r="M699" s="178"/>
      <c r="N699" s="178"/>
      <c r="O699" s="178"/>
      <c r="P699" s="178"/>
      <c r="Q699" s="178"/>
      <c r="R699" s="178"/>
      <c r="S699" s="178"/>
      <c r="T699" s="178"/>
      <c r="U699" s="178"/>
      <c r="V699" s="178"/>
      <c r="W699" s="178"/>
      <c r="X699" s="178"/>
    </row>
    <row r="700" spans="1:24" ht="12.75" customHeight="1">
      <c r="A700" s="178"/>
      <c r="B700" s="178"/>
      <c r="C700" s="178"/>
      <c r="D700" s="178"/>
      <c r="E700" s="178"/>
      <c r="F700" s="178"/>
      <c r="G700" s="178"/>
      <c r="H700" s="177"/>
      <c r="I700" s="178"/>
      <c r="J700" s="178"/>
      <c r="K700" s="178"/>
      <c r="L700" s="178"/>
      <c r="M700" s="178"/>
      <c r="N700" s="178"/>
      <c r="O700" s="178"/>
      <c r="P700" s="178"/>
      <c r="Q700" s="178"/>
      <c r="R700" s="178"/>
      <c r="S700" s="178"/>
      <c r="T700" s="178"/>
      <c r="U700" s="178"/>
      <c r="V700" s="178"/>
      <c r="W700" s="178"/>
      <c r="X700" s="178"/>
    </row>
    <row r="701" spans="1:24" ht="12.75" customHeight="1">
      <c r="A701" s="178"/>
      <c r="B701" s="178"/>
      <c r="C701" s="178"/>
      <c r="D701" s="178"/>
      <c r="E701" s="178"/>
      <c r="F701" s="178"/>
      <c r="G701" s="178"/>
      <c r="H701" s="177"/>
      <c r="I701" s="178"/>
      <c r="J701" s="178"/>
      <c r="K701" s="178"/>
      <c r="L701" s="178"/>
      <c r="M701" s="178"/>
      <c r="N701" s="178"/>
      <c r="O701" s="178"/>
      <c r="P701" s="178"/>
      <c r="Q701" s="178"/>
      <c r="R701" s="178"/>
      <c r="S701" s="178"/>
      <c r="T701" s="178"/>
      <c r="U701" s="178"/>
      <c r="V701" s="178"/>
      <c r="W701" s="178"/>
      <c r="X701" s="178"/>
    </row>
    <row r="702" spans="1:24" ht="12.75" customHeight="1">
      <c r="A702" s="178"/>
      <c r="B702" s="178"/>
      <c r="C702" s="178"/>
      <c r="D702" s="178"/>
      <c r="E702" s="178"/>
      <c r="F702" s="178"/>
      <c r="G702" s="178"/>
      <c r="H702" s="177"/>
      <c r="I702" s="178"/>
      <c r="J702" s="178"/>
      <c r="K702" s="178"/>
      <c r="L702" s="178"/>
      <c r="M702" s="178"/>
      <c r="N702" s="178"/>
      <c r="O702" s="178"/>
      <c r="P702" s="178"/>
      <c r="Q702" s="178"/>
      <c r="R702" s="178"/>
      <c r="S702" s="178"/>
      <c r="T702" s="178"/>
      <c r="U702" s="178"/>
      <c r="V702" s="178"/>
      <c r="W702" s="178"/>
      <c r="X702" s="178"/>
    </row>
    <row r="703" spans="1:24" ht="12.75" customHeight="1">
      <c r="A703" s="178"/>
      <c r="B703" s="178"/>
      <c r="C703" s="178"/>
      <c r="D703" s="178"/>
      <c r="E703" s="178"/>
      <c r="F703" s="178"/>
      <c r="G703" s="178"/>
      <c r="H703" s="177"/>
      <c r="I703" s="178"/>
      <c r="J703" s="178"/>
      <c r="K703" s="178"/>
      <c r="L703" s="178"/>
      <c r="M703" s="178"/>
      <c r="N703" s="178"/>
      <c r="O703" s="178"/>
      <c r="P703" s="178"/>
      <c r="Q703" s="178"/>
      <c r="R703" s="178"/>
      <c r="S703" s="178"/>
      <c r="T703" s="178"/>
      <c r="U703" s="178"/>
      <c r="V703" s="178"/>
      <c r="W703" s="178"/>
      <c r="X703" s="178"/>
    </row>
    <row r="704" spans="1:24" ht="12.75" customHeight="1">
      <c r="A704" s="178"/>
      <c r="B704" s="178"/>
      <c r="C704" s="178"/>
      <c r="D704" s="178"/>
      <c r="E704" s="178"/>
      <c r="F704" s="178"/>
      <c r="G704" s="178"/>
      <c r="H704" s="177"/>
      <c r="I704" s="178"/>
      <c r="J704" s="178"/>
      <c r="K704" s="178"/>
      <c r="L704" s="178"/>
      <c r="M704" s="178"/>
      <c r="N704" s="178"/>
      <c r="O704" s="178"/>
      <c r="P704" s="178"/>
      <c r="Q704" s="178"/>
      <c r="R704" s="178"/>
      <c r="S704" s="178"/>
      <c r="T704" s="178"/>
      <c r="U704" s="178"/>
      <c r="V704" s="178"/>
      <c r="W704" s="178"/>
      <c r="X704" s="178"/>
    </row>
    <row r="705" spans="1:24" ht="12.75" customHeight="1">
      <c r="A705" s="178"/>
      <c r="B705" s="178"/>
      <c r="C705" s="178"/>
      <c r="D705" s="178"/>
      <c r="E705" s="178"/>
      <c r="F705" s="178"/>
      <c r="G705" s="178"/>
      <c r="H705" s="177"/>
      <c r="I705" s="178"/>
      <c r="J705" s="178"/>
      <c r="K705" s="178"/>
      <c r="L705" s="178"/>
      <c r="M705" s="178"/>
      <c r="N705" s="178"/>
      <c r="O705" s="178"/>
      <c r="P705" s="178"/>
      <c r="Q705" s="178"/>
      <c r="R705" s="178"/>
      <c r="S705" s="178"/>
      <c r="T705" s="178"/>
      <c r="U705" s="178"/>
      <c r="V705" s="178"/>
      <c r="W705" s="178"/>
      <c r="X705" s="178"/>
    </row>
    <row r="706" spans="1:24" ht="12.75" customHeight="1">
      <c r="A706" s="178"/>
      <c r="B706" s="178"/>
      <c r="C706" s="178"/>
      <c r="D706" s="178"/>
      <c r="E706" s="178"/>
      <c r="F706" s="178"/>
      <c r="G706" s="178"/>
      <c r="H706" s="177"/>
      <c r="I706" s="178"/>
      <c r="J706" s="178"/>
      <c r="K706" s="178"/>
      <c r="L706" s="178"/>
      <c r="M706" s="178"/>
      <c r="N706" s="178"/>
      <c r="O706" s="178"/>
      <c r="P706" s="178"/>
      <c r="Q706" s="178"/>
      <c r="R706" s="178"/>
      <c r="S706" s="178"/>
      <c r="T706" s="178"/>
      <c r="U706" s="178"/>
      <c r="V706" s="178"/>
      <c r="W706" s="178"/>
      <c r="X706" s="178"/>
    </row>
    <row r="707" spans="1:24" ht="12.75" customHeight="1">
      <c r="A707" s="178"/>
      <c r="B707" s="178"/>
      <c r="C707" s="178"/>
      <c r="D707" s="178"/>
      <c r="E707" s="178"/>
      <c r="F707" s="178"/>
      <c r="G707" s="178"/>
      <c r="H707" s="177"/>
      <c r="I707" s="178"/>
      <c r="J707" s="178"/>
      <c r="K707" s="178"/>
      <c r="L707" s="178"/>
      <c r="M707" s="178"/>
      <c r="N707" s="178"/>
      <c r="O707" s="178"/>
      <c r="P707" s="178"/>
      <c r="Q707" s="178"/>
      <c r="R707" s="178"/>
      <c r="S707" s="178"/>
      <c r="T707" s="178"/>
      <c r="U707" s="178"/>
      <c r="V707" s="178"/>
      <c r="W707" s="178"/>
      <c r="X707" s="178"/>
    </row>
    <row r="708" spans="1:24" ht="12.75" customHeight="1">
      <c r="A708" s="178"/>
      <c r="B708" s="178"/>
      <c r="C708" s="178"/>
      <c r="D708" s="178"/>
      <c r="E708" s="178"/>
      <c r="F708" s="178"/>
      <c r="G708" s="178"/>
      <c r="H708" s="177"/>
      <c r="I708" s="178"/>
      <c r="J708" s="178"/>
      <c r="K708" s="178"/>
      <c r="L708" s="178"/>
      <c r="M708" s="178"/>
      <c r="N708" s="178"/>
      <c r="O708" s="178"/>
      <c r="P708" s="178"/>
      <c r="Q708" s="178"/>
      <c r="R708" s="178"/>
      <c r="S708" s="178"/>
      <c r="T708" s="178"/>
      <c r="U708" s="178"/>
      <c r="V708" s="178"/>
      <c r="W708" s="178"/>
      <c r="X708" s="178"/>
    </row>
    <row r="709" spans="1:24" ht="12.75" customHeight="1">
      <c r="A709" s="178"/>
      <c r="B709" s="178"/>
      <c r="C709" s="178"/>
      <c r="D709" s="178"/>
      <c r="E709" s="178"/>
      <c r="F709" s="178"/>
      <c r="G709" s="178"/>
      <c r="H709" s="177"/>
      <c r="I709" s="178"/>
      <c r="J709" s="178"/>
      <c r="K709" s="178"/>
      <c r="L709" s="178"/>
      <c r="M709" s="178"/>
      <c r="N709" s="178"/>
      <c r="O709" s="178"/>
      <c r="P709" s="178"/>
      <c r="Q709" s="178"/>
      <c r="R709" s="178"/>
      <c r="S709" s="178"/>
      <c r="T709" s="178"/>
      <c r="U709" s="178"/>
      <c r="V709" s="178"/>
      <c r="W709" s="178"/>
      <c r="X709" s="178"/>
    </row>
    <row r="710" spans="1:24" ht="12.75" customHeight="1">
      <c r="A710" s="178"/>
      <c r="B710" s="178"/>
      <c r="C710" s="178"/>
      <c r="D710" s="178"/>
      <c r="E710" s="178"/>
      <c r="F710" s="178"/>
      <c r="G710" s="178"/>
      <c r="H710" s="177"/>
      <c r="I710" s="178"/>
      <c r="J710" s="178"/>
      <c r="K710" s="178"/>
      <c r="L710" s="178"/>
      <c r="M710" s="178"/>
      <c r="N710" s="178"/>
      <c r="O710" s="178"/>
      <c r="P710" s="178"/>
      <c r="Q710" s="178"/>
      <c r="R710" s="178"/>
      <c r="S710" s="178"/>
      <c r="T710" s="178"/>
      <c r="U710" s="178"/>
      <c r="V710" s="178"/>
      <c r="W710" s="178"/>
      <c r="X710" s="178"/>
    </row>
    <row r="711" spans="1:24" ht="12.75" customHeight="1">
      <c r="A711" s="178"/>
      <c r="B711" s="178"/>
      <c r="C711" s="178"/>
      <c r="D711" s="178"/>
      <c r="E711" s="178"/>
      <c r="F711" s="178"/>
      <c r="G711" s="178"/>
      <c r="H711" s="177"/>
      <c r="I711" s="178"/>
      <c r="J711" s="178"/>
      <c r="K711" s="178"/>
      <c r="L711" s="178"/>
      <c r="M711" s="178"/>
      <c r="N711" s="178"/>
      <c r="O711" s="178"/>
      <c r="P711" s="178"/>
      <c r="Q711" s="178"/>
      <c r="R711" s="178"/>
      <c r="S711" s="178"/>
      <c r="T711" s="178"/>
      <c r="U711" s="178"/>
      <c r="V711" s="178"/>
      <c r="W711" s="178"/>
      <c r="X711" s="178"/>
    </row>
    <row r="712" spans="1:24" ht="12.75" customHeight="1">
      <c r="A712" s="178"/>
      <c r="B712" s="178"/>
      <c r="C712" s="178"/>
      <c r="D712" s="178"/>
      <c r="E712" s="178"/>
      <c r="F712" s="178"/>
      <c r="G712" s="178"/>
      <c r="H712" s="177"/>
      <c r="I712" s="178"/>
      <c r="J712" s="178"/>
      <c r="K712" s="178"/>
      <c r="L712" s="178"/>
      <c r="M712" s="178"/>
      <c r="N712" s="178"/>
      <c r="O712" s="178"/>
      <c r="P712" s="178"/>
      <c r="Q712" s="178"/>
      <c r="R712" s="178"/>
      <c r="S712" s="178"/>
      <c r="T712" s="178"/>
      <c r="U712" s="178"/>
      <c r="V712" s="178"/>
      <c r="W712" s="178"/>
      <c r="X712" s="178"/>
    </row>
    <row r="713" spans="1:24" ht="12.75" customHeight="1">
      <c r="A713" s="178"/>
      <c r="B713" s="178"/>
      <c r="C713" s="178"/>
      <c r="D713" s="178"/>
      <c r="E713" s="178"/>
      <c r="F713" s="178"/>
      <c r="G713" s="178"/>
      <c r="H713" s="177"/>
      <c r="I713" s="178"/>
      <c r="J713" s="178"/>
      <c r="K713" s="178"/>
      <c r="L713" s="178"/>
      <c r="M713" s="178"/>
      <c r="N713" s="178"/>
      <c r="O713" s="178"/>
      <c r="P713" s="178"/>
      <c r="Q713" s="178"/>
      <c r="R713" s="178"/>
      <c r="S713" s="178"/>
      <c r="T713" s="178"/>
      <c r="U713" s="178"/>
      <c r="V713" s="178"/>
      <c r="W713" s="178"/>
      <c r="X713" s="178"/>
    </row>
    <row r="714" spans="1:24" ht="12.75" customHeight="1">
      <c r="A714" s="178"/>
      <c r="B714" s="178"/>
      <c r="C714" s="178"/>
      <c r="D714" s="178"/>
      <c r="E714" s="178"/>
      <c r="F714" s="178"/>
      <c r="G714" s="178"/>
      <c r="H714" s="177"/>
      <c r="I714" s="178"/>
      <c r="J714" s="178"/>
      <c r="K714" s="178"/>
      <c r="L714" s="178"/>
      <c r="M714" s="178"/>
      <c r="N714" s="178"/>
      <c r="O714" s="178"/>
      <c r="P714" s="178"/>
      <c r="Q714" s="178"/>
      <c r="R714" s="178"/>
      <c r="S714" s="178"/>
      <c r="T714" s="178"/>
      <c r="U714" s="178"/>
      <c r="V714" s="178"/>
      <c r="W714" s="178"/>
      <c r="X714" s="178"/>
    </row>
    <row r="715" spans="1:24" ht="12.75" customHeight="1">
      <c r="A715" s="178"/>
      <c r="B715" s="178"/>
      <c r="C715" s="178"/>
      <c r="D715" s="178"/>
      <c r="E715" s="178"/>
      <c r="F715" s="178"/>
      <c r="G715" s="178"/>
      <c r="H715" s="177"/>
      <c r="I715" s="178"/>
      <c r="J715" s="178"/>
      <c r="K715" s="178"/>
      <c r="L715" s="178"/>
      <c r="M715" s="178"/>
      <c r="N715" s="178"/>
      <c r="O715" s="178"/>
      <c r="P715" s="178"/>
      <c r="Q715" s="178"/>
      <c r="R715" s="178"/>
      <c r="S715" s="178"/>
      <c r="T715" s="178"/>
      <c r="U715" s="178"/>
      <c r="V715" s="178"/>
      <c r="W715" s="178"/>
      <c r="X715" s="178"/>
    </row>
    <row r="716" spans="1:24" ht="12.75" customHeight="1">
      <c r="A716" s="178"/>
      <c r="B716" s="178"/>
      <c r="C716" s="178"/>
      <c r="D716" s="178"/>
      <c r="E716" s="178"/>
      <c r="F716" s="178"/>
      <c r="G716" s="178"/>
      <c r="H716" s="177"/>
      <c r="I716" s="178"/>
      <c r="J716" s="178"/>
      <c r="K716" s="178"/>
      <c r="L716" s="178"/>
      <c r="M716" s="178"/>
      <c r="N716" s="178"/>
      <c r="O716" s="178"/>
      <c r="P716" s="178"/>
      <c r="Q716" s="178"/>
      <c r="R716" s="178"/>
      <c r="S716" s="178"/>
      <c r="T716" s="178"/>
      <c r="U716" s="178"/>
      <c r="V716" s="178"/>
      <c r="W716" s="178"/>
      <c r="X716" s="178"/>
    </row>
    <row r="717" spans="1:24" ht="12.75" customHeight="1">
      <c r="A717" s="178"/>
      <c r="B717" s="178"/>
      <c r="C717" s="178"/>
      <c r="D717" s="178"/>
      <c r="E717" s="178"/>
      <c r="F717" s="178"/>
      <c r="G717" s="178"/>
      <c r="H717" s="177"/>
      <c r="I717" s="178"/>
      <c r="J717" s="178"/>
      <c r="K717" s="178"/>
      <c r="L717" s="178"/>
      <c r="M717" s="178"/>
      <c r="N717" s="178"/>
      <c r="O717" s="178"/>
      <c r="P717" s="178"/>
      <c r="Q717" s="178"/>
      <c r="R717" s="178"/>
      <c r="S717" s="178"/>
      <c r="T717" s="178"/>
      <c r="U717" s="178"/>
      <c r="V717" s="178"/>
      <c r="W717" s="178"/>
      <c r="X717" s="178"/>
    </row>
    <row r="718" spans="1:24" ht="12.75" customHeight="1">
      <c r="A718" s="178"/>
      <c r="B718" s="178"/>
      <c r="C718" s="178"/>
      <c r="D718" s="178"/>
      <c r="E718" s="178"/>
      <c r="F718" s="178"/>
      <c r="G718" s="178"/>
      <c r="H718" s="177"/>
      <c r="I718" s="178"/>
      <c r="J718" s="178"/>
      <c r="K718" s="178"/>
      <c r="L718" s="178"/>
      <c r="M718" s="178"/>
      <c r="N718" s="178"/>
      <c r="O718" s="178"/>
      <c r="P718" s="178"/>
      <c r="Q718" s="178"/>
      <c r="R718" s="178"/>
      <c r="S718" s="178"/>
      <c r="T718" s="178"/>
      <c r="U718" s="178"/>
      <c r="V718" s="178"/>
      <c r="W718" s="178"/>
      <c r="X718" s="178"/>
    </row>
    <row r="719" spans="1:24" ht="12.75" customHeight="1">
      <c r="A719" s="178"/>
      <c r="B719" s="178"/>
      <c r="C719" s="178"/>
      <c r="D719" s="178"/>
      <c r="E719" s="178"/>
      <c r="F719" s="178"/>
      <c r="G719" s="178"/>
      <c r="H719" s="177"/>
      <c r="I719" s="178"/>
      <c r="J719" s="178"/>
      <c r="K719" s="178"/>
      <c r="L719" s="178"/>
      <c r="M719" s="178"/>
      <c r="N719" s="178"/>
      <c r="O719" s="178"/>
      <c r="P719" s="178"/>
      <c r="Q719" s="178"/>
      <c r="R719" s="178"/>
      <c r="S719" s="178"/>
      <c r="T719" s="178"/>
      <c r="U719" s="178"/>
      <c r="V719" s="178"/>
      <c r="W719" s="178"/>
      <c r="X719" s="178"/>
    </row>
    <row r="720" spans="1:24" ht="12.75" customHeight="1">
      <c r="A720" s="178"/>
      <c r="B720" s="178"/>
      <c r="C720" s="178"/>
      <c r="D720" s="178"/>
      <c r="E720" s="178"/>
      <c r="F720" s="178"/>
      <c r="G720" s="178"/>
      <c r="H720" s="177"/>
      <c r="I720" s="178"/>
      <c r="J720" s="178"/>
      <c r="K720" s="178"/>
      <c r="L720" s="178"/>
      <c r="M720" s="178"/>
      <c r="N720" s="178"/>
      <c r="O720" s="178"/>
      <c r="P720" s="178"/>
      <c r="Q720" s="178"/>
      <c r="R720" s="178"/>
      <c r="S720" s="178"/>
      <c r="T720" s="178"/>
      <c r="U720" s="178"/>
      <c r="V720" s="178"/>
      <c r="W720" s="178"/>
      <c r="X720" s="178"/>
    </row>
    <row r="721" spans="1:24" ht="12.75" customHeight="1">
      <c r="A721" s="178"/>
      <c r="B721" s="178"/>
      <c r="C721" s="178"/>
      <c r="D721" s="178"/>
      <c r="E721" s="178"/>
      <c r="F721" s="178"/>
      <c r="G721" s="178"/>
      <c r="H721" s="177"/>
      <c r="I721" s="178"/>
      <c r="J721" s="178"/>
      <c r="K721" s="178"/>
      <c r="L721" s="178"/>
      <c r="M721" s="178"/>
      <c r="N721" s="178"/>
      <c r="O721" s="178"/>
      <c r="P721" s="178"/>
      <c r="Q721" s="178"/>
      <c r="R721" s="178"/>
      <c r="S721" s="178"/>
      <c r="T721" s="178"/>
      <c r="U721" s="178"/>
      <c r="V721" s="178"/>
      <c r="W721" s="178"/>
      <c r="X721" s="178"/>
    </row>
    <row r="722" spans="1:24" ht="12.75" customHeight="1">
      <c r="A722" s="178"/>
      <c r="B722" s="178"/>
      <c r="C722" s="178"/>
      <c r="D722" s="178"/>
      <c r="E722" s="178"/>
      <c r="F722" s="178"/>
      <c r="G722" s="178"/>
      <c r="H722" s="177"/>
      <c r="I722" s="178"/>
      <c r="J722" s="178"/>
      <c r="K722" s="178"/>
      <c r="L722" s="178"/>
      <c r="M722" s="178"/>
      <c r="N722" s="178"/>
      <c r="O722" s="178"/>
      <c r="P722" s="178"/>
      <c r="Q722" s="178"/>
      <c r="R722" s="178"/>
      <c r="S722" s="178"/>
      <c r="T722" s="178"/>
      <c r="U722" s="178"/>
      <c r="V722" s="178"/>
      <c r="W722" s="178"/>
      <c r="X722" s="178"/>
    </row>
    <row r="723" spans="1:24" ht="12.75" customHeight="1">
      <c r="A723" s="178"/>
      <c r="B723" s="178"/>
      <c r="C723" s="178"/>
      <c r="D723" s="178"/>
      <c r="E723" s="178"/>
      <c r="F723" s="178"/>
      <c r="G723" s="178"/>
      <c r="H723" s="177"/>
      <c r="I723" s="178"/>
      <c r="J723" s="178"/>
      <c r="K723" s="178"/>
      <c r="L723" s="178"/>
      <c r="M723" s="178"/>
      <c r="N723" s="178"/>
      <c r="O723" s="178"/>
      <c r="P723" s="178"/>
      <c r="Q723" s="178"/>
      <c r="R723" s="178"/>
      <c r="S723" s="178"/>
      <c r="T723" s="178"/>
      <c r="U723" s="178"/>
      <c r="V723" s="178"/>
      <c r="W723" s="178"/>
      <c r="X723" s="178"/>
    </row>
    <row r="724" spans="1:24" ht="12.75" customHeight="1">
      <c r="A724" s="178"/>
      <c r="B724" s="178"/>
      <c r="C724" s="178"/>
      <c r="D724" s="178"/>
      <c r="E724" s="178"/>
      <c r="F724" s="178"/>
      <c r="G724" s="178"/>
      <c r="H724" s="177"/>
      <c r="I724" s="178"/>
      <c r="J724" s="178"/>
      <c r="K724" s="178"/>
      <c r="L724" s="178"/>
      <c r="M724" s="178"/>
      <c r="N724" s="178"/>
      <c r="O724" s="178"/>
      <c r="P724" s="178"/>
      <c r="Q724" s="178"/>
      <c r="R724" s="178"/>
      <c r="S724" s="178"/>
      <c r="T724" s="178"/>
      <c r="U724" s="178"/>
      <c r="V724" s="178"/>
      <c r="W724" s="178"/>
      <c r="X724" s="178"/>
    </row>
    <row r="725" spans="1:24" ht="12.75" customHeight="1">
      <c r="A725" s="178"/>
      <c r="B725" s="178"/>
      <c r="C725" s="178"/>
      <c r="D725" s="178"/>
      <c r="E725" s="178"/>
      <c r="F725" s="178"/>
      <c r="G725" s="178"/>
      <c r="H725" s="177"/>
      <c r="I725" s="178"/>
      <c r="J725" s="178"/>
      <c r="K725" s="178"/>
      <c r="L725" s="178"/>
      <c r="M725" s="178"/>
      <c r="N725" s="178"/>
      <c r="O725" s="178"/>
      <c r="P725" s="178"/>
      <c r="Q725" s="178"/>
      <c r="R725" s="178"/>
      <c r="S725" s="178"/>
      <c r="T725" s="178"/>
      <c r="U725" s="178"/>
      <c r="V725" s="178"/>
      <c r="W725" s="178"/>
      <c r="X725" s="178"/>
    </row>
    <row r="726" spans="1:24" ht="12.75" customHeight="1">
      <c r="A726" s="178"/>
      <c r="B726" s="178"/>
      <c r="C726" s="178"/>
      <c r="D726" s="178"/>
      <c r="E726" s="178"/>
      <c r="F726" s="178"/>
      <c r="G726" s="178"/>
      <c r="H726" s="177"/>
      <c r="I726" s="178"/>
      <c r="J726" s="178"/>
      <c r="K726" s="178"/>
      <c r="L726" s="178"/>
      <c r="M726" s="178"/>
      <c r="N726" s="178"/>
      <c r="O726" s="178"/>
      <c r="P726" s="178"/>
      <c r="Q726" s="178"/>
      <c r="R726" s="178"/>
      <c r="S726" s="178"/>
      <c r="T726" s="178"/>
      <c r="U726" s="178"/>
      <c r="V726" s="178"/>
      <c r="W726" s="178"/>
      <c r="X726" s="178"/>
    </row>
    <row r="727" spans="1:24" ht="12.75" customHeight="1">
      <c r="A727" s="178"/>
      <c r="B727" s="178"/>
      <c r="C727" s="178"/>
      <c r="D727" s="178"/>
      <c r="E727" s="178"/>
      <c r="F727" s="178"/>
      <c r="G727" s="178"/>
      <c r="H727" s="177"/>
      <c r="I727" s="178"/>
      <c r="J727" s="178"/>
      <c r="K727" s="178"/>
      <c r="L727" s="178"/>
      <c r="M727" s="178"/>
      <c r="N727" s="178"/>
      <c r="O727" s="178"/>
      <c r="P727" s="178"/>
      <c r="Q727" s="178"/>
      <c r="R727" s="178"/>
      <c r="S727" s="178"/>
      <c r="T727" s="178"/>
      <c r="U727" s="178"/>
      <c r="V727" s="178"/>
      <c r="W727" s="178"/>
      <c r="X727" s="178"/>
    </row>
    <row r="728" spans="1:24" ht="12.75" customHeight="1">
      <c r="A728" s="178"/>
      <c r="B728" s="178"/>
      <c r="C728" s="178"/>
      <c r="D728" s="178"/>
      <c r="E728" s="178"/>
      <c r="F728" s="178"/>
      <c r="G728" s="178"/>
      <c r="H728" s="177"/>
      <c r="I728" s="178"/>
      <c r="J728" s="178"/>
      <c r="K728" s="178"/>
      <c r="L728" s="178"/>
      <c r="M728" s="178"/>
      <c r="N728" s="178"/>
      <c r="O728" s="178"/>
      <c r="P728" s="178"/>
      <c r="Q728" s="178"/>
      <c r="R728" s="178"/>
      <c r="S728" s="178"/>
      <c r="T728" s="178"/>
      <c r="U728" s="178"/>
      <c r="V728" s="178"/>
      <c r="W728" s="178"/>
      <c r="X728" s="178"/>
    </row>
    <row r="729" spans="1:24" ht="12.75" customHeight="1">
      <c r="A729" s="178"/>
      <c r="B729" s="178"/>
      <c r="C729" s="178"/>
      <c r="D729" s="178"/>
      <c r="E729" s="178"/>
      <c r="F729" s="178"/>
      <c r="G729" s="178"/>
      <c r="H729" s="177"/>
      <c r="I729" s="178"/>
      <c r="J729" s="178"/>
      <c r="K729" s="178"/>
      <c r="L729" s="178"/>
      <c r="M729" s="178"/>
      <c r="N729" s="178"/>
      <c r="O729" s="178"/>
      <c r="P729" s="178"/>
      <c r="Q729" s="178"/>
      <c r="R729" s="178"/>
      <c r="S729" s="178"/>
      <c r="T729" s="178"/>
      <c r="U729" s="178"/>
      <c r="V729" s="178"/>
      <c r="W729" s="178"/>
      <c r="X729" s="178"/>
    </row>
    <row r="730" spans="1:24" ht="12.75" customHeight="1">
      <c r="A730" s="178"/>
      <c r="B730" s="178"/>
      <c r="C730" s="178"/>
      <c r="D730" s="178"/>
      <c r="E730" s="178"/>
      <c r="F730" s="178"/>
      <c r="G730" s="178"/>
      <c r="H730" s="177"/>
      <c r="I730" s="178"/>
      <c r="J730" s="178"/>
      <c r="K730" s="178"/>
      <c r="L730" s="178"/>
      <c r="M730" s="178"/>
      <c r="N730" s="178"/>
      <c r="O730" s="178"/>
      <c r="P730" s="178"/>
      <c r="Q730" s="178"/>
      <c r="R730" s="178"/>
      <c r="S730" s="178"/>
      <c r="T730" s="178"/>
      <c r="U730" s="178"/>
      <c r="V730" s="178"/>
      <c r="W730" s="178"/>
      <c r="X730" s="178"/>
    </row>
    <row r="731" spans="1:24" ht="12.75" customHeight="1">
      <c r="A731" s="178"/>
      <c r="B731" s="178"/>
      <c r="C731" s="178"/>
      <c r="D731" s="178"/>
      <c r="E731" s="178"/>
      <c r="F731" s="178"/>
      <c r="G731" s="178"/>
      <c r="H731" s="177"/>
      <c r="I731" s="178"/>
      <c r="J731" s="178"/>
      <c r="K731" s="178"/>
      <c r="L731" s="178"/>
      <c r="M731" s="178"/>
      <c r="N731" s="178"/>
      <c r="O731" s="178"/>
      <c r="P731" s="178"/>
      <c r="Q731" s="178"/>
      <c r="R731" s="178"/>
      <c r="S731" s="178"/>
      <c r="T731" s="178"/>
      <c r="U731" s="178"/>
      <c r="V731" s="178"/>
      <c r="W731" s="178"/>
      <c r="X731" s="178"/>
    </row>
    <row r="732" spans="1:24" ht="12.75" customHeight="1">
      <c r="A732" s="178"/>
      <c r="B732" s="178"/>
      <c r="C732" s="178"/>
      <c r="D732" s="178"/>
      <c r="E732" s="178"/>
      <c r="F732" s="178"/>
      <c r="G732" s="178"/>
      <c r="H732" s="177"/>
      <c r="I732" s="178"/>
      <c r="J732" s="178"/>
      <c r="K732" s="178"/>
      <c r="L732" s="178"/>
      <c r="M732" s="178"/>
      <c r="N732" s="178"/>
      <c r="O732" s="178"/>
      <c r="P732" s="178"/>
      <c r="Q732" s="178"/>
      <c r="R732" s="178"/>
      <c r="S732" s="178"/>
      <c r="T732" s="178"/>
      <c r="U732" s="178"/>
      <c r="V732" s="178"/>
      <c r="W732" s="178"/>
      <c r="X732" s="178"/>
    </row>
    <row r="733" spans="1:24" ht="12.75" customHeight="1">
      <c r="A733" s="178"/>
      <c r="B733" s="178"/>
      <c r="C733" s="178"/>
      <c r="D733" s="178"/>
      <c r="E733" s="178"/>
      <c r="F733" s="178"/>
      <c r="G733" s="178"/>
      <c r="H733" s="177"/>
      <c r="I733" s="178"/>
      <c r="J733" s="178"/>
      <c r="K733" s="178"/>
      <c r="L733" s="178"/>
      <c r="M733" s="178"/>
      <c r="N733" s="178"/>
      <c r="O733" s="178"/>
      <c r="P733" s="178"/>
      <c r="Q733" s="178"/>
      <c r="R733" s="178"/>
      <c r="S733" s="178"/>
      <c r="T733" s="178"/>
      <c r="U733" s="178"/>
      <c r="V733" s="178"/>
      <c r="W733" s="178"/>
      <c r="X733" s="178"/>
    </row>
    <row r="734" spans="1:24" ht="12.75" customHeight="1">
      <c r="A734" s="178"/>
      <c r="B734" s="178"/>
      <c r="C734" s="178"/>
      <c r="D734" s="178"/>
      <c r="E734" s="178"/>
      <c r="F734" s="178"/>
      <c r="G734" s="178"/>
      <c r="H734" s="177"/>
      <c r="I734" s="178"/>
      <c r="J734" s="178"/>
      <c r="K734" s="178"/>
      <c r="L734" s="178"/>
      <c r="M734" s="178"/>
      <c r="N734" s="178"/>
      <c r="O734" s="178"/>
      <c r="P734" s="178"/>
      <c r="Q734" s="178"/>
      <c r="R734" s="178"/>
      <c r="S734" s="178"/>
      <c r="T734" s="178"/>
      <c r="U734" s="178"/>
      <c r="V734" s="178"/>
      <c r="W734" s="178"/>
      <c r="X734" s="178"/>
    </row>
    <row r="735" spans="1:24" ht="12.75" customHeight="1">
      <c r="A735" s="178"/>
      <c r="B735" s="178"/>
      <c r="C735" s="178"/>
      <c r="D735" s="178"/>
      <c r="E735" s="178"/>
      <c r="F735" s="178"/>
      <c r="G735" s="178"/>
      <c r="H735" s="177"/>
      <c r="I735" s="178"/>
      <c r="J735" s="178"/>
      <c r="K735" s="178"/>
      <c r="L735" s="178"/>
      <c r="M735" s="178"/>
      <c r="N735" s="178"/>
      <c r="O735" s="178"/>
      <c r="P735" s="178"/>
      <c r="Q735" s="178"/>
      <c r="R735" s="178"/>
      <c r="S735" s="178"/>
      <c r="T735" s="178"/>
      <c r="U735" s="178"/>
      <c r="V735" s="178"/>
      <c r="W735" s="178"/>
      <c r="X735" s="178"/>
    </row>
    <row r="736" spans="1:24" ht="12.75" customHeight="1">
      <c r="A736" s="178"/>
      <c r="B736" s="178"/>
      <c r="C736" s="178"/>
      <c r="D736" s="178"/>
      <c r="E736" s="178"/>
      <c r="F736" s="178"/>
      <c r="G736" s="178"/>
      <c r="H736" s="177"/>
      <c r="I736" s="178"/>
      <c r="J736" s="178"/>
      <c r="K736" s="178"/>
      <c r="L736" s="178"/>
      <c r="M736" s="178"/>
      <c r="N736" s="178"/>
      <c r="O736" s="178"/>
      <c r="P736" s="178"/>
      <c r="Q736" s="178"/>
      <c r="R736" s="178"/>
      <c r="S736" s="178"/>
      <c r="T736" s="178"/>
      <c r="U736" s="178"/>
      <c r="V736" s="178"/>
      <c r="W736" s="178"/>
      <c r="X736" s="178"/>
    </row>
    <row r="737" spans="1:24" ht="12.75" customHeight="1">
      <c r="A737" s="178"/>
      <c r="B737" s="178"/>
      <c r="C737" s="178"/>
      <c r="D737" s="178"/>
      <c r="E737" s="178"/>
      <c r="F737" s="178"/>
      <c r="G737" s="178"/>
      <c r="H737" s="177"/>
      <c r="I737" s="178"/>
      <c r="J737" s="178"/>
      <c r="K737" s="178"/>
      <c r="L737" s="178"/>
      <c r="M737" s="178"/>
      <c r="N737" s="178"/>
      <c r="O737" s="178"/>
      <c r="P737" s="178"/>
      <c r="Q737" s="178"/>
      <c r="R737" s="178"/>
      <c r="S737" s="178"/>
      <c r="T737" s="178"/>
      <c r="U737" s="178"/>
      <c r="V737" s="178"/>
      <c r="W737" s="178"/>
      <c r="X737" s="178"/>
    </row>
    <row r="738" spans="1:24" ht="12.75" customHeight="1">
      <c r="A738" s="178"/>
      <c r="B738" s="178"/>
      <c r="C738" s="178"/>
      <c r="D738" s="178"/>
      <c r="E738" s="178"/>
      <c r="F738" s="178"/>
      <c r="G738" s="178"/>
      <c r="H738" s="177"/>
      <c r="I738" s="178"/>
      <c r="J738" s="178"/>
      <c r="K738" s="178"/>
      <c r="L738" s="178"/>
      <c r="M738" s="178"/>
      <c r="N738" s="178"/>
      <c r="O738" s="178"/>
      <c r="P738" s="178"/>
      <c r="Q738" s="178"/>
      <c r="R738" s="178"/>
      <c r="S738" s="178"/>
      <c r="T738" s="178"/>
      <c r="U738" s="178"/>
      <c r="V738" s="178"/>
      <c r="W738" s="178"/>
      <c r="X738" s="178"/>
    </row>
    <row r="739" spans="1:24" ht="12.75" customHeight="1">
      <c r="A739" s="178"/>
      <c r="B739" s="178"/>
      <c r="C739" s="178"/>
      <c r="D739" s="178"/>
      <c r="E739" s="178"/>
      <c r="F739" s="178"/>
      <c r="G739" s="178"/>
      <c r="H739" s="177"/>
      <c r="I739" s="178"/>
      <c r="J739" s="178"/>
      <c r="K739" s="178"/>
      <c r="L739" s="178"/>
      <c r="M739" s="178"/>
      <c r="N739" s="178"/>
      <c r="O739" s="178"/>
      <c r="P739" s="178"/>
      <c r="Q739" s="178"/>
      <c r="R739" s="178"/>
      <c r="S739" s="178"/>
      <c r="T739" s="178"/>
      <c r="U739" s="178"/>
      <c r="V739" s="178"/>
      <c r="W739" s="178"/>
      <c r="X739" s="178"/>
    </row>
    <row r="740" spans="1:24" ht="12.75" customHeight="1">
      <c r="A740" s="178"/>
      <c r="B740" s="178"/>
      <c r="C740" s="178"/>
      <c r="D740" s="178"/>
      <c r="E740" s="178"/>
      <c r="F740" s="178"/>
      <c r="G740" s="178"/>
      <c r="H740" s="177"/>
      <c r="I740" s="178"/>
      <c r="J740" s="178"/>
      <c r="K740" s="178"/>
      <c r="L740" s="178"/>
      <c r="M740" s="178"/>
      <c r="N740" s="178"/>
      <c r="O740" s="178"/>
      <c r="P740" s="178"/>
      <c r="Q740" s="178"/>
      <c r="R740" s="178"/>
      <c r="S740" s="178"/>
      <c r="T740" s="178"/>
      <c r="U740" s="178"/>
      <c r="V740" s="178"/>
      <c r="W740" s="178"/>
      <c r="X740" s="178"/>
    </row>
    <row r="741" spans="1:24" ht="12.75" customHeight="1">
      <c r="A741" s="178"/>
      <c r="B741" s="178"/>
      <c r="C741" s="178"/>
      <c r="D741" s="178"/>
      <c r="E741" s="178"/>
      <c r="F741" s="178"/>
      <c r="G741" s="178"/>
      <c r="H741" s="177"/>
      <c r="I741" s="178"/>
      <c r="J741" s="178"/>
      <c r="K741" s="178"/>
      <c r="L741" s="178"/>
      <c r="M741" s="178"/>
      <c r="N741" s="178"/>
      <c r="O741" s="178"/>
      <c r="P741" s="178"/>
      <c r="Q741" s="178"/>
      <c r="R741" s="178"/>
      <c r="S741" s="178"/>
      <c r="T741" s="178"/>
      <c r="U741" s="178"/>
      <c r="V741" s="178"/>
      <c r="W741" s="178"/>
      <c r="X741" s="178"/>
    </row>
    <row r="742" spans="1:24" ht="12.75" customHeight="1">
      <c r="A742" s="178"/>
      <c r="B742" s="178"/>
      <c r="C742" s="178"/>
      <c r="D742" s="178"/>
      <c r="E742" s="178"/>
      <c r="F742" s="178"/>
      <c r="G742" s="178"/>
      <c r="H742" s="177"/>
      <c r="I742" s="178"/>
      <c r="J742" s="178"/>
      <c r="K742" s="178"/>
      <c r="L742" s="178"/>
      <c r="M742" s="178"/>
      <c r="N742" s="178"/>
      <c r="O742" s="178"/>
      <c r="P742" s="178"/>
      <c r="Q742" s="178"/>
      <c r="R742" s="178"/>
      <c r="S742" s="178"/>
      <c r="T742" s="178"/>
      <c r="U742" s="178"/>
      <c r="V742" s="178"/>
      <c r="W742" s="178"/>
      <c r="X742" s="178"/>
    </row>
    <row r="743" spans="1:24" ht="12.75" customHeight="1">
      <c r="A743" s="178"/>
      <c r="B743" s="178"/>
      <c r="C743" s="178"/>
      <c r="D743" s="178"/>
      <c r="E743" s="178"/>
      <c r="F743" s="178"/>
      <c r="G743" s="178"/>
      <c r="H743" s="177"/>
      <c r="I743" s="178"/>
      <c r="J743" s="178"/>
      <c r="K743" s="178"/>
      <c r="L743" s="178"/>
      <c r="M743" s="178"/>
      <c r="N743" s="178"/>
      <c r="O743" s="178"/>
      <c r="P743" s="178"/>
      <c r="Q743" s="178"/>
      <c r="R743" s="178"/>
      <c r="S743" s="178"/>
      <c r="T743" s="178"/>
      <c r="U743" s="178"/>
      <c r="V743" s="178"/>
      <c r="W743" s="178"/>
      <c r="X743" s="178"/>
    </row>
    <row r="744" spans="1:24" ht="12.75" customHeight="1">
      <c r="A744" s="178"/>
      <c r="B744" s="178"/>
      <c r="C744" s="178"/>
      <c r="D744" s="178"/>
      <c r="E744" s="178"/>
      <c r="F744" s="178"/>
      <c r="G744" s="178"/>
      <c r="H744" s="177"/>
      <c r="I744" s="178"/>
      <c r="J744" s="178"/>
      <c r="K744" s="178"/>
      <c r="L744" s="178"/>
      <c r="M744" s="178"/>
      <c r="N744" s="178"/>
      <c r="O744" s="178"/>
      <c r="P744" s="178"/>
      <c r="Q744" s="178"/>
      <c r="R744" s="178"/>
      <c r="S744" s="178"/>
      <c r="T744" s="178"/>
      <c r="U744" s="178"/>
      <c r="V744" s="178"/>
      <c r="W744" s="178"/>
      <c r="X744" s="178"/>
    </row>
    <row r="745" spans="1:24" ht="12.75" customHeight="1">
      <c r="A745" s="178"/>
      <c r="B745" s="178"/>
      <c r="C745" s="178"/>
      <c r="D745" s="178"/>
      <c r="E745" s="178"/>
      <c r="F745" s="178"/>
      <c r="G745" s="178"/>
      <c r="H745" s="177"/>
      <c r="I745" s="178"/>
      <c r="J745" s="178"/>
      <c r="K745" s="178"/>
      <c r="L745" s="178"/>
      <c r="M745" s="178"/>
      <c r="N745" s="178"/>
      <c r="O745" s="178"/>
      <c r="P745" s="178"/>
      <c r="Q745" s="178"/>
      <c r="R745" s="178"/>
      <c r="S745" s="178"/>
      <c r="T745" s="178"/>
      <c r="U745" s="178"/>
      <c r="V745" s="178"/>
      <c r="W745" s="178"/>
      <c r="X745" s="178"/>
    </row>
    <row r="746" spans="1:24" ht="12.75" customHeight="1">
      <c r="A746" s="178"/>
      <c r="B746" s="178"/>
      <c r="C746" s="178"/>
      <c r="D746" s="178"/>
      <c r="E746" s="178"/>
      <c r="F746" s="178"/>
      <c r="G746" s="178"/>
      <c r="H746" s="177"/>
      <c r="I746" s="178"/>
      <c r="J746" s="178"/>
      <c r="K746" s="178"/>
      <c r="L746" s="178"/>
      <c r="M746" s="178"/>
      <c r="N746" s="178"/>
      <c r="O746" s="178"/>
      <c r="P746" s="178"/>
      <c r="Q746" s="178"/>
      <c r="R746" s="178"/>
      <c r="S746" s="178"/>
      <c r="T746" s="178"/>
      <c r="U746" s="178"/>
      <c r="V746" s="178"/>
      <c r="W746" s="178"/>
      <c r="X746" s="178"/>
    </row>
    <row r="747" spans="1:24" ht="12.75" customHeight="1">
      <c r="A747" s="178"/>
      <c r="B747" s="178"/>
      <c r="C747" s="178"/>
      <c r="D747" s="178"/>
      <c r="E747" s="178"/>
      <c r="F747" s="178"/>
      <c r="G747" s="178"/>
      <c r="H747" s="177"/>
      <c r="I747" s="178"/>
      <c r="J747" s="178"/>
      <c r="K747" s="178"/>
      <c r="L747" s="178"/>
      <c r="M747" s="178"/>
      <c r="N747" s="178"/>
      <c r="O747" s="178"/>
      <c r="P747" s="178"/>
      <c r="Q747" s="178"/>
      <c r="R747" s="178"/>
      <c r="S747" s="178"/>
      <c r="T747" s="178"/>
      <c r="U747" s="178"/>
      <c r="V747" s="178"/>
      <c r="W747" s="178"/>
      <c r="X747" s="178"/>
    </row>
    <row r="748" spans="1:24" ht="12.75" customHeight="1">
      <c r="A748" s="178"/>
      <c r="B748" s="178"/>
      <c r="C748" s="178"/>
      <c r="D748" s="178"/>
      <c r="E748" s="178"/>
      <c r="F748" s="178"/>
      <c r="G748" s="178"/>
      <c r="H748" s="177"/>
      <c r="I748" s="178"/>
      <c r="J748" s="178"/>
      <c r="K748" s="178"/>
      <c r="L748" s="178"/>
      <c r="M748" s="178"/>
      <c r="N748" s="178"/>
      <c r="O748" s="178"/>
      <c r="P748" s="178"/>
      <c r="Q748" s="178"/>
      <c r="R748" s="178"/>
      <c r="S748" s="178"/>
      <c r="T748" s="178"/>
      <c r="U748" s="178"/>
      <c r="V748" s="178"/>
      <c r="W748" s="178"/>
      <c r="X748" s="178"/>
    </row>
    <row r="749" spans="1:24" ht="12.75" customHeight="1">
      <c r="A749" s="178"/>
      <c r="B749" s="178"/>
      <c r="C749" s="178"/>
      <c r="D749" s="178"/>
      <c r="E749" s="178"/>
      <c r="F749" s="178"/>
      <c r="G749" s="178"/>
      <c r="H749" s="177"/>
      <c r="I749" s="178"/>
      <c r="J749" s="178"/>
      <c r="K749" s="178"/>
      <c r="L749" s="178"/>
      <c r="M749" s="178"/>
      <c r="N749" s="178"/>
      <c r="O749" s="178"/>
      <c r="P749" s="178"/>
      <c r="Q749" s="178"/>
      <c r="R749" s="178"/>
      <c r="S749" s="178"/>
      <c r="T749" s="178"/>
      <c r="U749" s="178"/>
      <c r="V749" s="178"/>
      <c r="W749" s="178"/>
      <c r="X749" s="178"/>
    </row>
    <row r="750" spans="1:24" ht="12.75" customHeight="1">
      <c r="A750" s="178"/>
      <c r="B750" s="178"/>
      <c r="C750" s="178"/>
      <c r="D750" s="178"/>
      <c r="E750" s="178"/>
      <c r="F750" s="178"/>
      <c r="G750" s="178"/>
      <c r="H750" s="177"/>
      <c r="I750" s="178"/>
      <c r="J750" s="178"/>
      <c r="K750" s="178"/>
      <c r="L750" s="178"/>
      <c r="M750" s="178"/>
      <c r="N750" s="178"/>
      <c r="O750" s="178"/>
      <c r="P750" s="178"/>
      <c r="Q750" s="178"/>
      <c r="R750" s="178"/>
      <c r="S750" s="178"/>
      <c r="T750" s="178"/>
      <c r="U750" s="178"/>
      <c r="V750" s="178"/>
      <c r="W750" s="178"/>
      <c r="X750" s="178"/>
    </row>
    <row r="751" spans="1:24" ht="12.75" customHeight="1">
      <c r="A751" s="178"/>
      <c r="B751" s="178"/>
      <c r="C751" s="178"/>
      <c r="D751" s="178"/>
      <c r="E751" s="178"/>
      <c r="F751" s="178"/>
      <c r="G751" s="178"/>
      <c r="H751" s="177"/>
      <c r="I751" s="178"/>
      <c r="J751" s="178"/>
      <c r="K751" s="178"/>
      <c r="L751" s="178"/>
      <c r="M751" s="178"/>
      <c r="N751" s="178"/>
      <c r="O751" s="178"/>
      <c r="P751" s="178"/>
      <c r="Q751" s="178"/>
      <c r="R751" s="178"/>
      <c r="S751" s="178"/>
      <c r="T751" s="178"/>
      <c r="U751" s="178"/>
      <c r="V751" s="178"/>
      <c r="W751" s="178"/>
      <c r="X751" s="178"/>
    </row>
    <row r="752" spans="1:24" ht="12.75" customHeight="1">
      <c r="A752" s="178"/>
      <c r="B752" s="178"/>
      <c r="C752" s="178"/>
      <c r="D752" s="178"/>
      <c r="E752" s="178"/>
      <c r="F752" s="178"/>
      <c r="G752" s="178"/>
      <c r="H752" s="177"/>
      <c r="I752" s="178"/>
      <c r="J752" s="178"/>
      <c r="K752" s="178"/>
      <c r="L752" s="178"/>
      <c r="M752" s="178"/>
      <c r="N752" s="178"/>
      <c r="O752" s="178"/>
      <c r="P752" s="178"/>
      <c r="Q752" s="178"/>
      <c r="R752" s="178"/>
      <c r="S752" s="178"/>
      <c r="T752" s="178"/>
      <c r="U752" s="178"/>
      <c r="V752" s="178"/>
      <c r="W752" s="178"/>
      <c r="X752" s="178"/>
    </row>
    <row r="753" spans="1:24" ht="12.75" customHeight="1">
      <c r="A753" s="178"/>
      <c r="B753" s="178"/>
      <c r="C753" s="178"/>
      <c r="D753" s="178"/>
      <c r="E753" s="178"/>
      <c r="F753" s="178"/>
      <c r="G753" s="178"/>
      <c r="H753" s="177"/>
      <c r="I753" s="178"/>
      <c r="J753" s="178"/>
      <c r="K753" s="178"/>
      <c r="L753" s="178"/>
      <c r="M753" s="178"/>
      <c r="N753" s="178"/>
      <c r="O753" s="178"/>
      <c r="P753" s="178"/>
      <c r="Q753" s="178"/>
      <c r="R753" s="178"/>
      <c r="S753" s="178"/>
      <c r="T753" s="178"/>
      <c r="U753" s="178"/>
      <c r="V753" s="178"/>
      <c r="W753" s="178"/>
      <c r="X753" s="178"/>
    </row>
    <row r="754" spans="1:24" ht="12.75" customHeight="1">
      <c r="A754" s="178"/>
      <c r="B754" s="178"/>
      <c r="C754" s="178"/>
      <c r="D754" s="178"/>
      <c r="E754" s="178"/>
      <c r="F754" s="178"/>
      <c r="G754" s="178"/>
      <c r="H754" s="177"/>
      <c r="I754" s="178"/>
      <c r="J754" s="178"/>
      <c r="K754" s="178"/>
      <c r="L754" s="178"/>
      <c r="M754" s="178"/>
      <c r="N754" s="178"/>
      <c r="O754" s="178"/>
      <c r="P754" s="178"/>
      <c r="Q754" s="178"/>
      <c r="R754" s="178"/>
      <c r="S754" s="178"/>
      <c r="T754" s="178"/>
      <c r="U754" s="178"/>
      <c r="V754" s="178"/>
      <c r="W754" s="178"/>
      <c r="X754" s="178"/>
    </row>
    <row r="755" spans="1:24" ht="12.75" customHeight="1">
      <c r="A755" s="178"/>
      <c r="B755" s="178"/>
      <c r="C755" s="178"/>
      <c r="D755" s="178"/>
      <c r="E755" s="178"/>
      <c r="F755" s="178"/>
      <c r="G755" s="178"/>
      <c r="H755" s="177"/>
      <c r="I755" s="178"/>
      <c r="J755" s="178"/>
      <c r="K755" s="178"/>
      <c r="L755" s="178"/>
      <c r="M755" s="178"/>
      <c r="N755" s="178"/>
      <c r="O755" s="178"/>
      <c r="P755" s="178"/>
      <c r="Q755" s="178"/>
      <c r="R755" s="178"/>
      <c r="S755" s="178"/>
      <c r="T755" s="178"/>
      <c r="U755" s="178"/>
      <c r="V755" s="178"/>
      <c r="W755" s="178"/>
      <c r="X755" s="178"/>
    </row>
    <row r="756" spans="1:24" ht="12.75" customHeight="1">
      <c r="A756" s="178"/>
      <c r="B756" s="178"/>
      <c r="C756" s="178"/>
      <c r="D756" s="178"/>
      <c r="E756" s="178"/>
      <c r="F756" s="178"/>
      <c r="G756" s="178"/>
      <c r="H756" s="177"/>
      <c r="I756" s="178"/>
      <c r="J756" s="178"/>
      <c r="K756" s="178"/>
      <c r="L756" s="178"/>
      <c r="M756" s="178"/>
      <c r="N756" s="178"/>
      <c r="O756" s="178"/>
      <c r="P756" s="178"/>
      <c r="Q756" s="178"/>
      <c r="R756" s="178"/>
      <c r="S756" s="178"/>
      <c r="T756" s="178"/>
      <c r="U756" s="178"/>
      <c r="V756" s="178"/>
      <c r="W756" s="178"/>
      <c r="X756" s="178"/>
    </row>
    <row r="757" spans="1:24" ht="12.75" customHeight="1">
      <c r="A757" s="178"/>
      <c r="B757" s="178"/>
      <c r="C757" s="178"/>
      <c r="D757" s="178"/>
      <c r="E757" s="178"/>
      <c r="F757" s="178"/>
      <c r="G757" s="178"/>
      <c r="H757" s="177"/>
      <c r="I757" s="178"/>
      <c r="J757" s="178"/>
      <c r="K757" s="178"/>
      <c r="L757" s="178"/>
      <c r="M757" s="178"/>
      <c r="N757" s="178"/>
      <c r="O757" s="178"/>
      <c r="P757" s="178"/>
      <c r="Q757" s="178"/>
      <c r="R757" s="178"/>
      <c r="S757" s="178"/>
      <c r="T757" s="178"/>
      <c r="U757" s="178"/>
      <c r="V757" s="178"/>
      <c r="W757" s="178"/>
      <c r="X757" s="178"/>
    </row>
    <row r="758" spans="1:24" ht="12.75" customHeight="1">
      <c r="A758" s="178"/>
      <c r="B758" s="178"/>
      <c r="C758" s="178"/>
      <c r="D758" s="178"/>
      <c r="E758" s="178"/>
      <c r="F758" s="178"/>
      <c r="G758" s="178"/>
      <c r="H758" s="177"/>
      <c r="I758" s="178"/>
      <c r="J758" s="178"/>
      <c r="K758" s="178"/>
      <c r="L758" s="178"/>
      <c r="M758" s="178"/>
      <c r="N758" s="178"/>
      <c r="O758" s="178"/>
      <c r="P758" s="178"/>
      <c r="Q758" s="178"/>
      <c r="R758" s="178"/>
      <c r="S758" s="178"/>
      <c r="T758" s="178"/>
      <c r="U758" s="178"/>
      <c r="V758" s="178"/>
      <c r="W758" s="178"/>
      <c r="X758" s="178"/>
    </row>
    <row r="759" spans="1:24" ht="12.75" customHeight="1">
      <c r="A759" s="178"/>
      <c r="B759" s="178"/>
      <c r="C759" s="178"/>
      <c r="D759" s="178"/>
      <c r="E759" s="178"/>
      <c r="F759" s="178"/>
      <c r="G759" s="178"/>
      <c r="H759" s="177"/>
      <c r="I759" s="178"/>
      <c r="J759" s="178"/>
      <c r="K759" s="178"/>
      <c r="L759" s="178"/>
      <c r="M759" s="178"/>
      <c r="N759" s="178"/>
      <c r="O759" s="178"/>
      <c r="P759" s="178"/>
      <c r="Q759" s="178"/>
      <c r="R759" s="178"/>
      <c r="S759" s="178"/>
      <c r="T759" s="178"/>
      <c r="U759" s="178"/>
      <c r="V759" s="178"/>
      <c r="W759" s="178"/>
      <c r="X759" s="178"/>
    </row>
    <row r="760" spans="1:24" ht="12.75" customHeight="1">
      <c r="A760" s="178"/>
      <c r="B760" s="178"/>
      <c r="C760" s="178"/>
      <c r="D760" s="178"/>
      <c r="E760" s="178"/>
      <c r="F760" s="178"/>
      <c r="G760" s="178"/>
      <c r="H760" s="177"/>
      <c r="I760" s="178"/>
      <c r="J760" s="178"/>
      <c r="K760" s="178"/>
      <c r="L760" s="178"/>
      <c r="M760" s="178"/>
      <c r="N760" s="178"/>
      <c r="O760" s="178"/>
      <c r="P760" s="178"/>
      <c r="Q760" s="178"/>
      <c r="R760" s="178"/>
      <c r="S760" s="178"/>
      <c r="T760" s="178"/>
      <c r="U760" s="178"/>
      <c r="V760" s="178"/>
      <c r="W760" s="178"/>
      <c r="X760" s="178"/>
    </row>
    <row r="761" spans="1:24" ht="12.75" customHeight="1">
      <c r="A761" s="178"/>
      <c r="B761" s="178"/>
      <c r="C761" s="178"/>
      <c r="D761" s="178"/>
      <c r="E761" s="178"/>
      <c r="F761" s="178"/>
      <c r="G761" s="178"/>
      <c r="H761" s="177"/>
      <c r="I761" s="178"/>
      <c r="J761" s="178"/>
      <c r="K761" s="178"/>
      <c r="L761" s="178"/>
      <c r="M761" s="178"/>
      <c r="N761" s="178"/>
      <c r="O761" s="178"/>
      <c r="P761" s="178"/>
      <c r="Q761" s="178"/>
      <c r="R761" s="178"/>
      <c r="S761" s="178"/>
      <c r="T761" s="178"/>
      <c r="U761" s="178"/>
      <c r="V761" s="178"/>
      <c r="W761" s="178"/>
      <c r="X761" s="178"/>
    </row>
    <row r="762" spans="1:24" ht="12.75" customHeight="1">
      <c r="A762" s="178"/>
      <c r="B762" s="178"/>
      <c r="C762" s="178"/>
      <c r="D762" s="178"/>
      <c r="E762" s="178"/>
      <c r="F762" s="178"/>
      <c r="G762" s="178"/>
      <c r="H762" s="177"/>
      <c r="I762" s="178"/>
      <c r="J762" s="178"/>
      <c r="K762" s="178"/>
      <c r="L762" s="178"/>
      <c r="M762" s="178"/>
      <c r="N762" s="178"/>
      <c r="O762" s="178"/>
      <c r="P762" s="178"/>
      <c r="Q762" s="178"/>
      <c r="R762" s="178"/>
      <c r="S762" s="178"/>
      <c r="T762" s="178"/>
      <c r="U762" s="178"/>
      <c r="V762" s="178"/>
      <c r="W762" s="178"/>
      <c r="X762" s="178"/>
    </row>
    <row r="763" spans="1:24" ht="12.75" customHeight="1">
      <c r="A763" s="178"/>
      <c r="B763" s="178"/>
      <c r="C763" s="178"/>
      <c r="D763" s="178"/>
      <c r="E763" s="178"/>
      <c r="F763" s="178"/>
      <c r="G763" s="178"/>
      <c r="H763" s="177"/>
      <c r="I763" s="178"/>
      <c r="J763" s="178"/>
      <c r="K763" s="178"/>
      <c r="L763" s="178"/>
      <c r="M763" s="178"/>
      <c r="N763" s="178"/>
      <c r="O763" s="178"/>
      <c r="P763" s="178"/>
      <c r="Q763" s="178"/>
      <c r="R763" s="178"/>
      <c r="S763" s="178"/>
      <c r="T763" s="178"/>
      <c r="U763" s="178"/>
      <c r="V763" s="178"/>
      <c r="W763" s="178"/>
      <c r="X763" s="178"/>
    </row>
    <row r="764" spans="1:24" ht="12.75" customHeight="1">
      <c r="A764" s="178"/>
      <c r="B764" s="178"/>
      <c r="C764" s="178"/>
      <c r="D764" s="178"/>
      <c r="E764" s="178"/>
      <c r="F764" s="178"/>
      <c r="G764" s="178"/>
      <c r="H764" s="177"/>
      <c r="I764" s="178"/>
      <c r="J764" s="178"/>
      <c r="K764" s="178"/>
      <c r="L764" s="178"/>
      <c r="M764" s="178"/>
      <c r="N764" s="178"/>
      <c r="O764" s="178"/>
      <c r="P764" s="178"/>
      <c r="Q764" s="178"/>
      <c r="R764" s="178"/>
      <c r="S764" s="178"/>
      <c r="T764" s="178"/>
      <c r="U764" s="178"/>
      <c r="V764" s="178"/>
      <c r="W764" s="178"/>
      <c r="X764" s="178"/>
    </row>
    <row r="765" spans="1:24" ht="12.75" customHeight="1">
      <c r="A765" s="178"/>
      <c r="B765" s="178"/>
      <c r="C765" s="178"/>
      <c r="D765" s="178"/>
      <c r="E765" s="178"/>
      <c r="F765" s="178"/>
      <c r="G765" s="178"/>
      <c r="H765" s="177"/>
      <c r="I765" s="178"/>
      <c r="J765" s="178"/>
      <c r="K765" s="178"/>
      <c r="L765" s="178"/>
      <c r="M765" s="178"/>
      <c r="N765" s="178"/>
      <c r="O765" s="178"/>
      <c r="P765" s="178"/>
      <c r="Q765" s="178"/>
      <c r="R765" s="178"/>
      <c r="S765" s="178"/>
      <c r="T765" s="178"/>
      <c r="U765" s="178"/>
      <c r="V765" s="178"/>
      <c r="W765" s="178"/>
      <c r="X765" s="178"/>
    </row>
    <row r="766" spans="1:24" ht="12.75" customHeight="1">
      <c r="A766" s="178"/>
      <c r="B766" s="178"/>
      <c r="C766" s="178"/>
      <c r="D766" s="178"/>
      <c r="E766" s="178"/>
      <c r="F766" s="178"/>
      <c r="G766" s="178"/>
      <c r="H766" s="177"/>
      <c r="I766" s="178"/>
      <c r="J766" s="178"/>
      <c r="K766" s="178"/>
      <c r="L766" s="178"/>
      <c r="M766" s="178"/>
      <c r="N766" s="178"/>
      <c r="O766" s="178"/>
      <c r="P766" s="178"/>
      <c r="Q766" s="178"/>
      <c r="R766" s="178"/>
      <c r="S766" s="178"/>
      <c r="T766" s="178"/>
      <c r="U766" s="178"/>
      <c r="V766" s="178"/>
      <c r="W766" s="178"/>
      <c r="X766" s="178"/>
    </row>
    <row r="767" spans="1:24" ht="12.75" customHeight="1">
      <c r="A767" s="178"/>
      <c r="B767" s="178"/>
      <c r="C767" s="178"/>
      <c r="D767" s="178"/>
      <c r="E767" s="178"/>
      <c r="F767" s="178"/>
      <c r="G767" s="178"/>
      <c r="H767" s="177"/>
      <c r="I767" s="178"/>
      <c r="J767" s="178"/>
      <c r="K767" s="178"/>
      <c r="L767" s="178"/>
      <c r="M767" s="178"/>
      <c r="N767" s="178"/>
      <c r="O767" s="178"/>
      <c r="P767" s="178"/>
      <c r="Q767" s="178"/>
      <c r="R767" s="178"/>
      <c r="S767" s="178"/>
      <c r="T767" s="178"/>
      <c r="U767" s="178"/>
      <c r="V767" s="178"/>
      <c r="W767" s="178"/>
      <c r="X767" s="178"/>
    </row>
    <row r="768" spans="1:24" ht="12.75" customHeight="1">
      <c r="A768" s="178"/>
      <c r="B768" s="178"/>
      <c r="C768" s="178"/>
      <c r="D768" s="178"/>
      <c r="E768" s="178"/>
      <c r="F768" s="178"/>
      <c r="G768" s="178"/>
      <c r="H768" s="177"/>
      <c r="I768" s="178"/>
      <c r="J768" s="178"/>
      <c r="K768" s="178"/>
      <c r="L768" s="178"/>
      <c r="M768" s="178"/>
      <c r="N768" s="178"/>
      <c r="O768" s="178"/>
      <c r="P768" s="178"/>
      <c r="Q768" s="178"/>
      <c r="R768" s="178"/>
      <c r="S768" s="178"/>
      <c r="T768" s="178"/>
      <c r="U768" s="178"/>
      <c r="V768" s="178"/>
      <c r="W768" s="178"/>
      <c r="X768" s="178"/>
    </row>
    <row r="769" spans="1:24" ht="12.75" customHeight="1">
      <c r="A769" s="178"/>
      <c r="B769" s="178"/>
      <c r="C769" s="178"/>
      <c r="D769" s="178"/>
      <c r="E769" s="178"/>
      <c r="F769" s="178"/>
      <c r="G769" s="178"/>
      <c r="H769" s="177"/>
      <c r="I769" s="178"/>
      <c r="J769" s="178"/>
      <c r="K769" s="178"/>
      <c r="L769" s="178"/>
      <c r="M769" s="178"/>
      <c r="N769" s="178"/>
      <c r="O769" s="178"/>
      <c r="P769" s="178"/>
      <c r="Q769" s="178"/>
      <c r="R769" s="178"/>
      <c r="S769" s="178"/>
      <c r="T769" s="178"/>
      <c r="U769" s="178"/>
      <c r="V769" s="178"/>
      <c r="W769" s="178"/>
      <c r="X769" s="178"/>
    </row>
    <row r="770" spans="1:24" ht="12.75" customHeight="1">
      <c r="A770" s="178"/>
      <c r="B770" s="178"/>
      <c r="C770" s="178"/>
      <c r="D770" s="178"/>
      <c r="E770" s="178"/>
      <c r="F770" s="178"/>
      <c r="G770" s="178"/>
      <c r="H770" s="177"/>
      <c r="I770" s="178"/>
      <c r="J770" s="178"/>
      <c r="K770" s="178"/>
      <c r="L770" s="178"/>
      <c r="M770" s="178"/>
      <c r="N770" s="178"/>
      <c r="O770" s="178"/>
      <c r="P770" s="178"/>
      <c r="Q770" s="178"/>
      <c r="R770" s="178"/>
      <c r="S770" s="178"/>
      <c r="T770" s="178"/>
      <c r="U770" s="178"/>
      <c r="V770" s="178"/>
      <c r="W770" s="178"/>
      <c r="X770" s="178"/>
    </row>
    <row r="771" spans="1:24" ht="12.75" customHeight="1">
      <c r="A771" s="178"/>
      <c r="B771" s="178"/>
      <c r="C771" s="178"/>
      <c r="D771" s="178"/>
      <c r="E771" s="178"/>
      <c r="F771" s="178"/>
      <c r="G771" s="178"/>
      <c r="H771" s="177"/>
      <c r="I771" s="178"/>
      <c r="J771" s="178"/>
      <c r="K771" s="178"/>
      <c r="L771" s="178"/>
      <c r="M771" s="178"/>
      <c r="N771" s="178"/>
      <c r="O771" s="178"/>
      <c r="P771" s="178"/>
      <c r="Q771" s="178"/>
      <c r="R771" s="178"/>
      <c r="S771" s="178"/>
      <c r="T771" s="178"/>
      <c r="U771" s="178"/>
      <c r="V771" s="178"/>
      <c r="W771" s="178"/>
      <c r="X771" s="178"/>
    </row>
    <row r="772" spans="1:24" ht="12.75" customHeight="1">
      <c r="A772" s="178"/>
      <c r="B772" s="178"/>
      <c r="C772" s="178"/>
      <c r="D772" s="178"/>
      <c r="E772" s="178"/>
      <c r="F772" s="178"/>
      <c r="G772" s="178"/>
      <c r="H772" s="177"/>
      <c r="I772" s="178"/>
      <c r="J772" s="178"/>
      <c r="K772" s="178"/>
      <c r="L772" s="178"/>
      <c r="M772" s="178"/>
      <c r="N772" s="178"/>
      <c r="O772" s="178"/>
      <c r="P772" s="178"/>
      <c r="Q772" s="178"/>
      <c r="R772" s="178"/>
      <c r="S772" s="178"/>
      <c r="T772" s="178"/>
      <c r="U772" s="178"/>
      <c r="V772" s="178"/>
      <c r="W772" s="178"/>
      <c r="X772" s="178"/>
    </row>
    <row r="773" spans="1:24" ht="12.75" customHeight="1">
      <c r="A773" s="178"/>
      <c r="B773" s="178"/>
      <c r="C773" s="178"/>
      <c r="D773" s="178"/>
      <c r="E773" s="178"/>
      <c r="F773" s="178"/>
      <c r="G773" s="178"/>
      <c r="H773" s="177"/>
      <c r="I773" s="178"/>
      <c r="J773" s="178"/>
      <c r="K773" s="178"/>
      <c r="L773" s="178"/>
      <c r="M773" s="178"/>
      <c r="N773" s="178"/>
      <c r="O773" s="178"/>
      <c r="P773" s="178"/>
      <c r="Q773" s="178"/>
      <c r="R773" s="178"/>
      <c r="S773" s="178"/>
      <c r="T773" s="178"/>
      <c r="U773" s="178"/>
      <c r="V773" s="178"/>
      <c r="W773" s="178"/>
      <c r="X773" s="178"/>
    </row>
    <row r="774" spans="1:24" ht="12.75" customHeight="1">
      <c r="A774" s="178"/>
      <c r="B774" s="178"/>
      <c r="C774" s="178"/>
      <c r="D774" s="178"/>
      <c r="E774" s="178"/>
      <c r="F774" s="178"/>
      <c r="G774" s="178"/>
      <c r="H774" s="177"/>
      <c r="I774" s="178"/>
      <c r="J774" s="178"/>
      <c r="K774" s="178"/>
      <c r="L774" s="178"/>
      <c r="M774" s="178"/>
      <c r="N774" s="178"/>
      <c r="O774" s="178"/>
      <c r="P774" s="178"/>
      <c r="Q774" s="178"/>
      <c r="R774" s="178"/>
      <c r="S774" s="178"/>
      <c r="T774" s="178"/>
      <c r="U774" s="178"/>
      <c r="V774" s="178"/>
      <c r="W774" s="178"/>
      <c r="X774" s="178"/>
    </row>
    <row r="775" spans="1:24" ht="12.75" customHeight="1">
      <c r="A775" s="178"/>
      <c r="B775" s="178"/>
      <c r="C775" s="178"/>
      <c r="D775" s="178"/>
      <c r="E775" s="178"/>
      <c r="F775" s="178"/>
      <c r="G775" s="178"/>
      <c r="H775" s="177"/>
      <c r="I775" s="178"/>
      <c r="J775" s="178"/>
      <c r="K775" s="178"/>
      <c r="L775" s="178"/>
      <c r="M775" s="178"/>
      <c r="N775" s="178"/>
      <c r="O775" s="178"/>
      <c r="P775" s="178"/>
      <c r="Q775" s="178"/>
      <c r="R775" s="178"/>
      <c r="S775" s="178"/>
      <c r="T775" s="178"/>
      <c r="U775" s="178"/>
      <c r="V775" s="178"/>
      <c r="W775" s="178"/>
      <c r="X775" s="178"/>
    </row>
    <row r="776" spans="1:24" ht="12.75" customHeight="1">
      <c r="A776" s="178"/>
      <c r="B776" s="178"/>
      <c r="C776" s="178"/>
      <c r="D776" s="178"/>
      <c r="E776" s="178"/>
      <c r="F776" s="178"/>
      <c r="G776" s="178"/>
      <c r="H776" s="177"/>
      <c r="I776" s="178"/>
      <c r="J776" s="178"/>
      <c r="K776" s="178"/>
      <c r="L776" s="178"/>
      <c r="M776" s="178"/>
      <c r="N776" s="178"/>
      <c r="O776" s="178"/>
      <c r="P776" s="178"/>
      <c r="Q776" s="178"/>
      <c r="R776" s="178"/>
      <c r="S776" s="178"/>
      <c r="T776" s="178"/>
      <c r="U776" s="178"/>
      <c r="V776" s="178"/>
      <c r="W776" s="178"/>
      <c r="X776" s="178"/>
    </row>
    <row r="777" spans="1:24" ht="12.75" customHeight="1">
      <c r="A777" s="178"/>
      <c r="B777" s="178"/>
      <c r="C777" s="178"/>
      <c r="D777" s="178"/>
      <c r="E777" s="178"/>
      <c r="F777" s="178"/>
      <c r="G777" s="178"/>
      <c r="H777" s="177"/>
      <c r="I777" s="178"/>
      <c r="J777" s="178"/>
      <c r="K777" s="178"/>
      <c r="L777" s="178"/>
      <c r="M777" s="178"/>
      <c r="N777" s="178"/>
      <c r="O777" s="178"/>
      <c r="P777" s="178"/>
      <c r="Q777" s="178"/>
      <c r="R777" s="178"/>
      <c r="S777" s="178"/>
      <c r="T777" s="178"/>
      <c r="U777" s="178"/>
      <c r="V777" s="178"/>
      <c r="W777" s="178"/>
      <c r="X777" s="178"/>
    </row>
    <row r="778" spans="1:24" ht="12.75" customHeight="1">
      <c r="A778" s="178"/>
      <c r="B778" s="178"/>
      <c r="C778" s="178"/>
      <c r="D778" s="178"/>
      <c r="E778" s="178"/>
      <c r="F778" s="178"/>
      <c r="G778" s="178"/>
      <c r="H778" s="177"/>
      <c r="I778" s="178"/>
      <c r="J778" s="178"/>
      <c r="K778" s="178"/>
      <c r="L778" s="178"/>
      <c r="M778" s="178"/>
      <c r="N778" s="178"/>
      <c r="O778" s="178"/>
      <c r="P778" s="178"/>
      <c r="Q778" s="178"/>
      <c r="R778" s="178"/>
      <c r="S778" s="178"/>
      <c r="T778" s="178"/>
      <c r="U778" s="178"/>
      <c r="V778" s="178"/>
      <c r="W778" s="178"/>
      <c r="X778" s="178"/>
    </row>
    <row r="779" spans="1:24" ht="12.75" customHeight="1">
      <c r="A779" s="178"/>
      <c r="B779" s="178"/>
      <c r="C779" s="178"/>
      <c r="D779" s="178"/>
      <c r="E779" s="178"/>
      <c r="F779" s="178"/>
      <c r="G779" s="178"/>
      <c r="H779" s="177"/>
      <c r="I779" s="178"/>
      <c r="J779" s="178"/>
      <c r="K779" s="178"/>
      <c r="L779" s="178"/>
      <c r="M779" s="178"/>
      <c r="N779" s="178"/>
      <c r="O779" s="178"/>
      <c r="P779" s="178"/>
      <c r="Q779" s="178"/>
      <c r="R779" s="178"/>
      <c r="S779" s="178"/>
      <c r="T779" s="178"/>
      <c r="U779" s="178"/>
      <c r="V779" s="178"/>
      <c r="W779" s="178"/>
      <c r="X779" s="178"/>
    </row>
    <row r="780" spans="1:24" ht="12.75" customHeight="1">
      <c r="A780" s="178"/>
      <c r="B780" s="178"/>
      <c r="C780" s="178"/>
      <c r="D780" s="178"/>
      <c r="E780" s="178"/>
      <c r="F780" s="178"/>
      <c r="G780" s="178"/>
      <c r="H780" s="177"/>
      <c r="I780" s="178"/>
      <c r="J780" s="178"/>
      <c r="K780" s="178"/>
      <c r="L780" s="178"/>
      <c r="M780" s="178"/>
      <c r="N780" s="178"/>
      <c r="O780" s="178"/>
      <c r="P780" s="178"/>
      <c r="Q780" s="178"/>
      <c r="R780" s="178"/>
      <c r="S780" s="178"/>
      <c r="T780" s="178"/>
      <c r="U780" s="178"/>
      <c r="V780" s="178"/>
      <c r="W780" s="178"/>
      <c r="X780" s="178"/>
    </row>
    <row r="781" spans="1:24" ht="12.75" customHeight="1">
      <c r="A781" s="178"/>
      <c r="B781" s="178"/>
      <c r="C781" s="178"/>
      <c r="D781" s="178"/>
      <c r="E781" s="178"/>
      <c r="F781" s="178"/>
      <c r="G781" s="178"/>
      <c r="H781" s="177"/>
      <c r="I781" s="178"/>
      <c r="J781" s="178"/>
      <c r="K781" s="178"/>
      <c r="L781" s="178"/>
      <c r="M781" s="178"/>
      <c r="N781" s="178"/>
      <c r="O781" s="178"/>
      <c r="P781" s="178"/>
      <c r="Q781" s="178"/>
      <c r="R781" s="178"/>
      <c r="S781" s="178"/>
      <c r="T781" s="178"/>
      <c r="U781" s="178"/>
      <c r="V781" s="178"/>
      <c r="W781" s="178"/>
      <c r="X781" s="178"/>
    </row>
    <row r="782" spans="1:24" ht="12.75" customHeight="1">
      <c r="A782" s="178"/>
      <c r="B782" s="178"/>
      <c r="C782" s="178"/>
      <c r="D782" s="178"/>
      <c r="E782" s="178"/>
      <c r="F782" s="178"/>
      <c r="G782" s="178"/>
      <c r="H782" s="177"/>
      <c r="I782" s="178"/>
      <c r="J782" s="178"/>
      <c r="K782" s="178"/>
      <c r="L782" s="178"/>
      <c r="M782" s="178"/>
      <c r="N782" s="178"/>
      <c r="O782" s="178"/>
      <c r="P782" s="178"/>
      <c r="Q782" s="178"/>
      <c r="R782" s="178"/>
      <c r="S782" s="178"/>
      <c r="T782" s="178"/>
      <c r="U782" s="178"/>
      <c r="V782" s="178"/>
      <c r="W782" s="178"/>
      <c r="X782" s="178"/>
    </row>
    <row r="783" spans="1:24" ht="12.75" customHeight="1">
      <c r="A783" s="178"/>
      <c r="B783" s="178"/>
      <c r="C783" s="178"/>
      <c r="D783" s="178"/>
      <c r="E783" s="178"/>
      <c r="F783" s="178"/>
      <c r="G783" s="178"/>
      <c r="H783" s="177"/>
      <c r="I783" s="178"/>
      <c r="J783" s="178"/>
      <c r="K783" s="178"/>
      <c r="L783" s="178"/>
      <c r="M783" s="178"/>
      <c r="N783" s="178"/>
      <c r="O783" s="178"/>
      <c r="P783" s="178"/>
      <c r="Q783" s="178"/>
      <c r="R783" s="178"/>
      <c r="S783" s="178"/>
      <c r="T783" s="178"/>
      <c r="U783" s="178"/>
      <c r="V783" s="178"/>
      <c r="W783" s="178"/>
      <c r="X783" s="178"/>
    </row>
    <row r="784" spans="1:24" ht="12.75" customHeight="1">
      <c r="A784" s="178"/>
      <c r="B784" s="178"/>
      <c r="C784" s="178"/>
      <c r="D784" s="178"/>
      <c r="E784" s="178"/>
      <c r="F784" s="178"/>
      <c r="G784" s="178"/>
      <c r="H784" s="177"/>
      <c r="I784" s="178"/>
      <c r="J784" s="178"/>
      <c r="K784" s="178"/>
      <c r="L784" s="178"/>
      <c r="M784" s="178"/>
      <c r="N784" s="178"/>
      <c r="O784" s="178"/>
      <c r="P784" s="178"/>
      <c r="Q784" s="178"/>
      <c r="R784" s="178"/>
      <c r="S784" s="178"/>
      <c r="T784" s="178"/>
      <c r="U784" s="178"/>
      <c r="V784" s="178"/>
      <c r="W784" s="178"/>
      <c r="X784" s="178"/>
    </row>
    <row r="785" spans="1:24" ht="12.75" customHeight="1">
      <c r="A785" s="178"/>
      <c r="B785" s="178"/>
      <c r="C785" s="178"/>
      <c r="D785" s="178"/>
      <c r="E785" s="178"/>
      <c r="F785" s="178"/>
      <c r="G785" s="178"/>
      <c r="H785" s="177"/>
      <c r="I785" s="178"/>
      <c r="J785" s="178"/>
      <c r="K785" s="178"/>
      <c r="L785" s="178"/>
      <c r="M785" s="178"/>
      <c r="N785" s="178"/>
      <c r="O785" s="178"/>
      <c r="P785" s="178"/>
      <c r="Q785" s="178"/>
      <c r="R785" s="178"/>
      <c r="S785" s="178"/>
      <c r="T785" s="178"/>
      <c r="U785" s="178"/>
      <c r="V785" s="178"/>
      <c r="W785" s="178"/>
      <c r="X785" s="178"/>
    </row>
    <row r="786" spans="1:24" ht="12.75" customHeight="1">
      <c r="A786" s="178"/>
      <c r="B786" s="178"/>
      <c r="C786" s="178"/>
      <c r="D786" s="178"/>
      <c r="E786" s="178"/>
      <c r="F786" s="178"/>
      <c r="G786" s="178"/>
      <c r="H786" s="177"/>
      <c r="I786" s="178"/>
      <c r="J786" s="178"/>
      <c r="K786" s="178"/>
      <c r="L786" s="178"/>
      <c r="M786" s="178"/>
      <c r="N786" s="178"/>
      <c r="O786" s="178"/>
      <c r="P786" s="178"/>
      <c r="Q786" s="178"/>
      <c r="R786" s="178"/>
      <c r="S786" s="178"/>
      <c r="T786" s="178"/>
      <c r="U786" s="178"/>
      <c r="V786" s="178"/>
      <c r="W786" s="178"/>
      <c r="X786" s="178"/>
    </row>
    <row r="787" spans="1:24" ht="12.75" customHeight="1">
      <c r="A787" s="178"/>
      <c r="B787" s="178"/>
      <c r="C787" s="178"/>
      <c r="D787" s="178"/>
      <c r="E787" s="178"/>
      <c r="F787" s="178"/>
      <c r="G787" s="178"/>
      <c r="H787" s="177"/>
      <c r="I787" s="178"/>
      <c r="J787" s="178"/>
      <c r="K787" s="178"/>
      <c r="L787" s="178"/>
      <c r="M787" s="178"/>
      <c r="N787" s="178"/>
      <c r="O787" s="178"/>
      <c r="P787" s="178"/>
      <c r="Q787" s="178"/>
      <c r="R787" s="178"/>
      <c r="S787" s="178"/>
      <c r="T787" s="178"/>
      <c r="U787" s="178"/>
      <c r="V787" s="178"/>
      <c r="W787" s="178"/>
      <c r="X787" s="178"/>
    </row>
    <row r="788" spans="1:24" ht="12.75" customHeight="1">
      <c r="A788" s="178"/>
      <c r="B788" s="178"/>
      <c r="C788" s="178"/>
      <c r="D788" s="178"/>
      <c r="E788" s="178"/>
      <c r="F788" s="178"/>
      <c r="G788" s="178"/>
      <c r="H788" s="177"/>
      <c r="I788" s="178"/>
      <c r="J788" s="178"/>
      <c r="K788" s="178"/>
      <c r="L788" s="178"/>
      <c r="M788" s="178"/>
      <c r="N788" s="178"/>
      <c r="O788" s="178"/>
      <c r="P788" s="178"/>
      <c r="Q788" s="178"/>
      <c r="R788" s="178"/>
      <c r="S788" s="178"/>
      <c r="T788" s="178"/>
      <c r="U788" s="178"/>
      <c r="V788" s="178"/>
      <c r="W788" s="178"/>
      <c r="X788" s="178"/>
    </row>
    <row r="789" spans="1:24" ht="12.75" customHeight="1">
      <c r="A789" s="178"/>
      <c r="B789" s="178"/>
      <c r="C789" s="178"/>
      <c r="D789" s="178"/>
      <c r="E789" s="178"/>
      <c r="F789" s="178"/>
      <c r="G789" s="178"/>
      <c r="H789" s="177"/>
      <c r="I789" s="178"/>
      <c r="J789" s="178"/>
      <c r="K789" s="178"/>
      <c r="L789" s="178"/>
      <c r="M789" s="178"/>
      <c r="N789" s="178"/>
      <c r="O789" s="178"/>
      <c r="P789" s="178"/>
      <c r="Q789" s="178"/>
      <c r="R789" s="178"/>
      <c r="S789" s="178"/>
      <c r="T789" s="178"/>
      <c r="U789" s="178"/>
      <c r="V789" s="178"/>
      <c r="W789" s="178"/>
      <c r="X789" s="178"/>
    </row>
    <row r="790" spans="1:24" ht="12.75" customHeight="1">
      <c r="A790" s="178"/>
      <c r="B790" s="178"/>
      <c r="C790" s="178"/>
      <c r="D790" s="178"/>
      <c r="E790" s="178"/>
      <c r="F790" s="178"/>
      <c r="G790" s="178"/>
      <c r="H790" s="177"/>
      <c r="I790" s="178"/>
      <c r="J790" s="178"/>
      <c r="K790" s="178"/>
      <c r="L790" s="178"/>
      <c r="M790" s="178"/>
      <c r="N790" s="178"/>
      <c r="O790" s="178"/>
      <c r="P790" s="178"/>
      <c r="Q790" s="178"/>
      <c r="R790" s="178"/>
      <c r="S790" s="178"/>
      <c r="T790" s="178"/>
      <c r="U790" s="178"/>
      <c r="V790" s="178"/>
      <c r="W790" s="178"/>
      <c r="X790" s="178"/>
    </row>
    <row r="791" spans="1:24" ht="12.75" customHeight="1">
      <c r="A791" s="178"/>
      <c r="B791" s="178"/>
      <c r="C791" s="178"/>
      <c r="D791" s="178"/>
      <c r="E791" s="178"/>
      <c r="F791" s="178"/>
      <c r="G791" s="178"/>
      <c r="H791" s="177"/>
      <c r="I791" s="178"/>
      <c r="J791" s="178"/>
      <c r="K791" s="178"/>
      <c r="L791" s="178"/>
      <c r="M791" s="178"/>
      <c r="N791" s="178"/>
      <c r="O791" s="178"/>
      <c r="P791" s="178"/>
      <c r="Q791" s="178"/>
      <c r="R791" s="178"/>
      <c r="S791" s="178"/>
      <c r="T791" s="178"/>
      <c r="U791" s="178"/>
      <c r="V791" s="178"/>
      <c r="W791" s="178"/>
      <c r="X791" s="178"/>
    </row>
    <row r="792" spans="1:24" ht="12.75" customHeight="1">
      <c r="A792" s="178"/>
      <c r="B792" s="178"/>
      <c r="C792" s="178"/>
      <c r="D792" s="178"/>
      <c r="E792" s="178"/>
      <c r="F792" s="178"/>
      <c r="G792" s="178"/>
      <c r="H792" s="177"/>
      <c r="I792" s="178"/>
      <c r="J792" s="178"/>
      <c r="K792" s="178"/>
      <c r="L792" s="178"/>
      <c r="M792" s="178"/>
      <c r="N792" s="178"/>
      <c r="O792" s="178"/>
      <c r="P792" s="178"/>
      <c r="Q792" s="178"/>
      <c r="R792" s="178"/>
      <c r="S792" s="178"/>
      <c r="T792" s="178"/>
      <c r="U792" s="178"/>
      <c r="V792" s="178"/>
      <c r="W792" s="178"/>
      <c r="X792" s="178"/>
    </row>
    <row r="793" spans="1:24" ht="12.75" customHeight="1">
      <c r="A793" s="178"/>
      <c r="B793" s="178"/>
      <c r="C793" s="178"/>
      <c r="D793" s="178"/>
      <c r="E793" s="178"/>
      <c r="F793" s="178"/>
      <c r="G793" s="178"/>
      <c r="H793" s="177"/>
      <c r="I793" s="178"/>
      <c r="J793" s="178"/>
      <c r="K793" s="178"/>
      <c r="L793" s="178"/>
      <c r="M793" s="178"/>
      <c r="N793" s="178"/>
      <c r="O793" s="178"/>
      <c r="P793" s="178"/>
      <c r="Q793" s="178"/>
      <c r="R793" s="178"/>
      <c r="S793" s="178"/>
      <c r="T793" s="178"/>
      <c r="U793" s="178"/>
      <c r="V793" s="178"/>
      <c r="W793" s="178"/>
      <c r="X793" s="178"/>
    </row>
    <row r="794" spans="1:24" ht="12.75" customHeight="1">
      <c r="A794" s="178"/>
      <c r="B794" s="178"/>
      <c r="C794" s="178"/>
      <c r="D794" s="178"/>
      <c r="E794" s="178"/>
      <c r="F794" s="178"/>
      <c r="G794" s="178"/>
      <c r="H794" s="177"/>
      <c r="I794" s="178"/>
      <c r="J794" s="178"/>
      <c r="K794" s="178"/>
      <c r="L794" s="178"/>
      <c r="M794" s="178"/>
      <c r="N794" s="178"/>
      <c r="O794" s="178"/>
      <c r="P794" s="178"/>
      <c r="Q794" s="178"/>
      <c r="R794" s="178"/>
      <c r="S794" s="178"/>
      <c r="T794" s="178"/>
      <c r="U794" s="178"/>
      <c r="V794" s="178"/>
      <c r="W794" s="178"/>
      <c r="X794" s="178"/>
    </row>
    <row r="795" spans="1:24" ht="12.75" customHeight="1">
      <c r="A795" s="178"/>
      <c r="B795" s="178"/>
      <c r="C795" s="178"/>
      <c r="D795" s="178"/>
      <c r="E795" s="178"/>
      <c r="F795" s="178"/>
      <c r="G795" s="178"/>
      <c r="H795" s="177"/>
      <c r="I795" s="178"/>
      <c r="J795" s="178"/>
      <c r="K795" s="178"/>
      <c r="L795" s="178"/>
      <c r="M795" s="178"/>
      <c r="N795" s="178"/>
      <c r="O795" s="178"/>
      <c r="P795" s="178"/>
      <c r="Q795" s="178"/>
      <c r="R795" s="178"/>
      <c r="S795" s="178"/>
      <c r="T795" s="178"/>
      <c r="U795" s="178"/>
      <c r="V795" s="178"/>
      <c r="W795" s="178"/>
      <c r="X795" s="178"/>
    </row>
    <row r="796" spans="1:24" ht="12.75" customHeight="1">
      <c r="A796" s="178"/>
      <c r="B796" s="178"/>
      <c r="C796" s="178"/>
      <c r="D796" s="178"/>
      <c r="E796" s="178"/>
      <c r="F796" s="178"/>
      <c r="G796" s="178"/>
      <c r="H796" s="177"/>
      <c r="I796" s="178"/>
      <c r="J796" s="178"/>
      <c r="K796" s="178"/>
      <c r="L796" s="178"/>
      <c r="M796" s="178"/>
      <c r="N796" s="178"/>
      <c r="O796" s="178"/>
      <c r="P796" s="178"/>
      <c r="Q796" s="178"/>
      <c r="R796" s="178"/>
      <c r="S796" s="178"/>
      <c r="T796" s="178"/>
      <c r="U796" s="178"/>
      <c r="V796" s="178"/>
      <c r="W796" s="178"/>
      <c r="X796" s="178"/>
    </row>
    <row r="797" spans="1:24" ht="12.75" customHeight="1">
      <c r="A797" s="178"/>
      <c r="B797" s="178"/>
      <c r="C797" s="178"/>
      <c r="D797" s="178"/>
      <c r="E797" s="178"/>
      <c r="F797" s="178"/>
      <c r="G797" s="178"/>
      <c r="H797" s="177"/>
      <c r="I797" s="178"/>
      <c r="J797" s="178"/>
      <c r="K797" s="178"/>
      <c r="L797" s="178"/>
      <c r="M797" s="178"/>
      <c r="N797" s="178"/>
      <c r="O797" s="178"/>
      <c r="P797" s="178"/>
      <c r="Q797" s="178"/>
      <c r="R797" s="178"/>
      <c r="S797" s="178"/>
      <c r="T797" s="178"/>
      <c r="U797" s="178"/>
      <c r="V797" s="178"/>
      <c r="W797" s="178"/>
      <c r="X797" s="178"/>
    </row>
    <row r="798" spans="1:24" ht="12.75" customHeight="1">
      <c r="A798" s="178"/>
      <c r="B798" s="178"/>
      <c r="C798" s="178"/>
      <c r="D798" s="178"/>
      <c r="E798" s="178"/>
      <c r="F798" s="178"/>
      <c r="G798" s="178"/>
      <c r="H798" s="177"/>
      <c r="I798" s="178"/>
      <c r="J798" s="178"/>
      <c r="K798" s="178"/>
      <c r="L798" s="178"/>
      <c r="M798" s="178"/>
      <c r="N798" s="178"/>
      <c r="O798" s="178"/>
      <c r="P798" s="178"/>
      <c r="Q798" s="178"/>
      <c r="R798" s="178"/>
      <c r="S798" s="178"/>
      <c r="T798" s="178"/>
      <c r="U798" s="178"/>
      <c r="V798" s="178"/>
      <c r="W798" s="178"/>
      <c r="X798" s="178"/>
    </row>
    <row r="799" spans="1:24" ht="12.75" customHeight="1">
      <c r="A799" s="178"/>
      <c r="B799" s="178"/>
      <c r="C799" s="178"/>
      <c r="D799" s="178"/>
      <c r="E799" s="178"/>
      <c r="F799" s="178"/>
      <c r="G799" s="178"/>
      <c r="H799" s="177"/>
      <c r="I799" s="178"/>
      <c r="J799" s="178"/>
      <c r="K799" s="178"/>
      <c r="L799" s="178"/>
      <c r="M799" s="178"/>
      <c r="N799" s="178"/>
      <c r="O799" s="178"/>
      <c r="P799" s="178"/>
      <c r="Q799" s="178"/>
      <c r="R799" s="178"/>
      <c r="S799" s="178"/>
      <c r="T799" s="178"/>
      <c r="U799" s="178"/>
      <c r="V799" s="178"/>
      <c r="W799" s="178"/>
      <c r="X799" s="178"/>
    </row>
    <row r="800" spans="1:24" ht="12.75" customHeight="1">
      <c r="A800" s="178"/>
      <c r="B800" s="178"/>
      <c r="C800" s="178"/>
      <c r="D800" s="178"/>
      <c r="E800" s="178"/>
      <c r="F800" s="178"/>
      <c r="G800" s="178"/>
      <c r="H800" s="177"/>
      <c r="I800" s="178"/>
      <c r="J800" s="178"/>
      <c r="K800" s="178"/>
      <c r="L800" s="178"/>
      <c r="M800" s="178"/>
      <c r="N800" s="178"/>
      <c r="O800" s="178"/>
      <c r="P800" s="178"/>
      <c r="Q800" s="178"/>
      <c r="R800" s="178"/>
      <c r="S800" s="178"/>
      <c r="T800" s="178"/>
      <c r="U800" s="178"/>
      <c r="V800" s="178"/>
      <c r="W800" s="178"/>
      <c r="X800" s="178"/>
    </row>
    <row r="801" spans="1:24" ht="12.75" customHeight="1">
      <c r="A801" s="178"/>
      <c r="B801" s="178"/>
      <c r="C801" s="178"/>
      <c r="D801" s="178"/>
      <c r="E801" s="178"/>
      <c r="F801" s="178"/>
      <c r="G801" s="178"/>
      <c r="H801" s="177"/>
      <c r="I801" s="178"/>
      <c r="J801" s="178"/>
      <c r="K801" s="178"/>
      <c r="L801" s="178"/>
      <c r="M801" s="178"/>
      <c r="N801" s="178"/>
      <c r="O801" s="178"/>
      <c r="P801" s="178"/>
      <c r="Q801" s="178"/>
      <c r="R801" s="178"/>
      <c r="S801" s="178"/>
      <c r="T801" s="178"/>
      <c r="U801" s="178"/>
      <c r="V801" s="178"/>
      <c r="W801" s="178"/>
      <c r="X801" s="178"/>
    </row>
    <row r="802" spans="1:24" ht="12.75" customHeight="1">
      <c r="A802" s="178"/>
      <c r="B802" s="178"/>
      <c r="C802" s="178"/>
      <c r="D802" s="178"/>
      <c r="E802" s="178"/>
      <c r="F802" s="178"/>
      <c r="G802" s="178"/>
      <c r="H802" s="177"/>
      <c r="I802" s="178"/>
      <c r="J802" s="178"/>
      <c r="K802" s="178"/>
      <c r="L802" s="178"/>
      <c r="M802" s="178"/>
      <c r="N802" s="178"/>
      <c r="O802" s="178"/>
      <c r="P802" s="178"/>
      <c r="Q802" s="178"/>
      <c r="R802" s="178"/>
      <c r="S802" s="178"/>
      <c r="T802" s="178"/>
      <c r="U802" s="178"/>
      <c r="V802" s="178"/>
      <c r="W802" s="178"/>
      <c r="X802" s="178"/>
    </row>
    <row r="803" spans="1:24" ht="12.75" customHeight="1">
      <c r="A803" s="178"/>
      <c r="B803" s="178"/>
      <c r="C803" s="178"/>
      <c r="D803" s="178"/>
      <c r="E803" s="178"/>
      <c r="F803" s="178"/>
      <c r="G803" s="178"/>
      <c r="H803" s="177"/>
      <c r="I803" s="178"/>
      <c r="J803" s="178"/>
      <c r="K803" s="178"/>
      <c r="L803" s="178"/>
      <c r="M803" s="178"/>
      <c r="N803" s="178"/>
      <c r="O803" s="178"/>
      <c r="P803" s="178"/>
      <c r="Q803" s="178"/>
      <c r="R803" s="178"/>
      <c r="S803" s="178"/>
      <c r="T803" s="178"/>
      <c r="U803" s="178"/>
      <c r="V803" s="178"/>
      <c r="W803" s="178"/>
      <c r="X803" s="178"/>
    </row>
    <row r="804" spans="1:24" ht="12.75" customHeight="1">
      <c r="A804" s="178"/>
      <c r="B804" s="178"/>
      <c r="C804" s="178"/>
      <c r="D804" s="178"/>
      <c r="E804" s="178"/>
      <c r="F804" s="178"/>
      <c r="G804" s="178"/>
      <c r="H804" s="177"/>
      <c r="I804" s="178"/>
      <c r="J804" s="178"/>
      <c r="K804" s="178"/>
      <c r="L804" s="178"/>
      <c r="M804" s="178"/>
      <c r="N804" s="178"/>
      <c r="O804" s="178"/>
      <c r="P804" s="178"/>
      <c r="Q804" s="178"/>
      <c r="R804" s="178"/>
      <c r="S804" s="178"/>
      <c r="T804" s="178"/>
      <c r="U804" s="178"/>
      <c r="V804" s="178"/>
      <c r="W804" s="178"/>
      <c r="X804" s="178"/>
    </row>
    <row r="805" spans="1:24" ht="12.75" customHeight="1">
      <c r="A805" s="178"/>
      <c r="B805" s="178"/>
      <c r="C805" s="178"/>
      <c r="D805" s="178"/>
      <c r="E805" s="178"/>
      <c r="F805" s="178"/>
      <c r="G805" s="178"/>
      <c r="H805" s="177"/>
      <c r="I805" s="178"/>
      <c r="J805" s="178"/>
      <c r="K805" s="178"/>
      <c r="L805" s="178"/>
      <c r="M805" s="178"/>
      <c r="N805" s="178"/>
      <c r="O805" s="178"/>
      <c r="P805" s="178"/>
      <c r="Q805" s="178"/>
      <c r="R805" s="178"/>
      <c r="S805" s="178"/>
      <c r="T805" s="178"/>
      <c r="U805" s="178"/>
      <c r="V805" s="178"/>
      <c r="W805" s="178"/>
      <c r="X805" s="178"/>
    </row>
    <row r="806" spans="1:24" ht="12.75" customHeight="1">
      <c r="A806" s="178"/>
      <c r="B806" s="178"/>
      <c r="C806" s="178"/>
      <c r="D806" s="178"/>
      <c r="E806" s="178"/>
      <c r="F806" s="178"/>
      <c r="G806" s="178"/>
      <c r="H806" s="177"/>
      <c r="I806" s="178"/>
      <c r="J806" s="178"/>
      <c r="K806" s="178"/>
      <c r="L806" s="178"/>
      <c r="M806" s="178"/>
      <c r="N806" s="178"/>
      <c r="O806" s="178"/>
      <c r="P806" s="178"/>
      <c r="Q806" s="178"/>
      <c r="R806" s="178"/>
      <c r="S806" s="178"/>
      <c r="T806" s="178"/>
      <c r="U806" s="178"/>
      <c r="V806" s="178"/>
      <c r="W806" s="178"/>
      <c r="X806" s="178"/>
    </row>
    <row r="807" spans="1:24" ht="12.75" customHeight="1">
      <c r="A807" s="178"/>
      <c r="B807" s="178"/>
      <c r="C807" s="178"/>
      <c r="D807" s="178"/>
      <c r="E807" s="178"/>
      <c r="F807" s="178"/>
      <c r="G807" s="178"/>
      <c r="H807" s="177"/>
      <c r="I807" s="178"/>
      <c r="J807" s="178"/>
      <c r="K807" s="178"/>
      <c r="L807" s="178"/>
      <c r="M807" s="178"/>
      <c r="N807" s="178"/>
      <c r="O807" s="178"/>
      <c r="P807" s="178"/>
      <c r="Q807" s="178"/>
      <c r="R807" s="178"/>
      <c r="S807" s="178"/>
      <c r="T807" s="178"/>
      <c r="U807" s="178"/>
      <c r="V807" s="178"/>
      <c r="W807" s="178"/>
      <c r="X807" s="178"/>
    </row>
    <row r="808" spans="1:24" ht="12.75" customHeight="1">
      <c r="A808" s="178"/>
      <c r="B808" s="178"/>
      <c r="C808" s="178"/>
      <c r="D808" s="178"/>
      <c r="E808" s="178"/>
      <c r="F808" s="178"/>
      <c r="G808" s="178"/>
      <c r="H808" s="177"/>
      <c r="I808" s="178"/>
      <c r="J808" s="178"/>
      <c r="K808" s="178"/>
      <c r="L808" s="178"/>
      <c r="M808" s="178"/>
      <c r="N808" s="178"/>
      <c r="O808" s="178"/>
      <c r="P808" s="178"/>
      <c r="Q808" s="178"/>
      <c r="R808" s="178"/>
      <c r="S808" s="178"/>
      <c r="T808" s="178"/>
      <c r="U808" s="178"/>
      <c r="V808" s="178"/>
      <c r="W808" s="178"/>
      <c r="X808" s="178"/>
    </row>
    <row r="809" spans="1:24" ht="12.75" customHeight="1">
      <c r="A809" s="178"/>
      <c r="B809" s="178"/>
      <c r="C809" s="178"/>
      <c r="D809" s="178"/>
      <c r="E809" s="178"/>
      <c r="F809" s="178"/>
      <c r="G809" s="178"/>
      <c r="H809" s="177"/>
      <c r="I809" s="178"/>
      <c r="J809" s="178"/>
      <c r="K809" s="178"/>
      <c r="L809" s="178"/>
      <c r="M809" s="178"/>
      <c r="N809" s="178"/>
      <c r="O809" s="178"/>
      <c r="P809" s="178"/>
      <c r="Q809" s="178"/>
      <c r="R809" s="178"/>
      <c r="S809" s="178"/>
      <c r="T809" s="178"/>
      <c r="U809" s="178"/>
      <c r="V809" s="178"/>
      <c r="W809" s="178"/>
      <c r="X809" s="178"/>
    </row>
    <row r="810" spans="1:24" ht="12.75" customHeight="1">
      <c r="A810" s="178"/>
      <c r="B810" s="178"/>
      <c r="C810" s="178"/>
      <c r="D810" s="178"/>
      <c r="E810" s="178"/>
      <c r="F810" s="178"/>
      <c r="G810" s="178"/>
      <c r="H810" s="177"/>
      <c r="I810" s="178"/>
      <c r="J810" s="178"/>
      <c r="K810" s="178"/>
      <c r="L810" s="178"/>
      <c r="M810" s="178"/>
      <c r="N810" s="178"/>
      <c r="O810" s="178"/>
      <c r="P810" s="178"/>
      <c r="Q810" s="178"/>
      <c r="R810" s="178"/>
      <c r="S810" s="178"/>
      <c r="T810" s="178"/>
      <c r="U810" s="178"/>
      <c r="V810" s="178"/>
      <c r="W810" s="178"/>
      <c r="X810" s="178"/>
    </row>
    <row r="811" spans="1:24" ht="12.75" customHeight="1">
      <c r="A811" s="178"/>
      <c r="B811" s="178"/>
      <c r="C811" s="178"/>
      <c r="D811" s="178"/>
      <c r="E811" s="178"/>
      <c r="F811" s="178"/>
      <c r="G811" s="178"/>
      <c r="H811" s="177"/>
      <c r="I811" s="178"/>
      <c r="J811" s="178"/>
      <c r="K811" s="178"/>
      <c r="L811" s="178"/>
      <c r="M811" s="178"/>
      <c r="N811" s="178"/>
      <c r="O811" s="178"/>
      <c r="P811" s="178"/>
      <c r="Q811" s="178"/>
      <c r="R811" s="178"/>
      <c r="S811" s="178"/>
      <c r="T811" s="178"/>
      <c r="U811" s="178"/>
      <c r="V811" s="178"/>
      <c r="W811" s="178"/>
      <c r="X811" s="178"/>
    </row>
    <row r="812" spans="1:24" ht="12.75" customHeight="1">
      <c r="A812" s="178"/>
      <c r="B812" s="178"/>
      <c r="C812" s="178"/>
      <c r="D812" s="178"/>
      <c r="E812" s="178"/>
      <c r="F812" s="178"/>
      <c r="G812" s="178"/>
      <c r="H812" s="177"/>
      <c r="I812" s="178"/>
      <c r="J812" s="178"/>
      <c r="K812" s="178"/>
      <c r="L812" s="178"/>
      <c r="M812" s="178"/>
      <c r="N812" s="178"/>
      <c r="O812" s="178"/>
      <c r="P812" s="178"/>
      <c r="Q812" s="178"/>
      <c r="R812" s="178"/>
      <c r="S812" s="178"/>
      <c r="T812" s="178"/>
      <c r="U812" s="178"/>
      <c r="V812" s="178"/>
      <c r="W812" s="178"/>
      <c r="X812" s="178"/>
    </row>
    <row r="813" spans="1:24" ht="12.75" customHeight="1">
      <c r="A813" s="178"/>
      <c r="B813" s="178"/>
      <c r="C813" s="178"/>
      <c r="D813" s="178"/>
      <c r="E813" s="178"/>
      <c r="F813" s="178"/>
      <c r="G813" s="178"/>
      <c r="H813" s="177"/>
      <c r="I813" s="178"/>
      <c r="J813" s="178"/>
      <c r="K813" s="178"/>
      <c r="L813" s="178"/>
      <c r="M813" s="178"/>
      <c r="N813" s="178"/>
      <c r="O813" s="178"/>
      <c r="P813" s="178"/>
      <c r="Q813" s="178"/>
      <c r="R813" s="178"/>
      <c r="S813" s="178"/>
      <c r="T813" s="178"/>
      <c r="U813" s="178"/>
      <c r="V813" s="178"/>
      <c r="W813" s="178"/>
      <c r="X813" s="178"/>
    </row>
    <row r="814" spans="1:24" ht="12.75" customHeight="1">
      <c r="A814" s="178"/>
      <c r="B814" s="178"/>
      <c r="C814" s="178"/>
      <c r="D814" s="178"/>
      <c r="E814" s="178"/>
      <c r="F814" s="178"/>
      <c r="G814" s="178"/>
      <c r="H814" s="177"/>
      <c r="I814" s="178"/>
      <c r="J814" s="178"/>
      <c r="K814" s="178"/>
      <c r="L814" s="178"/>
      <c r="M814" s="178"/>
      <c r="N814" s="178"/>
      <c r="O814" s="178"/>
      <c r="P814" s="178"/>
      <c r="Q814" s="178"/>
      <c r="R814" s="178"/>
      <c r="S814" s="178"/>
      <c r="T814" s="178"/>
      <c r="U814" s="178"/>
      <c r="V814" s="178"/>
      <c r="W814" s="178"/>
      <c r="X814" s="178"/>
    </row>
    <row r="815" spans="1:24" ht="12.75" customHeight="1">
      <c r="A815" s="178"/>
      <c r="B815" s="178"/>
      <c r="C815" s="178"/>
      <c r="D815" s="178"/>
      <c r="E815" s="178"/>
      <c r="F815" s="178"/>
      <c r="G815" s="178"/>
      <c r="H815" s="177"/>
      <c r="I815" s="178"/>
      <c r="J815" s="178"/>
      <c r="K815" s="178"/>
      <c r="L815" s="178"/>
      <c r="M815" s="178"/>
      <c r="N815" s="178"/>
      <c r="O815" s="178"/>
      <c r="P815" s="178"/>
      <c r="Q815" s="178"/>
      <c r="R815" s="178"/>
      <c r="S815" s="178"/>
      <c r="T815" s="178"/>
      <c r="U815" s="178"/>
      <c r="V815" s="178"/>
      <c r="W815" s="178"/>
      <c r="X815" s="178"/>
    </row>
    <row r="816" spans="1:24" ht="12.75" customHeight="1">
      <c r="A816" s="178"/>
      <c r="B816" s="178"/>
      <c r="C816" s="178"/>
      <c r="D816" s="178"/>
      <c r="E816" s="178"/>
      <c r="F816" s="178"/>
      <c r="G816" s="178"/>
      <c r="H816" s="177"/>
      <c r="I816" s="178"/>
      <c r="J816" s="178"/>
      <c r="K816" s="178"/>
      <c r="L816" s="178"/>
      <c r="M816" s="178"/>
      <c r="N816" s="178"/>
      <c r="O816" s="178"/>
      <c r="P816" s="178"/>
      <c r="Q816" s="178"/>
      <c r="R816" s="178"/>
      <c r="S816" s="178"/>
      <c r="T816" s="178"/>
      <c r="U816" s="178"/>
      <c r="V816" s="178"/>
      <c r="W816" s="178"/>
      <c r="X816" s="178"/>
    </row>
    <row r="817" spans="1:24" ht="12.75" customHeight="1">
      <c r="A817" s="178"/>
      <c r="B817" s="178"/>
      <c r="C817" s="178"/>
      <c r="D817" s="178"/>
      <c r="E817" s="178"/>
      <c r="F817" s="178"/>
      <c r="G817" s="178"/>
      <c r="H817" s="177"/>
      <c r="I817" s="178"/>
      <c r="J817" s="178"/>
      <c r="K817" s="178"/>
      <c r="L817" s="178"/>
      <c r="M817" s="178"/>
      <c r="N817" s="178"/>
      <c r="O817" s="178"/>
      <c r="P817" s="178"/>
      <c r="Q817" s="178"/>
      <c r="R817" s="178"/>
      <c r="S817" s="178"/>
      <c r="T817" s="178"/>
      <c r="U817" s="178"/>
      <c r="V817" s="178"/>
      <c r="W817" s="178"/>
      <c r="X817" s="178"/>
    </row>
    <row r="818" spans="1:24" ht="12.75" customHeight="1">
      <c r="A818" s="178"/>
      <c r="B818" s="178"/>
      <c r="C818" s="178"/>
      <c r="D818" s="178"/>
      <c r="E818" s="178"/>
      <c r="F818" s="178"/>
      <c r="G818" s="178"/>
      <c r="H818" s="177"/>
      <c r="I818" s="178"/>
      <c r="J818" s="178"/>
      <c r="K818" s="178"/>
      <c r="L818" s="178"/>
      <c r="M818" s="178"/>
      <c r="N818" s="178"/>
      <c r="O818" s="178"/>
      <c r="P818" s="178"/>
      <c r="Q818" s="178"/>
      <c r="R818" s="178"/>
      <c r="S818" s="178"/>
      <c r="T818" s="178"/>
      <c r="U818" s="178"/>
      <c r="V818" s="178"/>
      <c r="W818" s="178"/>
      <c r="X818" s="178"/>
    </row>
    <row r="819" spans="1:24" ht="12.75" customHeight="1">
      <c r="A819" s="178"/>
      <c r="B819" s="178"/>
      <c r="C819" s="178"/>
      <c r="D819" s="178"/>
      <c r="E819" s="178"/>
      <c r="F819" s="178"/>
      <c r="G819" s="178"/>
      <c r="H819" s="177"/>
      <c r="I819" s="178"/>
      <c r="J819" s="178"/>
      <c r="K819" s="178"/>
      <c r="L819" s="178"/>
      <c r="M819" s="178"/>
      <c r="N819" s="178"/>
      <c r="O819" s="178"/>
      <c r="P819" s="178"/>
      <c r="Q819" s="178"/>
      <c r="R819" s="178"/>
      <c r="S819" s="178"/>
      <c r="T819" s="178"/>
      <c r="U819" s="178"/>
      <c r="V819" s="178"/>
      <c r="W819" s="178"/>
      <c r="X819" s="178"/>
    </row>
    <row r="820" spans="1:24" ht="12.75" customHeight="1">
      <c r="A820" s="178"/>
      <c r="B820" s="178"/>
      <c r="C820" s="178"/>
      <c r="D820" s="178"/>
      <c r="E820" s="178"/>
      <c r="F820" s="178"/>
      <c r="G820" s="178"/>
      <c r="H820" s="177"/>
      <c r="I820" s="178"/>
      <c r="J820" s="178"/>
      <c r="K820" s="178"/>
      <c r="L820" s="178"/>
      <c r="M820" s="178"/>
      <c r="N820" s="178"/>
      <c r="O820" s="178"/>
      <c r="P820" s="178"/>
      <c r="Q820" s="178"/>
      <c r="R820" s="178"/>
      <c r="S820" s="178"/>
      <c r="T820" s="178"/>
      <c r="U820" s="178"/>
      <c r="V820" s="178"/>
      <c r="W820" s="178"/>
      <c r="X820" s="178"/>
    </row>
    <row r="821" spans="1:24" ht="12.75" customHeight="1">
      <c r="A821" s="178"/>
      <c r="B821" s="178"/>
      <c r="C821" s="178"/>
      <c r="D821" s="178"/>
      <c r="E821" s="178"/>
      <c r="F821" s="178"/>
      <c r="G821" s="178"/>
      <c r="H821" s="177"/>
      <c r="I821" s="178"/>
      <c r="J821" s="178"/>
      <c r="K821" s="178"/>
      <c r="L821" s="178"/>
      <c r="M821" s="178"/>
      <c r="N821" s="178"/>
      <c r="O821" s="178"/>
      <c r="P821" s="178"/>
      <c r="Q821" s="178"/>
      <c r="R821" s="178"/>
      <c r="S821" s="178"/>
      <c r="T821" s="178"/>
      <c r="U821" s="178"/>
      <c r="V821" s="178"/>
      <c r="W821" s="178"/>
      <c r="X821" s="178"/>
    </row>
    <row r="822" spans="1:24" ht="12.75" customHeight="1">
      <c r="A822" s="178"/>
      <c r="B822" s="178"/>
      <c r="C822" s="178"/>
      <c r="D822" s="178"/>
      <c r="E822" s="178"/>
      <c r="F822" s="178"/>
      <c r="G822" s="178"/>
      <c r="H822" s="177"/>
      <c r="I822" s="178"/>
      <c r="J822" s="178"/>
      <c r="K822" s="178"/>
      <c r="L822" s="178"/>
      <c r="M822" s="178"/>
      <c r="N822" s="178"/>
      <c r="O822" s="178"/>
      <c r="P822" s="178"/>
      <c r="Q822" s="178"/>
      <c r="R822" s="178"/>
      <c r="S822" s="178"/>
      <c r="T822" s="178"/>
      <c r="U822" s="178"/>
      <c r="V822" s="178"/>
      <c r="W822" s="178"/>
      <c r="X822" s="178"/>
    </row>
    <row r="823" spans="1:24" ht="12.75" customHeight="1">
      <c r="A823" s="178"/>
      <c r="B823" s="178"/>
      <c r="C823" s="178"/>
      <c r="D823" s="178"/>
      <c r="E823" s="178"/>
      <c r="F823" s="178"/>
      <c r="G823" s="178"/>
      <c r="H823" s="177"/>
      <c r="I823" s="178"/>
      <c r="J823" s="178"/>
      <c r="K823" s="178"/>
      <c r="L823" s="178"/>
      <c r="M823" s="178"/>
      <c r="N823" s="178"/>
      <c r="O823" s="178"/>
      <c r="P823" s="178"/>
      <c r="Q823" s="178"/>
      <c r="R823" s="178"/>
      <c r="S823" s="178"/>
      <c r="T823" s="178"/>
      <c r="U823" s="178"/>
      <c r="V823" s="178"/>
      <c r="W823" s="178"/>
      <c r="X823" s="178"/>
    </row>
    <row r="824" spans="1:24" ht="12.75" customHeight="1">
      <c r="A824" s="178"/>
      <c r="B824" s="178"/>
      <c r="C824" s="178"/>
      <c r="D824" s="178"/>
      <c r="E824" s="178"/>
      <c r="F824" s="178"/>
      <c r="G824" s="178"/>
      <c r="H824" s="177"/>
      <c r="I824" s="178"/>
      <c r="J824" s="178"/>
      <c r="K824" s="178"/>
      <c r="L824" s="178"/>
      <c r="M824" s="178"/>
      <c r="N824" s="178"/>
      <c r="O824" s="178"/>
      <c r="P824" s="178"/>
      <c r="Q824" s="178"/>
      <c r="R824" s="178"/>
      <c r="S824" s="178"/>
      <c r="T824" s="178"/>
      <c r="U824" s="178"/>
      <c r="V824" s="178"/>
      <c r="W824" s="178"/>
      <c r="X824" s="178"/>
    </row>
    <row r="825" spans="1:24" ht="12.75" customHeight="1">
      <c r="A825" s="178"/>
      <c r="B825" s="178"/>
      <c r="C825" s="178"/>
      <c r="D825" s="178"/>
      <c r="E825" s="178"/>
      <c r="F825" s="178"/>
      <c r="G825" s="178"/>
      <c r="H825" s="177"/>
      <c r="I825" s="178"/>
      <c r="J825" s="178"/>
      <c r="K825" s="178"/>
      <c r="L825" s="178"/>
      <c r="M825" s="178"/>
      <c r="N825" s="178"/>
      <c r="O825" s="178"/>
      <c r="P825" s="178"/>
      <c r="Q825" s="178"/>
      <c r="R825" s="178"/>
      <c r="S825" s="178"/>
      <c r="T825" s="178"/>
      <c r="U825" s="178"/>
      <c r="V825" s="178"/>
      <c r="W825" s="178"/>
      <c r="X825" s="178"/>
    </row>
    <row r="826" spans="1:24" ht="12.75" customHeight="1">
      <c r="A826" s="178"/>
      <c r="B826" s="178"/>
      <c r="C826" s="178"/>
      <c r="D826" s="178"/>
      <c r="E826" s="178"/>
      <c r="F826" s="178"/>
      <c r="G826" s="178"/>
      <c r="H826" s="177"/>
      <c r="I826" s="178"/>
      <c r="J826" s="178"/>
      <c r="K826" s="178"/>
      <c r="L826" s="178"/>
      <c r="M826" s="178"/>
      <c r="N826" s="178"/>
      <c r="O826" s="178"/>
      <c r="P826" s="178"/>
      <c r="Q826" s="178"/>
      <c r="R826" s="178"/>
      <c r="S826" s="178"/>
      <c r="T826" s="178"/>
      <c r="U826" s="178"/>
      <c r="V826" s="178"/>
      <c r="W826" s="178"/>
      <c r="X826" s="178"/>
    </row>
    <row r="827" spans="1:24" ht="12.75" customHeight="1">
      <c r="A827" s="178"/>
      <c r="B827" s="178"/>
      <c r="C827" s="178"/>
      <c r="D827" s="178"/>
      <c r="E827" s="178"/>
      <c r="F827" s="178"/>
      <c r="G827" s="178"/>
      <c r="H827" s="177"/>
      <c r="I827" s="178"/>
      <c r="J827" s="178"/>
      <c r="K827" s="178"/>
      <c r="L827" s="178"/>
      <c r="M827" s="178"/>
      <c r="N827" s="178"/>
      <c r="O827" s="178"/>
      <c r="P827" s="178"/>
      <c r="Q827" s="178"/>
      <c r="R827" s="178"/>
      <c r="S827" s="178"/>
      <c r="T827" s="178"/>
      <c r="U827" s="178"/>
      <c r="V827" s="178"/>
      <c r="W827" s="178"/>
      <c r="X827" s="178"/>
    </row>
    <row r="828" spans="1:24" ht="12.75" customHeight="1">
      <c r="A828" s="178"/>
      <c r="B828" s="178"/>
      <c r="C828" s="178"/>
      <c r="D828" s="178"/>
      <c r="E828" s="178"/>
      <c r="F828" s="178"/>
      <c r="G828" s="178"/>
      <c r="H828" s="177"/>
      <c r="I828" s="178"/>
      <c r="J828" s="178"/>
      <c r="K828" s="178"/>
      <c r="L828" s="178"/>
      <c r="M828" s="178"/>
      <c r="N828" s="178"/>
      <c r="O828" s="178"/>
      <c r="P828" s="178"/>
      <c r="Q828" s="178"/>
      <c r="R828" s="178"/>
      <c r="S828" s="178"/>
      <c r="T828" s="178"/>
      <c r="U828" s="178"/>
      <c r="V828" s="178"/>
      <c r="W828" s="178"/>
      <c r="X828" s="178"/>
    </row>
    <row r="829" spans="1:24" ht="12.75" customHeight="1">
      <c r="A829" s="178"/>
      <c r="B829" s="178"/>
      <c r="C829" s="178"/>
      <c r="D829" s="178"/>
      <c r="E829" s="178"/>
      <c r="F829" s="178"/>
      <c r="G829" s="178"/>
      <c r="H829" s="177"/>
      <c r="I829" s="178"/>
      <c r="J829" s="178"/>
      <c r="K829" s="178"/>
      <c r="L829" s="178"/>
      <c r="M829" s="178"/>
      <c r="N829" s="178"/>
      <c r="O829" s="178"/>
      <c r="P829" s="178"/>
      <c r="Q829" s="178"/>
      <c r="R829" s="178"/>
      <c r="S829" s="178"/>
      <c r="T829" s="178"/>
      <c r="U829" s="178"/>
      <c r="V829" s="178"/>
      <c r="W829" s="178"/>
      <c r="X829" s="178"/>
    </row>
    <row r="830" spans="1:24" ht="12.75" customHeight="1">
      <c r="A830" s="178"/>
      <c r="B830" s="178"/>
      <c r="C830" s="178"/>
      <c r="D830" s="178"/>
      <c r="E830" s="178"/>
      <c r="F830" s="178"/>
      <c r="G830" s="178"/>
      <c r="H830" s="177"/>
      <c r="I830" s="178"/>
      <c r="J830" s="178"/>
      <c r="K830" s="178"/>
      <c r="L830" s="178"/>
      <c r="M830" s="178"/>
      <c r="N830" s="178"/>
      <c r="O830" s="178"/>
      <c r="P830" s="178"/>
      <c r="Q830" s="178"/>
      <c r="R830" s="178"/>
      <c r="S830" s="178"/>
      <c r="T830" s="178"/>
      <c r="U830" s="178"/>
      <c r="V830" s="178"/>
      <c r="W830" s="178"/>
      <c r="X830" s="178"/>
    </row>
    <row r="831" spans="1:24" ht="12.75" customHeight="1">
      <c r="A831" s="178"/>
      <c r="B831" s="178"/>
      <c r="C831" s="178"/>
      <c r="D831" s="178"/>
      <c r="E831" s="178"/>
      <c r="F831" s="178"/>
      <c r="G831" s="178"/>
      <c r="H831" s="177"/>
      <c r="I831" s="178"/>
      <c r="J831" s="178"/>
      <c r="K831" s="178"/>
      <c r="L831" s="178"/>
      <c r="M831" s="178"/>
      <c r="N831" s="178"/>
      <c r="O831" s="178"/>
      <c r="P831" s="178"/>
      <c r="Q831" s="178"/>
      <c r="R831" s="178"/>
      <c r="S831" s="178"/>
      <c r="T831" s="178"/>
      <c r="U831" s="178"/>
      <c r="V831" s="178"/>
      <c r="W831" s="178"/>
      <c r="X831" s="178"/>
    </row>
    <row r="832" spans="1:24" ht="12.75" customHeight="1">
      <c r="A832" s="178"/>
      <c r="B832" s="178"/>
      <c r="C832" s="178"/>
      <c r="D832" s="178"/>
      <c r="E832" s="178"/>
      <c r="F832" s="178"/>
      <c r="G832" s="178"/>
      <c r="H832" s="177"/>
      <c r="I832" s="178"/>
      <c r="J832" s="178"/>
      <c r="K832" s="178"/>
      <c r="L832" s="178"/>
      <c r="M832" s="178"/>
      <c r="N832" s="178"/>
      <c r="O832" s="178"/>
      <c r="P832" s="178"/>
      <c r="Q832" s="178"/>
      <c r="R832" s="178"/>
      <c r="S832" s="178"/>
      <c r="T832" s="178"/>
      <c r="U832" s="178"/>
      <c r="V832" s="178"/>
      <c r="W832" s="178"/>
      <c r="X832" s="178"/>
    </row>
    <row r="833" spans="1:24" ht="12.75" customHeight="1">
      <c r="A833" s="178"/>
      <c r="B833" s="178"/>
      <c r="C833" s="178"/>
      <c r="D833" s="178"/>
      <c r="E833" s="178"/>
      <c r="F833" s="178"/>
      <c r="G833" s="178"/>
      <c r="H833" s="177"/>
      <c r="I833" s="178"/>
      <c r="J833" s="178"/>
      <c r="K833" s="178"/>
      <c r="L833" s="178"/>
      <c r="M833" s="178"/>
      <c r="N833" s="178"/>
      <c r="O833" s="178"/>
      <c r="P833" s="178"/>
      <c r="Q833" s="178"/>
      <c r="R833" s="178"/>
      <c r="S833" s="178"/>
      <c r="T833" s="178"/>
      <c r="U833" s="178"/>
      <c r="V833" s="178"/>
      <c r="W833" s="178"/>
      <c r="X833" s="178"/>
    </row>
    <row r="834" spans="1:24" ht="12.75" customHeight="1">
      <c r="A834" s="178"/>
      <c r="B834" s="178"/>
      <c r="C834" s="178"/>
      <c r="D834" s="178"/>
      <c r="E834" s="178"/>
      <c r="F834" s="178"/>
      <c r="G834" s="178"/>
      <c r="H834" s="177"/>
      <c r="I834" s="178"/>
      <c r="J834" s="178"/>
      <c r="K834" s="178"/>
      <c r="L834" s="178"/>
      <c r="M834" s="178"/>
      <c r="N834" s="178"/>
      <c r="O834" s="178"/>
      <c r="P834" s="178"/>
      <c r="Q834" s="178"/>
      <c r="R834" s="178"/>
      <c r="S834" s="178"/>
      <c r="T834" s="178"/>
      <c r="U834" s="178"/>
      <c r="V834" s="178"/>
      <c r="W834" s="178"/>
      <c r="X834" s="178"/>
    </row>
    <row r="835" spans="1:24" ht="12.75" customHeight="1">
      <c r="A835" s="178"/>
      <c r="B835" s="178"/>
      <c r="C835" s="178"/>
      <c r="D835" s="178"/>
      <c r="E835" s="178"/>
      <c r="F835" s="178"/>
      <c r="G835" s="178"/>
      <c r="H835" s="177"/>
      <c r="I835" s="178"/>
      <c r="J835" s="178"/>
      <c r="K835" s="178"/>
      <c r="L835" s="178"/>
      <c r="M835" s="178"/>
      <c r="N835" s="178"/>
      <c r="O835" s="178"/>
      <c r="P835" s="178"/>
      <c r="Q835" s="178"/>
      <c r="R835" s="178"/>
      <c r="S835" s="178"/>
      <c r="T835" s="178"/>
      <c r="U835" s="178"/>
      <c r="V835" s="178"/>
      <c r="W835" s="178"/>
      <c r="X835" s="178"/>
    </row>
    <row r="836" spans="1:24" ht="12.75" customHeight="1">
      <c r="A836" s="178"/>
      <c r="B836" s="178"/>
      <c r="C836" s="178"/>
      <c r="D836" s="178"/>
      <c r="E836" s="178"/>
      <c r="F836" s="178"/>
      <c r="G836" s="178"/>
      <c r="H836" s="177"/>
      <c r="I836" s="178"/>
      <c r="J836" s="178"/>
      <c r="K836" s="178"/>
      <c r="L836" s="178"/>
      <c r="M836" s="178"/>
      <c r="N836" s="178"/>
      <c r="O836" s="178"/>
      <c r="P836" s="178"/>
      <c r="Q836" s="178"/>
      <c r="R836" s="178"/>
      <c r="S836" s="178"/>
      <c r="T836" s="178"/>
      <c r="U836" s="178"/>
      <c r="V836" s="178"/>
      <c r="W836" s="178"/>
      <c r="X836" s="178"/>
    </row>
    <row r="837" spans="1:24" ht="12.75" customHeight="1">
      <c r="A837" s="178"/>
      <c r="B837" s="178"/>
      <c r="C837" s="178"/>
      <c r="D837" s="178"/>
      <c r="E837" s="178"/>
      <c r="F837" s="178"/>
      <c r="G837" s="178"/>
      <c r="H837" s="177"/>
      <c r="I837" s="178"/>
      <c r="J837" s="178"/>
      <c r="K837" s="178"/>
      <c r="L837" s="178"/>
      <c r="M837" s="178"/>
      <c r="N837" s="178"/>
      <c r="O837" s="178"/>
      <c r="P837" s="178"/>
      <c r="Q837" s="178"/>
      <c r="R837" s="178"/>
      <c r="S837" s="178"/>
      <c r="T837" s="178"/>
      <c r="U837" s="178"/>
      <c r="V837" s="178"/>
      <c r="W837" s="178"/>
      <c r="X837" s="178"/>
    </row>
    <row r="838" spans="1:24" ht="12.75" customHeight="1">
      <c r="A838" s="178"/>
      <c r="B838" s="178"/>
      <c r="C838" s="178"/>
      <c r="D838" s="178"/>
      <c r="E838" s="178"/>
      <c r="F838" s="178"/>
      <c r="G838" s="178"/>
      <c r="H838" s="177"/>
      <c r="I838" s="178"/>
      <c r="J838" s="178"/>
      <c r="K838" s="178"/>
      <c r="L838" s="178"/>
      <c r="M838" s="178"/>
      <c r="N838" s="178"/>
      <c r="O838" s="178"/>
      <c r="P838" s="178"/>
      <c r="Q838" s="178"/>
      <c r="R838" s="178"/>
      <c r="S838" s="178"/>
      <c r="T838" s="178"/>
      <c r="U838" s="178"/>
      <c r="V838" s="178"/>
      <c r="W838" s="178"/>
      <c r="X838" s="178"/>
    </row>
    <row r="839" spans="1:24" ht="12.75" customHeight="1">
      <c r="A839" s="178"/>
      <c r="B839" s="178"/>
      <c r="C839" s="178"/>
      <c r="D839" s="178"/>
      <c r="E839" s="178"/>
      <c r="F839" s="178"/>
      <c r="G839" s="178"/>
      <c r="H839" s="177"/>
      <c r="I839" s="178"/>
      <c r="J839" s="178"/>
      <c r="K839" s="178"/>
      <c r="L839" s="178"/>
      <c r="M839" s="178"/>
      <c r="N839" s="178"/>
      <c r="O839" s="178"/>
      <c r="P839" s="178"/>
      <c r="Q839" s="178"/>
      <c r="R839" s="178"/>
      <c r="S839" s="178"/>
      <c r="T839" s="178"/>
      <c r="U839" s="178"/>
      <c r="V839" s="178"/>
      <c r="W839" s="178"/>
      <c r="X839" s="178"/>
    </row>
    <row r="840" spans="1:24" ht="12.75" customHeight="1">
      <c r="A840" s="178"/>
      <c r="B840" s="178"/>
      <c r="C840" s="178"/>
      <c r="D840" s="178"/>
      <c r="E840" s="178"/>
      <c r="F840" s="178"/>
      <c r="G840" s="178"/>
      <c r="H840" s="177"/>
      <c r="I840" s="178"/>
      <c r="J840" s="178"/>
      <c r="K840" s="178"/>
      <c r="L840" s="178"/>
      <c r="M840" s="178"/>
      <c r="N840" s="178"/>
      <c r="O840" s="178"/>
      <c r="P840" s="178"/>
      <c r="Q840" s="178"/>
      <c r="R840" s="178"/>
      <c r="S840" s="178"/>
      <c r="T840" s="178"/>
      <c r="U840" s="178"/>
      <c r="V840" s="178"/>
      <c r="W840" s="178"/>
      <c r="X840" s="178"/>
    </row>
    <row r="841" spans="1:24" ht="12.75" customHeight="1">
      <c r="A841" s="178"/>
      <c r="B841" s="178"/>
      <c r="C841" s="178"/>
      <c r="D841" s="178"/>
      <c r="E841" s="178"/>
      <c r="F841" s="178"/>
      <c r="G841" s="178"/>
      <c r="H841" s="177"/>
      <c r="I841" s="178"/>
      <c r="J841" s="178"/>
      <c r="K841" s="178"/>
      <c r="L841" s="178"/>
      <c r="M841" s="178"/>
      <c r="N841" s="178"/>
      <c r="O841" s="178"/>
      <c r="P841" s="178"/>
      <c r="Q841" s="178"/>
      <c r="R841" s="178"/>
      <c r="S841" s="178"/>
      <c r="T841" s="178"/>
      <c r="U841" s="178"/>
      <c r="V841" s="178"/>
      <c r="W841" s="178"/>
      <c r="X841" s="178"/>
    </row>
    <row r="842" spans="1:24" ht="12.75" customHeight="1">
      <c r="A842" s="178"/>
      <c r="B842" s="178"/>
      <c r="C842" s="178"/>
      <c r="D842" s="178"/>
      <c r="E842" s="178"/>
      <c r="F842" s="178"/>
      <c r="G842" s="178"/>
      <c r="H842" s="177"/>
      <c r="I842" s="178"/>
      <c r="J842" s="178"/>
      <c r="K842" s="178"/>
      <c r="L842" s="178"/>
      <c r="M842" s="178"/>
      <c r="N842" s="178"/>
      <c r="O842" s="178"/>
      <c r="P842" s="178"/>
      <c r="Q842" s="178"/>
      <c r="R842" s="178"/>
      <c r="S842" s="178"/>
      <c r="T842" s="178"/>
      <c r="U842" s="178"/>
      <c r="V842" s="178"/>
      <c r="W842" s="178"/>
      <c r="X842" s="178"/>
    </row>
    <row r="843" spans="1:24" ht="12.75" customHeight="1">
      <c r="A843" s="178"/>
      <c r="B843" s="178"/>
      <c r="C843" s="178"/>
      <c r="D843" s="178"/>
      <c r="E843" s="178"/>
      <c r="F843" s="178"/>
      <c r="G843" s="178"/>
      <c r="H843" s="177"/>
      <c r="I843" s="178"/>
      <c r="J843" s="178"/>
      <c r="K843" s="178"/>
      <c r="L843" s="178"/>
      <c r="M843" s="178"/>
      <c r="N843" s="178"/>
      <c r="O843" s="178"/>
      <c r="P843" s="178"/>
      <c r="Q843" s="178"/>
      <c r="R843" s="178"/>
      <c r="S843" s="178"/>
      <c r="T843" s="178"/>
      <c r="U843" s="178"/>
      <c r="V843" s="178"/>
      <c r="W843" s="178"/>
      <c r="X843" s="178"/>
    </row>
    <row r="844" spans="1:24" ht="12.75" customHeight="1">
      <c r="A844" s="178"/>
      <c r="B844" s="178"/>
      <c r="C844" s="178"/>
      <c r="D844" s="178"/>
      <c r="E844" s="178"/>
      <c r="F844" s="178"/>
      <c r="G844" s="178"/>
      <c r="H844" s="177"/>
      <c r="I844" s="178"/>
      <c r="J844" s="178"/>
      <c r="K844" s="178"/>
      <c r="L844" s="178"/>
      <c r="M844" s="178"/>
      <c r="N844" s="178"/>
      <c r="O844" s="178"/>
      <c r="P844" s="178"/>
      <c r="Q844" s="178"/>
      <c r="R844" s="178"/>
      <c r="S844" s="178"/>
      <c r="T844" s="178"/>
      <c r="U844" s="178"/>
      <c r="V844" s="178"/>
      <c r="W844" s="178"/>
      <c r="X844" s="178"/>
    </row>
    <row r="845" spans="1:24" ht="12.75" customHeight="1">
      <c r="A845" s="178"/>
      <c r="B845" s="178"/>
      <c r="C845" s="178"/>
      <c r="D845" s="178"/>
      <c r="E845" s="178"/>
      <c r="F845" s="178"/>
      <c r="G845" s="178"/>
      <c r="H845" s="177"/>
      <c r="I845" s="178"/>
      <c r="J845" s="178"/>
      <c r="K845" s="178"/>
      <c r="L845" s="178"/>
      <c r="M845" s="178"/>
      <c r="N845" s="178"/>
      <c r="O845" s="178"/>
      <c r="P845" s="178"/>
      <c r="Q845" s="178"/>
      <c r="R845" s="178"/>
      <c r="S845" s="178"/>
      <c r="T845" s="178"/>
      <c r="U845" s="178"/>
      <c r="V845" s="178"/>
      <c r="W845" s="178"/>
      <c r="X845" s="178"/>
    </row>
    <row r="846" spans="1:24" ht="12.75" customHeight="1">
      <c r="A846" s="178"/>
      <c r="B846" s="178"/>
      <c r="C846" s="178"/>
      <c r="D846" s="178"/>
      <c r="E846" s="178"/>
      <c r="F846" s="178"/>
      <c r="G846" s="178"/>
      <c r="H846" s="177"/>
      <c r="I846" s="178"/>
      <c r="J846" s="178"/>
      <c r="K846" s="178"/>
      <c r="L846" s="178"/>
      <c r="M846" s="178"/>
      <c r="N846" s="178"/>
      <c r="O846" s="178"/>
      <c r="P846" s="178"/>
      <c r="Q846" s="178"/>
      <c r="R846" s="178"/>
      <c r="S846" s="178"/>
      <c r="T846" s="178"/>
      <c r="U846" s="178"/>
      <c r="V846" s="178"/>
      <c r="W846" s="178"/>
      <c r="X846" s="178"/>
    </row>
    <row r="847" spans="1:24" ht="12.75" customHeight="1">
      <c r="A847" s="178"/>
      <c r="B847" s="178"/>
      <c r="C847" s="178"/>
      <c r="D847" s="178"/>
      <c r="E847" s="178"/>
      <c r="F847" s="178"/>
      <c r="G847" s="178"/>
      <c r="H847" s="177"/>
      <c r="I847" s="178"/>
      <c r="J847" s="178"/>
      <c r="K847" s="178"/>
      <c r="L847" s="178"/>
      <c r="M847" s="178"/>
      <c r="N847" s="178"/>
      <c r="O847" s="178"/>
      <c r="P847" s="178"/>
      <c r="Q847" s="178"/>
      <c r="R847" s="178"/>
      <c r="S847" s="178"/>
      <c r="T847" s="178"/>
      <c r="U847" s="178"/>
      <c r="V847" s="178"/>
      <c r="W847" s="178"/>
      <c r="X847" s="178"/>
    </row>
    <row r="848" spans="1:24" ht="12.75" customHeight="1">
      <c r="A848" s="178"/>
      <c r="B848" s="178"/>
      <c r="C848" s="178"/>
      <c r="D848" s="178"/>
      <c r="E848" s="178"/>
      <c r="F848" s="178"/>
      <c r="G848" s="178"/>
      <c r="H848" s="177"/>
      <c r="I848" s="178"/>
      <c r="J848" s="178"/>
      <c r="K848" s="178"/>
      <c r="L848" s="178"/>
      <c r="M848" s="178"/>
      <c r="N848" s="178"/>
      <c r="O848" s="178"/>
      <c r="P848" s="178"/>
      <c r="Q848" s="178"/>
      <c r="R848" s="178"/>
      <c r="S848" s="178"/>
      <c r="T848" s="178"/>
      <c r="U848" s="178"/>
      <c r="V848" s="178"/>
      <c r="W848" s="178"/>
      <c r="X848" s="178"/>
    </row>
    <row r="849" spans="1:24" ht="12.75" customHeight="1">
      <c r="A849" s="178"/>
      <c r="B849" s="178"/>
      <c r="C849" s="178"/>
      <c r="D849" s="178"/>
      <c r="E849" s="178"/>
      <c r="F849" s="178"/>
      <c r="G849" s="178"/>
      <c r="H849" s="177"/>
      <c r="I849" s="178"/>
      <c r="J849" s="178"/>
      <c r="K849" s="178"/>
      <c r="L849" s="178"/>
      <c r="M849" s="178"/>
      <c r="N849" s="178"/>
      <c r="O849" s="178"/>
      <c r="P849" s="178"/>
      <c r="Q849" s="178"/>
      <c r="R849" s="178"/>
      <c r="S849" s="178"/>
      <c r="T849" s="178"/>
      <c r="U849" s="178"/>
      <c r="V849" s="178"/>
      <c r="W849" s="178"/>
      <c r="X849" s="178"/>
    </row>
    <row r="850" spans="1:24" ht="12.75" customHeight="1">
      <c r="A850" s="178"/>
      <c r="B850" s="178"/>
      <c r="C850" s="178"/>
      <c r="D850" s="178"/>
      <c r="E850" s="178"/>
      <c r="F850" s="178"/>
      <c r="G850" s="178"/>
      <c r="H850" s="177"/>
      <c r="I850" s="178"/>
      <c r="J850" s="178"/>
      <c r="K850" s="178"/>
      <c r="L850" s="178"/>
      <c r="M850" s="178"/>
      <c r="N850" s="178"/>
      <c r="O850" s="178"/>
      <c r="P850" s="178"/>
      <c r="Q850" s="178"/>
      <c r="R850" s="178"/>
      <c r="S850" s="178"/>
      <c r="T850" s="178"/>
      <c r="U850" s="178"/>
      <c r="V850" s="178"/>
      <c r="W850" s="178"/>
      <c r="X850" s="178"/>
    </row>
    <row r="851" spans="1:24" ht="12.75" customHeight="1">
      <c r="A851" s="178"/>
      <c r="B851" s="178"/>
      <c r="C851" s="178"/>
      <c r="D851" s="178"/>
      <c r="E851" s="178"/>
      <c r="F851" s="178"/>
      <c r="G851" s="178"/>
      <c r="H851" s="177"/>
      <c r="I851" s="178"/>
      <c r="J851" s="178"/>
      <c r="K851" s="178"/>
      <c r="L851" s="178"/>
      <c r="M851" s="178"/>
      <c r="N851" s="178"/>
      <c r="O851" s="178"/>
      <c r="P851" s="178"/>
      <c r="Q851" s="178"/>
      <c r="R851" s="178"/>
      <c r="S851" s="178"/>
      <c r="T851" s="178"/>
      <c r="U851" s="178"/>
      <c r="V851" s="178"/>
      <c r="W851" s="178"/>
      <c r="X851" s="178"/>
    </row>
    <row r="852" spans="1:24" ht="12.75" customHeight="1">
      <c r="A852" s="178"/>
      <c r="B852" s="178"/>
      <c r="C852" s="178"/>
      <c r="D852" s="178"/>
      <c r="E852" s="178"/>
      <c r="F852" s="178"/>
      <c r="G852" s="178"/>
      <c r="H852" s="177"/>
      <c r="I852" s="178"/>
      <c r="J852" s="178"/>
      <c r="K852" s="178"/>
      <c r="L852" s="178"/>
      <c r="M852" s="178"/>
      <c r="N852" s="178"/>
      <c r="O852" s="178"/>
      <c r="P852" s="178"/>
      <c r="Q852" s="178"/>
      <c r="R852" s="178"/>
      <c r="S852" s="178"/>
      <c r="T852" s="178"/>
      <c r="U852" s="178"/>
      <c r="V852" s="178"/>
      <c r="W852" s="178"/>
      <c r="X852" s="178"/>
    </row>
    <row r="853" spans="1:24" ht="12.75" customHeight="1">
      <c r="A853" s="178"/>
      <c r="B853" s="178"/>
      <c r="C853" s="178"/>
      <c r="D853" s="178"/>
      <c r="E853" s="178"/>
      <c r="F853" s="178"/>
      <c r="G853" s="178"/>
      <c r="H853" s="177"/>
      <c r="I853" s="178"/>
      <c r="J853" s="178"/>
      <c r="K853" s="178"/>
      <c r="L853" s="178"/>
      <c r="M853" s="178"/>
      <c r="N853" s="178"/>
      <c r="O853" s="178"/>
      <c r="P853" s="178"/>
      <c r="Q853" s="178"/>
      <c r="R853" s="178"/>
      <c r="S853" s="178"/>
      <c r="T853" s="178"/>
      <c r="U853" s="178"/>
      <c r="V853" s="178"/>
      <c r="W853" s="178"/>
      <c r="X853" s="178"/>
    </row>
    <row r="854" spans="1:24" ht="12.75" customHeight="1">
      <c r="A854" s="178"/>
      <c r="B854" s="178"/>
      <c r="C854" s="178"/>
      <c r="D854" s="178"/>
      <c r="E854" s="178"/>
      <c r="F854" s="178"/>
      <c r="G854" s="178"/>
      <c r="H854" s="177"/>
      <c r="I854" s="178"/>
      <c r="J854" s="178"/>
      <c r="K854" s="178"/>
      <c r="L854" s="178"/>
      <c r="M854" s="178"/>
      <c r="N854" s="178"/>
      <c r="O854" s="178"/>
      <c r="P854" s="178"/>
      <c r="Q854" s="178"/>
      <c r="R854" s="178"/>
      <c r="S854" s="178"/>
      <c r="T854" s="178"/>
      <c r="U854" s="178"/>
      <c r="V854" s="178"/>
      <c r="W854" s="178"/>
      <c r="X854" s="178"/>
    </row>
    <row r="855" spans="1:24" ht="12.75" customHeight="1">
      <c r="A855" s="178"/>
      <c r="B855" s="178"/>
      <c r="C855" s="178"/>
      <c r="D855" s="178"/>
      <c r="E855" s="178"/>
      <c r="F855" s="178"/>
      <c r="G855" s="178"/>
      <c r="H855" s="177"/>
      <c r="I855" s="178"/>
      <c r="J855" s="178"/>
      <c r="K855" s="178"/>
      <c r="L855" s="178"/>
      <c r="M855" s="178"/>
      <c r="N855" s="178"/>
      <c r="O855" s="178"/>
      <c r="P855" s="178"/>
      <c r="Q855" s="178"/>
      <c r="R855" s="178"/>
      <c r="S855" s="178"/>
      <c r="T855" s="178"/>
      <c r="U855" s="178"/>
      <c r="V855" s="178"/>
      <c r="W855" s="178"/>
      <c r="X855" s="178"/>
    </row>
    <row r="856" spans="1:24" ht="12.75" customHeight="1">
      <c r="A856" s="178"/>
      <c r="B856" s="178"/>
      <c r="C856" s="178"/>
      <c r="D856" s="178"/>
      <c r="E856" s="178"/>
      <c r="F856" s="178"/>
      <c r="G856" s="178"/>
      <c r="H856" s="177"/>
      <c r="I856" s="178"/>
      <c r="J856" s="178"/>
      <c r="K856" s="178"/>
      <c r="L856" s="178"/>
      <c r="M856" s="178"/>
      <c r="N856" s="178"/>
      <c r="O856" s="178"/>
      <c r="P856" s="178"/>
      <c r="Q856" s="178"/>
      <c r="R856" s="178"/>
      <c r="S856" s="178"/>
      <c r="T856" s="178"/>
      <c r="U856" s="178"/>
      <c r="V856" s="178"/>
      <c r="W856" s="178"/>
      <c r="X856" s="178"/>
    </row>
    <row r="857" spans="1:24" ht="12.75" customHeight="1">
      <c r="A857" s="178"/>
      <c r="B857" s="178"/>
      <c r="C857" s="178"/>
      <c r="D857" s="178"/>
      <c r="E857" s="178"/>
      <c r="F857" s="178"/>
      <c r="G857" s="178"/>
      <c r="H857" s="177"/>
      <c r="I857" s="178"/>
      <c r="J857" s="178"/>
      <c r="K857" s="178"/>
      <c r="L857" s="178"/>
      <c r="M857" s="178"/>
      <c r="N857" s="178"/>
      <c r="O857" s="178"/>
      <c r="P857" s="178"/>
      <c r="Q857" s="178"/>
      <c r="R857" s="178"/>
      <c r="S857" s="178"/>
      <c r="T857" s="178"/>
      <c r="U857" s="178"/>
      <c r="V857" s="178"/>
      <c r="W857" s="178"/>
      <c r="X857" s="178"/>
    </row>
    <row r="858" spans="1:24" ht="12.75" customHeight="1">
      <c r="A858" s="178"/>
      <c r="B858" s="178"/>
      <c r="C858" s="178"/>
      <c r="D858" s="178"/>
      <c r="E858" s="178"/>
      <c r="F858" s="178"/>
      <c r="G858" s="178"/>
      <c r="H858" s="177"/>
      <c r="I858" s="178"/>
      <c r="J858" s="178"/>
      <c r="K858" s="178"/>
      <c r="L858" s="178"/>
      <c r="M858" s="178"/>
      <c r="N858" s="178"/>
      <c r="O858" s="178"/>
      <c r="P858" s="178"/>
      <c r="Q858" s="178"/>
      <c r="R858" s="178"/>
      <c r="S858" s="178"/>
      <c r="T858" s="178"/>
      <c r="U858" s="178"/>
      <c r="V858" s="178"/>
      <c r="W858" s="178"/>
      <c r="X858" s="178"/>
    </row>
    <row r="859" spans="1:24" ht="12.75" customHeight="1">
      <c r="A859" s="178"/>
      <c r="B859" s="178"/>
      <c r="C859" s="178"/>
      <c r="D859" s="178"/>
      <c r="E859" s="178"/>
      <c r="F859" s="178"/>
      <c r="G859" s="178"/>
      <c r="H859" s="177"/>
      <c r="I859" s="178"/>
      <c r="J859" s="178"/>
      <c r="K859" s="178"/>
      <c r="L859" s="178"/>
      <c r="M859" s="178"/>
      <c r="N859" s="178"/>
      <c r="O859" s="178"/>
      <c r="P859" s="178"/>
      <c r="Q859" s="178"/>
      <c r="R859" s="178"/>
      <c r="S859" s="178"/>
      <c r="T859" s="178"/>
      <c r="U859" s="178"/>
      <c r="V859" s="178"/>
      <c r="W859" s="178"/>
      <c r="X859" s="178"/>
    </row>
    <row r="860" spans="1:24" ht="12.75" customHeight="1">
      <c r="A860" s="178"/>
      <c r="B860" s="178"/>
      <c r="C860" s="178"/>
      <c r="D860" s="178"/>
      <c r="E860" s="178"/>
      <c r="F860" s="178"/>
      <c r="G860" s="178"/>
      <c r="H860" s="177"/>
      <c r="I860" s="178"/>
      <c r="J860" s="178"/>
      <c r="K860" s="178"/>
      <c r="L860" s="178"/>
      <c r="M860" s="178"/>
      <c r="N860" s="178"/>
      <c r="O860" s="178"/>
      <c r="P860" s="178"/>
      <c r="Q860" s="178"/>
      <c r="R860" s="178"/>
      <c r="S860" s="178"/>
      <c r="T860" s="178"/>
      <c r="U860" s="178"/>
      <c r="V860" s="178"/>
      <c r="W860" s="178"/>
      <c r="X860" s="178"/>
    </row>
    <row r="861" spans="1:24" ht="12.75" customHeight="1">
      <c r="A861" s="178"/>
      <c r="B861" s="178"/>
      <c r="C861" s="178"/>
      <c r="D861" s="178"/>
      <c r="E861" s="178"/>
      <c r="F861" s="178"/>
      <c r="G861" s="178"/>
      <c r="H861" s="177"/>
      <c r="I861" s="178"/>
      <c r="J861" s="178"/>
      <c r="K861" s="178"/>
      <c r="L861" s="178"/>
      <c r="M861" s="178"/>
      <c r="N861" s="178"/>
      <c r="O861" s="178"/>
      <c r="P861" s="178"/>
      <c r="Q861" s="178"/>
      <c r="R861" s="178"/>
      <c r="S861" s="178"/>
      <c r="T861" s="178"/>
      <c r="U861" s="178"/>
      <c r="V861" s="178"/>
      <c r="W861" s="178"/>
      <c r="X861" s="178"/>
    </row>
    <row r="862" spans="1:24" ht="12.75" customHeight="1">
      <c r="A862" s="178"/>
      <c r="B862" s="178"/>
      <c r="C862" s="178"/>
      <c r="D862" s="178"/>
      <c r="E862" s="178"/>
      <c r="F862" s="178"/>
      <c r="G862" s="178"/>
      <c r="H862" s="177"/>
      <c r="I862" s="178"/>
      <c r="J862" s="178"/>
      <c r="K862" s="178"/>
      <c r="L862" s="178"/>
      <c r="M862" s="178"/>
      <c r="N862" s="178"/>
      <c r="O862" s="178"/>
      <c r="P862" s="178"/>
      <c r="Q862" s="178"/>
      <c r="R862" s="178"/>
      <c r="S862" s="178"/>
      <c r="T862" s="178"/>
      <c r="U862" s="178"/>
      <c r="V862" s="178"/>
      <c r="W862" s="178"/>
      <c r="X862" s="178"/>
    </row>
    <row r="863" spans="1:24" ht="12.75" customHeight="1">
      <c r="A863" s="178"/>
      <c r="B863" s="178"/>
      <c r="C863" s="178"/>
      <c r="D863" s="178"/>
      <c r="E863" s="178"/>
      <c r="F863" s="178"/>
      <c r="G863" s="178"/>
      <c r="H863" s="177"/>
      <c r="I863" s="178"/>
      <c r="J863" s="178"/>
      <c r="K863" s="178"/>
      <c r="L863" s="178"/>
      <c r="M863" s="178"/>
      <c r="N863" s="178"/>
      <c r="O863" s="178"/>
      <c r="P863" s="178"/>
      <c r="Q863" s="178"/>
      <c r="R863" s="178"/>
      <c r="S863" s="178"/>
      <c r="T863" s="178"/>
      <c r="U863" s="178"/>
      <c r="V863" s="178"/>
      <c r="W863" s="178"/>
      <c r="X863" s="178"/>
    </row>
    <row r="864" spans="1:24" ht="12.75" customHeight="1">
      <c r="A864" s="178"/>
      <c r="B864" s="178"/>
      <c r="C864" s="178"/>
      <c r="D864" s="178"/>
      <c r="E864" s="178"/>
      <c r="F864" s="178"/>
      <c r="G864" s="178"/>
      <c r="H864" s="177"/>
      <c r="I864" s="178"/>
      <c r="J864" s="178"/>
      <c r="K864" s="178"/>
      <c r="L864" s="178"/>
      <c r="M864" s="178"/>
      <c r="N864" s="178"/>
      <c r="O864" s="178"/>
      <c r="P864" s="178"/>
      <c r="Q864" s="178"/>
      <c r="R864" s="178"/>
      <c r="S864" s="178"/>
      <c r="T864" s="178"/>
      <c r="U864" s="178"/>
      <c r="V864" s="178"/>
      <c r="W864" s="178"/>
      <c r="X864" s="178"/>
    </row>
    <row r="865" spans="1:24" ht="12.75" customHeight="1">
      <c r="A865" s="178"/>
      <c r="B865" s="178"/>
      <c r="C865" s="178"/>
      <c r="D865" s="178"/>
      <c r="E865" s="178"/>
      <c r="F865" s="178"/>
      <c r="G865" s="178"/>
      <c r="H865" s="177"/>
      <c r="I865" s="178"/>
      <c r="J865" s="178"/>
      <c r="K865" s="178"/>
      <c r="L865" s="178"/>
      <c r="M865" s="178"/>
      <c r="N865" s="178"/>
      <c r="O865" s="178"/>
      <c r="P865" s="178"/>
      <c r="Q865" s="178"/>
      <c r="R865" s="178"/>
      <c r="S865" s="178"/>
      <c r="T865" s="178"/>
      <c r="U865" s="178"/>
      <c r="V865" s="178"/>
      <c r="W865" s="178"/>
      <c r="X865" s="178"/>
    </row>
    <row r="866" spans="1:24" ht="12.75" customHeight="1">
      <c r="A866" s="178"/>
      <c r="B866" s="178"/>
      <c r="C866" s="178"/>
      <c r="D866" s="178"/>
      <c r="E866" s="178"/>
      <c r="F866" s="178"/>
      <c r="G866" s="178"/>
      <c r="H866" s="177"/>
      <c r="I866" s="178"/>
      <c r="J866" s="178"/>
      <c r="K866" s="178"/>
      <c r="L866" s="178"/>
      <c r="M866" s="178"/>
      <c r="N866" s="178"/>
      <c r="O866" s="178"/>
      <c r="P866" s="178"/>
      <c r="Q866" s="178"/>
      <c r="R866" s="178"/>
      <c r="S866" s="178"/>
      <c r="T866" s="178"/>
      <c r="U866" s="178"/>
      <c r="V866" s="178"/>
      <c r="W866" s="178"/>
      <c r="X866" s="178"/>
    </row>
    <row r="867" spans="1:24" ht="12.75" customHeight="1">
      <c r="A867" s="178"/>
      <c r="B867" s="178"/>
      <c r="C867" s="178"/>
      <c r="D867" s="178"/>
      <c r="E867" s="178"/>
      <c r="F867" s="178"/>
      <c r="G867" s="178"/>
      <c r="H867" s="177"/>
      <c r="I867" s="178"/>
      <c r="J867" s="178"/>
      <c r="K867" s="178"/>
      <c r="L867" s="178"/>
      <c r="M867" s="178"/>
      <c r="N867" s="178"/>
      <c r="O867" s="178"/>
      <c r="P867" s="178"/>
      <c r="Q867" s="178"/>
      <c r="R867" s="178"/>
      <c r="S867" s="178"/>
      <c r="T867" s="178"/>
      <c r="U867" s="178"/>
      <c r="V867" s="178"/>
      <c r="W867" s="178"/>
      <c r="X867" s="178"/>
    </row>
    <row r="868" spans="1:24" ht="12.75" customHeight="1">
      <c r="A868" s="178"/>
      <c r="B868" s="178"/>
      <c r="C868" s="178"/>
      <c r="D868" s="178"/>
      <c r="E868" s="178"/>
      <c r="F868" s="178"/>
      <c r="G868" s="178"/>
      <c r="H868" s="177"/>
      <c r="I868" s="178"/>
      <c r="J868" s="178"/>
      <c r="K868" s="178"/>
      <c r="L868" s="178"/>
      <c r="M868" s="178"/>
      <c r="N868" s="178"/>
      <c r="O868" s="178"/>
      <c r="P868" s="178"/>
      <c r="Q868" s="178"/>
      <c r="R868" s="178"/>
      <c r="S868" s="178"/>
      <c r="T868" s="178"/>
      <c r="U868" s="178"/>
      <c r="V868" s="178"/>
      <c r="W868" s="178"/>
      <c r="X868" s="178"/>
    </row>
    <row r="869" spans="1:24" ht="12.75" customHeight="1">
      <c r="A869" s="178"/>
      <c r="B869" s="178"/>
      <c r="C869" s="178"/>
      <c r="D869" s="178"/>
      <c r="E869" s="178"/>
      <c r="F869" s="178"/>
      <c r="G869" s="178"/>
      <c r="H869" s="177"/>
      <c r="I869" s="178"/>
      <c r="J869" s="178"/>
      <c r="K869" s="178"/>
      <c r="L869" s="178"/>
      <c r="M869" s="178"/>
      <c r="N869" s="178"/>
      <c r="O869" s="178"/>
      <c r="P869" s="178"/>
      <c r="Q869" s="178"/>
      <c r="R869" s="178"/>
      <c r="S869" s="178"/>
      <c r="T869" s="178"/>
      <c r="U869" s="178"/>
      <c r="V869" s="178"/>
      <c r="W869" s="178"/>
      <c r="X869" s="178"/>
    </row>
    <row r="870" spans="1:24" ht="12.75" customHeight="1">
      <c r="A870" s="178"/>
      <c r="B870" s="178"/>
      <c r="C870" s="178"/>
      <c r="D870" s="178"/>
      <c r="E870" s="178"/>
      <c r="F870" s="178"/>
      <c r="G870" s="178"/>
      <c r="H870" s="177"/>
      <c r="I870" s="178"/>
      <c r="J870" s="178"/>
      <c r="K870" s="178"/>
      <c r="L870" s="178"/>
      <c r="M870" s="178"/>
      <c r="N870" s="178"/>
      <c r="O870" s="178"/>
      <c r="P870" s="178"/>
      <c r="Q870" s="178"/>
      <c r="R870" s="178"/>
      <c r="S870" s="178"/>
      <c r="T870" s="178"/>
      <c r="U870" s="178"/>
      <c r="V870" s="178"/>
      <c r="W870" s="178"/>
      <c r="X870" s="178"/>
    </row>
    <row r="871" spans="1:24" ht="12.75" customHeight="1">
      <c r="A871" s="178"/>
      <c r="B871" s="178"/>
      <c r="C871" s="178"/>
      <c r="D871" s="178"/>
      <c r="E871" s="178"/>
      <c r="F871" s="178"/>
      <c r="G871" s="178"/>
      <c r="H871" s="177"/>
      <c r="I871" s="178"/>
      <c r="J871" s="178"/>
      <c r="K871" s="178"/>
      <c r="L871" s="178"/>
      <c r="M871" s="178"/>
      <c r="N871" s="178"/>
      <c r="O871" s="178"/>
      <c r="P871" s="178"/>
      <c r="Q871" s="178"/>
      <c r="R871" s="178"/>
      <c r="S871" s="178"/>
      <c r="T871" s="178"/>
      <c r="U871" s="178"/>
      <c r="V871" s="178"/>
      <c r="W871" s="178"/>
      <c r="X871" s="178"/>
    </row>
    <row r="872" spans="1:24" ht="12.75" customHeight="1">
      <c r="A872" s="178"/>
      <c r="B872" s="178"/>
      <c r="C872" s="178"/>
      <c r="D872" s="178"/>
      <c r="E872" s="178"/>
      <c r="F872" s="178"/>
      <c r="G872" s="178"/>
      <c r="H872" s="177"/>
      <c r="I872" s="178"/>
      <c r="J872" s="178"/>
      <c r="K872" s="178"/>
      <c r="L872" s="178"/>
      <c r="M872" s="178"/>
      <c r="N872" s="178"/>
      <c r="O872" s="178"/>
      <c r="P872" s="178"/>
      <c r="Q872" s="178"/>
      <c r="R872" s="178"/>
      <c r="S872" s="178"/>
      <c r="T872" s="178"/>
      <c r="U872" s="178"/>
      <c r="V872" s="178"/>
      <c r="W872" s="178"/>
      <c r="X872" s="178"/>
    </row>
    <row r="873" spans="1:24" ht="12.75" customHeight="1">
      <c r="A873" s="178"/>
      <c r="B873" s="178"/>
      <c r="C873" s="178"/>
      <c r="D873" s="178"/>
      <c r="E873" s="178"/>
      <c r="F873" s="178"/>
      <c r="G873" s="178"/>
      <c r="H873" s="177"/>
      <c r="I873" s="178"/>
      <c r="J873" s="178"/>
      <c r="K873" s="178"/>
      <c r="L873" s="178"/>
      <c r="M873" s="178"/>
      <c r="N873" s="178"/>
      <c r="O873" s="178"/>
      <c r="P873" s="178"/>
      <c r="Q873" s="178"/>
      <c r="R873" s="178"/>
      <c r="S873" s="178"/>
      <c r="T873" s="178"/>
      <c r="U873" s="178"/>
      <c r="V873" s="178"/>
      <c r="W873" s="178"/>
      <c r="X873" s="178"/>
    </row>
    <row r="874" spans="1:24" ht="12.75" customHeight="1">
      <c r="A874" s="178"/>
      <c r="B874" s="178"/>
      <c r="C874" s="178"/>
      <c r="D874" s="178"/>
      <c r="E874" s="178"/>
      <c r="F874" s="178"/>
      <c r="G874" s="178"/>
      <c r="H874" s="177"/>
      <c r="I874" s="178"/>
      <c r="J874" s="178"/>
      <c r="K874" s="178"/>
      <c r="L874" s="178"/>
      <c r="M874" s="178"/>
      <c r="N874" s="178"/>
      <c r="O874" s="178"/>
      <c r="P874" s="178"/>
      <c r="Q874" s="178"/>
      <c r="R874" s="178"/>
      <c r="S874" s="178"/>
      <c r="T874" s="178"/>
      <c r="U874" s="178"/>
      <c r="V874" s="178"/>
      <c r="W874" s="178"/>
      <c r="X874" s="178"/>
    </row>
    <row r="875" spans="1:24" ht="12.75" customHeight="1">
      <c r="A875" s="178"/>
      <c r="B875" s="178"/>
      <c r="C875" s="178"/>
      <c r="D875" s="178"/>
      <c r="E875" s="178"/>
      <c r="F875" s="178"/>
      <c r="G875" s="178"/>
      <c r="H875" s="177"/>
      <c r="I875" s="178"/>
      <c r="J875" s="178"/>
      <c r="K875" s="178"/>
      <c r="L875" s="178"/>
      <c r="M875" s="178"/>
      <c r="N875" s="178"/>
      <c r="O875" s="178"/>
      <c r="P875" s="178"/>
      <c r="Q875" s="178"/>
      <c r="R875" s="178"/>
      <c r="S875" s="178"/>
      <c r="T875" s="178"/>
      <c r="U875" s="178"/>
      <c r="V875" s="178"/>
      <c r="W875" s="178"/>
      <c r="X875" s="178"/>
    </row>
    <row r="876" spans="1:24" ht="12.75" customHeight="1">
      <c r="A876" s="178"/>
      <c r="B876" s="178"/>
      <c r="C876" s="178"/>
      <c r="D876" s="178"/>
      <c r="E876" s="178"/>
      <c r="F876" s="178"/>
      <c r="G876" s="178"/>
      <c r="H876" s="177"/>
      <c r="I876" s="178"/>
      <c r="J876" s="178"/>
      <c r="K876" s="178"/>
      <c r="L876" s="178"/>
      <c r="M876" s="178"/>
      <c r="N876" s="178"/>
      <c r="O876" s="178"/>
      <c r="P876" s="178"/>
      <c r="Q876" s="178"/>
      <c r="R876" s="178"/>
      <c r="S876" s="178"/>
      <c r="T876" s="178"/>
      <c r="U876" s="178"/>
      <c r="V876" s="178"/>
      <c r="W876" s="178"/>
      <c r="X876" s="178"/>
    </row>
    <row r="877" spans="1:24" ht="12.75" customHeight="1">
      <c r="A877" s="178"/>
      <c r="B877" s="178"/>
      <c r="C877" s="178"/>
      <c r="D877" s="178"/>
      <c r="E877" s="178"/>
      <c r="F877" s="178"/>
      <c r="G877" s="178"/>
      <c r="H877" s="177"/>
      <c r="I877" s="178"/>
      <c r="J877" s="178"/>
      <c r="K877" s="178"/>
      <c r="L877" s="178"/>
      <c r="M877" s="178"/>
      <c r="N877" s="178"/>
      <c r="O877" s="178"/>
      <c r="P877" s="178"/>
      <c r="Q877" s="178"/>
      <c r="R877" s="178"/>
      <c r="S877" s="178"/>
      <c r="T877" s="178"/>
      <c r="U877" s="178"/>
      <c r="V877" s="178"/>
      <c r="W877" s="178"/>
      <c r="X877" s="178"/>
    </row>
    <row r="878" spans="1:24" ht="12.75" customHeight="1">
      <c r="A878" s="178"/>
      <c r="B878" s="178"/>
      <c r="C878" s="178"/>
      <c r="D878" s="178"/>
      <c r="E878" s="178"/>
      <c r="F878" s="178"/>
      <c r="G878" s="178"/>
      <c r="H878" s="177"/>
      <c r="I878" s="178"/>
      <c r="J878" s="178"/>
      <c r="K878" s="178"/>
      <c r="L878" s="178"/>
      <c r="M878" s="178"/>
      <c r="N878" s="178"/>
      <c r="O878" s="178"/>
      <c r="P878" s="178"/>
      <c r="Q878" s="178"/>
      <c r="R878" s="178"/>
      <c r="S878" s="178"/>
      <c r="T878" s="178"/>
      <c r="U878" s="178"/>
      <c r="V878" s="178"/>
      <c r="W878" s="178"/>
      <c r="X878" s="178"/>
    </row>
    <row r="879" spans="1:24" ht="12.75" customHeight="1">
      <c r="A879" s="178"/>
      <c r="B879" s="178"/>
      <c r="C879" s="178"/>
      <c r="D879" s="178"/>
      <c r="E879" s="178"/>
      <c r="F879" s="178"/>
      <c r="G879" s="178"/>
      <c r="H879" s="177"/>
      <c r="I879" s="178"/>
      <c r="J879" s="178"/>
      <c r="K879" s="178"/>
      <c r="L879" s="178"/>
      <c r="M879" s="178"/>
      <c r="N879" s="178"/>
      <c r="O879" s="178"/>
      <c r="P879" s="178"/>
      <c r="Q879" s="178"/>
      <c r="R879" s="178"/>
      <c r="S879" s="178"/>
      <c r="T879" s="178"/>
      <c r="U879" s="178"/>
      <c r="V879" s="178"/>
      <c r="W879" s="178"/>
      <c r="X879" s="178"/>
    </row>
    <row r="880" spans="1:24" ht="12.75" customHeight="1">
      <c r="A880" s="178"/>
      <c r="B880" s="178"/>
      <c r="C880" s="178"/>
      <c r="D880" s="178"/>
      <c r="E880" s="178"/>
      <c r="F880" s="178"/>
      <c r="G880" s="178"/>
      <c r="H880" s="177"/>
      <c r="I880" s="178"/>
      <c r="J880" s="178"/>
      <c r="K880" s="178"/>
      <c r="L880" s="178"/>
      <c r="M880" s="178"/>
      <c r="N880" s="178"/>
      <c r="O880" s="178"/>
      <c r="P880" s="178"/>
      <c r="Q880" s="178"/>
      <c r="R880" s="178"/>
      <c r="S880" s="178"/>
      <c r="T880" s="178"/>
      <c r="U880" s="178"/>
      <c r="V880" s="178"/>
      <c r="W880" s="178"/>
      <c r="X880" s="178"/>
    </row>
    <row r="881" spans="1:24" ht="12.75" customHeight="1">
      <c r="A881" s="178"/>
      <c r="B881" s="178"/>
      <c r="C881" s="178"/>
      <c r="D881" s="178"/>
      <c r="E881" s="178"/>
      <c r="F881" s="178"/>
      <c r="G881" s="178"/>
      <c r="H881" s="177"/>
      <c r="I881" s="178"/>
      <c r="J881" s="178"/>
      <c r="K881" s="178"/>
      <c r="L881" s="178"/>
      <c r="M881" s="178"/>
      <c r="N881" s="178"/>
      <c r="O881" s="178"/>
      <c r="P881" s="178"/>
      <c r="Q881" s="178"/>
      <c r="R881" s="178"/>
      <c r="S881" s="178"/>
      <c r="T881" s="178"/>
      <c r="U881" s="178"/>
      <c r="V881" s="178"/>
      <c r="W881" s="178"/>
      <c r="X881" s="178"/>
    </row>
    <row r="882" spans="1:24" ht="12.75" customHeight="1">
      <c r="A882" s="178"/>
      <c r="B882" s="178"/>
      <c r="C882" s="178"/>
      <c r="D882" s="178"/>
      <c r="E882" s="178"/>
      <c r="F882" s="178"/>
      <c r="G882" s="178"/>
      <c r="H882" s="177"/>
      <c r="I882" s="178"/>
      <c r="J882" s="178"/>
      <c r="K882" s="178"/>
      <c r="L882" s="178"/>
      <c r="M882" s="178"/>
      <c r="N882" s="178"/>
      <c r="O882" s="178"/>
      <c r="P882" s="178"/>
      <c r="Q882" s="178"/>
      <c r="R882" s="178"/>
      <c r="S882" s="178"/>
      <c r="T882" s="178"/>
      <c r="U882" s="178"/>
      <c r="V882" s="178"/>
      <c r="W882" s="178"/>
      <c r="X882" s="178"/>
    </row>
    <row r="883" spans="1:24" ht="12.75" customHeight="1">
      <c r="A883" s="178"/>
      <c r="B883" s="178"/>
      <c r="C883" s="178"/>
      <c r="D883" s="178"/>
      <c r="E883" s="178"/>
      <c r="F883" s="178"/>
      <c r="G883" s="178"/>
      <c r="H883" s="177"/>
      <c r="I883" s="178"/>
      <c r="J883" s="178"/>
      <c r="K883" s="178"/>
      <c r="L883" s="178"/>
      <c r="M883" s="178"/>
      <c r="N883" s="178"/>
      <c r="O883" s="178"/>
      <c r="P883" s="178"/>
      <c r="Q883" s="178"/>
      <c r="R883" s="178"/>
      <c r="S883" s="178"/>
      <c r="T883" s="178"/>
      <c r="U883" s="178"/>
      <c r="V883" s="178"/>
      <c r="W883" s="178"/>
      <c r="X883" s="178"/>
    </row>
    <row r="884" spans="1:24" ht="12.75" customHeight="1">
      <c r="A884" s="178"/>
      <c r="B884" s="178"/>
      <c r="C884" s="178"/>
      <c r="D884" s="178"/>
      <c r="E884" s="178"/>
      <c r="F884" s="178"/>
      <c r="G884" s="178"/>
      <c r="H884" s="177"/>
      <c r="I884" s="178"/>
      <c r="J884" s="178"/>
      <c r="K884" s="178"/>
      <c r="L884" s="178"/>
      <c r="M884" s="178"/>
      <c r="N884" s="178"/>
      <c r="O884" s="178"/>
      <c r="P884" s="178"/>
      <c r="Q884" s="178"/>
      <c r="R884" s="178"/>
      <c r="S884" s="178"/>
      <c r="T884" s="178"/>
      <c r="U884" s="178"/>
      <c r="V884" s="178"/>
      <c r="W884" s="178"/>
      <c r="X884" s="178"/>
    </row>
    <row r="885" spans="1:24" ht="12.75" customHeight="1">
      <c r="A885" s="178"/>
      <c r="B885" s="178"/>
      <c r="C885" s="178"/>
      <c r="D885" s="178"/>
      <c r="E885" s="178"/>
      <c r="F885" s="178"/>
      <c r="G885" s="178"/>
      <c r="H885" s="177"/>
      <c r="I885" s="178"/>
      <c r="J885" s="178"/>
      <c r="K885" s="178"/>
      <c r="L885" s="178"/>
      <c r="M885" s="178"/>
      <c r="N885" s="178"/>
      <c r="O885" s="178"/>
      <c r="P885" s="178"/>
      <c r="Q885" s="178"/>
      <c r="R885" s="178"/>
      <c r="S885" s="178"/>
      <c r="T885" s="178"/>
      <c r="U885" s="178"/>
      <c r="V885" s="178"/>
      <c r="W885" s="178"/>
      <c r="X885" s="178"/>
    </row>
    <row r="886" spans="1:24" ht="12.75" customHeight="1">
      <c r="A886" s="178"/>
      <c r="B886" s="178"/>
      <c r="C886" s="178"/>
      <c r="D886" s="178"/>
      <c r="E886" s="178"/>
      <c r="F886" s="178"/>
      <c r="G886" s="178"/>
      <c r="H886" s="177"/>
      <c r="I886" s="178"/>
      <c r="J886" s="178"/>
      <c r="K886" s="178"/>
      <c r="L886" s="178"/>
      <c r="M886" s="178"/>
      <c r="N886" s="178"/>
      <c r="O886" s="178"/>
      <c r="P886" s="178"/>
      <c r="Q886" s="178"/>
      <c r="R886" s="178"/>
      <c r="S886" s="178"/>
      <c r="T886" s="178"/>
      <c r="U886" s="178"/>
      <c r="V886" s="178"/>
      <c r="W886" s="178"/>
      <c r="X886" s="178"/>
    </row>
    <row r="887" spans="1:24" ht="12.75" customHeight="1">
      <c r="A887" s="178"/>
      <c r="B887" s="178"/>
      <c r="C887" s="178"/>
      <c r="D887" s="178"/>
      <c r="E887" s="178"/>
      <c r="F887" s="178"/>
      <c r="G887" s="178"/>
      <c r="H887" s="177"/>
      <c r="I887" s="178"/>
      <c r="J887" s="178"/>
      <c r="K887" s="178"/>
      <c r="L887" s="178"/>
      <c r="M887" s="178"/>
      <c r="N887" s="178"/>
      <c r="O887" s="178"/>
      <c r="P887" s="178"/>
      <c r="Q887" s="178"/>
      <c r="R887" s="178"/>
      <c r="S887" s="178"/>
      <c r="T887" s="178"/>
      <c r="U887" s="178"/>
      <c r="V887" s="178"/>
      <c r="W887" s="178"/>
      <c r="X887" s="178"/>
    </row>
    <row r="888" spans="1:24" ht="12.75" customHeight="1">
      <c r="A888" s="178"/>
      <c r="B888" s="178"/>
      <c r="C888" s="178"/>
      <c r="D888" s="178"/>
      <c r="E888" s="178"/>
      <c r="F888" s="178"/>
      <c r="G888" s="178"/>
      <c r="H888" s="177"/>
      <c r="I888" s="178"/>
      <c r="J888" s="178"/>
      <c r="K888" s="178"/>
      <c r="L888" s="178"/>
      <c r="M888" s="178"/>
      <c r="N888" s="178"/>
      <c r="O888" s="178"/>
      <c r="P888" s="178"/>
      <c r="Q888" s="178"/>
      <c r="R888" s="178"/>
      <c r="S888" s="178"/>
      <c r="T888" s="178"/>
      <c r="U888" s="178"/>
      <c r="V888" s="178"/>
      <c r="W888" s="178"/>
      <c r="X888" s="178"/>
    </row>
    <row r="889" spans="1:24" ht="12.75" customHeight="1">
      <c r="A889" s="178"/>
      <c r="B889" s="178"/>
      <c r="C889" s="178"/>
      <c r="D889" s="178"/>
      <c r="E889" s="178"/>
      <c r="F889" s="178"/>
      <c r="G889" s="178"/>
      <c r="H889" s="177"/>
      <c r="I889" s="178"/>
      <c r="J889" s="178"/>
      <c r="K889" s="178"/>
      <c r="L889" s="178"/>
      <c r="M889" s="178"/>
      <c r="N889" s="178"/>
      <c r="O889" s="178"/>
      <c r="P889" s="178"/>
      <c r="Q889" s="178"/>
      <c r="R889" s="178"/>
      <c r="S889" s="178"/>
      <c r="T889" s="178"/>
      <c r="U889" s="178"/>
      <c r="V889" s="178"/>
      <c r="W889" s="178"/>
      <c r="X889" s="178"/>
    </row>
    <row r="890" spans="1:24" ht="12.75" customHeight="1">
      <c r="A890" s="178"/>
      <c r="B890" s="178"/>
      <c r="C890" s="178"/>
      <c r="D890" s="178"/>
      <c r="E890" s="178"/>
      <c r="F890" s="178"/>
      <c r="G890" s="178"/>
      <c r="H890" s="177"/>
      <c r="I890" s="178"/>
      <c r="J890" s="178"/>
      <c r="K890" s="178"/>
      <c r="L890" s="178"/>
      <c r="M890" s="178"/>
      <c r="N890" s="178"/>
      <c r="O890" s="178"/>
      <c r="P890" s="178"/>
      <c r="Q890" s="178"/>
      <c r="R890" s="178"/>
      <c r="S890" s="178"/>
      <c r="T890" s="178"/>
      <c r="U890" s="178"/>
      <c r="V890" s="178"/>
      <c r="W890" s="178"/>
      <c r="X890" s="178"/>
    </row>
    <row r="891" spans="1:24" ht="12.75" customHeight="1">
      <c r="A891" s="178"/>
      <c r="B891" s="178"/>
      <c r="C891" s="178"/>
      <c r="D891" s="178"/>
      <c r="E891" s="178"/>
      <c r="F891" s="178"/>
      <c r="G891" s="178"/>
      <c r="H891" s="177"/>
      <c r="I891" s="178"/>
      <c r="J891" s="178"/>
      <c r="K891" s="178"/>
      <c r="L891" s="178"/>
      <c r="M891" s="178"/>
      <c r="N891" s="178"/>
      <c r="O891" s="178"/>
      <c r="P891" s="178"/>
      <c r="Q891" s="178"/>
      <c r="R891" s="178"/>
      <c r="S891" s="178"/>
      <c r="T891" s="178"/>
      <c r="U891" s="178"/>
      <c r="V891" s="178"/>
      <c r="W891" s="178"/>
      <c r="X891" s="178"/>
    </row>
    <row r="892" spans="1:24" ht="12.75" customHeight="1">
      <c r="A892" s="178"/>
      <c r="B892" s="178"/>
      <c r="C892" s="178"/>
      <c r="D892" s="178"/>
      <c r="E892" s="178"/>
      <c r="F892" s="178"/>
      <c r="G892" s="178"/>
      <c r="H892" s="177"/>
      <c r="I892" s="178"/>
      <c r="J892" s="178"/>
      <c r="K892" s="178"/>
      <c r="L892" s="178"/>
      <c r="M892" s="178"/>
      <c r="N892" s="178"/>
      <c r="O892" s="178"/>
      <c r="P892" s="178"/>
      <c r="Q892" s="178"/>
      <c r="R892" s="178"/>
      <c r="S892" s="178"/>
      <c r="T892" s="178"/>
      <c r="U892" s="178"/>
      <c r="V892" s="178"/>
      <c r="W892" s="178"/>
      <c r="X892" s="178"/>
    </row>
    <row r="893" spans="1:24" ht="12.75" customHeight="1">
      <c r="A893" s="178"/>
      <c r="B893" s="178"/>
      <c r="C893" s="178"/>
      <c r="D893" s="178"/>
      <c r="E893" s="178"/>
      <c r="F893" s="178"/>
      <c r="G893" s="178"/>
      <c r="H893" s="177"/>
      <c r="I893" s="178"/>
      <c r="J893" s="178"/>
      <c r="K893" s="178"/>
      <c r="L893" s="178"/>
      <c r="M893" s="178"/>
      <c r="N893" s="178"/>
      <c r="O893" s="178"/>
      <c r="P893" s="178"/>
      <c r="Q893" s="178"/>
      <c r="R893" s="178"/>
      <c r="S893" s="178"/>
      <c r="T893" s="178"/>
      <c r="U893" s="178"/>
      <c r="V893" s="178"/>
      <c r="W893" s="178"/>
      <c r="X893" s="178"/>
    </row>
    <row r="894" spans="1:24" ht="12.75" customHeight="1">
      <c r="A894" s="178"/>
      <c r="B894" s="178"/>
      <c r="C894" s="178"/>
      <c r="D894" s="178"/>
      <c r="E894" s="178"/>
      <c r="F894" s="178"/>
      <c r="G894" s="178"/>
      <c r="H894" s="177"/>
      <c r="I894" s="178"/>
      <c r="J894" s="178"/>
      <c r="K894" s="178"/>
      <c r="L894" s="178"/>
      <c r="M894" s="178"/>
      <c r="N894" s="178"/>
      <c r="O894" s="178"/>
      <c r="P894" s="178"/>
      <c r="Q894" s="178"/>
      <c r="R894" s="178"/>
      <c r="S894" s="178"/>
      <c r="T894" s="178"/>
      <c r="U894" s="178"/>
      <c r="V894" s="178"/>
      <c r="W894" s="178"/>
      <c r="X894" s="178"/>
    </row>
    <row r="895" spans="1:24" ht="12.75" customHeight="1">
      <c r="A895" s="178"/>
      <c r="B895" s="178"/>
      <c r="C895" s="178"/>
      <c r="D895" s="178"/>
      <c r="E895" s="178"/>
      <c r="F895" s="178"/>
      <c r="G895" s="178"/>
      <c r="H895" s="177"/>
      <c r="I895" s="178"/>
      <c r="J895" s="178"/>
      <c r="K895" s="178"/>
      <c r="L895" s="178"/>
      <c r="M895" s="178"/>
      <c r="N895" s="178"/>
      <c r="O895" s="178"/>
      <c r="P895" s="178"/>
      <c r="Q895" s="178"/>
      <c r="R895" s="178"/>
      <c r="S895" s="178"/>
      <c r="T895" s="178"/>
      <c r="U895" s="178"/>
      <c r="V895" s="178"/>
      <c r="W895" s="178"/>
      <c r="X895" s="178"/>
    </row>
    <row r="896" spans="1:24" ht="12.75" customHeight="1">
      <c r="A896" s="178"/>
      <c r="B896" s="178"/>
      <c r="C896" s="178"/>
      <c r="D896" s="178"/>
      <c r="E896" s="178"/>
      <c r="F896" s="178"/>
      <c r="G896" s="178"/>
      <c r="H896" s="177"/>
      <c r="I896" s="178"/>
      <c r="J896" s="178"/>
      <c r="K896" s="178"/>
      <c r="L896" s="178"/>
      <c r="M896" s="178"/>
      <c r="N896" s="178"/>
      <c r="O896" s="178"/>
      <c r="P896" s="178"/>
      <c r="Q896" s="178"/>
      <c r="R896" s="178"/>
      <c r="S896" s="178"/>
      <c r="T896" s="178"/>
      <c r="U896" s="178"/>
      <c r="V896" s="178"/>
      <c r="W896" s="178"/>
      <c r="X896" s="178"/>
    </row>
    <row r="897" spans="1:24" ht="12.75" customHeight="1">
      <c r="A897" s="178"/>
      <c r="B897" s="178"/>
      <c r="C897" s="178"/>
      <c r="D897" s="178"/>
      <c r="E897" s="178"/>
      <c r="F897" s="178"/>
      <c r="G897" s="178"/>
      <c r="H897" s="177"/>
      <c r="I897" s="178"/>
      <c r="J897" s="178"/>
      <c r="K897" s="178"/>
      <c r="L897" s="178"/>
      <c r="M897" s="178"/>
      <c r="N897" s="178"/>
      <c r="O897" s="178"/>
      <c r="P897" s="178"/>
      <c r="Q897" s="178"/>
      <c r="R897" s="178"/>
      <c r="S897" s="178"/>
      <c r="T897" s="178"/>
      <c r="U897" s="178"/>
      <c r="V897" s="178"/>
      <c r="W897" s="178"/>
      <c r="X897" s="178"/>
    </row>
    <row r="898" spans="1:24" ht="12.75" customHeight="1">
      <c r="A898" s="178"/>
      <c r="B898" s="178"/>
      <c r="C898" s="178"/>
      <c r="D898" s="178"/>
      <c r="E898" s="178"/>
      <c r="F898" s="178"/>
      <c r="G898" s="178"/>
      <c r="H898" s="177"/>
      <c r="I898" s="178"/>
      <c r="J898" s="178"/>
      <c r="K898" s="178"/>
      <c r="L898" s="178"/>
      <c r="M898" s="178"/>
      <c r="N898" s="178"/>
      <c r="O898" s="178"/>
      <c r="P898" s="178"/>
      <c r="Q898" s="178"/>
      <c r="R898" s="178"/>
      <c r="S898" s="178"/>
      <c r="T898" s="178"/>
      <c r="U898" s="178"/>
      <c r="V898" s="178"/>
      <c r="W898" s="178"/>
      <c r="X898" s="178"/>
    </row>
    <row r="899" spans="1:24" ht="12.75" customHeight="1">
      <c r="A899" s="178"/>
      <c r="B899" s="178"/>
      <c r="C899" s="178"/>
      <c r="D899" s="178"/>
      <c r="E899" s="178"/>
      <c r="F899" s="178"/>
      <c r="G899" s="178"/>
      <c r="H899" s="177"/>
      <c r="I899" s="178"/>
      <c r="J899" s="178"/>
      <c r="K899" s="178"/>
      <c r="L899" s="178"/>
      <c r="M899" s="178"/>
      <c r="N899" s="178"/>
      <c r="O899" s="178"/>
      <c r="P899" s="178"/>
      <c r="Q899" s="178"/>
      <c r="R899" s="178"/>
      <c r="S899" s="178"/>
      <c r="T899" s="178"/>
      <c r="U899" s="178"/>
      <c r="V899" s="178"/>
      <c r="W899" s="178"/>
      <c r="X899" s="178"/>
    </row>
    <row r="900" spans="1:24" ht="12.75" customHeight="1">
      <c r="A900" s="178"/>
      <c r="B900" s="178"/>
      <c r="C900" s="178"/>
      <c r="D900" s="178"/>
      <c r="E900" s="178"/>
      <c r="F900" s="178"/>
      <c r="G900" s="178"/>
      <c r="H900" s="177"/>
      <c r="I900" s="178"/>
      <c r="J900" s="178"/>
      <c r="K900" s="178"/>
      <c r="L900" s="178"/>
      <c r="M900" s="178"/>
      <c r="N900" s="178"/>
      <c r="O900" s="178"/>
      <c r="P900" s="178"/>
      <c r="Q900" s="178"/>
      <c r="R900" s="178"/>
      <c r="S900" s="178"/>
      <c r="T900" s="178"/>
      <c r="U900" s="178"/>
      <c r="V900" s="178"/>
      <c r="W900" s="178"/>
      <c r="X900" s="178"/>
    </row>
    <row r="901" spans="1:24" ht="12.75" customHeight="1">
      <c r="A901" s="178"/>
      <c r="B901" s="178"/>
      <c r="C901" s="178"/>
      <c r="D901" s="178"/>
      <c r="E901" s="178"/>
      <c r="F901" s="178"/>
      <c r="G901" s="178"/>
      <c r="H901" s="177"/>
      <c r="I901" s="178"/>
      <c r="J901" s="178"/>
      <c r="K901" s="178"/>
      <c r="L901" s="178"/>
      <c r="M901" s="178"/>
      <c r="N901" s="178"/>
      <c r="O901" s="178"/>
      <c r="P901" s="178"/>
      <c r="Q901" s="178"/>
      <c r="R901" s="178"/>
      <c r="S901" s="178"/>
      <c r="T901" s="178"/>
      <c r="U901" s="178"/>
      <c r="V901" s="178"/>
      <c r="W901" s="178"/>
      <c r="X901" s="178"/>
    </row>
    <row r="902" spans="1:24" ht="12.75" customHeight="1">
      <c r="A902" s="178"/>
      <c r="B902" s="178"/>
      <c r="C902" s="178"/>
      <c r="D902" s="178"/>
      <c r="E902" s="178"/>
      <c r="F902" s="178"/>
      <c r="G902" s="178"/>
      <c r="H902" s="177"/>
      <c r="I902" s="178"/>
      <c r="J902" s="178"/>
      <c r="K902" s="178"/>
      <c r="L902" s="178"/>
      <c r="M902" s="178"/>
      <c r="N902" s="178"/>
      <c r="O902" s="178"/>
      <c r="P902" s="178"/>
      <c r="Q902" s="178"/>
      <c r="R902" s="178"/>
      <c r="S902" s="178"/>
      <c r="T902" s="178"/>
      <c r="U902" s="178"/>
      <c r="V902" s="178"/>
      <c r="W902" s="178"/>
      <c r="X902" s="178"/>
    </row>
    <row r="903" spans="1:24" ht="12.75" customHeight="1">
      <c r="A903" s="178"/>
      <c r="B903" s="178"/>
      <c r="C903" s="178"/>
      <c r="D903" s="178"/>
      <c r="E903" s="178"/>
      <c r="F903" s="178"/>
      <c r="G903" s="178"/>
      <c r="H903" s="177"/>
      <c r="I903" s="178"/>
      <c r="J903" s="178"/>
      <c r="K903" s="178"/>
      <c r="L903" s="178"/>
      <c r="M903" s="178"/>
      <c r="N903" s="178"/>
      <c r="O903" s="178"/>
      <c r="P903" s="178"/>
      <c r="Q903" s="178"/>
      <c r="R903" s="178"/>
      <c r="S903" s="178"/>
      <c r="T903" s="178"/>
      <c r="U903" s="178"/>
      <c r="V903" s="178"/>
      <c r="W903" s="178"/>
      <c r="X903" s="178"/>
    </row>
    <row r="904" spans="1:24" ht="12.75" customHeight="1">
      <c r="A904" s="178"/>
      <c r="B904" s="178"/>
      <c r="C904" s="178"/>
      <c r="D904" s="178"/>
      <c r="E904" s="178"/>
      <c r="F904" s="178"/>
      <c r="G904" s="178"/>
      <c r="H904" s="177"/>
      <c r="I904" s="178"/>
      <c r="J904" s="178"/>
      <c r="K904" s="178"/>
      <c r="L904" s="178"/>
      <c r="M904" s="178"/>
      <c r="N904" s="178"/>
      <c r="O904" s="178"/>
      <c r="P904" s="178"/>
      <c r="Q904" s="178"/>
      <c r="R904" s="178"/>
      <c r="S904" s="178"/>
      <c r="T904" s="178"/>
      <c r="U904" s="178"/>
      <c r="V904" s="178"/>
      <c r="W904" s="178"/>
      <c r="X904" s="178"/>
    </row>
    <row r="905" spans="1:24" ht="12.75" customHeight="1">
      <c r="A905" s="178"/>
      <c r="B905" s="178"/>
      <c r="C905" s="178"/>
      <c r="D905" s="178"/>
      <c r="E905" s="178"/>
      <c r="F905" s="178"/>
      <c r="G905" s="178"/>
      <c r="H905" s="177"/>
      <c r="I905" s="178"/>
      <c r="J905" s="178"/>
      <c r="K905" s="178"/>
      <c r="L905" s="178"/>
      <c r="M905" s="178"/>
      <c r="N905" s="178"/>
      <c r="O905" s="178"/>
      <c r="P905" s="178"/>
      <c r="Q905" s="178"/>
      <c r="R905" s="178"/>
      <c r="S905" s="178"/>
      <c r="T905" s="178"/>
      <c r="U905" s="178"/>
      <c r="V905" s="178"/>
      <c r="W905" s="178"/>
      <c r="X905" s="178"/>
    </row>
    <row r="906" spans="1:24" ht="12.75" customHeight="1">
      <c r="A906" s="178"/>
      <c r="B906" s="178"/>
      <c r="C906" s="178"/>
      <c r="D906" s="178"/>
      <c r="E906" s="178"/>
      <c r="F906" s="178"/>
      <c r="G906" s="178"/>
      <c r="H906" s="177"/>
      <c r="I906" s="178"/>
      <c r="J906" s="178"/>
      <c r="K906" s="178"/>
      <c r="L906" s="178"/>
      <c r="M906" s="178"/>
      <c r="N906" s="178"/>
      <c r="O906" s="178"/>
      <c r="P906" s="178"/>
      <c r="Q906" s="178"/>
      <c r="R906" s="178"/>
      <c r="S906" s="178"/>
      <c r="T906" s="178"/>
      <c r="U906" s="178"/>
      <c r="V906" s="178"/>
      <c r="W906" s="178"/>
      <c r="X906" s="178"/>
    </row>
    <row r="907" spans="1:24" ht="12.75" customHeight="1">
      <c r="A907" s="178"/>
      <c r="B907" s="178"/>
      <c r="C907" s="178"/>
      <c r="D907" s="178"/>
      <c r="E907" s="178"/>
      <c r="F907" s="178"/>
      <c r="G907" s="178"/>
      <c r="H907" s="177"/>
      <c r="I907" s="178"/>
      <c r="J907" s="178"/>
      <c r="K907" s="178"/>
      <c r="L907" s="178"/>
      <c r="M907" s="178"/>
      <c r="N907" s="178"/>
      <c r="O907" s="178"/>
      <c r="P907" s="178"/>
      <c r="Q907" s="178"/>
      <c r="R907" s="178"/>
      <c r="S907" s="178"/>
      <c r="T907" s="178"/>
      <c r="U907" s="178"/>
      <c r="V907" s="178"/>
      <c r="W907" s="178"/>
      <c r="X907" s="178"/>
    </row>
    <row r="908" spans="1:24" ht="12.75" customHeight="1">
      <c r="A908" s="178"/>
      <c r="B908" s="178"/>
      <c r="C908" s="178"/>
      <c r="D908" s="178"/>
      <c r="E908" s="178"/>
      <c r="F908" s="178"/>
      <c r="G908" s="178"/>
      <c r="H908" s="177"/>
      <c r="I908" s="178"/>
      <c r="J908" s="178"/>
      <c r="K908" s="178"/>
      <c r="L908" s="178"/>
      <c r="M908" s="178"/>
      <c r="N908" s="178"/>
      <c r="O908" s="178"/>
      <c r="P908" s="178"/>
      <c r="Q908" s="178"/>
      <c r="R908" s="178"/>
      <c r="S908" s="178"/>
      <c r="T908" s="178"/>
      <c r="U908" s="178"/>
      <c r="V908" s="178"/>
      <c r="W908" s="178"/>
      <c r="X908" s="178"/>
    </row>
    <row r="909" spans="1:24" ht="12.75" customHeight="1">
      <c r="A909" s="178"/>
      <c r="B909" s="178"/>
      <c r="C909" s="178"/>
      <c r="D909" s="178"/>
      <c r="E909" s="178"/>
      <c r="F909" s="178"/>
      <c r="G909" s="178"/>
      <c r="H909" s="177"/>
      <c r="I909" s="178"/>
      <c r="J909" s="178"/>
      <c r="K909" s="178"/>
      <c r="L909" s="178"/>
      <c r="M909" s="178"/>
      <c r="N909" s="178"/>
      <c r="O909" s="178"/>
      <c r="P909" s="178"/>
      <c r="Q909" s="178"/>
      <c r="R909" s="178"/>
      <c r="S909" s="178"/>
      <c r="T909" s="178"/>
      <c r="U909" s="178"/>
      <c r="V909" s="178"/>
      <c r="W909" s="178"/>
      <c r="X909" s="178"/>
    </row>
    <row r="910" spans="1:24" ht="12.75" customHeight="1">
      <c r="A910" s="178"/>
      <c r="B910" s="178"/>
      <c r="C910" s="178"/>
      <c r="D910" s="178"/>
      <c r="E910" s="178"/>
      <c r="F910" s="178"/>
      <c r="G910" s="178"/>
      <c r="H910" s="177"/>
      <c r="I910" s="178"/>
      <c r="J910" s="178"/>
      <c r="K910" s="178"/>
      <c r="L910" s="178"/>
      <c r="M910" s="178"/>
      <c r="N910" s="178"/>
      <c r="O910" s="178"/>
      <c r="P910" s="178"/>
      <c r="Q910" s="178"/>
      <c r="R910" s="178"/>
      <c r="S910" s="178"/>
      <c r="T910" s="178"/>
      <c r="U910" s="178"/>
      <c r="V910" s="178"/>
      <c r="W910" s="178"/>
      <c r="X910" s="178"/>
    </row>
    <row r="911" spans="1:24" ht="12.75" customHeight="1">
      <c r="A911" s="178"/>
      <c r="B911" s="178"/>
      <c r="C911" s="178"/>
      <c r="D911" s="178"/>
      <c r="E911" s="178"/>
      <c r="F911" s="178"/>
      <c r="G911" s="178"/>
      <c r="H911" s="177"/>
      <c r="I911" s="178"/>
      <c r="J911" s="178"/>
      <c r="K911" s="178"/>
      <c r="L911" s="178"/>
      <c r="M911" s="178"/>
      <c r="N911" s="178"/>
      <c r="O911" s="178"/>
      <c r="P911" s="178"/>
      <c r="Q911" s="178"/>
      <c r="R911" s="178"/>
      <c r="S911" s="178"/>
      <c r="T911" s="178"/>
      <c r="U911" s="178"/>
      <c r="V911" s="178"/>
      <c r="W911" s="178"/>
      <c r="X911" s="178"/>
    </row>
    <row r="912" spans="1:24" ht="12.75" customHeight="1">
      <c r="A912" s="178"/>
      <c r="B912" s="178"/>
      <c r="C912" s="178"/>
      <c r="D912" s="178"/>
      <c r="E912" s="178"/>
      <c r="F912" s="178"/>
      <c r="G912" s="178"/>
      <c r="H912" s="177"/>
      <c r="I912" s="178"/>
      <c r="J912" s="178"/>
      <c r="K912" s="178"/>
      <c r="L912" s="178"/>
      <c r="M912" s="178"/>
      <c r="N912" s="178"/>
      <c r="O912" s="178"/>
      <c r="P912" s="178"/>
      <c r="Q912" s="178"/>
      <c r="R912" s="178"/>
      <c r="S912" s="178"/>
      <c r="T912" s="178"/>
      <c r="U912" s="178"/>
      <c r="V912" s="178"/>
      <c r="W912" s="178"/>
      <c r="X912" s="178"/>
    </row>
    <row r="913" spans="1:24" ht="12.75" customHeight="1">
      <c r="A913" s="178"/>
      <c r="B913" s="178"/>
      <c r="C913" s="178"/>
      <c r="D913" s="178"/>
      <c r="E913" s="178"/>
      <c r="F913" s="178"/>
      <c r="G913" s="178"/>
      <c r="H913" s="177"/>
      <c r="I913" s="178"/>
      <c r="J913" s="178"/>
      <c r="K913" s="178"/>
      <c r="L913" s="178"/>
      <c r="M913" s="178"/>
      <c r="N913" s="178"/>
      <c r="O913" s="178"/>
      <c r="P913" s="178"/>
      <c r="Q913" s="178"/>
      <c r="R913" s="178"/>
      <c r="S913" s="178"/>
      <c r="T913" s="178"/>
      <c r="U913" s="178"/>
      <c r="V913" s="178"/>
      <c r="W913" s="178"/>
      <c r="X913" s="178"/>
    </row>
    <row r="914" spans="1:24" ht="12.75" customHeight="1">
      <c r="A914" s="178"/>
      <c r="B914" s="178"/>
      <c r="C914" s="178"/>
      <c r="D914" s="178"/>
      <c r="E914" s="178"/>
      <c r="F914" s="178"/>
      <c r="G914" s="178"/>
      <c r="H914" s="177"/>
      <c r="I914" s="178"/>
      <c r="J914" s="178"/>
      <c r="K914" s="178"/>
      <c r="L914" s="178"/>
      <c r="M914" s="178"/>
      <c r="N914" s="178"/>
      <c r="O914" s="178"/>
      <c r="P914" s="178"/>
      <c r="Q914" s="178"/>
      <c r="R914" s="178"/>
      <c r="S914" s="178"/>
      <c r="T914" s="178"/>
      <c r="U914" s="178"/>
      <c r="V914" s="178"/>
      <c r="W914" s="178"/>
      <c r="X914" s="178"/>
    </row>
    <row r="915" spans="1:24" ht="12.75" customHeight="1">
      <c r="A915" s="178"/>
      <c r="B915" s="178"/>
      <c r="C915" s="178"/>
      <c r="D915" s="178"/>
      <c r="E915" s="178"/>
      <c r="F915" s="178"/>
      <c r="G915" s="178"/>
      <c r="H915" s="177"/>
      <c r="I915" s="178"/>
      <c r="J915" s="178"/>
      <c r="K915" s="178"/>
      <c r="L915" s="178"/>
      <c r="M915" s="178"/>
      <c r="N915" s="178"/>
      <c r="O915" s="178"/>
      <c r="P915" s="178"/>
      <c r="Q915" s="178"/>
      <c r="R915" s="178"/>
      <c r="S915" s="178"/>
      <c r="T915" s="178"/>
      <c r="U915" s="178"/>
      <c r="V915" s="178"/>
      <c r="W915" s="178"/>
      <c r="X915" s="178"/>
    </row>
    <row r="916" spans="1:24" ht="12.75" customHeight="1">
      <c r="A916" s="178"/>
      <c r="B916" s="178"/>
      <c r="C916" s="178"/>
      <c r="D916" s="178"/>
      <c r="E916" s="178"/>
      <c r="F916" s="178"/>
      <c r="G916" s="178"/>
      <c r="H916" s="177"/>
      <c r="I916" s="178"/>
      <c r="J916" s="178"/>
      <c r="K916" s="178"/>
      <c r="L916" s="178"/>
      <c r="M916" s="178"/>
      <c r="N916" s="178"/>
      <c r="O916" s="178"/>
      <c r="P916" s="178"/>
      <c r="Q916" s="178"/>
      <c r="R916" s="178"/>
      <c r="S916" s="178"/>
      <c r="T916" s="178"/>
      <c r="U916" s="178"/>
      <c r="V916" s="178"/>
      <c r="W916" s="178"/>
      <c r="X916" s="178"/>
    </row>
    <row r="917" spans="1:24" ht="12.75" customHeight="1">
      <c r="A917" s="178"/>
      <c r="B917" s="178"/>
      <c r="C917" s="178"/>
      <c r="D917" s="178"/>
      <c r="E917" s="178"/>
      <c r="F917" s="178"/>
      <c r="G917" s="178"/>
      <c r="H917" s="177"/>
      <c r="I917" s="178"/>
      <c r="J917" s="178"/>
      <c r="K917" s="178"/>
      <c r="L917" s="178"/>
      <c r="M917" s="178"/>
      <c r="N917" s="178"/>
      <c r="O917" s="178"/>
      <c r="P917" s="178"/>
      <c r="Q917" s="178"/>
      <c r="R917" s="178"/>
      <c r="S917" s="178"/>
      <c r="T917" s="178"/>
      <c r="U917" s="178"/>
      <c r="V917" s="178"/>
      <c r="W917" s="178"/>
      <c r="X917" s="178"/>
    </row>
    <row r="918" spans="1:24" ht="12.75" customHeight="1">
      <c r="A918" s="178"/>
      <c r="B918" s="178"/>
      <c r="C918" s="178"/>
      <c r="D918" s="178"/>
      <c r="E918" s="178"/>
      <c r="F918" s="178"/>
      <c r="G918" s="178"/>
      <c r="H918" s="177"/>
      <c r="I918" s="178"/>
      <c r="J918" s="178"/>
      <c r="K918" s="178"/>
      <c r="L918" s="178"/>
      <c r="M918" s="178"/>
      <c r="N918" s="178"/>
      <c r="O918" s="178"/>
      <c r="P918" s="178"/>
      <c r="Q918" s="178"/>
      <c r="R918" s="178"/>
      <c r="S918" s="178"/>
      <c r="T918" s="178"/>
      <c r="U918" s="178"/>
      <c r="V918" s="178"/>
      <c r="W918" s="178"/>
      <c r="X918" s="178"/>
    </row>
    <row r="919" spans="1:24" ht="12.75" customHeight="1">
      <c r="A919" s="178"/>
      <c r="B919" s="178"/>
      <c r="C919" s="178"/>
      <c r="D919" s="178"/>
      <c r="E919" s="178"/>
      <c r="F919" s="178"/>
      <c r="G919" s="178"/>
      <c r="H919" s="177"/>
      <c r="I919" s="178"/>
      <c r="J919" s="178"/>
      <c r="K919" s="178"/>
      <c r="L919" s="178"/>
      <c r="M919" s="178"/>
      <c r="N919" s="178"/>
      <c r="O919" s="178"/>
      <c r="P919" s="178"/>
      <c r="Q919" s="178"/>
      <c r="R919" s="178"/>
      <c r="S919" s="178"/>
      <c r="T919" s="178"/>
      <c r="U919" s="178"/>
      <c r="V919" s="178"/>
      <c r="W919" s="178"/>
      <c r="X919" s="178"/>
    </row>
    <row r="920" spans="1:24" ht="12.75" customHeight="1">
      <c r="A920" s="178"/>
      <c r="B920" s="178"/>
      <c r="C920" s="178"/>
      <c r="D920" s="178"/>
      <c r="E920" s="178"/>
      <c r="F920" s="178"/>
      <c r="G920" s="178"/>
      <c r="H920" s="177"/>
      <c r="I920" s="178"/>
      <c r="J920" s="178"/>
      <c r="K920" s="178"/>
      <c r="L920" s="178"/>
      <c r="M920" s="178"/>
      <c r="N920" s="178"/>
      <c r="O920" s="178"/>
      <c r="P920" s="178"/>
      <c r="Q920" s="178"/>
      <c r="R920" s="178"/>
      <c r="S920" s="178"/>
      <c r="T920" s="178"/>
      <c r="U920" s="178"/>
      <c r="V920" s="178"/>
      <c r="W920" s="178"/>
      <c r="X920" s="178"/>
    </row>
    <row r="921" spans="1:24" ht="12.75" customHeight="1">
      <c r="A921" s="178"/>
      <c r="B921" s="178"/>
      <c r="C921" s="178"/>
      <c r="D921" s="178"/>
      <c r="E921" s="178"/>
      <c r="F921" s="178"/>
      <c r="G921" s="178"/>
      <c r="H921" s="177"/>
      <c r="I921" s="178"/>
      <c r="J921" s="178"/>
      <c r="K921" s="178"/>
      <c r="L921" s="178"/>
      <c r="M921" s="178"/>
      <c r="N921" s="178"/>
      <c r="O921" s="178"/>
      <c r="P921" s="178"/>
      <c r="Q921" s="178"/>
      <c r="R921" s="178"/>
      <c r="S921" s="178"/>
      <c r="T921" s="178"/>
      <c r="U921" s="178"/>
      <c r="V921" s="178"/>
      <c r="W921" s="178"/>
      <c r="X921" s="178"/>
    </row>
    <row r="922" spans="1:24" ht="12.75" customHeight="1">
      <c r="A922" s="178"/>
      <c r="B922" s="178"/>
      <c r="C922" s="178"/>
      <c r="D922" s="178"/>
      <c r="E922" s="178"/>
      <c r="F922" s="178"/>
      <c r="G922" s="178"/>
      <c r="H922" s="177"/>
      <c r="I922" s="178"/>
      <c r="J922" s="178"/>
      <c r="K922" s="178"/>
      <c r="L922" s="178"/>
      <c r="M922" s="178"/>
      <c r="N922" s="178"/>
      <c r="O922" s="178"/>
      <c r="P922" s="178"/>
      <c r="Q922" s="178"/>
      <c r="R922" s="178"/>
      <c r="S922" s="178"/>
      <c r="T922" s="178"/>
      <c r="U922" s="178"/>
      <c r="V922" s="178"/>
      <c r="W922" s="178"/>
      <c r="X922" s="178"/>
    </row>
    <row r="923" spans="1:24" ht="12.75" customHeight="1">
      <c r="A923" s="178"/>
      <c r="B923" s="178"/>
      <c r="C923" s="178"/>
      <c r="D923" s="178"/>
      <c r="E923" s="178"/>
      <c r="F923" s="178"/>
      <c r="G923" s="178"/>
      <c r="H923" s="177"/>
      <c r="I923" s="178"/>
      <c r="J923" s="178"/>
      <c r="K923" s="178"/>
      <c r="L923" s="178"/>
      <c r="M923" s="178"/>
      <c r="N923" s="178"/>
      <c r="O923" s="178"/>
      <c r="P923" s="178"/>
      <c r="Q923" s="178"/>
      <c r="R923" s="178"/>
      <c r="S923" s="178"/>
      <c r="T923" s="178"/>
      <c r="U923" s="178"/>
      <c r="V923" s="178"/>
      <c r="W923" s="178"/>
      <c r="X923" s="178"/>
    </row>
    <row r="924" spans="1:24" ht="12.75" customHeight="1">
      <c r="A924" s="178"/>
      <c r="B924" s="178"/>
      <c r="C924" s="178"/>
      <c r="D924" s="178"/>
      <c r="E924" s="178"/>
      <c r="F924" s="178"/>
      <c r="G924" s="178"/>
      <c r="H924" s="177"/>
      <c r="I924" s="178"/>
      <c r="J924" s="178"/>
      <c r="K924" s="178"/>
      <c r="L924" s="178"/>
      <c r="M924" s="178"/>
      <c r="N924" s="178"/>
      <c r="O924" s="178"/>
      <c r="P924" s="178"/>
      <c r="Q924" s="178"/>
      <c r="R924" s="178"/>
      <c r="S924" s="178"/>
      <c r="T924" s="178"/>
      <c r="U924" s="178"/>
      <c r="V924" s="178"/>
      <c r="W924" s="178"/>
      <c r="X924" s="178"/>
    </row>
    <row r="925" spans="1:24" ht="12.75" customHeight="1">
      <c r="A925" s="178"/>
      <c r="B925" s="178"/>
      <c r="C925" s="178"/>
      <c r="D925" s="178"/>
      <c r="E925" s="178"/>
      <c r="F925" s="178"/>
      <c r="G925" s="178"/>
      <c r="H925" s="177"/>
      <c r="I925" s="178"/>
      <c r="J925" s="178"/>
      <c r="K925" s="178"/>
      <c r="L925" s="178"/>
      <c r="M925" s="178"/>
      <c r="N925" s="178"/>
      <c r="O925" s="178"/>
      <c r="P925" s="178"/>
      <c r="Q925" s="178"/>
      <c r="R925" s="178"/>
      <c r="S925" s="178"/>
      <c r="T925" s="178"/>
      <c r="U925" s="178"/>
      <c r="V925" s="178"/>
      <c r="W925" s="178"/>
      <c r="X925" s="178"/>
    </row>
    <row r="926" spans="1:24" ht="12.75" customHeight="1">
      <c r="A926" s="178"/>
      <c r="B926" s="178"/>
      <c r="C926" s="178"/>
      <c r="D926" s="178"/>
      <c r="E926" s="178"/>
      <c r="F926" s="178"/>
      <c r="G926" s="178"/>
      <c r="H926" s="177"/>
      <c r="I926" s="178"/>
      <c r="J926" s="178"/>
      <c r="K926" s="178"/>
      <c r="L926" s="178"/>
      <c r="M926" s="178"/>
      <c r="N926" s="178"/>
      <c r="O926" s="178"/>
      <c r="P926" s="178"/>
      <c r="Q926" s="178"/>
      <c r="R926" s="178"/>
      <c r="S926" s="178"/>
      <c r="T926" s="178"/>
      <c r="U926" s="178"/>
      <c r="V926" s="178"/>
      <c r="W926" s="178"/>
      <c r="X926" s="178"/>
    </row>
    <row r="927" spans="1:24" ht="12.75" customHeight="1">
      <c r="A927" s="178"/>
      <c r="B927" s="178"/>
      <c r="C927" s="178"/>
      <c r="D927" s="178"/>
      <c r="E927" s="178"/>
      <c r="F927" s="178"/>
      <c r="G927" s="178"/>
      <c r="H927" s="177"/>
      <c r="I927" s="178"/>
      <c r="J927" s="178"/>
      <c r="K927" s="178"/>
      <c r="L927" s="178"/>
      <c r="M927" s="178"/>
      <c r="N927" s="178"/>
      <c r="O927" s="178"/>
      <c r="P927" s="178"/>
      <c r="Q927" s="178"/>
      <c r="R927" s="178"/>
      <c r="S927" s="178"/>
      <c r="T927" s="178"/>
      <c r="U927" s="178"/>
      <c r="V927" s="178"/>
      <c r="W927" s="178"/>
      <c r="X927" s="178"/>
    </row>
    <row r="928" spans="1:24" ht="12.75" customHeight="1">
      <c r="A928" s="178"/>
      <c r="B928" s="178"/>
      <c r="C928" s="178"/>
      <c r="D928" s="178"/>
      <c r="E928" s="178"/>
      <c r="F928" s="178"/>
      <c r="G928" s="178"/>
      <c r="H928" s="177"/>
      <c r="I928" s="178"/>
      <c r="J928" s="178"/>
      <c r="K928" s="178"/>
      <c r="L928" s="178"/>
      <c r="M928" s="178"/>
      <c r="N928" s="178"/>
      <c r="O928" s="178"/>
      <c r="P928" s="178"/>
      <c r="Q928" s="178"/>
      <c r="R928" s="178"/>
      <c r="S928" s="178"/>
      <c r="T928" s="178"/>
      <c r="U928" s="178"/>
      <c r="V928" s="178"/>
      <c r="W928" s="178"/>
      <c r="X928" s="178"/>
    </row>
    <row r="929" spans="1:24" ht="12.75" customHeight="1">
      <c r="A929" s="178"/>
      <c r="B929" s="178"/>
      <c r="C929" s="178"/>
      <c r="D929" s="178"/>
      <c r="E929" s="178"/>
      <c r="F929" s="178"/>
      <c r="G929" s="178"/>
      <c r="H929" s="177"/>
      <c r="I929" s="178"/>
      <c r="J929" s="178"/>
      <c r="K929" s="178"/>
      <c r="L929" s="178"/>
      <c r="M929" s="178"/>
      <c r="N929" s="178"/>
      <c r="O929" s="178"/>
      <c r="P929" s="178"/>
      <c r="Q929" s="178"/>
      <c r="R929" s="178"/>
      <c r="S929" s="178"/>
      <c r="T929" s="178"/>
      <c r="U929" s="178"/>
      <c r="V929" s="178"/>
      <c r="W929" s="178"/>
      <c r="X929" s="178"/>
    </row>
    <row r="930" spans="1:24" ht="12.75" customHeight="1">
      <c r="A930" s="178"/>
      <c r="B930" s="178"/>
      <c r="C930" s="178"/>
      <c r="D930" s="178"/>
      <c r="E930" s="178"/>
      <c r="F930" s="178"/>
      <c r="G930" s="178"/>
      <c r="H930" s="177"/>
      <c r="I930" s="178"/>
      <c r="J930" s="178"/>
      <c r="K930" s="178"/>
      <c r="L930" s="178"/>
      <c r="M930" s="178"/>
      <c r="N930" s="178"/>
      <c r="O930" s="178"/>
      <c r="P930" s="178"/>
      <c r="Q930" s="178"/>
      <c r="R930" s="178"/>
      <c r="S930" s="178"/>
      <c r="T930" s="178"/>
      <c r="U930" s="178"/>
      <c r="V930" s="178"/>
      <c r="W930" s="178"/>
      <c r="X930" s="178"/>
    </row>
    <row r="931" spans="1:24" ht="12.75" customHeight="1">
      <c r="A931" s="178"/>
      <c r="B931" s="178"/>
      <c r="C931" s="178"/>
      <c r="D931" s="178"/>
      <c r="E931" s="178"/>
      <c r="F931" s="178"/>
      <c r="G931" s="178"/>
      <c r="H931" s="177"/>
      <c r="I931" s="178"/>
      <c r="J931" s="178"/>
      <c r="K931" s="178"/>
      <c r="L931" s="178"/>
      <c r="M931" s="178"/>
      <c r="N931" s="178"/>
      <c r="O931" s="178"/>
      <c r="P931" s="178"/>
      <c r="Q931" s="178"/>
      <c r="R931" s="178"/>
      <c r="S931" s="178"/>
      <c r="T931" s="178"/>
      <c r="U931" s="178"/>
      <c r="V931" s="178"/>
      <c r="W931" s="178"/>
      <c r="X931" s="178"/>
    </row>
    <row r="932" spans="1:24" ht="12.75" customHeight="1">
      <c r="A932" s="178"/>
      <c r="B932" s="178"/>
      <c r="C932" s="178"/>
      <c r="D932" s="178"/>
      <c r="E932" s="178"/>
      <c r="F932" s="178"/>
      <c r="G932" s="178"/>
      <c r="H932" s="177"/>
      <c r="I932" s="178"/>
      <c r="J932" s="178"/>
      <c r="K932" s="178"/>
      <c r="L932" s="178"/>
      <c r="M932" s="178"/>
      <c r="N932" s="178"/>
      <c r="O932" s="178"/>
      <c r="P932" s="178"/>
      <c r="Q932" s="178"/>
      <c r="R932" s="178"/>
      <c r="S932" s="178"/>
      <c r="T932" s="178"/>
      <c r="U932" s="178"/>
      <c r="V932" s="178"/>
      <c r="W932" s="178"/>
      <c r="X932" s="178"/>
    </row>
    <row r="933" spans="1:24" ht="12.75" customHeight="1">
      <c r="A933" s="178"/>
      <c r="B933" s="178"/>
      <c r="C933" s="178"/>
      <c r="D933" s="178"/>
      <c r="E933" s="178"/>
      <c r="F933" s="178"/>
      <c r="G933" s="178"/>
      <c r="H933" s="177"/>
      <c r="I933" s="178"/>
      <c r="J933" s="178"/>
      <c r="K933" s="178"/>
      <c r="L933" s="178"/>
      <c r="M933" s="178"/>
      <c r="N933" s="178"/>
      <c r="O933" s="178"/>
      <c r="P933" s="178"/>
      <c r="Q933" s="178"/>
      <c r="R933" s="178"/>
      <c r="S933" s="178"/>
      <c r="T933" s="178"/>
      <c r="U933" s="178"/>
      <c r="V933" s="178"/>
      <c r="W933" s="178"/>
      <c r="X933" s="178"/>
    </row>
  </sheetData>
  <mergeCells count="28">
    <mergeCell ref="A24:F24"/>
    <mergeCell ref="A1:G1"/>
    <mergeCell ref="A2:G2"/>
    <mergeCell ref="A3:G3"/>
    <mergeCell ref="A4:A6"/>
    <mergeCell ref="B4:B6"/>
    <mergeCell ref="A23:F23"/>
    <mergeCell ref="A33:C33"/>
    <mergeCell ref="E33:F33"/>
    <mergeCell ref="A25:F25"/>
    <mergeCell ref="A26:F26"/>
    <mergeCell ref="A27:F27"/>
    <mergeCell ref="A29:C30"/>
    <mergeCell ref="D29:D30"/>
    <mergeCell ref="E29:F30"/>
    <mergeCell ref="G29:G30"/>
    <mergeCell ref="A31:C31"/>
    <mergeCell ref="E31:F31"/>
    <mergeCell ref="A32:C32"/>
    <mergeCell ref="E32:F32"/>
    <mergeCell ref="A38:D38"/>
    <mergeCell ref="E38:F38"/>
    <mergeCell ref="A34:C34"/>
    <mergeCell ref="E34:F34"/>
    <mergeCell ref="E35:F35"/>
    <mergeCell ref="E36:F36"/>
    <mergeCell ref="A37:C37"/>
    <mergeCell ref="E37:F3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a6cb9e4b-f1d1-4245-83ec-6cad768d538a"/>
    <ds:schemaRef ds:uri="http://purl.org/dc/elements/1.1/"/>
    <ds:schemaRef ds:uri="http://schemas.openxmlformats.org/package/2006/metadata/core-properties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PRESUPUESTO OFICIAL (Entidad)</vt:lpstr>
      <vt:lpstr>PROPUESTA ECONOMICA(Proponente)</vt:lpstr>
      <vt:lpstr>AMBIENTAL (Entidad)</vt:lpstr>
      <vt:lpstr>AMBIENTAL (Proponente)</vt:lpstr>
      <vt:lpstr>CONSULTORIA (Entidad)</vt:lpstr>
      <vt:lpstr>CONSULTORIA (Proponente)</vt:lpstr>
      <vt:lpstr>'AMBIENTAL (Entidad)'!Área_de_impresión</vt:lpstr>
      <vt:lpstr>'AMBIENTAL (Proponente)'!Área_de_impresión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Eliana Ledezma Ortega</cp:lastModifiedBy>
  <cp:revision/>
  <cp:lastPrinted>2021-07-22T21:21:55Z</cp:lastPrinted>
  <dcterms:created xsi:type="dcterms:W3CDTF">2006-06-27T16:47:25Z</dcterms:created>
  <dcterms:modified xsi:type="dcterms:W3CDTF">2026-07-18T22:31:07Z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