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Disco D\CFS 2025\Procesos\Procesos_2026\Presentar\SENA REGIONAL DISTRITO CAPITAL Grupo de Apoyo Administrativo Mixto CSF_SAMC-RDC-004-2026\"/>
    </mc:Choice>
  </mc:AlternateContent>
  <xr:revisionPtr revIDLastSave="0" documentId="13_ncr:1_{37608DEE-E6E0-47CC-B7AE-9AF00ECF1FF4}" xr6:coauthVersionLast="47" xr6:coauthVersionMax="47" xr10:uidLastSave="{00000000-0000-0000-0000-000000000000}"/>
  <bookViews>
    <workbookView xWindow="-120" yWindow="-120" windowWidth="29040" windowHeight="15720" xr2:uid="{DF67788E-36DD-407A-B5F0-EA2EB8B61368}"/>
  </bookViews>
  <sheets>
    <sheet name="Hoja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I12" i="1"/>
  <c r="I13" i="1"/>
  <c r="I14" i="1"/>
  <c r="J14" i="1" s="1"/>
  <c r="K14" i="1" s="1"/>
  <c r="I15" i="1"/>
  <c r="J15" i="1" s="1"/>
  <c r="K15" i="1" s="1"/>
  <c r="I16" i="1"/>
  <c r="I17" i="1"/>
  <c r="I18" i="1"/>
  <c r="I19" i="1"/>
  <c r="J19" i="1" s="1"/>
  <c r="K19" i="1" s="1"/>
  <c r="I20" i="1"/>
  <c r="J20" i="1" s="1"/>
  <c r="K20" i="1" s="1"/>
  <c r="I21" i="1"/>
  <c r="J21" i="1" s="1"/>
  <c r="K21" i="1" s="1"/>
  <c r="I22" i="1"/>
  <c r="J22" i="1" s="1"/>
  <c r="K22" i="1" s="1"/>
  <c r="I23" i="1"/>
  <c r="J23" i="1" s="1"/>
  <c r="K23" i="1" s="1"/>
  <c r="I24" i="1"/>
  <c r="J24" i="1" s="1"/>
  <c r="I25" i="1"/>
  <c r="J25" i="1" s="1"/>
  <c r="I26" i="1"/>
  <c r="J26" i="1" s="1"/>
  <c r="K26" i="1" s="1"/>
  <c r="I27" i="1"/>
  <c r="I28" i="1"/>
  <c r="I29" i="1"/>
  <c r="I30" i="1"/>
  <c r="I31" i="1"/>
  <c r="J31" i="1" s="1"/>
  <c r="I32" i="1"/>
  <c r="I33" i="1"/>
  <c r="J33" i="1" s="1"/>
  <c r="I34" i="1"/>
  <c r="J34" i="1" s="1"/>
  <c r="I35" i="1"/>
  <c r="J35" i="1" s="1"/>
  <c r="I36" i="1"/>
  <c r="J36" i="1" s="1"/>
  <c r="I37" i="1"/>
  <c r="I38" i="1"/>
  <c r="J38" i="1" s="1"/>
  <c r="I39" i="1"/>
  <c r="J39" i="1" s="1"/>
  <c r="I40" i="1"/>
  <c r="J40" i="1" s="1"/>
  <c r="I41" i="1"/>
  <c r="J41" i="1" s="1"/>
  <c r="I42" i="1"/>
  <c r="J42" i="1" s="1"/>
  <c r="K42" i="1" s="1"/>
  <c r="I43" i="1"/>
  <c r="I44" i="1"/>
  <c r="I45" i="1"/>
  <c r="I46" i="1"/>
  <c r="J46" i="1" s="1"/>
  <c r="I47" i="1"/>
  <c r="J47" i="1" s="1"/>
  <c r="I48" i="1"/>
  <c r="I49" i="1"/>
  <c r="I50" i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I60" i="1"/>
  <c r="I61" i="1"/>
  <c r="I62" i="1"/>
  <c r="J62" i="1" s="1"/>
  <c r="I63" i="1"/>
  <c r="J63" i="1" s="1"/>
  <c r="I64" i="1"/>
  <c r="J64" i="1" s="1"/>
  <c r="I65" i="1"/>
  <c r="J65" i="1" s="1"/>
  <c r="I66" i="1"/>
  <c r="J66" i="1" s="1"/>
  <c r="I67" i="1"/>
  <c r="I68" i="1"/>
  <c r="J68" i="1" s="1"/>
  <c r="I69" i="1"/>
  <c r="I70" i="1"/>
  <c r="J70" i="1" s="1"/>
  <c r="I71" i="1"/>
  <c r="J71" i="1" s="1"/>
  <c r="I72" i="1"/>
  <c r="J72" i="1" s="1"/>
  <c r="I73" i="1"/>
  <c r="J73" i="1" s="1"/>
  <c r="K73" i="1" s="1"/>
  <c r="I74" i="1"/>
  <c r="J74" i="1" s="1"/>
  <c r="I75" i="1"/>
  <c r="I76" i="1"/>
  <c r="J76" i="1" s="1"/>
  <c r="I77" i="1"/>
  <c r="I78" i="1"/>
  <c r="I79" i="1"/>
  <c r="J79" i="1" s="1"/>
  <c r="I80" i="1"/>
  <c r="I81" i="1"/>
  <c r="I10" i="1"/>
  <c r="J13" i="1"/>
  <c r="J18" i="1"/>
  <c r="K18" i="1" s="1"/>
  <c r="J32" i="1"/>
  <c r="J48" i="1"/>
  <c r="J49" i="1"/>
  <c r="J50" i="1"/>
  <c r="J80" i="1"/>
  <c r="J81" i="1"/>
  <c r="J10" i="1"/>
  <c r="E81" i="1"/>
  <c r="E80" i="1"/>
  <c r="E79" i="1"/>
  <c r="J78" i="1"/>
  <c r="E78" i="1"/>
  <c r="K78" i="1" s="1"/>
  <c r="J77" i="1"/>
  <c r="E77" i="1"/>
  <c r="E76" i="1"/>
  <c r="J75" i="1"/>
  <c r="E75" i="1"/>
  <c r="E74" i="1"/>
  <c r="E72" i="1"/>
  <c r="E71" i="1"/>
  <c r="E70" i="1"/>
  <c r="J69" i="1"/>
  <c r="E69" i="1"/>
  <c r="E68" i="1"/>
  <c r="J67" i="1"/>
  <c r="E67" i="1"/>
  <c r="E66" i="1"/>
  <c r="E65" i="1"/>
  <c r="E64" i="1"/>
  <c r="E63" i="1"/>
  <c r="E62" i="1"/>
  <c r="J61" i="1"/>
  <c r="E61" i="1"/>
  <c r="J60" i="1"/>
  <c r="E60" i="1"/>
  <c r="J59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J45" i="1"/>
  <c r="E45" i="1"/>
  <c r="J44" i="1"/>
  <c r="E44" i="1"/>
  <c r="J43" i="1"/>
  <c r="E43" i="1"/>
  <c r="E41" i="1"/>
  <c r="E40" i="1"/>
  <c r="E39" i="1"/>
  <c r="E38" i="1"/>
  <c r="J37" i="1"/>
  <c r="E37" i="1"/>
  <c r="E36" i="1"/>
  <c r="E35" i="1"/>
  <c r="E34" i="1"/>
  <c r="E33" i="1"/>
  <c r="E32" i="1"/>
  <c r="E31" i="1"/>
  <c r="J30" i="1"/>
  <c r="E30" i="1"/>
  <c r="J29" i="1"/>
  <c r="E29" i="1"/>
  <c r="J28" i="1"/>
  <c r="E28" i="1"/>
  <c r="J27" i="1"/>
  <c r="E27" i="1"/>
  <c r="E25" i="1"/>
  <c r="E24" i="1"/>
  <c r="J17" i="1"/>
  <c r="K17" i="1" s="1"/>
  <c r="J16" i="1"/>
  <c r="K16" i="1" s="1"/>
  <c r="E13" i="1"/>
  <c r="J12" i="1"/>
  <c r="E12" i="1"/>
  <c r="J11" i="1"/>
  <c r="E11" i="1"/>
  <c r="E10" i="1"/>
  <c r="K11" i="1" l="1"/>
  <c r="K37" i="1"/>
  <c r="K29" i="1"/>
  <c r="K43" i="1"/>
  <c r="K47" i="1"/>
  <c r="K59" i="1"/>
  <c r="K28" i="1"/>
  <c r="K51" i="1"/>
  <c r="K55" i="1"/>
  <c r="K36" i="1"/>
  <c r="K32" i="1"/>
  <c r="K40" i="1"/>
  <c r="K41" i="1"/>
  <c r="K74" i="1"/>
  <c r="K63" i="1"/>
  <c r="K33" i="1"/>
  <c r="K71" i="1"/>
  <c r="K67" i="1"/>
  <c r="K25" i="1"/>
  <c r="J82" i="1"/>
  <c r="K72" i="1"/>
  <c r="K56" i="1"/>
  <c r="K76" i="1"/>
  <c r="K77" i="1"/>
  <c r="K24" i="1"/>
  <c r="K35" i="1"/>
  <c r="K46" i="1"/>
  <c r="K62" i="1"/>
  <c r="K30" i="1"/>
  <c r="K57" i="1"/>
  <c r="K52" i="1"/>
  <c r="K68" i="1"/>
  <c r="K31" i="1"/>
  <c r="K58" i="1"/>
  <c r="K53" i="1"/>
  <c r="K69" i="1"/>
  <c r="K48" i="1"/>
  <c r="K64" i="1"/>
  <c r="K75" i="1"/>
  <c r="K27" i="1"/>
  <c r="K54" i="1"/>
  <c r="K70" i="1"/>
  <c r="K12" i="1"/>
  <c r="K38" i="1"/>
  <c r="K49" i="1"/>
  <c r="K65" i="1"/>
  <c r="K44" i="1"/>
  <c r="K60" i="1"/>
  <c r="K13" i="1"/>
  <c r="K39" i="1"/>
  <c r="K50" i="1"/>
  <c r="K66" i="1"/>
  <c r="K34" i="1"/>
  <c r="K45" i="1"/>
  <c r="K61" i="1"/>
  <c r="K79" i="1"/>
  <c r="K80" i="1"/>
  <c r="K81" i="1"/>
  <c r="K10" i="1"/>
  <c r="K82" i="1" l="1"/>
</calcChain>
</file>

<file path=xl/sharedStrings.xml><?xml version="1.0" encoding="utf-8"?>
<sst xmlns="http://schemas.openxmlformats.org/spreadsheetml/2006/main" count="172" uniqueCount="104">
  <si>
    <r>
      <rPr>
        <b/>
        <sz val="12"/>
        <rFont val="Aptos Narrow"/>
        <family val="2"/>
        <scheme val="minor"/>
      </rPr>
      <t>SERVICIO NACIONAL DE APRENDIZAJE</t>
    </r>
    <r>
      <rPr>
        <sz val="12"/>
        <color theme="1"/>
        <rFont val="Aptos Narrow"/>
        <family val="2"/>
        <scheme val="minor"/>
      </rPr>
      <t xml:space="preserve">
</t>
    </r>
    <r>
      <rPr>
        <b/>
        <sz val="12"/>
        <color theme="1"/>
        <rFont val="Aptos Narrow"/>
        <family val="2"/>
        <scheme val="minor"/>
      </rPr>
      <t>REGIONAL DISTRITO CAPITAL
FORMATO OFERTA ECONOMICA</t>
    </r>
    <r>
      <rPr>
        <sz val="12"/>
        <color theme="1"/>
        <rFont val="Aptos Narrow"/>
        <family val="2"/>
        <scheme val="minor"/>
      </rPr>
      <t xml:space="preserve">
</t>
    </r>
    <r>
      <rPr>
        <b/>
        <sz val="16"/>
        <color theme="9"/>
        <rFont val="Aptos Narrow"/>
        <family val="2"/>
        <scheme val="minor"/>
      </rPr>
      <t>Ele</t>
    </r>
    <r>
      <rPr>
        <b/>
        <sz val="16"/>
        <color rgb="FF4EA72E"/>
        <rFont val="Aptos Narrow"/>
        <family val="2"/>
        <scheme val="minor"/>
      </rPr>
      <t xml:space="preserve">mentos de proteccion personal y dotacion de brigada </t>
    </r>
    <r>
      <rPr>
        <sz val="16"/>
        <rFont val="Aptos Narrow"/>
        <family val="2"/>
        <scheme val="minor"/>
      </rPr>
      <t xml:space="preserve">
</t>
    </r>
    <r>
      <rPr>
        <b/>
        <sz val="16"/>
        <color theme="1"/>
        <rFont val="Aptos Narrow"/>
        <family val="2"/>
        <scheme val="minor"/>
      </rPr>
      <t>VIGENCIA 2026</t>
    </r>
    <r>
      <rPr>
        <sz val="16"/>
        <color theme="1"/>
        <rFont val="Aptos Narrow"/>
        <family val="2"/>
        <scheme val="minor"/>
      </rPr>
      <t xml:space="preserve">
</t>
    </r>
    <r>
      <rPr>
        <b/>
        <sz val="12"/>
        <color theme="9"/>
        <rFont val="Aptos Narrow"/>
        <family val="2"/>
        <scheme val="minor"/>
      </rPr>
      <t>DOCUMENTO DE TRABAJO</t>
    </r>
  </si>
  <si>
    <t>Empresa Oferente</t>
  </si>
  <si>
    <t>NIT Oferente</t>
  </si>
  <si>
    <t>Nombres y Apellidos Representante Legal</t>
  </si>
  <si>
    <t>Correo electrónico</t>
  </si>
  <si>
    <t>Número Telefónico</t>
  </si>
  <si>
    <t>No.</t>
  </si>
  <si>
    <t xml:space="preserve">Descripcion </t>
  </si>
  <si>
    <t>Cantidad</t>
  </si>
  <si>
    <t>Unidad de Medida</t>
  </si>
  <si>
    <t>Valor Unidad antes de IVA</t>
  </si>
  <si>
    <t>IVA</t>
  </si>
  <si>
    <t xml:space="preserve">   Valor IVA por unidad
</t>
  </si>
  <si>
    <t xml:space="preserve">Valor Total Unidad
</t>
  </si>
  <si>
    <t xml:space="preserve">Valor Total de la cantidad requerida
</t>
  </si>
  <si>
    <t>Cabeza</t>
  </si>
  <si>
    <t>Casco de seguridad tipo I industrial</t>
  </si>
  <si>
    <t>unidad</t>
  </si>
  <si>
    <t>Casco de seguridad tipo II industrial</t>
  </si>
  <si>
    <t>Cofia
Paquete X 100 unds</t>
  </si>
  <si>
    <t>Gorra de proteccion en Dril con cubierta para cuello y orejas</t>
  </si>
  <si>
    <t>Rostro</t>
  </si>
  <si>
    <t>Capucha Dril para soldador</t>
  </si>
  <si>
    <t>Careta de Esmerilar</t>
  </si>
  <si>
    <t>Careta de Protección Facial con Malla Plástica</t>
  </si>
  <si>
    <t>Careta medica uso medico,  odontológico y  veterinario.</t>
  </si>
  <si>
    <t>Careta para Fumigación</t>
  </si>
  <si>
    <t>Careta Soldador</t>
  </si>
  <si>
    <t>Monja o pasamontañas para temperaturas</t>
  </si>
  <si>
    <t>Tapabocas plástico media cara</t>
  </si>
  <si>
    <t xml:space="preserve">Bloqueador solar cajasx12 </t>
  </si>
  <si>
    <t>caja</t>
  </si>
  <si>
    <t xml:space="preserve">Tapabocas desechable cajas X50 </t>
  </si>
  <si>
    <t>Ojos</t>
  </si>
  <si>
    <t>Lentes de Seguridad Claro</t>
  </si>
  <si>
    <t>Lentes de Seguridad  Oscuro</t>
  </si>
  <si>
    <t>Lentes Fotocurado</t>
  </si>
  <si>
    <t>Monogafa para soldadura autógena y oxicorte</t>
  </si>
  <si>
    <t>Monogafas contra salpicaduras líquidos y sustancias químicas</t>
  </si>
  <si>
    <t xml:space="preserve">Oidos </t>
  </si>
  <si>
    <t>Protector Auditivo Tipo Copa</t>
  </si>
  <si>
    <t>par</t>
  </si>
  <si>
    <t>Protector Auditivo Tipo Copa para casco</t>
  </si>
  <si>
    <t>Protector Auditivo Tipo Inserción (desechable)</t>
  </si>
  <si>
    <t>Tapones Auditivos (reutilizables)</t>
  </si>
  <si>
    <t>Sistema Respiratorio</t>
  </si>
  <si>
    <t>Cartucho para gases ácidos</t>
  </si>
  <si>
    <t>Cartucho para Multi-gases</t>
  </si>
  <si>
    <t>Cartucho para vapor orgánico/gas ácido</t>
  </si>
  <si>
    <t>Filtro alta eficiencia P100</t>
  </si>
  <si>
    <t>Cartucho para vapores orgánicos</t>
  </si>
  <si>
    <t>Filtro para material particulado</t>
  </si>
  <si>
    <t>Mascara Facial de Cara Completa</t>
  </si>
  <si>
    <t>Respirador libre mantenimiento (Para mascara)</t>
  </si>
  <si>
    <t>Retenedor para Prefiltro</t>
  </si>
  <si>
    <t>Mascarilla desechable N95 Empaque por 10 und.</t>
  </si>
  <si>
    <t>Tronco y Cuerpo</t>
  </si>
  <si>
    <t>Bata antifluido</t>
  </si>
  <si>
    <t>Bata desechable</t>
  </si>
  <si>
    <t>Bata tipo blazer en dril para Laboratorio</t>
  </si>
  <si>
    <t>Delantal con mangas soldador</t>
  </si>
  <si>
    <t>Delantal PVC (Negro)</t>
  </si>
  <si>
    <t>Overol Industrial</t>
  </si>
  <si>
    <t>Peto en Carnaza</t>
  </si>
  <si>
    <t>Traje Antifluido</t>
  </si>
  <si>
    <t>Traje Tipo Fontanero</t>
  </si>
  <si>
    <t>Manos y Brazos</t>
  </si>
  <si>
    <t>Guantes nylon cubierta en nitrilo espumado</t>
  </si>
  <si>
    <t>Guantes hilaza/algodón con cubierta en latex corrugado</t>
  </si>
  <si>
    <t>Guantes Jersey con cubierta en nitrilo</t>
  </si>
  <si>
    <t>Guantes anticorte nivel 5 cubierta en poliuretano</t>
  </si>
  <si>
    <t>Guantes carnaza reforzado cuero corto</t>
  </si>
  <si>
    <t>Guantes carnaza reforzado cuero largo</t>
  </si>
  <si>
    <t>Guantes de caucho corto</t>
  </si>
  <si>
    <t>Guantes de caucho largo</t>
  </si>
  <si>
    <t>Guantes dieléctricos propileno</t>
  </si>
  <si>
    <t>Guantes dieléctricos Clase 0</t>
  </si>
  <si>
    <t>Guantes dieléctricos Clase 00</t>
  </si>
  <si>
    <t>Guantes dieléctricos Clase 2</t>
  </si>
  <si>
    <t>Guantes malla anticorte</t>
  </si>
  <si>
    <t>Guantes nitrilo azul no estériles</t>
  </si>
  <si>
    <t>Guantes químicos nitrilo</t>
  </si>
  <si>
    <t xml:space="preserve">Guantes resistentes al calor </t>
  </si>
  <si>
    <t>Guantes Vaqueta Ingeniero Reforzado</t>
  </si>
  <si>
    <t>Guantillo para guante dieléctrico</t>
  </si>
  <si>
    <t>Protector de antebrazo</t>
  </si>
  <si>
    <t>Sobre guantes de cuero dieléctrico Clase 00 y 0</t>
  </si>
  <si>
    <t>Sobre guantes de cuero dieléctrico Clase 1 y 2</t>
  </si>
  <si>
    <t>Brazalete brigadista</t>
  </si>
  <si>
    <t>Unidad</t>
  </si>
  <si>
    <t>Pies y piernas</t>
  </si>
  <si>
    <t>Bota de seguridad media caña, dieléctrica con puntera de seguridad</t>
  </si>
  <si>
    <t>Bota de seguridad caña alta, dieléctrica con puntera de seguridad gris</t>
  </si>
  <si>
    <t>Bota PVC de seguridad caña alta, dieléctrica con puntera de seguridad (Negra)</t>
  </si>
  <si>
    <t>Botas de seguridad altas para soldador</t>
  </si>
  <si>
    <t>Canillera para guadaña</t>
  </si>
  <si>
    <t>Medias Antiembólicas</t>
  </si>
  <si>
    <t>Polainas con hebillas</t>
  </si>
  <si>
    <t>Zueco antideslizante</t>
  </si>
  <si>
    <t xml:space="preserve">VALOR TOTAL </t>
  </si>
  <si>
    <t>D&amp;S EMPRESARIALES SAS</t>
  </si>
  <si>
    <t>901.006.957-9</t>
  </si>
  <si>
    <t>INGRID CONSTANZA ZAPATA CETINA</t>
  </si>
  <si>
    <t>cfsgroupcolombia@gmail.com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</si>
</sst>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rgb="FF4EA72E"/>
      <name val="Aptos Narrow"/>
      <family val="2"/>
      <scheme val="minor"/>
    </font>
    <font>
      <sz val="16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2"/>
      <color theme="9"/>
      <name val="Aptos Narrow"/>
      <family val="2"/>
      <scheme val="minor"/>
    </font>
    <font>
      <b/>
      <sz val="16"/>
      <color theme="9"/>
      <name val="Aptos Narrow"/>
      <family val="2"/>
      <scheme val="minor"/>
    </font>
    <font>
      <b/>
      <sz val="11"/>
      <color rgb="FF000000"/>
      <name val="Aptos Narrow"/>
      <scheme val="minor"/>
    </font>
    <font>
      <sz val="11"/>
      <color theme="1"/>
      <name val="Aptos Narrow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4" xfId="0" applyFont="1" applyBorder="1"/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2" fillId="0" borderId="6" xfId="0" applyFont="1" applyBorder="1"/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12" fillId="0" borderId="8" xfId="0" applyFont="1" applyBorder="1"/>
    <xf numFmtId="0" fontId="12" fillId="4" borderId="4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0" borderId="0" xfId="0" applyFont="1"/>
    <xf numFmtId="0" fontId="13" fillId="3" borderId="10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1" fillId="3" borderId="3" xfId="0" applyFont="1" applyFill="1" applyBorder="1" applyAlignment="1">
      <alignment horizontal="center" wrapText="1"/>
    </xf>
    <xf numFmtId="0" fontId="2" fillId="2" borderId="1" xfId="0" applyFont="1" applyFill="1" applyBorder="1" applyAlignment="1" applyProtection="1">
      <alignment horizontal="center" wrapText="1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center" vertical="center" wrapText="1"/>
    </xf>
    <xf numFmtId="0" fontId="15" fillId="2" borderId="1" xfId="3" applyFill="1" applyBorder="1" applyAlignment="1" applyProtection="1">
      <alignment horizontal="center" wrapText="1"/>
      <protection locked="0"/>
    </xf>
    <xf numFmtId="43" fontId="12" fillId="0" borderId="4" xfId="1" applyFont="1" applyBorder="1"/>
    <xf numFmtId="43" fontId="12" fillId="0" borderId="5" xfId="1" applyFont="1" applyBorder="1"/>
    <xf numFmtId="43" fontId="12" fillId="0" borderId="6" xfId="1" applyFont="1" applyBorder="1"/>
    <xf numFmtId="43" fontId="12" fillId="0" borderId="7" xfId="1" applyFont="1" applyBorder="1"/>
    <xf numFmtId="43" fontId="12" fillId="0" borderId="8" xfId="1" applyFont="1" applyBorder="1"/>
    <xf numFmtId="43" fontId="12" fillId="0" borderId="9" xfId="1" applyFont="1" applyBorder="1"/>
    <xf numFmtId="43" fontId="13" fillId="3" borderId="10" xfId="1" applyFont="1" applyFill="1" applyBorder="1"/>
    <xf numFmtId="43" fontId="12" fillId="0" borderId="4" xfId="0" applyNumberFormat="1" applyFont="1" applyBorder="1"/>
    <xf numFmtId="9" fontId="12" fillId="0" borderId="4" xfId="2" applyFont="1" applyBorder="1"/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9" fontId="12" fillId="0" borderId="6" xfId="2" applyFont="1" applyBorder="1"/>
    <xf numFmtId="43" fontId="12" fillId="0" borderId="6" xfId="0" applyNumberFormat="1" applyFont="1" applyBorder="1"/>
    <xf numFmtId="0" fontId="12" fillId="0" borderId="16" xfId="0" applyFont="1" applyBorder="1" applyAlignment="1">
      <alignment horizontal="center" vertical="center"/>
    </xf>
    <xf numFmtId="9" fontId="12" fillId="0" borderId="8" xfId="2" applyFont="1" applyBorder="1"/>
    <xf numFmtId="43" fontId="12" fillId="0" borderId="8" xfId="0" applyNumberFormat="1" applyFont="1" applyBorder="1"/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</cellXfs>
  <cellStyles count="4">
    <cellStyle name="Hipervínculo" xfId="3" builtinId="8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774700</xdr:colOff>
      <xdr:row>0</xdr:row>
      <xdr:rowOff>101600</xdr:rowOff>
    </xdr:from>
    <xdr:to>
      <xdr:col>3</xdr:col>
      <xdr:colOff>1762338</xdr:colOff>
      <xdr:row>0</xdr:row>
      <xdr:rowOff>1098122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8476F7-2DD1-4351-A6D4-87E6CD1C0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6700" y="101600"/>
          <a:ext cx="987638" cy="92667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2026/EPPS%20Y%20DOTACION%20DE%20BRIGADA/CARACTERIZACI&#211;N%20EPPS%20REGIONAL%20DISTRITO%20CAPITAL%202026.xlsx" TargetMode="External"/><Relationship Id="rId2" Type="http://schemas.openxmlformats.org/officeDocument/2006/relationships/externalLinkPath" Target="file:///D:\2026\EPPS%20Y%20DOTACION%20DE%20BRIGADA\CARACTERIZACI&#211;N%20EPPS%20REGIONAL%20DISTRITO%20CAPITAL%202026.xlsx" TargetMode="External"/><Relationship Id="rId1" Type="http://schemas.openxmlformats.org/officeDocument/2006/relationships/externalLinkPath" Target="/2026/EPPS%20Y%20DOTACION%20DE%20BRIGADA/CARACTERIZACI&#211;N%20EPPS%20REGIONAL%20DISTRITO%20CAPITAL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RACTERIZACIÓN DE EPP"/>
      <sheetName val="Hoja1"/>
      <sheetName val="Hoja2"/>
      <sheetName val="Hoja3"/>
    </sheetNames>
    <sheetDataSet>
      <sheetData sheetId="0">
        <row r="17">
          <cell r="E17">
            <v>0</v>
          </cell>
        </row>
        <row r="24">
          <cell r="E24">
            <v>35</v>
          </cell>
          <cell r="F24">
            <v>56</v>
          </cell>
          <cell r="G24">
            <v>109</v>
          </cell>
          <cell r="H24">
            <v>73</v>
          </cell>
          <cell r="T24">
            <v>319</v>
          </cell>
          <cell r="U24">
            <v>108</v>
          </cell>
          <cell r="X24">
            <v>30</v>
          </cell>
          <cell r="Y24">
            <v>330</v>
          </cell>
          <cell r="Z24">
            <v>83</v>
          </cell>
          <cell r="AA24">
            <v>5</v>
          </cell>
          <cell r="AB24">
            <v>172</v>
          </cell>
          <cell r="AC24">
            <v>160</v>
          </cell>
          <cell r="AF24">
            <v>5</v>
          </cell>
          <cell r="AG24">
            <v>2</v>
          </cell>
          <cell r="AH24">
            <v>5</v>
          </cell>
          <cell r="AI24">
            <v>62</v>
          </cell>
          <cell r="AJ24">
            <v>5</v>
          </cell>
          <cell r="AK24">
            <v>23</v>
          </cell>
          <cell r="AL24">
            <v>12</v>
          </cell>
          <cell r="AM24">
            <v>5</v>
          </cell>
          <cell r="AN24">
            <v>10</v>
          </cell>
          <cell r="AP24">
            <v>75</v>
          </cell>
          <cell r="AQ24">
            <v>20</v>
          </cell>
          <cell r="AS24">
            <v>6</v>
          </cell>
          <cell r="AT24">
            <v>10</v>
          </cell>
          <cell r="AU24">
            <v>28</v>
          </cell>
          <cell r="AV24">
            <v>102</v>
          </cell>
          <cell r="AW24">
            <v>45</v>
          </cell>
          <cell r="AX24">
            <v>35</v>
          </cell>
          <cell r="AY24">
            <v>29</v>
          </cell>
          <cell r="AZ24">
            <v>154</v>
          </cell>
          <cell r="BA24">
            <v>47</v>
          </cell>
          <cell r="BB24">
            <v>64</v>
          </cell>
          <cell r="BC24">
            <v>45</v>
          </cell>
          <cell r="BE24">
            <v>15</v>
          </cell>
          <cell r="BF24">
            <v>119</v>
          </cell>
          <cell r="BG24">
            <v>85</v>
          </cell>
          <cell r="BH24">
            <v>105</v>
          </cell>
          <cell r="BI24">
            <v>109</v>
          </cell>
          <cell r="BJ24">
            <v>2</v>
          </cell>
          <cell r="BK24">
            <v>2</v>
          </cell>
          <cell r="BM24">
            <v>10</v>
          </cell>
          <cell r="BO24">
            <v>5</v>
          </cell>
          <cell r="BP24">
            <v>100</v>
          </cell>
          <cell r="BR24">
            <v>90</v>
          </cell>
          <cell r="BS24">
            <v>12</v>
          </cell>
          <cell r="BT24">
            <v>58</v>
          </cell>
          <cell r="BU24">
            <v>16</v>
          </cell>
          <cell r="BV24">
            <v>2</v>
          </cell>
          <cell r="BW24">
            <v>6</v>
          </cell>
          <cell r="BX24">
            <v>10</v>
          </cell>
          <cell r="BY24">
            <v>115</v>
          </cell>
          <cell r="CA24">
            <v>10</v>
          </cell>
          <cell r="CB24">
            <v>4</v>
          </cell>
          <cell r="CC24">
            <v>5</v>
          </cell>
          <cell r="CD24">
            <v>225</v>
          </cell>
          <cell r="CE24">
            <v>4</v>
          </cell>
          <cell r="CF24">
            <v>51</v>
          </cell>
          <cell r="CG24">
            <v>101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cfsgroupcolombi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72988-EDD4-4FF7-9071-298B5ED06A59}">
  <dimension ref="B1:L82"/>
  <sheetViews>
    <sheetView tabSelected="1" workbookViewId="0">
      <selection activeCell="O13" sqref="O13"/>
    </sheetView>
  </sheetViews>
  <sheetFormatPr baseColWidth="10" defaultColWidth="11.42578125" defaultRowHeight="15" x14ac:dyDescent="0.25"/>
  <cols>
    <col min="1" max="1" width="3.140625" customWidth="1"/>
    <col min="2" max="2" width="12.28515625" customWidth="1"/>
    <col min="3" max="3" width="3.85546875" customWidth="1"/>
    <col min="4" max="4" width="65.85546875" customWidth="1"/>
    <col min="6" max="6" width="13.42578125" customWidth="1"/>
    <col min="7" max="7" width="15" customWidth="1"/>
    <col min="9" max="9" width="16.85546875" customWidth="1"/>
    <col min="10" max="10" width="17.140625" customWidth="1"/>
    <col min="11" max="11" width="18.5703125" customWidth="1"/>
  </cols>
  <sheetData>
    <row r="1" spans="2:12" ht="117" customHeight="1" x14ac:dyDescent="0.25">
      <c r="D1" s="29" t="s">
        <v>0</v>
      </c>
      <c r="E1" s="29"/>
      <c r="F1" s="29"/>
      <c r="G1" s="29"/>
      <c r="H1" s="29"/>
      <c r="I1" s="29"/>
      <c r="J1" s="29"/>
      <c r="K1" s="29"/>
      <c r="L1" s="29"/>
    </row>
    <row r="3" spans="2:12" ht="16.5" thickBot="1" x14ac:dyDescent="0.3">
      <c r="D3" s="1" t="s">
        <v>1</v>
      </c>
      <c r="E3" s="27" t="s">
        <v>100</v>
      </c>
      <c r="F3" s="27"/>
      <c r="G3" s="27"/>
      <c r="H3" s="27"/>
      <c r="I3" s="2" t="s">
        <v>2</v>
      </c>
      <c r="J3" s="27" t="s">
        <v>101</v>
      </c>
      <c r="K3" s="27"/>
    </row>
    <row r="4" spans="2:12" x14ac:dyDescent="0.25">
      <c r="E4" s="3"/>
      <c r="F4" s="3"/>
      <c r="G4" s="3"/>
      <c r="H4" s="3"/>
      <c r="I4" s="3"/>
      <c r="J4" s="3"/>
      <c r="K4" s="3"/>
    </row>
    <row r="5" spans="2:12" ht="16.5" thickBot="1" x14ac:dyDescent="0.3">
      <c r="D5" s="4" t="s">
        <v>3</v>
      </c>
      <c r="E5" s="27" t="s">
        <v>102</v>
      </c>
      <c r="F5" s="27"/>
      <c r="G5" s="27"/>
      <c r="H5" s="27"/>
      <c r="I5" s="27"/>
      <c r="J5" s="27"/>
      <c r="K5" s="4"/>
    </row>
    <row r="6" spans="2:12" x14ac:dyDescent="0.25">
      <c r="E6" s="3"/>
      <c r="F6" s="3"/>
      <c r="G6" s="3"/>
      <c r="H6" s="3"/>
      <c r="I6" s="3"/>
      <c r="J6" s="3"/>
      <c r="K6" s="3"/>
    </row>
    <row r="7" spans="2:12" ht="16.5" thickBot="1" x14ac:dyDescent="0.3">
      <c r="D7" s="5" t="s">
        <v>4</v>
      </c>
      <c r="E7" s="30" t="s">
        <v>103</v>
      </c>
      <c r="F7" s="27"/>
      <c r="G7" s="27"/>
      <c r="H7" s="27"/>
      <c r="I7" s="2" t="s">
        <v>5</v>
      </c>
      <c r="J7" s="28">
        <v>3125295862</v>
      </c>
      <c r="K7" s="28"/>
    </row>
    <row r="8" spans="2:12" ht="15.75" thickBot="1" x14ac:dyDescent="0.3"/>
    <row r="9" spans="2:12" ht="45.75" thickBot="1" x14ac:dyDescent="0.3">
      <c r="B9" s="8"/>
      <c r="C9" s="9" t="s">
        <v>6</v>
      </c>
      <c r="D9" s="7" t="s">
        <v>7</v>
      </c>
      <c r="E9" s="6" t="s">
        <v>8</v>
      </c>
      <c r="F9" s="6" t="s">
        <v>9</v>
      </c>
      <c r="G9" s="6" t="s">
        <v>10</v>
      </c>
      <c r="H9" s="6" t="s">
        <v>11</v>
      </c>
      <c r="I9" s="24" t="s">
        <v>12</v>
      </c>
      <c r="J9" s="25" t="s">
        <v>13</v>
      </c>
      <c r="K9" s="26" t="s">
        <v>14</v>
      </c>
    </row>
    <row r="10" spans="2:12" x14ac:dyDescent="0.25">
      <c r="B10" s="40" t="s">
        <v>15</v>
      </c>
      <c r="C10" s="10">
        <v>1</v>
      </c>
      <c r="D10" s="12" t="s">
        <v>16</v>
      </c>
      <c r="E10" s="10">
        <f>'[1]CARACTERIZACIÓN DE EPP'!E24</f>
        <v>35</v>
      </c>
      <c r="F10" s="11" t="s">
        <v>17</v>
      </c>
      <c r="G10" s="31">
        <v>34560</v>
      </c>
      <c r="H10" s="39">
        <v>0.19</v>
      </c>
      <c r="I10" s="38">
        <f>G10*H10</f>
        <v>6566.4</v>
      </c>
      <c r="J10" s="31">
        <f>G10+I10</f>
        <v>41126.400000000001</v>
      </c>
      <c r="K10" s="32">
        <f>J10*E10</f>
        <v>1439424</v>
      </c>
    </row>
    <row r="11" spans="2:12" x14ac:dyDescent="0.25">
      <c r="B11" s="41"/>
      <c r="C11" s="13">
        <v>2</v>
      </c>
      <c r="D11" s="15" t="s">
        <v>18</v>
      </c>
      <c r="E11" s="13">
        <f>'[1]CARACTERIZACIÓN DE EPP'!F24</f>
        <v>56</v>
      </c>
      <c r="F11" s="14" t="s">
        <v>17</v>
      </c>
      <c r="G11" s="33">
        <v>93120</v>
      </c>
      <c r="H11" s="42">
        <v>0.19</v>
      </c>
      <c r="I11" s="43">
        <f t="shared" ref="I11:I74" si="0">G11*H11</f>
        <v>17692.8</v>
      </c>
      <c r="J11" s="33">
        <f t="shared" ref="J11:J74" si="1">G11+I11</f>
        <v>110812.8</v>
      </c>
      <c r="K11" s="34">
        <f>J11*E11</f>
        <v>6205516.7999999998</v>
      </c>
    </row>
    <row r="12" spans="2:12" x14ac:dyDescent="0.25">
      <c r="B12" s="41"/>
      <c r="C12" s="13">
        <v>3</v>
      </c>
      <c r="D12" s="15" t="s">
        <v>19</v>
      </c>
      <c r="E12" s="13">
        <f>'[1]CARACTERIZACIÓN DE EPP'!G24</f>
        <v>109</v>
      </c>
      <c r="F12" s="14" t="s">
        <v>17</v>
      </c>
      <c r="G12" s="33">
        <v>21600</v>
      </c>
      <c r="H12" s="42">
        <v>0.19</v>
      </c>
      <c r="I12" s="43">
        <f t="shared" si="0"/>
        <v>4104</v>
      </c>
      <c r="J12" s="33">
        <f t="shared" si="1"/>
        <v>25704</v>
      </c>
      <c r="K12" s="34">
        <f t="shared" ref="K12:K74" si="2">J12*E12</f>
        <v>2801736</v>
      </c>
    </row>
    <row r="13" spans="2:12" ht="15.75" thickBot="1" x14ac:dyDescent="0.3">
      <c r="B13" s="44"/>
      <c r="C13" s="16">
        <v>4</v>
      </c>
      <c r="D13" s="18" t="s">
        <v>20</v>
      </c>
      <c r="E13" s="16">
        <f>'[1]CARACTERIZACIÓN DE EPP'!H24</f>
        <v>73</v>
      </c>
      <c r="F13" s="17" t="s">
        <v>17</v>
      </c>
      <c r="G13" s="35">
        <v>53760</v>
      </c>
      <c r="H13" s="45">
        <v>0.19</v>
      </c>
      <c r="I13" s="46">
        <f t="shared" si="0"/>
        <v>10214.4</v>
      </c>
      <c r="J13" s="35">
        <f t="shared" si="1"/>
        <v>63974.400000000001</v>
      </c>
      <c r="K13" s="36">
        <f t="shared" si="2"/>
        <v>4670131.2</v>
      </c>
    </row>
    <row r="14" spans="2:12" x14ac:dyDescent="0.25">
      <c r="B14" s="40" t="s">
        <v>21</v>
      </c>
      <c r="C14" s="10">
        <v>5</v>
      </c>
      <c r="D14" s="12" t="s">
        <v>22</v>
      </c>
      <c r="E14" s="10">
        <v>14</v>
      </c>
      <c r="F14" s="11" t="s">
        <v>17</v>
      </c>
      <c r="G14" s="31">
        <v>30720</v>
      </c>
      <c r="H14" s="39">
        <v>0.19</v>
      </c>
      <c r="I14" s="38">
        <f t="shared" si="0"/>
        <v>5836.8</v>
      </c>
      <c r="J14" s="31">
        <f t="shared" si="1"/>
        <v>36556.800000000003</v>
      </c>
      <c r="K14" s="32">
        <f t="shared" si="2"/>
        <v>511795.20000000007</v>
      </c>
    </row>
    <row r="15" spans="2:12" x14ac:dyDescent="0.25">
      <c r="B15" s="41"/>
      <c r="C15" s="13">
        <v>6</v>
      </c>
      <c r="D15" s="15" t="s">
        <v>23</v>
      </c>
      <c r="E15" s="13">
        <v>62</v>
      </c>
      <c r="F15" s="14" t="s">
        <v>17</v>
      </c>
      <c r="G15" s="33">
        <v>41280</v>
      </c>
      <c r="H15" s="42">
        <v>0.19</v>
      </c>
      <c r="I15" s="43">
        <f t="shared" si="0"/>
        <v>7843.2</v>
      </c>
      <c r="J15" s="33">
        <f t="shared" si="1"/>
        <v>49123.199999999997</v>
      </c>
      <c r="K15" s="34">
        <f t="shared" si="2"/>
        <v>3045638.4</v>
      </c>
    </row>
    <row r="16" spans="2:12" x14ac:dyDescent="0.25">
      <c r="B16" s="41"/>
      <c r="C16" s="13">
        <v>7</v>
      </c>
      <c r="D16" s="15" t="s">
        <v>24</v>
      </c>
      <c r="E16" s="13">
        <v>2</v>
      </c>
      <c r="F16" s="14" t="s">
        <v>17</v>
      </c>
      <c r="G16" s="33">
        <v>52320</v>
      </c>
      <c r="H16" s="42">
        <v>0.19</v>
      </c>
      <c r="I16" s="43">
        <f t="shared" si="0"/>
        <v>9940.7999999999993</v>
      </c>
      <c r="J16" s="33">
        <f t="shared" si="1"/>
        <v>62260.800000000003</v>
      </c>
      <c r="K16" s="34">
        <f t="shared" si="2"/>
        <v>124521.60000000001</v>
      </c>
    </row>
    <row r="17" spans="2:11" x14ac:dyDescent="0.25">
      <c r="B17" s="41"/>
      <c r="C17" s="13">
        <v>8</v>
      </c>
      <c r="D17" s="15" t="s">
        <v>25</v>
      </c>
      <c r="E17" s="13">
        <v>14</v>
      </c>
      <c r="F17" s="14" t="s">
        <v>17</v>
      </c>
      <c r="G17" s="33">
        <v>46560</v>
      </c>
      <c r="H17" s="42">
        <v>0.19</v>
      </c>
      <c r="I17" s="43">
        <f t="shared" si="0"/>
        <v>8846.4</v>
      </c>
      <c r="J17" s="33">
        <f t="shared" si="1"/>
        <v>55406.400000000001</v>
      </c>
      <c r="K17" s="34">
        <f t="shared" si="2"/>
        <v>775689.6</v>
      </c>
    </row>
    <row r="18" spans="2:11" x14ac:dyDescent="0.25">
      <c r="B18" s="41"/>
      <c r="C18" s="13">
        <v>9</v>
      </c>
      <c r="D18" s="15" t="s">
        <v>26</v>
      </c>
      <c r="E18" s="13">
        <v>4</v>
      </c>
      <c r="F18" s="14" t="s">
        <v>17</v>
      </c>
      <c r="G18" s="33">
        <v>68640</v>
      </c>
      <c r="H18" s="42">
        <v>0.19</v>
      </c>
      <c r="I18" s="43">
        <f t="shared" si="0"/>
        <v>13041.6</v>
      </c>
      <c r="J18" s="33">
        <f t="shared" si="1"/>
        <v>81681.600000000006</v>
      </c>
      <c r="K18" s="34">
        <f t="shared" si="2"/>
        <v>326726.40000000002</v>
      </c>
    </row>
    <row r="19" spans="2:11" x14ac:dyDescent="0.25">
      <c r="B19" s="41"/>
      <c r="C19" s="13">
        <v>10</v>
      </c>
      <c r="D19" s="15" t="s">
        <v>27</v>
      </c>
      <c r="E19" s="13">
        <v>10</v>
      </c>
      <c r="F19" s="14" t="s">
        <v>17</v>
      </c>
      <c r="G19" s="33">
        <v>70080</v>
      </c>
      <c r="H19" s="42">
        <v>0.19</v>
      </c>
      <c r="I19" s="43">
        <f t="shared" si="0"/>
        <v>13315.2</v>
      </c>
      <c r="J19" s="33">
        <f t="shared" si="1"/>
        <v>83395.199999999997</v>
      </c>
      <c r="K19" s="34">
        <f t="shared" si="2"/>
        <v>833952</v>
      </c>
    </row>
    <row r="20" spans="2:11" x14ac:dyDescent="0.25">
      <c r="B20" s="41"/>
      <c r="C20" s="13">
        <v>11</v>
      </c>
      <c r="D20" s="15" t="s">
        <v>28</v>
      </c>
      <c r="E20" s="13">
        <v>12</v>
      </c>
      <c r="F20" s="14" t="s">
        <v>17</v>
      </c>
      <c r="G20" s="33">
        <v>71040</v>
      </c>
      <c r="H20" s="42">
        <v>0.19</v>
      </c>
      <c r="I20" s="43">
        <f t="shared" si="0"/>
        <v>13497.6</v>
      </c>
      <c r="J20" s="33">
        <f t="shared" si="1"/>
        <v>84537.600000000006</v>
      </c>
      <c r="K20" s="34">
        <f t="shared" si="2"/>
        <v>1014451.2000000001</v>
      </c>
    </row>
    <row r="21" spans="2:11" x14ac:dyDescent="0.25">
      <c r="B21" s="41"/>
      <c r="C21" s="13">
        <v>12</v>
      </c>
      <c r="D21" s="15" t="s">
        <v>29</v>
      </c>
      <c r="E21" s="13">
        <v>10</v>
      </c>
      <c r="F21" s="14" t="s">
        <v>17</v>
      </c>
      <c r="G21" s="33">
        <v>26400</v>
      </c>
      <c r="H21" s="42">
        <v>0.19</v>
      </c>
      <c r="I21" s="43">
        <f t="shared" si="0"/>
        <v>5016</v>
      </c>
      <c r="J21" s="33">
        <f t="shared" si="1"/>
        <v>31416</v>
      </c>
      <c r="K21" s="34">
        <f t="shared" si="2"/>
        <v>314160</v>
      </c>
    </row>
    <row r="22" spans="2:11" x14ac:dyDescent="0.25">
      <c r="B22" s="41"/>
      <c r="C22" s="13">
        <v>13</v>
      </c>
      <c r="D22" s="15" t="s">
        <v>30</v>
      </c>
      <c r="E22" s="13">
        <v>23</v>
      </c>
      <c r="F22" s="14" t="s">
        <v>31</v>
      </c>
      <c r="G22" s="33">
        <v>214560</v>
      </c>
      <c r="H22" s="42">
        <v>0.19</v>
      </c>
      <c r="I22" s="43">
        <f t="shared" si="0"/>
        <v>40766.400000000001</v>
      </c>
      <c r="J22" s="33">
        <f>G22+I22</f>
        <v>255326.4</v>
      </c>
      <c r="K22" s="34">
        <f t="shared" si="2"/>
        <v>5872507.2000000002</v>
      </c>
    </row>
    <row r="23" spans="2:11" ht="15.75" thickBot="1" x14ac:dyDescent="0.3">
      <c r="B23" s="44"/>
      <c r="C23" s="16">
        <v>14</v>
      </c>
      <c r="D23" s="18" t="s">
        <v>32</v>
      </c>
      <c r="E23" s="16">
        <v>36</v>
      </c>
      <c r="F23" s="17" t="s">
        <v>31</v>
      </c>
      <c r="G23" s="35">
        <v>15840</v>
      </c>
      <c r="H23" s="45">
        <v>0.19</v>
      </c>
      <c r="I23" s="46">
        <f t="shared" si="0"/>
        <v>3009.6</v>
      </c>
      <c r="J23" s="35">
        <f t="shared" si="1"/>
        <v>18849.599999999999</v>
      </c>
      <c r="K23" s="36">
        <f>J23*E23</f>
        <v>678585.6</v>
      </c>
    </row>
    <row r="24" spans="2:11" x14ac:dyDescent="0.25">
      <c r="B24" s="40" t="s">
        <v>33</v>
      </c>
      <c r="C24" s="10">
        <v>15</v>
      </c>
      <c r="D24" s="12" t="s">
        <v>34</v>
      </c>
      <c r="E24" s="11">
        <f>'[1]CARACTERIZACIÓN DE EPP'!T24</f>
        <v>319</v>
      </c>
      <c r="F24" s="11" t="s">
        <v>17</v>
      </c>
      <c r="G24" s="31">
        <v>13440</v>
      </c>
      <c r="H24" s="39">
        <v>0.19</v>
      </c>
      <c r="I24" s="38">
        <f t="shared" si="0"/>
        <v>2553.6</v>
      </c>
      <c r="J24" s="31">
        <f t="shared" si="1"/>
        <v>15993.6</v>
      </c>
      <c r="K24" s="32">
        <f t="shared" si="2"/>
        <v>5101958.4000000004</v>
      </c>
    </row>
    <row r="25" spans="2:11" x14ac:dyDescent="0.25">
      <c r="B25" s="41"/>
      <c r="C25" s="13">
        <v>16</v>
      </c>
      <c r="D25" s="15" t="s">
        <v>35</v>
      </c>
      <c r="E25" s="14">
        <f>'[1]CARACTERIZACIÓN DE EPP'!U24</f>
        <v>108</v>
      </c>
      <c r="F25" s="14" t="s">
        <v>17</v>
      </c>
      <c r="G25" s="33">
        <v>13440</v>
      </c>
      <c r="H25" s="42">
        <v>0.19</v>
      </c>
      <c r="I25" s="43">
        <f t="shared" si="0"/>
        <v>2553.6</v>
      </c>
      <c r="J25" s="33">
        <f t="shared" si="1"/>
        <v>15993.6</v>
      </c>
      <c r="K25" s="34">
        <f t="shared" si="2"/>
        <v>1727308.8</v>
      </c>
    </row>
    <row r="26" spans="2:11" x14ac:dyDescent="0.25">
      <c r="B26" s="41"/>
      <c r="C26" s="13">
        <v>17</v>
      </c>
      <c r="D26" s="15" t="s">
        <v>36</v>
      </c>
      <c r="E26" s="13">
        <v>4</v>
      </c>
      <c r="F26" s="14" t="s">
        <v>17</v>
      </c>
      <c r="G26" s="33">
        <v>29760</v>
      </c>
      <c r="H26" s="42">
        <v>0.19</v>
      </c>
      <c r="I26" s="43">
        <f t="shared" si="0"/>
        <v>5654.4</v>
      </c>
      <c r="J26" s="33">
        <f t="shared" si="1"/>
        <v>35414.400000000001</v>
      </c>
      <c r="K26" s="34">
        <f t="shared" si="2"/>
        <v>141657.60000000001</v>
      </c>
    </row>
    <row r="27" spans="2:11" x14ac:dyDescent="0.25">
      <c r="B27" s="41"/>
      <c r="C27" s="13">
        <v>18</v>
      </c>
      <c r="D27" s="15" t="s">
        <v>37</v>
      </c>
      <c r="E27" s="14">
        <f>'[1]CARACTERIZACIÓN DE EPP'!X24</f>
        <v>30</v>
      </c>
      <c r="F27" s="14" t="s">
        <v>17</v>
      </c>
      <c r="G27" s="33">
        <v>34879</v>
      </c>
      <c r="H27" s="42">
        <v>0.19</v>
      </c>
      <c r="I27" s="43">
        <f t="shared" si="0"/>
        <v>6627.01</v>
      </c>
      <c r="J27" s="33">
        <f t="shared" si="1"/>
        <v>41506.01</v>
      </c>
      <c r="K27" s="34">
        <f t="shared" si="2"/>
        <v>1245180.3</v>
      </c>
    </row>
    <row r="28" spans="2:11" ht="15.75" thickBot="1" x14ac:dyDescent="0.3">
      <c r="B28" s="44"/>
      <c r="C28" s="16">
        <v>19</v>
      </c>
      <c r="D28" s="18" t="s">
        <v>38</v>
      </c>
      <c r="E28" s="17">
        <f>'[1]CARACTERIZACIÓN DE EPP'!Y24</f>
        <v>330</v>
      </c>
      <c r="F28" s="17" t="s">
        <v>17</v>
      </c>
      <c r="G28" s="35">
        <v>33600</v>
      </c>
      <c r="H28" s="45">
        <v>0.19</v>
      </c>
      <c r="I28" s="46">
        <f t="shared" si="0"/>
        <v>6384</v>
      </c>
      <c r="J28" s="35">
        <f t="shared" si="1"/>
        <v>39984</v>
      </c>
      <c r="K28" s="36">
        <f t="shared" si="2"/>
        <v>13194720</v>
      </c>
    </row>
    <row r="29" spans="2:11" x14ac:dyDescent="0.25">
      <c r="B29" s="40" t="s">
        <v>39</v>
      </c>
      <c r="C29" s="10">
        <v>20</v>
      </c>
      <c r="D29" s="12" t="s">
        <v>40</v>
      </c>
      <c r="E29" s="11">
        <f>'[1]CARACTERIZACIÓN DE EPP'!Z24</f>
        <v>83</v>
      </c>
      <c r="F29" s="11" t="s">
        <v>41</v>
      </c>
      <c r="G29" s="31">
        <v>49058</v>
      </c>
      <c r="H29" s="39">
        <v>0.19</v>
      </c>
      <c r="I29" s="38">
        <f t="shared" si="0"/>
        <v>9321.02</v>
      </c>
      <c r="J29" s="31">
        <f t="shared" si="1"/>
        <v>58379.020000000004</v>
      </c>
      <c r="K29" s="32">
        <f t="shared" si="2"/>
        <v>4845458.66</v>
      </c>
    </row>
    <row r="30" spans="2:11" x14ac:dyDescent="0.25">
      <c r="B30" s="41"/>
      <c r="C30" s="13">
        <v>21</v>
      </c>
      <c r="D30" s="15" t="s">
        <v>42</v>
      </c>
      <c r="E30" s="14">
        <f>'[1]CARACTERIZACIÓN DE EPP'!AA24</f>
        <v>5</v>
      </c>
      <c r="F30" s="14" t="s">
        <v>41</v>
      </c>
      <c r="G30" s="33">
        <v>59520</v>
      </c>
      <c r="H30" s="42">
        <v>0.19</v>
      </c>
      <c r="I30" s="43">
        <f t="shared" si="0"/>
        <v>11308.8</v>
      </c>
      <c r="J30" s="33">
        <f t="shared" si="1"/>
        <v>70828.800000000003</v>
      </c>
      <c r="K30" s="34">
        <f t="shared" si="2"/>
        <v>354144</v>
      </c>
    </row>
    <row r="31" spans="2:11" x14ac:dyDescent="0.25">
      <c r="B31" s="41"/>
      <c r="C31" s="13">
        <v>22</v>
      </c>
      <c r="D31" s="15" t="s">
        <v>43</v>
      </c>
      <c r="E31" s="14">
        <f>'[1]CARACTERIZACIÓN DE EPP'!AB24</f>
        <v>172</v>
      </c>
      <c r="F31" s="14" t="s">
        <v>41</v>
      </c>
      <c r="G31" s="33">
        <v>2880</v>
      </c>
      <c r="H31" s="42">
        <v>0.19</v>
      </c>
      <c r="I31" s="43">
        <f t="shared" si="0"/>
        <v>547.20000000000005</v>
      </c>
      <c r="J31" s="33">
        <f t="shared" si="1"/>
        <v>3427.2</v>
      </c>
      <c r="K31" s="34">
        <f t="shared" si="2"/>
        <v>589478.40000000002</v>
      </c>
    </row>
    <row r="32" spans="2:11" ht="15.75" thickBot="1" x14ac:dyDescent="0.3">
      <c r="B32" s="44"/>
      <c r="C32" s="16">
        <v>23</v>
      </c>
      <c r="D32" s="18" t="s">
        <v>44</v>
      </c>
      <c r="E32" s="17">
        <f>'[1]CARACTERIZACIÓN DE EPP'!AC24</f>
        <v>160</v>
      </c>
      <c r="F32" s="17" t="s">
        <v>41</v>
      </c>
      <c r="G32" s="35">
        <v>5280</v>
      </c>
      <c r="H32" s="45">
        <v>0.19</v>
      </c>
      <c r="I32" s="46">
        <f t="shared" si="0"/>
        <v>1003.2</v>
      </c>
      <c r="J32" s="35">
        <f t="shared" si="1"/>
        <v>6283.2</v>
      </c>
      <c r="K32" s="36">
        <f t="shared" si="2"/>
        <v>1005312</v>
      </c>
    </row>
    <row r="33" spans="2:11" x14ac:dyDescent="0.25">
      <c r="B33" s="47" t="s">
        <v>45</v>
      </c>
      <c r="C33" s="10">
        <v>24</v>
      </c>
      <c r="D33" s="12" t="s">
        <v>46</v>
      </c>
      <c r="E33" s="19">
        <f>'[1]CARACTERIZACIÓN DE EPP'!AF24</f>
        <v>5</v>
      </c>
      <c r="F33" s="11" t="s">
        <v>17</v>
      </c>
      <c r="G33" s="31">
        <v>80640</v>
      </c>
      <c r="H33" s="39">
        <v>0.19</v>
      </c>
      <c r="I33" s="38">
        <f t="shared" si="0"/>
        <v>15321.6</v>
      </c>
      <c r="J33" s="31">
        <f t="shared" si="1"/>
        <v>95961.600000000006</v>
      </c>
      <c r="K33" s="32">
        <f t="shared" si="2"/>
        <v>479808</v>
      </c>
    </row>
    <row r="34" spans="2:11" x14ac:dyDescent="0.25">
      <c r="B34" s="48"/>
      <c r="C34" s="13">
        <v>25</v>
      </c>
      <c r="D34" s="15" t="s">
        <v>47</v>
      </c>
      <c r="E34" s="20">
        <f>'[1]CARACTERIZACIÓN DE EPP'!AG24</f>
        <v>2</v>
      </c>
      <c r="F34" s="14" t="s">
        <v>17</v>
      </c>
      <c r="G34" s="33">
        <v>86400</v>
      </c>
      <c r="H34" s="42">
        <v>0.19</v>
      </c>
      <c r="I34" s="43">
        <f t="shared" si="0"/>
        <v>16416</v>
      </c>
      <c r="J34" s="33">
        <f t="shared" si="1"/>
        <v>102816</v>
      </c>
      <c r="K34" s="34">
        <f t="shared" si="2"/>
        <v>205632</v>
      </c>
    </row>
    <row r="35" spans="2:11" x14ac:dyDescent="0.25">
      <c r="B35" s="48"/>
      <c r="C35" s="13">
        <v>26</v>
      </c>
      <c r="D35" s="15" t="s">
        <v>48</v>
      </c>
      <c r="E35" s="20">
        <f>'[1]CARACTERIZACIÓN DE EPP'!AH24</f>
        <v>5</v>
      </c>
      <c r="F35" s="14" t="s">
        <v>17</v>
      </c>
      <c r="G35" s="33">
        <v>66427</v>
      </c>
      <c r="H35" s="42">
        <v>0.19</v>
      </c>
      <c r="I35" s="43">
        <f t="shared" si="0"/>
        <v>12621.130000000001</v>
      </c>
      <c r="J35" s="33">
        <f t="shared" si="1"/>
        <v>79048.13</v>
      </c>
      <c r="K35" s="34">
        <f t="shared" si="2"/>
        <v>395240.65</v>
      </c>
    </row>
    <row r="36" spans="2:11" x14ac:dyDescent="0.25">
      <c r="B36" s="48"/>
      <c r="C36" s="13">
        <v>27</v>
      </c>
      <c r="D36" s="15" t="s">
        <v>49</v>
      </c>
      <c r="E36" s="20">
        <f>'[1]CARACTERIZACIÓN DE EPP'!AI24</f>
        <v>62</v>
      </c>
      <c r="F36" s="14" t="s">
        <v>17</v>
      </c>
      <c r="G36" s="33">
        <v>59520</v>
      </c>
      <c r="H36" s="42">
        <v>0.19</v>
      </c>
      <c r="I36" s="43">
        <f t="shared" si="0"/>
        <v>11308.8</v>
      </c>
      <c r="J36" s="33">
        <f t="shared" si="1"/>
        <v>70828.800000000003</v>
      </c>
      <c r="K36" s="34">
        <f t="shared" si="2"/>
        <v>4391385.6000000006</v>
      </c>
    </row>
    <row r="37" spans="2:11" x14ac:dyDescent="0.25">
      <c r="B37" s="48"/>
      <c r="C37" s="13">
        <v>28</v>
      </c>
      <c r="D37" s="15" t="s">
        <v>50</v>
      </c>
      <c r="E37" s="20">
        <f>'[1]CARACTERIZACIÓN DE EPP'!AJ24</f>
        <v>5</v>
      </c>
      <c r="F37" s="14" t="s">
        <v>17</v>
      </c>
      <c r="G37" s="33">
        <v>67089</v>
      </c>
      <c r="H37" s="42">
        <v>0.19</v>
      </c>
      <c r="I37" s="43">
        <f t="shared" si="0"/>
        <v>12746.91</v>
      </c>
      <c r="J37" s="33">
        <f t="shared" si="1"/>
        <v>79835.91</v>
      </c>
      <c r="K37" s="34">
        <f t="shared" si="2"/>
        <v>399179.55000000005</v>
      </c>
    </row>
    <row r="38" spans="2:11" x14ac:dyDescent="0.25">
      <c r="B38" s="48"/>
      <c r="C38" s="13">
        <v>29</v>
      </c>
      <c r="D38" s="15" t="s">
        <v>51</v>
      </c>
      <c r="E38" s="20">
        <f>'[1]CARACTERIZACIÓN DE EPP'!AK24</f>
        <v>23</v>
      </c>
      <c r="F38" s="14" t="s">
        <v>17</v>
      </c>
      <c r="G38" s="33">
        <v>54720</v>
      </c>
      <c r="H38" s="42">
        <v>0.19</v>
      </c>
      <c r="I38" s="43">
        <f t="shared" si="0"/>
        <v>10396.799999999999</v>
      </c>
      <c r="J38" s="33">
        <f t="shared" si="1"/>
        <v>65116.800000000003</v>
      </c>
      <c r="K38" s="34">
        <f t="shared" si="2"/>
        <v>1497686.4000000001</v>
      </c>
    </row>
    <row r="39" spans="2:11" x14ac:dyDescent="0.25">
      <c r="B39" s="48"/>
      <c r="C39" s="13">
        <v>30</v>
      </c>
      <c r="D39" s="15" t="s">
        <v>52</v>
      </c>
      <c r="E39" s="20">
        <f>'[1]CARACTERIZACIÓN DE EPP'!AL24</f>
        <v>12</v>
      </c>
      <c r="F39" s="14" t="s">
        <v>17</v>
      </c>
      <c r="G39" s="33">
        <v>567360</v>
      </c>
      <c r="H39" s="42">
        <v>0.19</v>
      </c>
      <c r="I39" s="43">
        <f t="shared" si="0"/>
        <v>107798.39999999999</v>
      </c>
      <c r="J39" s="33">
        <f t="shared" si="1"/>
        <v>675158.4</v>
      </c>
      <c r="K39" s="34">
        <f t="shared" si="2"/>
        <v>8101900.8000000007</v>
      </c>
    </row>
    <row r="40" spans="2:11" x14ac:dyDescent="0.25">
      <c r="B40" s="48"/>
      <c r="C40" s="13">
        <v>31</v>
      </c>
      <c r="D40" s="15" t="s">
        <v>53</v>
      </c>
      <c r="E40" s="20">
        <f>'[1]CARACTERIZACIÓN DE EPP'!AM24</f>
        <v>5</v>
      </c>
      <c r="F40" s="14" t="s">
        <v>17</v>
      </c>
      <c r="G40" s="33">
        <v>85440</v>
      </c>
      <c r="H40" s="42">
        <v>0.19</v>
      </c>
      <c r="I40" s="43">
        <f t="shared" si="0"/>
        <v>16233.6</v>
      </c>
      <c r="J40" s="33">
        <f t="shared" si="1"/>
        <v>101673.60000000001</v>
      </c>
      <c r="K40" s="34">
        <f t="shared" si="2"/>
        <v>508368</v>
      </c>
    </row>
    <row r="41" spans="2:11" x14ac:dyDescent="0.25">
      <c r="B41" s="48"/>
      <c r="C41" s="13">
        <v>32</v>
      </c>
      <c r="D41" s="15" t="s">
        <v>54</v>
      </c>
      <c r="E41" s="20">
        <f>'[1]CARACTERIZACIÓN DE EPP'!AN24</f>
        <v>10</v>
      </c>
      <c r="F41" s="14" t="s">
        <v>17</v>
      </c>
      <c r="G41" s="33">
        <v>14880</v>
      </c>
      <c r="H41" s="42">
        <v>0.19</v>
      </c>
      <c r="I41" s="43">
        <f t="shared" si="0"/>
        <v>2827.2</v>
      </c>
      <c r="J41" s="33">
        <f t="shared" si="1"/>
        <v>17707.2</v>
      </c>
      <c r="K41" s="34">
        <f t="shared" si="2"/>
        <v>177072</v>
      </c>
    </row>
    <row r="42" spans="2:11" ht="15.75" thickBot="1" x14ac:dyDescent="0.3">
      <c r="B42" s="49"/>
      <c r="C42" s="16">
        <v>33</v>
      </c>
      <c r="D42" s="18" t="s">
        <v>55</v>
      </c>
      <c r="E42" s="21">
        <v>42</v>
      </c>
      <c r="F42" s="17" t="s">
        <v>31</v>
      </c>
      <c r="G42" s="35">
        <v>59520</v>
      </c>
      <c r="H42" s="45">
        <v>0.19</v>
      </c>
      <c r="I42" s="46">
        <f t="shared" si="0"/>
        <v>11308.8</v>
      </c>
      <c r="J42" s="35">
        <f t="shared" si="1"/>
        <v>70828.800000000003</v>
      </c>
      <c r="K42" s="36">
        <f t="shared" si="2"/>
        <v>2974809.6</v>
      </c>
    </row>
    <row r="43" spans="2:11" x14ac:dyDescent="0.25">
      <c r="B43" s="47" t="s">
        <v>56</v>
      </c>
      <c r="C43" s="10">
        <v>34</v>
      </c>
      <c r="D43" s="12" t="s">
        <v>57</v>
      </c>
      <c r="E43" s="11">
        <f>'[1]CARACTERIZACIÓN DE EPP'!AP24</f>
        <v>75</v>
      </c>
      <c r="F43" s="11" t="s">
        <v>17</v>
      </c>
      <c r="G43" s="31">
        <v>64320</v>
      </c>
      <c r="H43" s="39">
        <v>0.19</v>
      </c>
      <c r="I43" s="38">
        <f t="shared" si="0"/>
        <v>12220.8</v>
      </c>
      <c r="J43" s="31">
        <f t="shared" si="1"/>
        <v>76540.800000000003</v>
      </c>
      <c r="K43" s="32">
        <f t="shared" si="2"/>
        <v>5740560</v>
      </c>
    </row>
    <row r="44" spans="2:11" x14ac:dyDescent="0.25">
      <c r="B44" s="48"/>
      <c r="C44" s="13">
        <v>35</v>
      </c>
      <c r="D44" s="15" t="s">
        <v>58</v>
      </c>
      <c r="E44" s="14">
        <f>'[1]CARACTERIZACIÓN DE EPP'!AQ24</f>
        <v>20</v>
      </c>
      <c r="F44" s="14" t="s">
        <v>17</v>
      </c>
      <c r="G44" s="33">
        <v>10080</v>
      </c>
      <c r="H44" s="42">
        <v>0.19</v>
      </c>
      <c r="I44" s="43">
        <f t="shared" si="0"/>
        <v>1915.2</v>
      </c>
      <c r="J44" s="33">
        <f t="shared" si="1"/>
        <v>11995.2</v>
      </c>
      <c r="K44" s="34">
        <f t="shared" si="2"/>
        <v>239904</v>
      </c>
    </row>
    <row r="45" spans="2:11" x14ac:dyDescent="0.25">
      <c r="B45" s="48"/>
      <c r="C45" s="13">
        <v>36</v>
      </c>
      <c r="D45" s="15" t="s">
        <v>59</v>
      </c>
      <c r="E45" s="14">
        <f>'[1]CARACTERIZACIÓN DE EPP'!AS24</f>
        <v>6</v>
      </c>
      <c r="F45" s="14" t="s">
        <v>17</v>
      </c>
      <c r="G45" s="33">
        <v>86880</v>
      </c>
      <c r="H45" s="42">
        <v>0.19</v>
      </c>
      <c r="I45" s="43">
        <f t="shared" si="0"/>
        <v>16507.2</v>
      </c>
      <c r="J45" s="33">
        <f t="shared" si="1"/>
        <v>103387.2</v>
      </c>
      <c r="K45" s="34">
        <f t="shared" si="2"/>
        <v>620323.19999999995</v>
      </c>
    </row>
    <row r="46" spans="2:11" x14ac:dyDescent="0.25">
      <c r="B46" s="48"/>
      <c r="C46" s="13">
        <v>37</v>
      </c>
      <c r="D46" s="15" t="s">
        <v>60</v>
      </c>
      <c r="E46" s="14">
        <f>'[1]CARACTERIZACIÓN DE EPP'!AT24</f>
        <v>10</v>
      </c>
      <c r="F46" s="14" t="s">
        <v>17</v>
      </c>
      <c r="G46" s="33">
        <v>155040</v>
      </c>
      <c r="H46" s="42">
        <v>0.19</v>
      </c>
      <c r="I46" s="43">
        <f t="shared" si="0"/>
        <v>29457.599999999999</v>
      </c>
      <c r="J46" s="33">
        <f t="shared" si="1"/>
        <v>184497.6</v>
      </c>
      <c r="K46" s="34">
        <f t="shared" si="2"/>
        <v>1844976</v>
      </c>
    </row>
    <row r="47" spans="2:11" x14ac:dyDescent="0.25">
      <c r="B47" s="48"/>
      <c r="C47" s="13">
        <v>38</v>
      </c>
      <c r="D47" s="15" t="s">
        <v>61</v>
      </c>
      <c r="E47" s="14">
        <f>'[1]CARACTERIZACIÓN DE EPP'!AU24</f>
        <v>28</v>
      </c>
      <c r="F47" s="14" t="s">
        <v>17</v>
      </c>
      <c r="G47" s="33">
        <v>35040</v>
      </c>
      <c r="H47" s="42">
        <v>0.19</v>
      </c>
      <c r="I47" s="43">
        <f t="shared" si="0"/>
        <v>6657.6</v>
      </c>
      <c r="J47" s="33">
        <f t="shared" si="1"/>
        <v>41697.599999999999</v>
      </c>
      <c r="K47" s="34">
        <f t="shared" si="2"/>
        <v>1167532.8</v>
      </c>
    </row>
    <row r="48" spans="2:11" x14ac:dyDescent="0.25">
      <c r="B48" s="48"/>
      <c r="C48" s="13">
        <v>39</v>
      </c>
      <c r="D48" s="15" t="s">
        <v>62</v>
      </c>
      <c r="E48" s="14">
        <f>'[1]CARACTERIZACIÓN DE EPP'!AV24</f>
        <v>102</v>
      </c>
      <c r="F48" s="14" t="s">
        <v>17</v>
      </c>
      <c r="G48" s="33">
        <v>219360</v>
      </c>
      <c r="H48" s="42">
        <v>0.19</v>
      </c>
      <c r="I48" s="43">
        <f t="shared" si="0"/>
        <v>41678.400000000001</v>
      </c>
      <c r="J48" s="33">
        <f t="shared" si="1"/>
        <v>261038.4</v>
      </c>
      <c r="K48" s="34">
        <f t="shared" si="2"/>
        <v>26625916.800000001</v>
      </c>
    </row>
    <row r="49" spans="2:11" x14ac:dyDescent="0.25">
      <c r="B49" s="48"/>
      <c r="C49" s="13">
        <v>40</v>
      </c>
      <c r="D49" s="15" t="s">
        <v>63</v>
      </c>
      <c r="E49" s="14">
        <f>'[1]CARACTERIZACIÓN DE EPP'!AW24</f>
        <v>45</v>
      </c>
      <c r="F49" s="14" t="s">
        <v>17</v>
      </c>
      <c r="G49" s="33">
        <v>34560</v>
      </c>
      <c r="H49" s="42">
        <v>0.19</v>
      </c>
      <c r="I49" s="43">
        <f t="shared" si="0"/>
        <v>6566.4</v>
      </c>
      <c r="J49" s="33">
        <f t="shared" si="1"/>
        <v>41126.400000000001</v>
      </c>
      <c r="K49" s="34">
        <f t="shared" si="2"/>
        <v>1850688</v>
      </c>
    </row>
    <row r="50" spans="2:11" x14ac:dyDescent="0.25">
      <c r="B50" s="48"/>
      <c r="C50" s="13">
        <v>41</v>
      </c>
      <c r="D50" s="15" t="s">
        <v>64</v>
      </c>
      <c r="E50" s="14">
        <f>'[1]CARACTERIZACIÓN DE EPP'!AX24</f>
        <v>35</v>
      </c>
      <c r="F50" s="14" t="s">
        <v>17</v>
      </c>
      <c r="G50" s="33">
        <v>55973</v>
      </c>
      <c r="H50" s="42">
        <v>0.19</v>
      </c>
      <c r="I50" s="43">
        <f t="shared" si="0"/>
        <v>10634.87</v>
      </c>
      <c r="J50" s="33">
        <f t="shared" si="1"/>
        <v>66607.87</v>
      </c>
      <c r="K50" s="34">
        <f t="shared" si="2"/>
        <v>2331275.4499999997</v>
      </c>
    </row>
    <row r="51" spans="2:11" ht="15.75" thickBot="1" x14ac:dyDescent="0.3">
      <c r="B51" s="49"/>
      <c r="C51" s="16">
        <v>42</v>
      </c>
      <c r="D51" s="18" t="s">
        <v>65</v>
      </c>
      <c r="E51" s="17">
        <f>'[1]CARACTERIZACIÓN DE EPP'!AY24</f>
        <v>29</v>
      </c>
      <c r="F51" s="17" t="s">
        <v>17</v>
      </c>
      <c r="G51" s="35">
        <v>236640</v>
      </c>
      <c r="H51" s="45">
        <v>0.19</v>
      </c>
      <c r="I51" s="46">
        <f t="shared" si="0"/>
        <v>44961.599999999999</v>
      </c>
      <c r="J51" s="35">
        <f t="shared" si="1"/>
        <v>281601.59999999998</v>
      </c>
      <c r="K51" s="36">
        <f t="shared" si="2"/>
        <v>8166446.3999999994</v>
      </c>
    </row>
    <row r="52" spans="2:11" x14ac:dyDescent="0.25">
      <c r="B52" s="47" t="s">
        <v>66</v>
      </c>
      <c r="C52" s="10">
        <v>43</v>
      </c>
      <c r="D52" s="12" t="s">
        <v>67</v>
      </c>
      <c r="E52" s="11">
        <f>'[1]CARACTERIZACIÓN DE EPP'!AZ24</f>
        <v>154</v>
      </c>
      <c r="F52" s="11" t="s">
        <v>41</v>
      </c>
      <c r="G52" s="31">
        <v>21600</v>
      </c>
      <c r="H52" s="39">
        <v>0.19</v>
      </c>
      <c r="I52" s="38">
        <f t="shared" si="0"/>
        <v>4104</v>
      </c>
      <c r="J52" s="31">
        <f t="shared" si="1"/>
        <v>25704</v>
      </c>
      <c r="K52" s="32">
        <f t="shared" si="2"/>
        <v>3958416</v>
      </c>
    </row>
    <row r="53" spans="2:11" x14ac:dyDescent="0.25">
      <c r="B53" s="48"/>
      <c r="C53" s="13">
        <v>44</v>
      </c>
      <c r="D53" s="15" t="s">
        <v>68</v>
      </c>
      <c r="E53" s="14">
        <f>'[1]CARACTERIZACIÓN DE EPP'!BA24</f>
        <v>47</v>
      </c>
      <c r="F53" s="14" t="s">
        <v>41</v>
      </c>
      <c r="G53" s="33">
        <v>15360</v>
      </c>
      <c r="H53" s="42">
        <v>0.19</v>
      </c>
      <c r="I53" s="43">
        <f t="shared" si="0"/>
        <v>2918.4</v>
      </c>
      <c r="J53" s="33">
        <f t="shared" si="1"/>
        <v>18278.400000000001</v>
      </c>
      <c r="K53" s="34">
        <f t="shared" si="2"/>
        <v>859084.80000000005</v>
      </c>
    </row>
    <row r="54" spans="2:11" x14ac:dyDescent="0.25">
      <c r="B54" s="48"/>
      <c r="C54" s="13">
        <v>45</v>
      </c>
      <c r="D54" s="15" t="s">
        <v>69</v>
      </c>
      <c r="E54" s="14">
        <f>'[1]CARACTERIZACIÓN DE EPP'!BB24</f>
        <v>64</v>
      </c>
      <c r="F54" s="14" t="s">
        <v>41</v>
      </c>
      <c r="G54" s="33">
        <v>20640</v>
      </c>
      <c r="H54" s="42">
        <v>0.19</v>
      </c>
      <c r="I54" s="43">
        <f t="shared" si="0"/>
        <v>3921.6</v>
      </c>
      <c r="J54" s="33">
        <f t="shared" si="1"/>
        <v>24561.599999999999</v>
      </c>
      <c r="K54" s="34">
        <f t="shared" si="2"/>
        <v>1571942.3999999999</v>
      </c>
    </row>
    <row r="55" spans="2:11" x14ac:dyDescent="0.25">
      <c r="B55" s="48"/>
      <c r="C55" s="13">
        <v>46</v>
      </c>
      <c r="D55" s="15" t="s">
        <v>70</v>
      </c>
      <c r="E55" s="14">
        <f>'[1]CARACTERIZACIÓN DE EPP'!BC24</f>
        <v>45</v>
      </c>
      <c r="F55" s="14" t="s">
        <v>41</v>
      </c>
      <c r="G55" s="33">
        <v>41760</v>
      </c>
      <c r="H55" s="42">
        <v>0.19</v>
      </c>
      <c r="I55" s="43">
        <f t="shared" si="0"/>
        <v>7934.4000000000005</v>
      </c>
      <c r="J55" s="33">
        <f t="shared" si="1"/>
        <v>49694.400000000001</v>
      </c>
      <c r="K55" s="34">
        <f t="shared" si="2"/>
        <v>2236248</v>
      </c>
    </row>
    <row r="56" spans="2:11" x14ac:dyDescent="0.25">
      <c r="B56" s="48"/>
      <c r="C56" s="13">
        <v>47</v>
      </c>
      <c r="D56" s="15" t="s">
        <v>71</v>
      </c>
      <c r="E56" s="14">
        <f>'[1]CARACTERIZACIÓN DE EPP'!BE24</f>
        <v>15</v>
      </c>
      <c r="F56" s="14" t="s">
        <v>41</v>
      </c>
      <c r="G56" s="33">
        <v>15360</v>
      </c>
      <c r="H56" s="42">
        <v>0.19</v>
      </c>
      <c r="I56" s="43">
        <f t="shared" si="0"/>
        <v>2918.4</v>
      </c>
      <c r="J56" s="33">
        <f t="shared" si="1"/>
        <v>18278.400000000001</v>
      </c>
      <c r="K56" s="34">
        <f t="shared" si="2"/>
        <v>274176</v>
      </c>
    </row>
    <row r="57" spans="2:11" x14ac:dyDescent="0.25">
      <c r="B57" s="48"/>
      <c r="C57" s="13">
        <v>48</v>
      </c>
      <c r="D57" s="15" t="s">
        <v>72</v>
      </c>
      <c r="E57" s="14">
        <f>'[1]CARACTERIZACIÓN DE EPP'!BF24</f>
        <v>119</v>
      </c>
      <c r="F57" s="14" t="s">
        <v>41</v>
      </c>
      <c r="G57" s="33">
        <v>17280</v>
      </c>
      <c r="H57" s="42">
        <v>0.19</v>
      </c>
      <c r="I57" s="43">
        <f t="shared" si="0"/>
        <v>3283.2</v>
      </c>
      <c r="J57" s="33">
        <f t="shared" si="1"/>
        <v>20563.2</v>
      </c>
      <c r="K57" s="34">
        <f t="shared" si="2"/>
        <v>2447020.8000000003</v>
      </c>
    </row>
    <row r="58" spans="2:11" x14ac:dyDescent="0.25">
      <c r="B58" s="48"/>
      <c r="C58" s="13">
        <v>49</v>
      </c>
      <c r="D58" s="15" t="s">
        <v>73</v>
      </c>
      <c r="E58" s="14">
        <f>'[1]CARACTERIZACIÓN DE EPP'!BG24</f>
        <v>85</v>
      </c>
      <c r="F58" s="14" t="s">
        <v>41</v>
      </c>
      <c r="G58" s="33">
        <v>11040</v>
      </c>
      <c r="H58" s="42">
        <v>0.19</v>
      </c>
      <c r="I58" s="43">
        <f t="shared" si="0"/>
        <v>2097.6</v>
      </c>
      <c r="J58" s="33">
        <f t="shared" si="1"/>
        <v>13137.6</v>
      </c>
      <c r="K58" s="34">
        <f t="shared" si="2"/>
        <v>1116696</v>
      </c>
    </row>
    <row r="59" spans="2:11" x14ac:dyDescent="0.25">
      <c r="B59" s="48"/>
      <c r="C59" s="13">
        <v>50</v>
      </c>
      <c r="D59" s="15" t="s">
        <v>74</v>
      </c>
      <c r="E59" s="14">
        <f>'[1]CARACTERIZACIÓN DE EPP'!BH24</f>
        <v>105</v>
      </c>
      <c r="F59" s="14" t="s">
        <v>41</v>
      </c>
      <c r="G59" s="33">
        <v>37440</v>
      </c>
      <c r="H59" s="42">
        <v>0.19</v>
      </c>
      <c r="I59" s="43">
        <f t="shared" si="0"/>
        <v>7113.6</v>
      </c>
      <c r="J59" s="33">
        <f t="shared" si="1"/>
        <v>44553.599999999999</v>
      </c>
      <c r="K59" s="34">
        <f t="shared" si="2"/>
        <v>4678128</v>
      </c>
    </row>
    <row r="60" spans="2:11" x14ac:dyDescent="0.25">
      <c r="B60" s="48"/>
      <c r="C60" s="13">
        <v>51</v>
      </c>
      <c r="D60" s="15" t="s">
        <v>75</v>
      </c>
      <c r="E60" s="14">
        <f>'[1]CARACTERIZACIÓN DE EPP'!BI24</f>
        <v>109</v>
      </c>
      <c r="F60" s="14" t="s">
        <v>41</v>
      </c>
      <c r="G60" s="33">
        <v>132114</v>
      </c>
      <c r="H60" s="42">
        <v>0.19</v>
      </c>
      <c r="I60" s="43">
        <f t="shared" si="0"/>
        <v>25101.66</v>
      </c>
      <c r="J60" s="33">
        <f t="shared" si="1"/>
        <v>157215.66</v>
      </c>
      <c r="K60" s="34">
        <f t="shared" si="2"/>
        <v>17136506.940000001</v>
      </c>
    </row>
    <row r="61" spans="2:11" x14ac:dyDescent="0.25">
      <c r="B61" s="48"/>
      <c r="C61" s="13">
        <v>52</v>
      </c>
      <c r="D61" s="15" t="s">
        <v>76</v>
      </c>
      <c r="E61" s="14">
        <f>'[1]CARACTERIZACIÓN DE EPP'!BJ24</f>
        <v>2</v>
      </c>
      <c r="F61" s="14" t="s">
        <v>41</v>
      </c>
      <c r="G61" s="33">
        <v>281117</v>
      </c>
      <c r="H61" s="42">
        <v>0.19</v>
      </c>
      <c r="I61" s="43">
        <f t="shared" si="0"/>
        <v>53412.23</v>
      </c>
      <c r="J61" s="33">
        <f t="shared" si="1"/>
        <v>334529.23</v>
      </c>
      <c r="K61" s="34">
        <f t="shared" si="2"/>
        <v>669058.46</v>
      </c>
    </row>
    <row r="62" spans="2:11" x14ac:dyDescent="0.25">
      <c r="B62" s="48"/>
      <c r="C62" s="13">
        <v>53</v>
      </c>
      <c r="D62" s="15" t="s">
        <v>77</v>
      </c>
      <c r="E62" s="14">
        <f>'[1]CARACTERIZACIÓN DE EPP'!BK24</f>
        <v>2</v>
      </c>
      <c r="F62" s="14" t="s">
        <v>41</v>
      </c>
      <c r="G62" s="33">
        <v>267789</v>
      </c>
      <c r="H62" s="42">
        <v>0.19</v>
      </c>
      <c r="I62" s="43">
        <f t="shared" si="0"/>
        <v>50879.91</v>
      </c>
      <c r="J62" s="33">
        <f t="shared" si="1"/>
        <v>318668.91000000003</v>
      </c>
      <c r="K62" s="34">
        <f t="shared" si="2"/>
        <v>637337.82000000007</v>
      </c>
    </row>
    <row r="63" spans="2:11" x14ac:dyDescent="0.25">
      <c r="B63" s="48"/>
      <c r="C63" s="13">
        <v>54</v>
      </c>
      <c r="D63" s="15" t="s">
        <v>78</v>
      </c>
      <c r="E63" s="14">
        <f>'[1]CARACTERIZACIÓN DE EPP'!BM24</f>
        <v>10</v>
      </c>
      <c r="F63" s="14" t="s">
        <v>41</v>
      </c>
      <c r="G63" s="33">
        <v>360298</v>
      </c>
      <c r="H63" s="42">
        <v>0.19</v>
      </c>
      <c r="I63" s="43">
        <f t="shared" si="0"/>
        <v>68456.62</v>
      </c>
      <c r="J63" s="33">
        <f t="shared" si="1"/>
        <v>428754.62</v>
      </c>
      <c r="K63" s="34">
        <f t="shared" si="2"/>
        <v>4287546.2</v>
      </c>
    </row>
    <row r="64" spans="2:11" x14ac:dyDescent="0.25">
      <c r="B64" s="48"/>
      <c r="C64" s="13">
        <v>55</v>
      </c>
      <c r="D64" s="15" t="s">
        <v>79</v>
      </c>
      <c r="E64" s="14">
        <f>'[1]CARACTERIZACIÓN DE EPP'!BO24</f>
        <v>5</v>
      </c>
      <c r="F64" s="14" t="s">
        <v>41</v>
      </c>
      <c r="G64" s="33">
        <v>466560</v>
      </c>
      <c r="H64" s="42">
        <v>0.19</v>
      </c>
      <c r="I64" s="43">
        <f t="shared" si="0"/>
        <v>88646.399999999994</v>
      </c>
      <c r="J64" s="33">
        <f t="shared" si="1"/>
        <v>555206.40000000002</v>
      </c>
      <c r="K64" s="34">
        <f t="shared" si="2"/>
        <v>2776032</v>
      </c>
    </row>
    <row r="65" spans="2:11" x14ac:dyDescent="0.25">
      <c r="B65" s="48"/>
      <c r="C65" s="13">
        <v>56</v>
      </c>
      <c r="D65" s="15" t="s">
        <v>80</v>
      </c>
      <c r="E65" s="14">
        <f>'[1]CARACTERIZACIÓN DE EPP'!BP24</f>
        <v>100</v>
      </c>
      <c r="F65" s="14" t="s">
        <v>41</v>
      </c>
      <c r="G65" s="33">
        <v>30720</v>
      </c>
      <c r="H65" s="42">
        <v>0.19</v>
      </c>
      <c r="I65" s="43">
        <f t="shared" si="0"/>
        <v>5836.8</v>
      </c>
      <c r="J65" s="33">
        <f t="shared" si="1"/>
        <v>36556.800000000003</v>
      </c>
      <c r="K65" s="34">
        <f t="shared" si="2"/>
        <v>3655680.0000000005</v>
      </c>
    </row>
    <row r="66" spans="2:11" x14ac:dyDescent="0.25">
      <c r="B66" s="48"/>
      <c r="C66" s="13">
        <v>57</v>
      </c>
      <c r="D66" s="15" t="s">
        <v>81</v>
      </c>
      <c r="E66" s="14">
        <f>'[1]CARACTERIZACIÓN DE EPP'!BR24</f>
        <v>90</v>
      </c>
      <c r="F66" s="14" t="s">
        <v>41</v>
      </c>
      <c r="G66" s="33">
        <v>38880</v>
      </c>
      <c r="H66" s="42">
        <v>0.19</v>
      </c>
      <c r="I66" s="43">
        <f t="shared" si="0"/>
        <v>7387.2</v>
      </c>
      <c r="J66" s="33">
        <f t="shared" si="1"/>
        <v>46267.199999999997</v>
      </c>
      <c r="K66" s="34">
        <f t="shared" si="2"/>
        <v>4164047.9999999995</v>
      </c>
    </row>
    <row r="67" spans="2:11" x14ac:dyDescent="0.25">
      <c r="B67" s="48"/>
      <c r="C67" s="13">
        <v>58</v>
      </c>
      <c r="D67" s="15" t="s">
        <v>82</v>
      </c>
      <c r="E67" s="14">
        <f>'[1]CARACTERIZACIÓN DE EPP'!BS24</f>
        <v>12</v>
      </c>
      <c r="F67" s="14" t="s">
        <v>41</v>
      </c>
      <c r="G67" s="33">
        <v>55200</v>
      </c>
      <c r="H67" s="42">
        <v>0.19</v>
      </c>
      <c r="I67" s="43">
        <f t="shared" si="0"/>
        <v>10488</v>
      </c>
      <c r="J67" s="33">
        <f t="shared" si="1"/>
        <v>65688</v>
      </c>
      <c r="K67" s="34">
        <f t="shared" si="2"/>
        <v>788256</v>
      </c>
    </row>
    <row r="68" spans="2:11" x14ac:dyDescent="0.25">
      <c r="B68" s="48"/>
      <c r="C68" s="13">
        <v>59</v>
      </c>
      <c r="D68" s="15" t="s">
        <v>83</v>
      </c>
      <c r="E68" s="14">
        <f>'[1]CARACTERIZACIÓN DE EPP'!BT24</f>
        <v>58</v>
      </c>
      <c r="F68" s="14" t="s">
        <v>41</v>
      </c>
      <c r="G68" s="33">
        <v>15360</v>
      </c>
      <c r="H68" s="42">
        <v>0.19</v>
      </c>
      <c r="I68" s="43">
        <f t="shared" si="0"/>
        <v>2918.4</v>
      </c>
      <c r="J68" s="33">
        <f t="shared" si="1"/>
        <v>18278.400000000001</v>
      </c>
      <c r="K68" s="34">
        <f t="shared" si="2"/>
        <v>1060147.2000000002</v>
      </c>
    </row>
    <row r="69" spans="2:11" x14ac:dyDescent="0.25">
      <c r="B69" s="48"/>
      <c r="C69" s="13">
        <v>60</v>
      </c>
      <c r="D69" s="15" t="s">
        <v>84</v>
      </c>
      <c r="E69" s="14">
        <f>'[1]CARACTERIZACIÓN DE EPP'!BU24</f>
        <v>16</v>
      </c>
      <c r="F69" s="14" t="s">
        <v>41</v>
      </c>
      <c r="G69" s="33">
        <v>17029</v>
      </c>
      <c r="H69" s="42">
        <v>0.19</v>
      </c>
      <c r="I69" s="43">
        <f t="shared" si="0"/>
        <v>3235.51</v>
      </c>
      <c r="J69" s="33">
        <f t="shared" si="1"/>
        <v>20264.510000000002</v>
      </c>
      <c r="K69" s="34">
        <f t="shared" si="2"/>
        <v>324232.16000000003</v>
      </c>
    </row>
    <row r="70" spans="2:11" x14ac:dyDescent="0.25">
      <c r="B70" s="48"/>
      <c r="C70" s="13">
        <v>61</v>
      </c>
      <c r="D70" s="15" t="s">
        <v>85</v>
      </c>
      <c r="E70" s="14">
        <f>'[1]CARACTERIZACIÓN DE EPP'!BV24</f>
        <v>2</v>
      </c>
      <c r="F70" s="14" t="s">
        <v>41</v>
      </c>
      <c r="G70" s="33">
        <v>78857</v>
      </c>
      <c r="H70" s="42">
        <v>0.19</v>
      </c>
      <c r="I70" s="43">
        <f t="shared" si="0"/>
        <v>14982.83</v>
      </c>
      <c r="J70" s="33">
        <f t="shared" si="1"/>
        <v>93839.83</v>
      </c>
      <c r="K70" s="34">
        <f t="shared" si="2"/>
        <v>187679.66</v>
      </c>
    </row>
    <row r="71" spans="2:11" x14ac:dyDescent="0.25">
      <c r="B71" s="48"/>
      <c r="C71" s="13">
        <v>62</v>
      </c>
      <c r="D71" s="15" t="s">
        <v>86</v>
      </c>
      <c r="E71" s="14">
        <f>'[1]CARACTERIZACIÓN DE EPP'!BW24</f>
        <v>6</v>
      </c>
      <c r="F71" s="14" t="s">
        <v>41</v>
      </c>
      <c r="G71" s="33">
        <v>29082</v>
      </c>
      <c r="H71" s="42">
        <v>0.19</v>
      </c>
      <c r="I71" s="43">
        <f t="shared" si="0"/>
        <v>5525.58</v>
      </c>
      <c r="J71" s="33">
        <f t="shared" si="1"/>
        <v>34607.58</v>
      </c>
      <c r="K71" s="34">
        <f t="shared" si="2"/>
        <v>207645.48</v>
      </c>
    </row>
    <row r="72" spans="2:11" x14ac:dyDescent="0.25">
      <c r="B72" s="48"/>
      <c r="C72" s="13">
        <v>63</v>
      </c>
      <c r="D72" s="15" t="s">
        <v>87</v>
      </c>
      <c r="E72" s="14">
        <f>'[1]CARACTERIZACIÓN DE EPP'!BX24</f>
        <v>10</v>
      </c>
      <c r="F72" s="14" t="s">
        <v>41</v>
      </c>
      <c r="G72" s="33">
        <v>70926</v>
      </c>
      <c r="H72" s="42">
        <v>0.19</v>
      </c>
      <c r="I72" s="43">
        <f t="shared" si="0"/>
        <v>13475.94</v>
      </c>
      <c r="J72" s="33">
        <f t="shared" si="1"/>
        <v>84401.94</v>
      </c>
      <c r="K72" s="34">
        <f t="shared" si="2"/>
        <v>844019.4</v>
      </c>
    </row>
    <row r="73" spans="2:11" ht="15.75" thickBot="1" x14ac:dyDescent="0.3">
      <c r="B73" s="49"/>
      <c r="C73" s="16">
        <v>64</v>
      </c>
      <c r="D73" s="18" t="s">
        <v>88</v>
      </c>
      <c r="E73" s="16">
        <v>418</v>
      </c>
      <c r="F73" s="17" t="s">
        <v>89</v>
      </c>
      <c r="G73" s="35">
        <v>8160</v>
      </c>
      <c r="H73" s="45">
        <v>0.19</v>
      </c>
      <c r="I73" s="46">
        <f t="shared" si="0"/>
        <v>1550.4</v>
      </c>
      <c r="J73" s="35">
        <f t="shared" si="1"/>
        <v>9710.4</v>
      </c>
      <c r="K73" s="36">
        <f t="shared" si="2"/>
        <v>4058947.1999999997</v>
      </c>
    </row>
    <row r="74" spans="2:11" x14ac:dyDescent="0.25">
      <c r="B74" s="47" t="s">
        <v>90</v>
      </c>
      <c r="C74" s="10">
        <v>65</v>
      </c>
      <c r="D74" s="12" t="s">
        <v>91</v>
      </c>
      <c r="E74" s="10">
        <f>'[1]CARACTERIZACIÓN DE EPP'!BY24</f>
        <v>115</v>
      </c>
      <c r="F74" s="11" t="s">
        <v>41</v>
      </c>
      <c r="G74" s="31">
        <v>186720</v>
      </c>
      <c r="H74" s="39">
        <v>0.19</v>
      </c>
      <c r="I74" s="38">
        <f t="shared" si="0"/>
        <v>35476.800000000003</v>
      </c>
      <c r="J74" s="31">
        <f t="shared" si="1"/>
        <v>222196.8</v>
      </c>
      <c r="K74" s="32">
        <f t="shared" si="2"/>
        <v>25552632</v>
      </c>
    </row>
    <row r="75" spans="2:11" x14ac:dyDescent="0.25">
      <c r="B75" s="48"/>
      <c r="C75" s="13">
        <v>66</v>
      </c>
      <c r="D75" s="15" t="s">
        <v>92</v>
      </c>
      <c r="E75" s="13">
        <f>'[1]CARACTERIZACIÓN DE EPP'!CG24</f>
        <v>101</v>
      </c>
      <c r="F75" s="14" t="s">
        <v>41</v>
      </c>
      <c r="G75" s="33">
        <v>169920</v>
      </c>
      <c r="H75" s="42">
        <v>0.19</v>
      </c>
      <c r="I75" s="43">
        <f t="shared" ref="I75:I81" si="3">G75*H75</f>
        <v>32284.799999999999</v>
      </c>
      <c r="J75" s="33">
        <f t="shared" ref="J75:J81" si="4">G75+I75</f>
        <v>202204.79999999999</v>
      </c>
      <c r="K75" s="34">
        <f t="shared" ref="K75:K81" si="5">J75*E75</f>
        <v>20422684.799999997</v>
      </c>
    </row>
    <row r="76" spans="2:11" x14ac:dyDescent="0.25">
      <c r="B76" s="48"/>
      <c r="C76" s="13">
        <v>67</v>
      </c>
      <c r="D76" s="15" t="s">
        <v>93</v>
      </c>
      <c r="E76" s="13">
        <f>'[1]CARACTERIZACIÓN DE EPP'!CA24</f>
        <v>10</v>
      </c>
      <c r="F76" s="14" t="s">
        <v>41</v>
      </c>
      <c r="G76" s="33">
        <v>112320</v>
      </c>
      <c r="H76" s="42">
        <v>0.19</v>
      </c>
      <c r="I76" s="43">
        <f t="shared" si="3"/>
        <v>21340.799999999999</v>
      </c>
      <c r="J76" s="33">
        <f t="shared" si="4"/>
        <v>133660.79999999999</v>
      </c>
      <c r="K76" s="34">
        <f t="shared" si="5"/>
        <v>1336608</v>
      </c>
    </row>
    <row r="77" spans="2:11" x14ac:dyDescent="0.25">
      <c r="B77" s="48"/>
      <c r="C77" s="13">
        <v>68</v>
      </c>
      <c r="D77" s="15" t="s">
        <v>94</v>
      </c>
      <c r="E77" s="13">
        <f>'[1]CARACTERIZACIÓN DE EPP'!CB24</f>
        <v>4</v>
      </c>
      <c r="F77" s="14" t="s">
        <v>41</v>
      </c>
      <c r="G77" s="33">
        <v>224640</v>
      </c>
      <c r="H77" s="42">
        <v>0.19</v>
      </c>
      <c r="I77" s="43">
        <f t="shared" si="3"/>
        <v>42681.599999999999</v>
      </c>
      <c r="J77" s="33">
        <f>G77+I77</f>
        <v>267321.59999999998</v>
      </c>
      <c r="K77" s="34">
        <f t="shared" si="5"/>
        <v>1069286.3999999999</v>
      </c>
    </row>
    <row r="78" spans="2:11" x14ac:dyDescent="0.25">
      <c r="B78" s="48"/>
      <c r="C78" s="13">
        <v>69</v>
      </c>
      <c r="D78" s="15" t="s">
        <v>95</v>
      </c>
      <c r="E78" s="13">
        <f>'[1]CARACTERIZACIÓN DE EPP'!CC24</f>
        <v>5</v>
      </c>
      <c r="F78" s="14" t="s">
        <v>41</v>
      </c>
      <c r="G78" s="33">
        <v>127680</v>
      </c>
      <c r="H78" s="42">
        <v>0.19</v>
      </c>
      <c r="I78" s="43">
        <f t="shared" si="3"/>
        <v>24259.200000000001</v>
      </c>
      <c r="J78" s="33">
        <f t="shared" si="4"/>
        <v>151939.20000000001</v>
      </c>
      <c r="K78" s="34">
        <f>J78*E78</f>
        <v>759696</v>
      </c>
    </row>
    <row r="79" spans="2:11" x14ac:dyDescent="0.25">
      <c r="B79" s="48"/>
      <c r="C79" s="13">
        <v>70</v>
      </c>
      <c r="D79" s="15" t="s">
        <v>96</v>
      </c>
      <c r="E79" s="13">
        <f>'[1]CARACTERIZACIÓN DE EPP'!CD24</f>
        <v>225</v>
      </c>
      <c r="F79" s="14" t="s">
        <v>17</v>
      </c>
      <c r="G79" s="33">
        <v>80640</v>
      </c>
      <c r="H79" s="42">
        <v>0.19</v>
      </c>
      <c r="I79" s="43">
        <f t="shared" si="3"/>
        <v>15321.6</v>
      </c>
      <c r="J79" s="33">
        <f t="shared" si="4"/>
        <v>95961.600000000006</v>
      </c>
      <c r="K79" s="34">
        <f t="shared" si="5"/>
        <v>21591360</v>
      </c>
    </row>
    <row r="80" spans="2:11" x14ac:dyDescent="0.25">
      <c r="B80" s="48"/>
      <c r="C80" s="13">
        <v>71</v>
      </c>
      <c r="D80" s="15" t="s">
        <v>97</v>
      </c>
      <c r="E80" s="13">
        <f>'[1]CARACTERIZACIÓN DE EPP'!CE24</f>
        <v>4</v>
      </c>
      <c r="F80" s="14" t="s">
        <v>17</v>
      </c>
      <c r="G80" s="33">
        <v>44160</v>
      </c>
      <c r="H80" s="42">
        <v>0.19</v>
      </c>
      <c r="I80" s="43">
        <f t="shared" si="3"/>
        <v>8390.4</v>
      </c>
      <c r="J80" s="33">
        <f t="shared" si="4"/>
        <v>52550.400000000001</v>
      </c>
      <c r="K80" s="34">
        <f t="shared" si="5"/>
        <v>210201.60000000001</v>
      </c>
    </row>
    <row r="81" spans="2:11" ht="15.75" thickBot="1" x14ac:dyDescent="0.3">
      <c r="B81" s="49"/>
      <c r="C81" s="16">
        <v>72</v>
      </c>
      <c r="D81" s="18" t="s">
        <v>98</v>
      </c>
      <c r="E81" s="16">
        <f>'[1]CARACTERIZACIÓN DE EPP'!CF24</f>
        <v>51</v>
      </c>
      <c r="F81" s="17" t="s">
        <v>41</v>
      </c>
      <c r="G81" s="35">
        <v>68160</v>
      </c>
      <c r="H81" s="45">
        <v>0.19</v>
      </c>
      <c r="I81" s="46">
        <f t="shared" si="3"/>
        <v>12950.4</v>
      </c>
      <c r="J81" s="35">
        <f t="shared" si="4"/>
        <v>81110.399999999994</v>
      </c>
      <c r="K81" s="36">
        <f t="shared" si="5"/>
        <v>4136630.4</v>
      </c>
    </row>
    <row r="82" spans="2:11" x14ac:dyDescent="0.25">
      <c r="B82" s="22"/>
      <c r="C82" s="22"/>
      <c r="D82" s="22"/>
      <c r="E82" s="22"/>
      <c r="F82" s="22"/>
      <c r="G82" s="22"/>
      <c r="H82" s="22"/>
      <c r="I82" s="23" t="s">
        <v>99</v>
      </c>
      <c r="J82" s="37">
        <f>SUM(J10:J81)</f>
        <v>7341155.2200000025</v>
      </c>
      <c r="K82" s="37">
        <f>SUM(K10:K81)</f>
        <v>257556706.32999995</v>
      </c>
    </row>
  </sheetData>
  <mergeCells count="15">
    <mergeCell ref="B52:B73"/>
    <mergeCell ref="B74:B81"/>
    <mergeCell ref="B10:B13"/>
    <mergeCell ref="B14:B23"/>
    <mergeCell ref="B24:B28"/>
    <mergeCell ref="B29:B32"/>
    <mergeCell ref="B33:B42"/>
    <mergeCell ref="B43:B51"/>
    <mergeCell ref="E7:H7"/>
    <mergeCell ref="J7:K7"/>
    <mergeCell ref="D1:L1"/>
    <mergeCell ref="E3:H3"/>
    <mergeCell ref="J3:K3"/>
    <mergeCell ref="E5:H5"/>
    <mergeCell ref="I5:J5"/>
  </mergeCells>
  <hyperlinks>
    <hyperlink ref="E7" r:id="rId1" xr:uid="{33101035-21EE-42FB-B3DF-1F90FEABFE69}"/>
  </hyperlinks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2916f5d-9f8a-4053-80db-2f18f8bf32ac">
      <Terms xmlns="http://schemas.microsoft.com/office/infopath/2007/PartnerControls"/>
    </lcf76f155ced4ddcb4097134ff3c332f>
    <TaxCatchAll xmlns="402f02da-1d97-4298-b9ec-8c2412f0a94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B776F7B9ADA74C8FA14A9837000853" ma:contentTypeVersion="15" ma:contentTypeDescription="Crear nuevo documento." ma:contentTypeScope="" ma:versionID="bd8278dbe5124dfe0f3fb123ba38627c">
  <xsd:schema xmlns:xsd="http://www.w3.org/2001/XMLSchema" xmlns:xs="http://www.w3.org/2001/XMLSchema" xmlns:p="http://schemas.microsoft.com/office/2006/metadata/properties" xmlns:ns2="402f02da-1d97-4298-b9ec-8c2412f0a944" xmlns:ns3="b2916f5d-9f8a-4053-80db-2f18f8bf32ac" targetNamespace="http://schemas.microsoft.com/office/2006/metadata/properties" ma:root="true" ma:fieldsID="e7128617b9d158fe40db49cfda90cbdf" ns2:_="" ns3:_="">
    <xsd:import namespace="402f02da-1d97-4298-b9ec-8c2412f0a944"/>
    <xsd:import namespace="b2916f5d-9f8a-4053-80db-2f18f8bf32a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2f02da-1d97-4298-b9ec-8c2412f0a94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ba0f880-1906-42ca-b865-d471be8c7c36}" ma:internalName="TaxCatchAll" ma:showField="CatchAllData" ma:web="402f02da-1d97-4298-b9ec-8c2412f0a9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916f5d-9f8a-4053-80db-2f18f8bf32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578739-9DDA-43F3-8428-73F848F77CB1}">
  <ds:schemaRefs>
    <ds:schemaRef ds:uri="http://schemas.microsoft.com/office/2006/metadata/properties"/>
    <ds:schemaRef ds:uri="http://schemas.microsoft.com/office/infopath/2007/PartnerControls"/>
    <ds:schemaRef ds:uri="b2916f5d-9f8a-4053-80db-2f18f8bf32ac"/>
    <ds:schemaRef ds:uri="402f02da-1d97-4298-b9ec-8c2412f0a944"/>
  </ds:schemaRefs>
</ds:datastoreItem>
</file>

<file path=customXml/itemProps2.xml><?xml version="1.0" encoding="utf-8"?>
<ds:datastoreItem xmlns:ds="http://schemas.openxmlformats.org/officeDocument/2006/customXml" ds:itemID="{E177EFD9-B41B-4051-95B8-85F3E09A48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2f02da-1d97-4298-b9ec-8c2412f0a944"/>
    <ds:schemaRef ds:uri="b2916f5d-9f8a-4053-80db-2f18f8bf32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F794F0-0434-4A85-979D-B01D30537E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Olga Janneth Moreno Combita</dc:creator>
  <cp:keywords/>
  <dc:description/>
  <cp:lastModifiedBy>CFS GROUP COLOMBIA SAS</cp:lastModifiedBy>
  <cp:revision/>
  <dcterms:created xsi:type="dcterms:W3CDTF">2026-04-07T16:37:36Z</dcterms:created>
  <dcterms:modified xsi:type="dcterms:W3CDTF">2026-07-21T17:56:53Z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2026-04-07T16:42:08Z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1cc1124d-ed99-415b-8183-81ab90400b92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0x0101000EB776F7B9ADA74C8FA14A9837000853</vt:lpwstr>
  </property>
  <property fmtid="{D5CDD505-2E9C-101B-9397-08002B2CF9AE}" pid="11" name="_SourceUrl">
    <vt:lpwstr/>
  </property>
  <property fmtid="{D5CDD505-2E9C-101B-9397-08002B2CF9AE}" pid="12" name="_SharedFileIndex">
    <vt:lpwstr/>
  </property>
  <property fmtid="{D5CDD505-2E9C-101B-9397-08002B2CF9AE}" pid="13" name="ComplianceAssetId">
    <vt:lpwstr/>
  </property>
  <property fmtid="{D5CDD505-2E9C-101B-9397-08002B2CF9AE}" pid="14" name="_ExtendedDescription">
    <vt:lpwstr/>
  </property>
  <property fmtid="{D5CDD505-2E9C-101B-9397-08002B2CF9AE}" pid="15" name="TriggerFlowInfo">
    <vt:lpwstr/>
  </property>
  <property fmtid="{D5CDD505-2E9C-101B-9397-08002B2CF9AE}" pid="16" name="MediaServiceImageTags">
    <vt:lpwstr/>
  </property>
</Properties>
</file>