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er\Desktop\DOCUMENTOS SIP PROCESO184\"/>
    </mc:Choice>
  </mc:AlternateContent>
  <xr:revisionPtr revIDLastSave="0" documentId="8_{2D205ECD-81FF-417A-8C81-08A08B28FDA4}" xr6:coauthVersionLast="47" xr6:coauthVersionMax="47" xr10:uidLastSave="{00000000-0000-0000-0000-000000000000}"/>
  <bookViews>
    <workbookView xWindow="-108" yWindow="-108" windowWidth="23256" windowHeight="12456" firstSheet="1" activeTab="1" xr2:uid="{CA7B8FB9-08EC-4C29-951B-B5F80A560A06}"/>
  </bookViews>
  <sheets>
    <sheet name="CONDICIONES GENERALES " sheetId="1" r:id="rId1"/>
    <sheet name="LOTE 1 " sheetId="2" r:id="rId2"/>
    <sheet name="LOTE 2 " sheetId="3" r:id="rId3"/>
    <sheet name="LOTE 3 " sheetId="4" r:id="rId4"/>
    <sheet name="LOTE 4 " sheetId="5" r:id="rId5"/>
    <sheet name="LOTE 5 " sheetId="6" r:id="rId6"/>
    <sheet name="LOTE 6" sheetId="7" r:id="rId7"/>
    <sheet name="LOTE 7 " sheetId="8" r:id="rId8"/>
    <sheet name="LOTE 8 " sheetId="9" r:id="rId9"/>
    <sheet name="LOTE 9" sheetId="10" r:id="rId10"/>
    <sheet name="LOTE 10" sheetId="11"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5" i="9" l="1"/>
  <c r="N15" i="9" s="1"/>
  <c r="M14" i="9"/>
  <c r="N14" i="9" s="1"/>
  <c r="M13" i="9"/>
  <c r="N13" i="9" s="1"/>
  <c r="M12" i="9"/>
  <c r="N12" i="9" s="1"/>
  <c r="M11" i="9"/>
  <c r="N11" i="9" s="1"/>
  <c r="M10" i="9"/>
  <c r="N10" i="9" s="1"/>
  <c r="M9" i="9"/>
  <c r="N9" i="9" s="1"/>
  <c r="M8" i="9"/>
  <c r="N8" i="9" s="1"/>
  <c r="M7" i="9"/>
  <c r="N7" i="9" s="1"/>
  <c r="M6" i="9"/>
  <c r="N6" i="9" s="1"/>
  <c r="M5" i="9"/>
  <c r="N5" i="9" s="1"/>
  <c r="M4" i="9"/>
  <c r="N4" i="9" s="1"/>
  <c r="M8" i="8"/>
  <c r="N8" i="8" s="1"/>
  <c r="M7" i="8"/>
  <c r="N7" i="8" s="1"/>
  <c r="M6" i="8"/>
  <c r="N6" i="8" s="1"/>
  <c r="M5" i="8"/>
  <c r="N5" i="8" s="1"/>
  <c r="M4" i="8"/>
  <c r="N4" i="8" s="1"/>
  <c r="M7" i="7"/>
  <c r="N7" i="7" s="1"/>
  <c r="M6" i="7"/>
  <c r="N6" i="7" s="1"/>
  <c r="M5" i="7"/>
  <c r="N5" i="7" s="1"/>
  <c r="M4" i="7"/>
  <c r="N4" i="7" s="1"/>
  <c r="M18" i="6"/>
  <c r="N18" i="6" s="1"/>
  <c r="M17" i="6"/>
  <c r="N17" i="6" s="1"/>
  <c r="M16" i="6"/>
  <c r="N16" i="6" s="1"/>
  <c r="M15" i="6"/>
  <c r="N15" i="6" s="1"/>
  <c r="M14" i="6"/>
  <c r="N14" i="6" s="1"/>
  <c r="M13" i="6"/>
  <c r="N13" i="6" s="1"/>
  <c r="M12" i="6"/>
  <c r="N12" i="6" s="1"/>
  <c r="M11" i="6"/>
  <c r="N11" i="6" s="1"/>
  <c r="M10" i="6"/>
  <c r="N10" i="6" s="1"/>
  <c r="M9" i="6"/>
  <c r="N9" i="6" s="1"/>
  <c r="M8" i="6"/>
  <c r="N8" i="6" s="1"/>
  <c r="M7" i="6"/>
  <c r="N7" i="6" s="1"/>
  <c r="M6" i="6"/>
  <c r="N6" i="6" s="1"/>
  <c r="M5" i="6"/>
  <c r="N5" i="6" s="1"/>
  <c r="M4" i="6"/>
  <c r="N4" i="6" s="1"/>
  <c r="M5" i="3"/>
  <c r="N5" i="3" s="1"/>
  <c r="M4" i="3"/>
  <c r="N4" i="3" s="1"/>
</calcChain>
</file>

<file path=xl/sharedStrings.xml><?xml version="1.0" encoding="utf-8"?>
<sst xmlns="http://schemas.openxmlformats.org/spreadsheetml/2006/main" count="411" uniqueCount="143">
  <si>
    <t>LOGOS DE LA EMPRESA QUE COTIZA</t>
  </si>
  <si>
    <t>COTIZACION PARA ESTUDIO DE MERCADO</t>
  </si>
  <si>
    <t>VIGENCIA COTIZACION :  (3 )(MESES)</t>
  </si>
  <si>
    <t>CONDICIONES COMERCIO EXTERIOR</t>
  </si>
  <si>
    <t>EMPRESAS NACIONALES (PESO COLOMBIANO) ( SI APLICA)</t>
  </si>
  <si>
    <t>EMPRESAS EXTRANJERAS (DÓLAR AMERICANO) ( NO APLICA)</t>
  </si>
  <si>
    <t xml:space="preserve">OBSERVACIONES DEL PROVEEDOR </t>
  </si>
  <si>
    <t xml:space="preserve">NOTA: SI MARCA (X) EN LA CASILLA CUMPLE, SE ENTIENDE QUE AL MOMENTO DE COTIZAR LA FIRMA, HA LEIDO, ANALIZADO Y ACEPTANDO EL CUMPLIMIENTO TOTAL DE LAS CONDICIONES DESCRITAS EN LA SOLICITUD DE LA COTIZACIÓN.  SI EXISTE ALGÚNA VARIACIÓN SOBRE LO EXIGIDO POR LA ENTIDAD, LA FIRMA COTIZANTE DEBERA ACLARAR CUALES SON LAS VARIACIONES OFRECIDAS EN EL CAMPO DE OBSERVACIONES DEL PRESENTE FORMATO. </t>
  </si>
  <si>
    <t>VALOR COTIZADO DE ACUERDO A LA FORMA DE PAGO (ESPECIFICAR VALOR NUMERICO)</t>
  </si>
  <si>
    <t xml:space="preserve">No. </t>
  </si>
  <si>
    <t xml:space="preserve">FORMATO DE PAGO </t>
  </si>
  <si>
    <t>PORCENTAJE DE DESCUENTO SOBRE EL VALOR UNITARIO TOTAL (INCLUIDO IVA CUANDO APLIQUE )</t>
  </si>
  <si>
    <t>PAGOS PARCIALES DE ACUERDO CON LAS ENTREGAS</t>
  </si>
  <si>
    <t>EQUIVALENTE AL VALOR UNITARIO TOTAL COTIZADO EN EL CUADRO SUPERIOR</t>
  </si>
  <si>
    <t xml:space="preserve">INFORMACION ADICIONAL </t>
  </si>
  <si>
    <t xml:space="preserve">LUGAR DE ENTREGA </t>
  </si>
  <si>
    <t>DEBERA TENER EN CUENTA LAS CONDICIONES ESTABLECIDAD EN EL DOCUMENTO ANEXO A LA SOLICITUD DE COTIZACION</t>
  </si>
  <si>
    <t>TIEMPO DE EJECUCION</t>
  </si>
  <si>
    <t>CAPACIDAD (EN PORCENTAJE) DE SUMINISTRAR MAYORES CANTIDADES A LAS SOLICITADAS EN LA COTIZACION INICIAL .</t>
  </si>
  <si>
    <t>El suscrito representante Legal hace constar que conoce y acepta los términos de la presente solicitud de cotización y en especial  que los elementos cotizados cumplen con las especificaciones técnicas y las unidades de medida requeridas por el  MDN - EJÉRCITO NACIONAL - CENAC AVIACIÓN</t>
  </si>
  <si>
    <t>hasta el 11 de Diciembre de  2026</t>
  </si>
  <si>
    <t xml:space="preserve">LOTE 1. </t>
  </si>
  <si>
    <t>DESCRIPCIÓN DEL BIEN Y/O EQUIPO: MAQUINARIA PARA USOS ESPECIALES</t>
  </si>
  <si>
    <t>ITEM</t>
  </si>
  <si>
    <t>CÓDIGO DANE</t>
  </si>
  <si>
    <t>DESCRIPCIÓN DEL BIEN Y/O SERVICIO</t>
  </si>
  <si>
    <t>UNIDAD MEDIDA</t>
  </si>
  <si>
    <t>NECESIDAD TOTAL</t>
  </si>
  <si>
    <t>EXISTENCIAS (STOCK - INVENTARIOS)</t>
  </si>
  <si>
    <t>UNSPSC (CCE)</t>
  </si>
  <si>
    <t>CÓDIGO MATERIAL SAP</t>
  </si>
  <si>
    <t>CÓDIGO OTAN - NOC</t>
  </si>
  <si>
    <t xml:space="preserve">CIZALLA ESPECIAL HIDRAULICA </t>
  </si>
  <si>
    <t>UNIDAD</t>
  </si>
  <si>
    <t>N/A</t>
  </si>
  <si>
    <t>JUEGO DE SIERRA SABLE A BATERIAL 18V</t>
  </si>
  <si>
    <t>CREAR</t>
  </si>
  <si>
    <t>KIT DE RESCATE EN CADENA</t>
  </si>
  <si>
    <t>LUCES DE ESCENA PORTATIL INALAMBRICA 360º CON TRIPODE INTEGRADO</t>
  </si>
  <si>
    <t xml:space="preserve">HERRAMIENTA COMBIANADA MANUAL TIPO RIT-TOOL PARA RESPUESTA RAPIDA </t>
  </si>
  <si>
    <t xml:space="preserve">CORTADOR HIDRAULICO PEQUEÑO </t>
  </si>
  <si>
    <t>KIT DE MANEJO Y GESTIÓN DE VIDRIOS DE SEGURIDAD</t>
  </si>
  <si>
    <t xml:space="preserve"> CAJAS DE TRANSPORTE Y PROTECCIÓN PARA EQUIPOS DE EXTRICACIÓN</t>
  </si>
  <si>
    <t xml:space="preserve">   HERRAMIENTA DE IMPACTO NEUMATICO AUTOCONTENIDA</t>
  </si>
  <si>
    <t>CANTIDAD A ADQUIRIR</t>
  </si>
  <si>
    <t>VALOR UNITARIO SIN IVA</t>
  </si>
  <si>
    <t>PORCENTAJE DE IVA</t>
  </si>
  <si>
    <t>VR IVA (APLICA)</t>
  </si>
  <si>
    <t>VALOR UNITARIO IVA INCLUIDO ( SI APLICA)</t>
  </si>
  <si>
    <t xml:space="preserve">LOTE 2. </t>
  </si>
  <si>
    <t>DESCRIPCIÓN DEL BIEN Y/O EQUIPO: EQUIPO Y APARATOS DE RADIO, TELEVISIÓN Y COMUNICACIONES.</t>
  </si>
  <si>
    <t>CÓDIGO OTAN – NOC</t>
  </si>
  <si>
    <t>EQUIPOS DE COMUNICACIONES ESPECIALIZADOS CON ACCESORIOS PARA HELICOPTEROS.</t>
  </si>
  <si>
    <t xml:space="preserve">  UNIDAD</t>
  </si>
  <si>
    <t>CAMARA DE VIDEO TACTICA IR-RP</t>
  </si>
  <si>
    <t xml:space="preserve">LOTE 3. </t>
  </si>
  <si>
    <t>DESCRIPCIÓN DEL BIEN Y/O EQUIPO: EQUIPO DE TRANSPORTE.</t>
  </si>
  <si>
    <t>CANTIDADES ADQUIRIR</t>
  </si>
  <si>
    <t>BALSA INFLABE PARA RESCATE ACUATICO</t>
  </si>
  <si>
    <t xml:space="preserve">CÓDIGO OTAN - NOC </t>
  </si>
  <si>
    <t xml:space="preserve">UNIDAD DE MEDIDA </t>
  </si>
  <si>
    <t xml:space="preserve">LOTE 4. </t>
  </si>
  <si>
    <t>DESCRIPCIÓN DEL BIEN Y/O EQUIPO: EQUIPO MILITAR Y POLICIA.</t>
  </si>
  <si>
    <t>ESLINGA REDONDA DE 12 FTS PARA IZAJE DE CARGA</t>
  </si>
  <si>
    <t>ESLINGA REDONDA DE 18 FTS PARA IZAJE DE CARGA</t>
  </si>
  <si>
    <t>ESLINGA REDONDA DE 30 FTS PARA IZAJE DE CARGA</t>
  </si>
  <si>
    <t>ESLINGA DE 4 RAMALES COMBIANDA CON TERMINACIÓN EN CADENA</t>
  </si>
  <si>
    <t>ESLINGA REDONDA DE 3 RAMALES</t>
  </si>
  <si>
    <t>ESLINGA REDONDA DE 4 RAMALES</t>
  </si>
  <si>
    <t>GRILLETE TIPO LIRA BOCA ANCHA   DE 1 “ ½ CON PASADOR</t>
  </si>
  <si>
    <t xml:space="preserve">LOTE 5. </t>
  </si>
  <si>
    <t>DESCRIPCIÓN DEL BIEN Y/O EQUIPO: ARTICULOS TEXTILES (EXEPTO PRENDAS DE VESTIR).</t>
  </si>
  <si>
    <t>GUANTES PARA RAPEL Y SOGA RAPIDA</t>
  </si>
  <si>
    <t>STRAP DE SEGURIDAD REGULABLE CON ABSORBEDOR DE ENERGIA</t>
  </si>
  <si>
    <t>4240-15-011-7642</t>
  </si>
  <si>
    <t>CHALECO TACTICO CON PLACAS NIVEL-III</t>
  </si>
  <si>
    <t>MORRAL DE TRANSPORTE DE 37 LTS NAILON 1050D</t>
  </si>
  <si>
    <t>RODILLERA ARTICULADA CON BISAGRA</t>
  </si>
  <si>
    <t>GUANTES TACTICOS DE PROTECCIÓN ANTE IPACTO Y OBRASIÓN</t>
  </si>
  <si>
    <t>TRAJE SECO PARA RESCATE ACUATICO</t>
  </si>
  <si>
    <t>CHALECO PARA RESCATE ACUATICO</t>
  </si>
  <si>
    <t>CHALECOS SALVAVIDAS PARA NADADORES DE RESCATE</t>
  </si>
  <si>
    <t>UD</t>
  </si>
  <si>
    <r>
      <t xml:space="preserve">KIT DE GAFAS TACTICAS </t>
    </r>
    <r>
      <rPr>
        <sz val="7.5"/>
        <color theme="1"/>
        <rFont val="Arial"/>
        <family val="2"/>
      </rPr>
      <t>ANTIFRAGMETANCION</t>
    </r>
  </si>
  <si>
    <t>8465-41-003-1151</t>
  </si>
  <si>
    <t>BOLSA DE TIRO PARA RESCATE ACUATICO</t>
  </si>
  <si>
    <t>MALETA TACTICA NEGRA DE TRANSPORTE CON RUEDAS</t>
  </si>
  <si>
    <t>BOTNES PARA RESCATE ACUATICO Y/O BUCEO</t>
  </si>
  <si>
    <t>CINTURON EN NAILON CON PUNTO TRIANGULAR</t>
  </si>
  <si>
    <t xml:space="preserve">LOTE 6. </t>
  </si>
  <si>
    <t>DESCRIPCIÓN DEL BIEN Y/O EQUIPO: ESLINGAS PARA CARGA EXTERNA</t>
  </si>
  <si>
    <t>CASCO DE PROTECCIÒN LIVIANA</t>
  </si>
  <si>
    <t>CASCO BALISTICO</t>
  </si>
  <si>
    <t>LINTERNA TACTICA PARA CASCO</t>
  </si>
  <si>
    <t xml:space="preserve">     N/A</t>
  </si>
  <si>
    <t>LINTERNA TACTICA PARA MANO RECARGABLE USB 600 LUMENES</t>
  </si>
  <si>
    <t>8465-14-553-0913</t>
  </si>
  <si>
    <t xml:space="preserve">LOTE 7. </t>
  </si>
  <si>
    <t>DESCRIPCIÓN DEL BIEN Y/O EQUIPO: OTROS BIENES TRANSPORTABLES N.C.P.</t>
  </si>
  <si>
    <t>BOLSA DE RESCATE PARA TRANSPORTE DE CADAVERES</t>
  </si>
  <si>
    <t>UN</t>
  </si>
  <si>
    <t>TRAJE DE PROTECCIÓN BIOLÓGICA</t>
  </si>
  <si>
    <t>TAPABOCAS N95 INSAFE CON VÁLVULA</t>
  </si>
  <si>
    <t>GUANTES DE NITRILO COLOR AZUL CAJA X100 UNIDADES</t>
  </si>
  <si>
    <t>LENTE EN POLICARBONATO</t>
  </si>
  <si>
    <t xml:space="preserve">LOTE 8. </t>
  </si>
  <si>
    <t>DESCRIPCIÓN DEL BIEN Y/O EQUIPO: PRODUCTOS METÁLICOS ELABORADOS (EXCEPTO MAQUINARIA Y EQUIPO).</t>
  </si>
  <si>
    <t>BOTELLAS DE AIRE  AUXILIARES DE EMERGENCIA</t>
  </si>
  <si>
    <t>MOSQUETON DE ALUMINIO 30KN CON BLOQUEO AUTOMATICO</t>
  </si>
  <si>
    <t>DESCENDEDOR DE SEGURIDAD OCHO EN ALUMINIO</t>
  </si>
  <si>
    <t>NAVAJA TACTICA DE RESCATE 3 EN 1 ACERO INOXIDABLE</t>
  </si>
  <si>
    <t>MALLAS DE 5X5 METROS PARA IZAJE DE CARGA</t>
  </si>
  <si>
    <t>MALLAS DE 10X10 METROS PARA IZAJE DE CARGA</t>
  </si>
  <si>
    <t>SISTEMA DE ANCLAJE MODULAR ARTIFICIAL DE ALTA DIRECCIÓN CON PLATOS DE ANCLAJE</t>
  </si>
  <si>
    <t>DESCENDEDOR CON ROLDANA INTEGRADA 40Kn 11mm</t>
  </si>
  <si>
    <t>BLOQUEADOR DE LEVA RANURADA CON POLEA INTEGRADA USO GENERAL/11 MM</t>
  </si>
  <si>
    <t>SISTEMA COMPACTO DE POLEAS</t>
  </si>
  <si>
    <t>SISTEMA DE VENTAJA MECÁNICA</t>
  </si>
  <si>
    <t>CAMILLA DE RESCATE HELICOPORTADO AIRBAG UL NFPA 2500</t>
  </si>
  <si>
    <t xml:space="preserve">LOTE 9. </t>
  </si>
  <si>
    <t>DESCRIPCIÓN DEL BIEN Y/O EQUIPO: MAQUINARIA PARA USOS ESPECIALES.</t>
  </si>
  <si>
    <t xml:space="preserve">SISTEMA DE BOLSAS DE ELEVACIÓN DE AIRE DE ALTA PRESIÓN </t>
  </si>
  <si>
    <t>HACHA DE RESCATE MULTIFUNCIONAL CON MANGO DE TITANIO</t>
  </si>
  <si>
    <t>KIT DE HERRAMIENTA DE RESCATE PERCUTORA</t>
  </si>
  <si>
    <t xml:space="preserve">LOTE 10. </t>
  </si>
  <si>
    <t>DESCRIPCIÓN DEL BIEN Y/O EQUIPO: CHALECOS SALVAVIDAS DE ALTA SEGURIDAD Y CHALECOS SALVAVIDAS PARA NADADORES DE RESCATE.</t>
  </si>
  <si>
    <t>DIFERENCIAL CON CADENA DE 5 TONELEADAS</t>
  </si>
  <si>
    <t>DIFERENCIAL CON CADENA DE 10 TONELEADAS</t>
  </si>
  <si>
    <t xml:space="preserve">KIT DE EXTRICACIÓN DE VEHICULOS SISTEMA DE  ESTABILIZACIÓN Y ELEVACIÓN </t>
  </si>
  <si>
    <t xml:space="preserve">ARNES TACTICO MODULAR </t>
  </si>
  <si>
    <t>4240-15-011-762</t>
  </si>
  <si>
    <t>ACTIVIDAD SOCIAL:   _____                 FABRICANTE:                         _____                  DISTRIBUIDOR:  __X___</t>
  </si>
  <si>
    <t>COMERCIALIZADOR: __X___                 PRESTADOR DE SERVICIO _____</t>
  </si>
  <si>
    <t xml:space="preserve">MAYORISTA:               __X___                  MINORISTA:                            _____   </t>
  </si>
  <si>
    <t>SI APLICA</t>
  </si>
  <si>
    <t>CUMPLE CON LA FICHA TECNICA SI __X__ NO ___</t>
  </si>
  <si>
    <t>FECHA : 26 de junio de 2026</t>
  </si>
  <si>
    <t>EMPRESA: DISTRIBUCIONES MILITARES S. A. S.</t>
  </si>
  <si>
    <t>REPRESENTANTE LEGAL: HESNARD EDUARDO RAMIREZ ROJAS</t>
  </si>
  <si>
    <t>NIT: 900586300-4</t>
  </si>
  <si>
    <t>DIRECCION:AVENIDA LAS AMERICAS No. 44-51 ALTOS DE TANAMBI - PEREIRA</t>
  </si>
  <si>
    <t>E-MAIL: dmdistritar@gmail.com</t>
  </si>
  <si>
    <t>TELEFONO FAX: 606 3217913  CELULAR 3226855812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</si>
</sst>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7" x14ac:knownFonts="1">
    <font>
      <sz val="11"/>
      <color theme="1"/>
      <name val="Calibri"/>
      <family val="2"/>
      <scheme val="minor"/>
    </font>
    <font>
      <b/>
      <sz val="9"/>
      <color rgb="FFFF0000"/>
      <name val="Arial Narrow"/>
      <family val="2"/>
    </font>
    <font>
      <sz val="9"/>
      <color theme="1"/>
      <name val="Arial Narrow"/>
      <family val="2"/>
    </font>
    <font>
      <b/>
      <sz val="9"/>
      <name val="Arial Narrow"/>
      <family val="2"/>
    </font>
    <font>
      <b/>
      <u/>
      <sz val="9"/>
      <color indexed="8"/>
      <name val="Arial Narrow"/>
      <family val="2"/>
    </font>
    <font>
      <sz val="9"/>
      <color indexed="8"/>
      <name val="Arial Narrow"/>
      <family val="2"/>
    </font>
    <font>
      <b/>
      <sz val="9"/>
      <color rgb="FFC00000"/>
      <name val="Arial Narrow"/>
      <family val="2"/>
    </font>
    <font>
      <b/>
      <sz val="11"/>
      <color rgb="FF000000"/>
      <name val="Arial"/>
      <family val="2"/>
    </font>
    <font>
      <b/>
      <sz val="8"/>
      <color theme="1"/>
      <name val="Arial"/>
      <family val="2"/>
    </font>
    <font>
      <sz val="8"/>
      <color theme="1"/>
      <name val="Arial"/>
      <family val="2"/>
    </font>
    <font>
      <sz val="8"/>
      <color rgb="FF000000"/>
      <name val="Arial"/>
      <family val="2"/>
    </font>
    <font>
      <b/>
      <sz val="10"/>
      <color rgb="FF000000"/>
      <name val="Arial"/>
      <family val="2"/>
    </font>
    <font>
      <b/>
      <sz val="8"/>
      <color rgb="FF000000"/>
      <name val="Arial"/>
      <family val="2"/>
    </font>
    <font>
      <sz val="7.5"/>
      <color theme="1"/>
      <name val="Arial"/>
      <family val="2"/>
    </font>
    <font>
      <b/>
      <sz val="9"/>
      <color theme="1"/>
      <name val="Arial"/>
      <family val="2"/>
    </font>
    <font>
      <b/>
      <sz val="12"/>
      <color rgb="FF000000"/>
      <name val="Arial"/>
      <family val="2"/>
    </font>
    <font>
      <sz val="11"/>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95B3D7"/>
        <bgColor indexed="64"/>
      </patternFill>
    </fill>
    <fill>
      <patternFill patternType="solid">
        <fgColor rgb="FFFFFFFF"/>
        <bgColor indexed="64"/>
      </patternFill>
    </fill>
    <fill>
      <patternFill patternType="solid">
        <fgColor theme="2" tint="-9.9978637043366805E-2"/>
        <bgColor indexed="64"/>
      </patternFill>
    </fill>
  </fills>
  <borders count="2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4" fontId="16" fillId="0" borderId="0" applyFont="0" applyFill="0" applyBorder="0" applyAlignment="0" applyProtection="0"/>
    <xf numFmtId="9" fontId="16" fillId="0" borderId="0" applyFont="0" applyFill="0" applyBorder="0" applyAlignment="0" applyProtection="0"/>
  </cellStyleXfs>
  <cellXfs count="78">
    <xf numFmtId="0" fontId="0" fillId="0" borderId="0" xfId="0"/>
    <xf numFmtId="0" fontId="2" fillId="0" borderId="4" xfId="0" applyFont="1" applyBorder="1" applyAlignment="1">
      <alignment wrapText="1"/>
    </xf>
    <xf numFmtId="0" fontId="2" fillId="0" borderId="4" xfId="0" applyFont="1" applyBorder="1" applyAlignment="1">
      <alignment horizontal="center" vertical="center" wrapText="1"/>
    </xf>
    <xf numFmtId="0" fontId="10" fillId="5" borderId="22" xfId="0" applyFont="1" applyFill="1" applyBorder="1" applyAlignment="1">
      <alignment horizontal="center" vertical="center" wrapText="1"/>
    </xf>
    <xf numFmtId="0" fontId="0" fillId="0" borderId="0" xfId="0" applyAlignment="1">
      <alignment horizontal="center"/>
    </xf>
    <xf numFmtId="0" fontId="10" fillId="5" borderId="23" xfId="0" applyFont="1" applyFill="1" applyBorder="1" applyAlignment="1">
      <alignment horizontal="center" vertical="center" wrapText="1"/>
    </xf>
    <xf numFmtId="0" fontId="9" fillId="0" borderId="23" xfId="0" applyFont="1" applyBorder="1" applyAlignment="1">
      <alignment horizontal="center" vertical="center" wrapText="1"/>
    </xf>
    <xf numFmtId="0" fontId="0" fillId="0" borderId="0" xfId="0" applyAlignment="1">
      <alignment horizontal="center" vertical="center"/>
    </xf>
    <xf numFmtId="0" fontId="0" fillId="0" borderId="23" xfId="0" applyBorder="1"/>
    <xf numFmtId="0" fontId="8" fillId="6" borderId="23" xfId="0" applyFont="1" applyFill="1" applyBorder="1" applyAlignment="1">
      <alignment horizontal="center" vertical="center" wrapText="1"/>
    </xf>
    <xf numFmtId="0" fontId="13" fillId="0" borderId="23" xfId="0" applyFont="1" applyBorder="1" applyAlignment="1">
      <alignment horizontal="center" vertical="center" wrapText="1"/>
    </xf>
    <xf numFmtId="0" fontId="12" fillId="6" borderId="23" xfId="0" applyFont="1" applyFill="1" applyBorder="1" applyAlignment="1">
      <alignment horizontal="center" vertical="center" wrapText="1"/>
    </xf>
    <xf numFmtId="0" fontId="14" fillId="6" borderId="23" xfId="0" applyFont="1" applyFill="1" applyBorder="1" applyAlignment="1">
      <alignment horizontal="center" vertical="center" wrapText="1"/>
    </xf>
    <xf numFmtId="0" fontId="9" fillId="5" borderId="23" xfId="0" applyFont="1" applyFill="1" applyBorder="1" applyAlignment="1">
      <alignment horizontal="center" vertical="center" wrapText="1"/>
    </xf>
    <xf numFmtId="0" fontId="0" fillId="0" borderId="23" xfId="0" applyBorder="1" applyAlignment="1">
      <alignment horizontal="center"/>
    </xf>
    <xf numFmtId="0" fontId="9" fillId="2" borderId="23" xfId="0" applyFont="1" applyFill="1" applyBorder="1" applyAlignment="1">
      <alignment horizontal="center" vertical="center" wrapText="1"/>
    </xf>
    <xf numFmtId="9" fontId="0" fillId="0" borderId="23" xfId="2" applyFont="1" applyBorder="1" applyAlignment="1">
      <alignment horizontal="right" vertical="center"/>
    </xf>
    <xf numFmtId="164" fontId="0" fillId="0" borderId="23" xfId="1" applyNumberFormat="1" applyFont="1" applyBorder="1" applyAlignment="1">
      <alignment horizontal="right" vertical="center"/>
    </xf>
    <xf numFmtId="164" fontId="9" fillId="2" borderId="23" xfId="1" applyNumberFormat="1" applyFont="1" applyFill="1" applyBorder="1" applyAlignment="1">
      <alignment horizontal="center" vertical="center" wrapText="1"/>
    </xf>
    <xf numFmtId="9" fontId="9" fillId="2" borderId="23" xfId="2"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5" xfId="0" applyFont="1" applyFill="1" applyBorder="1" applyAlignment="1">
      <alignment horizontal="left" vertical="top" wrapText="1"/>
    </xf>
    <xf numFmtId="0" fontId="2" fillId="2" borderId="6" xfId="0" applyFont="1" applyFill="1" applyBorder="1" applyAlignment="1">
      <alignment horizontal="left" vertical="top"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left" wrapText="1"/>
    </xf>
    <xf numFmtId="0" fontId="2" fillId="2" borderId="5" xfId="0" applyFont="1" applyFill="1" applyBorder="1" applyAlignment="1">
      <alignment horizontal="left" wrapText="1"/>
    </xf>
    <xf numFmtId="0" fontId="2" fillId="2" borderId="6" xfId="0" applyFont="1" applyFill="1" applyBorder="1" applyAlignment="1">
      <alignment horizontal="left"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2" fillId="2" borderId="4" xfId="0" applyFont="1" applyFill="1" applyBorder="1" applyAlignment="1">
      <alignment wrapText="1"/>
    </xf>
    <xf numFmtId="0" fontId="2" fillId="2" borderId="5" xfId="0" applyFont="1" applyFill="1" applyBorder="1" applyAlignment="1">
      <alignment wrapText="1"/>
    </xf>
    <xf numFmtId="0" fontId="2" fillId="2" borderId="6" xfId="0" applyFont="1" applyFill="1" applyBorder="1" applyAlignment="1">
      <alignment wrapText="1"/>
    </xf>
    <xf numFmtId="0" fontId="2" fillId="2" borderId="10" xfId="0" applyFont="1" applyFill="1" applyBorder="1" applyAlignment="1">
      <alignment vertical="center" wrapText="1"/>
    </xf>
    <xf numFmtId="0" fontId="2" fillId="2" borderId="11" xfId="0" applyFont="1" applyFill="1" applyBorder="1" applyAlignment="1">
      <alignment vertical="center" wrapText="1"/>
    </xf>
    <xf numFmtId="0" fontId="2" fillId="2" borderId="12" xfId="0" applyFont="1" applyFill="1" applyBorder="1" applyAlignment="1">
      <alignment vertical="center" wrapText="1"/>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3" fillId="3" borderId="19" xfId="0" applyFont="1" applyFill="1" applyBorder="1" applyAlignment="1">
      <alignment horizontal="center" vertical="center" wrapText="1"/>
    </xf>
    <xf numFmtId="0" fontId="3" fillId="3" borderId="20" xfId="0" applyFont="1" applyFill="1" applyBorder="1" applyAlignment="1">
      <alignment horizontal="center" vertical="center" wrapText="1"/>
    </xf>
    <xf numFmtId="0" fontId="3" fillId="3" borderId="21"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2" borderId="4" xfId="0" applyFont="1" applyFill="1" applyBorder="1" applyAlignment="1">
      <alignment horizontal="justify" vertical="center" wrapText="1"/>
    </xf>
    <xf numFmtId="0" fontId="2" fillId="2" borderId="5" xfId="0" applyFont="1" applyFill="1" applyBorder="1" applyAlignment="1">
      <alignment horizontal="justify" vertical="center" wrapText="1"/>
    </xf>
    <xf numFmtId="0" fontId="2" fillId="2" borderId="6" xfId="0" applyFont="1" applyFill="1" applyBorder="1" applyAlignment="1">
      <alignment horizontal="justify" vertical="center" wrapText="1"/>
    </xf>
    <xf numFmtId="0" fontId="2" fillId="0" borderId="4" xfId="0" applyFont="1" applyBorder="1" applyAlignment="1">
      <alignment horizontal="justify" vertical="center" wrapText="1"/>
    </xf>
    <xf numFmtId="0" fontId="2" fillId="0" borderId="5" xfId="0" applyFont="1" applyBorder="1" applyAlignment="1">
      <alignment horizontal="justify" vertical="center" wrapText="1"/>
    </xf>
    <xf numFmtId="9" fontId="6" fillId="0" borderId="5"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2" fillId="2" borderId="10" xfId="0" applyFont="1" applyFill="1" applyBorder="1" applyAlignment="1">
      <alignment horizontal="justify" vertical="center" wrapText="1"/>
    </xf>
    <xf numFmtId="0" fontId="2" fillId="2" borderId="11" xfId="0" applyFont="1" applyFill="1" applyBorder="1" applyAlignment="1">
      <alignment horizontal="justify" vertical="center" wrapText="1"/>
    </xf>
    <xf numFmtId="0" fontId="2" fillId="2" borderId="12" xfId="0" applyFont="1" applyFill="1" applyBorder="1" applyAlignment="1">
      <alignment horizontal="justify" vertical="center" wrapText="1"/>
    </xf>
    <xf numFmtId="0" fontId="2" fillId="0" borderId="5" xfId="0" applyFont="1" applyBorder="1" applyAlignment="1">
      <alignment horizontal="left" vertical="center" wrapText="1"/>
    </xf>
    <xf numFmtId="0" fontId="2"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7" fillId="4" borderId="23" xfId="0" applyFont="1" applyFill="1" applyBorder="1" applyAlignment="1">
      <alignment horizontal="center" vertical="center" wrapText="1"/>
    </xf>
    <xf numFmtId="0" fontId="11" fillId="4" borderId="23" xfId="0" applyFont="1" applyFill="1" applyBorder="1" applyAlignment="1">
      <alignment horizontal="center" vertical="center" wrapText="1"/>
    </xf>
    <xf numFmtId="0" fontId="15" fillId="4" borderId="23" xfId="0" applyFont="1" applyFill="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B0D8C-CA88-4119-B453-DA1230B84A56}">
  <dimension ref="A1:O32"/>
  <sheetViews>
    <sheetView topLeftCell="A22" zoomScaleNormal="100" workbookViewId="0">
      <selection activeCell="A17" sqref="A17:O18"/>
    </sheetView>
  </sheetViews>
  <sheetFormatPr baseColWidth="10" defaultColWidth="10.88671875" defaultRowHeight="14.4" x14ac:dyDescent="0.3"/>
  <sheetData>
    <row r="1" spans="1:15" x14ac:dyDescent="0.3">
      <c r="A1" s="23" t="s">
        <v>0</v>
      </c>
      <c r="B1" s="24"/>
      <c r="C1" s="24"/>
      <c r="D1" s="24"/>
      <c r="E1" s="24"/>
      <c r="F1" s="24"/>
      <c r="G1" s="24"/>
      <c r="H1" s="24"/>
      <c r="I1" s="24"/>
      <c r="J1" s="24"/>
      <c r="K1" s="24"/>
      <c r="L1" s="24"/>
      <c r="M1" s="24"/>
      <c r="N1" s="24"/>
      <c r="O1" s="25"/>
    </row>
    <row r="2" spans="1:15" x14ac:dyDescent="0.3">
      <c r="A2" s="26"/>
      <c r="B2" s="27"/>
      <c r="C2" s="27"/>
      <c r="D2" s="27"/>
      <c r="E2" s="27"/>
      <c r="F2" s="27"/>
      <c r="G2" s="27"/>
      <c r="H2" s="27"/>
      <c r="I2" s="27"/>
      <c r="J2" s="27"/>
      <c r="K2" s="27"/>
      <c r="L2" s="27"/>
      <c r="M2" s="27"/>
      <c r="N2" s="27"/>
      <c r="O2" s="28"/>
    </row>
    <row r="3" spans="1:15" x14ac:dyDescent="0.3">
      <c r="A3" s="26"/>
      <c r="B3" s="27"/>
      <c r="C3" s="27"/>
      <c r="D3" s="27"/>
      <c r="E3" s="27"/>
      <c r="F3" s="27"/>
      <c r="G3" s="27"/>
      <c r="H3" s="27"/>
      <c r="I3" s="27"/>
      <c r="J3" s="27"/>
      <c r="K3" s="27"/>
      <c r="L3" s="27"/>
      <c r="M3" s="27"/>
      <c r="N3" s="27"/>
      <c r="O3" s="28"/>
    </row>
    <row r="4" spans="1:15" ht="15" thickBot="1" x14ac:dyDescent="0.35">
      <c r="A4" s="29"/>
      <c r="B4" s="30"/>
      <c r="C4" s="30"/>
      <c r="D4" s="30"/>
      <c r="E4" s="30"/>
      <c r="F4" s="30"/>
      <c r="G4" s="30"/>
      <c r="H4" s="30"/>
      <c r="I4" s="30"/>
      <c r="J4" s="30"/>
      <c r="K4" s="30"/>
      <c r="L4" s="30"/>
      <c r="M4" s="30"/>
      <c r="N4" s="30"/>
      <c r="O4" s="31"/>
    </row>
    <row r="5" spans="1:15" x14ac:dyDescent="0.3">
      <c r="A5" s="32" t="s">
        <v>1</v>
      </c>
      <c r="B5" s="33"/>
      <c r="C5" s="33"/>
      <c r="D5" s="33"/>
      <c r="E5" s="33"/>
      <c r="F5" s="33"/>
      <c r="G5" s="33"/>
      <c r="H5" s="33"/>
      <c r="I5" s="33"/>
      <c r="J5" s="33"/>
      <c r="K5" s="33"/>
      <c r="L5" s="33"/>
      <c r="M5" s="33"/>
      <c r="N5" s="33"/>
      <c r="O5" s="34"/>
    </row>
    <row r="6" spans="1:15" x14ac:dyDescent="0.3">
      <c r="A6" s="20" t="s">
        <v>136</v>
      </c>
      <c r="B6" s="21"/>
      <c r="C6" s="21"/>
      <c r="D6" s="21"/>
      <c r="E6" s="21"/>
      <c r="F6" s="21"/>
      <c r="G6" s="21"/>
      <c r="H6" s="21"/>
      <c r="I6" s="21"/>
      <c r="J6" s="21"/>
      <c r="K6" s="21"/>
      <c r="L6" s="21"/>
      <c r="M6" s="21"/>
      <c r="N6" s="21"/>
      <c r="O6" s="22"/>
    </row>
    <row r="7" spans="1:15" x14ac:dyDescent="0.3">
      <c r="A7" s="35" t="s">
        <v>137</v>
      </c>
      <c r="B7" s="36"/>
      <c r="C7" s="36"/>
      <c r="D7" s="36"/>
      <c r="E7" s="36"/>
      <c r="F7" s="36"/>
      <c r="G7" s="36"/>
      <c r="H7" s="36"/>
      <c r="I7" s="36"/>
      <c r="J7" s="36"/>
      <c r="K7" s="36"/>
      <c r="L7" s="36"/>
      <c r="M7" s="36"/>
      <c r="N7" s="36"/>
      <c r="O7" s="37"/>
    </row>
    <row r="8" spans="1:15" x14ac:dyDescent="0.3">
      <c r="A8" s="35" t="s">
        <v>138</v>
      </c>
      <c r="B8" s="36"/>
      <c r="C8" s="36"/>
      <c r="D8" s="36"/>
      <c r="E8" s="36"/>
      <c r="F8" s="36"/>
      <c r="G8" s="36"/>
      <c r="H8" s="36"/>
      <c r="I8" s="36"/>
      <c r="J8" s="36"/>
      <c r="K8" s="36"/>
      <c r="L8" s="36"/>
      <c r="M8" s="36"/>
      <c r="N8" s="36"/>
      <c r="O8" s="37"/>
    </row>
    <row r="9" spans="1:15" x14ac:dyDescent="0.3">
      <c r="A9" s="20" t="s">
        <v>139</v>
      </c>
      <c r="B9" s="21"/>
      <c r="C9" s="21"/>
      <c r="D9" s="21"/>
      <c r="E9" s="21"/>
      <c r="F9" s="21"/>
      <c r="G9" s="21"/>
      <c r="H9" s="21"/>
      <c r="I9" s="21"/>
      <c r="J9" s="21"/>
      <c r="K9" s="21"/>
      <c r="L9" s="21"/>
      <c r="M9" s="21"/>
      <c r="N9" s="21"/>
      <c r="O9" s="22"/>
    </row>
    <row r="10" spans="1:15" x14ac:dyDescent="0.3">
      <c r="A10" s="35" t="s">
        <v>131</v>
      </c>
      <c r="B10" s="36"/>
      <c r="C10" s="36"/>
      <c r="D10" s="36"/>
      <c r="E10" s="36"/>
      <c r="F10" s="36"/>
      <c r="G10" s="36"/>
      <c r="H10" s="36"/>
      <c r="I10" s="36"/>
      <c r="J10" s="36"/>
      <c r="K10" s="36"/>
      <c r="L10" s="36"/>
      <c r="M10" s="36"/>
      <c r="N10" s="36"/>
      <c r="O10" s="37"/>
    </row>
    <row r="11" spans="1:15" x14ac:dyDescent="0.3">
      <c r="A11" s="35" t="s">
        <v>132</v>
      </c>
      <c r="B11" s="36"/>
      <c r="C11" s="36"/>
      <c r="D11" s="36"/>
      <c r="E11" s="36"/>
      <c r="F11" s="36"/>
      <c r="G11" s="36"/>
      <c r="H11" s="36"/>
      <c r="I11" s="36"/>
      <c r="J11" s="36"/>
      <c r="K11" s="36"/>
      <c r="L11" s="36"/>
      <c r="M11" s="36"/>
      <c r="N11" s="36"/>
      <c r="O11" s="37"/>
    </row>
    <row r="12" spans="1:15" x14ac:dyDescent="0.3">
      <c r="A12" s="35" t="s">
        <v>133</v>
      </c>
      <c r="B12" s="36"/>
      <c r="C12" s="36"/>
      <c r="D12" s="36"/>
      <c r="E12" s="36"/>
      <c r="F12" s="36"/>
      <c r="G12" s="36"/>
      <c r="H12" s="36"/>
      <c r="I12" s="36"/>
      <c r="J12" s="36"/>
      <c r="K12" s="36"/>
      <c r="L12" s="36"/>
      <c r="M12" s="36"/>
      <c r="N12" s="36"/>
      <c r="O12" s="37"/>
    </row>
    <row r="13" spans="1:15" x14ac:dyDescent="0.3">
      <c r="A13" s="41" t="s">
        <v>140</v>
      </c>
      <c r="B13" s="42"/>
      <c r="C13" s="42"/>
      <c r="D13" s="42"/>
      <c r="E13" s="42"/>
      <c r="F13" s="42"/>
      <c r="G13" s="42"/>
      <c r="H13" s="42"/>
      <c r="I13" s="42"/>
      <c r="J13" s="42"/>
      <c r="K13" s="42"/>
      <c r="L13" s="42"/>
      <c r="M13" s="42"/>
      <c r="N13" s="42"/>
      <c r="O13" s="43"/>
    </row>
    <row r="14" spans="1:15" x14ac:dyDescent="0.3">
      <c r="A14" s="41" t="s">
        <v>142</v>
      </c>
      <c r="B14" s="42"/>
      <c r="C14" s="42"/>
      <c r="D14" s="42"/>
      <c r="E14" s="42"/>
      <c r="F14" s="42"/>
      <c r="G14" s="42"/>
      <c r="H14" s="42"/>
      <c r="I14" s="42"/>
      <c r="J14" s="42"/>
      <c r="K14" s="42"/>
      <c r="L14" s="42"/>
      <c r="M14" s="42"/>
      <c r="N14" s="42"/>
      <c r="O14" s="43"/>
    </row>
    <row r="15" spans="1:15" x14ac:dyDescent="0.3">
      <c r="A15" s="41" t="s">
        <v>141</v>
      </c>
      <c r="B15" s="42"/>
      <c r="C15" s="42"/>
      <c r="D15" s="42"/>
      <c r="E15" s="42"/>
      <c r="F15" s="42"/>
      <c r="G15" s="42"/>
      <c r="H15" s="42"/>
      <c r="I15" s="42"/>
      <c r="J15" s="42"/>
      <c r="K15" s="42"/>
      <c r="L15" s="42"/>
      <c r="M15" s="42"/>
      <c r="N15" s="42"/>
      <c r="O15" s="43"/>
    </row>
    <row r="16" spans="1:15" ht="15" thickBot="1" x14ac:dyDescent="0.35">
      <c r="A16" s="44" t="s">
        <v>2</v>
      </c>
      <c r="B16" s="45"/>
      <c r="C16" s="45"/>
      <c r="D16" s="45"/>
      <c r="E16" s="45"/>
      <c r="F16" s="45"/>
      <c r="G16" s="45"/>
      <c r="H16" s="45"/>
      <c r="I16" s="45"/>
      <c r="J16" s="45"/>
      <c r="K16" s="45"/>
      <c r="L16" s="45"/>
      <c r="M16" s="45"/>
      <c r="N16" s="45"/>
      <c r="O16" s="46"/>
    </row>
    <row r="17" spans="1:15" x14ac:dyDescent="0.3">
      <c r="A17" s="47"/>
      <c r="B17" s="48"/>
      <c r="C17" s="48"/>
      <c r="D17" s="48"/>
      <c r="E17" s="48"/>
      <c r="F17" s="48"/>
      <c r="G17" s="48"/>
      <c r="H17" s="48"/>
      <c r="I17" s="48"/>
      <c r="J17" s="48"/>
      <c r="K17" s="48"/>
      <c r="L17" s="48"/>
      <c r="M17" s="48"/>
      <c r="N17" s="48"/>
      <c r="O17" s="49"/>
    </row>
    <row r="18" spans="1:15" ht="15" thickBot="1" x14ac:dyDescent="0.35">
      <c r="A18" s="50"/>
      <c r="B18" s="51"/>
      <c r="C18" s="51"/>
      <c r="D18" s="51"/>
      <c r="E18" s="51"/>
      <c r="F18" s="51"/>
      <c r="G18" s="51"/>
      <c r="H18" s="51"/>
      <c r="I18" s="51"/>
      <c r="J18" s="51"/>
      <c r="K18" s="51"/>
      <c r="L18" s="51"/>
      <c r="M18" s="51"/>
      <c r="N18" s="51"/>
      <c r="O18" s="52"/>
    </row>
    <row r="19" spans="1:15" x14ac:dyDescent="0.3">
      <c r="A19" s="53" t="s">
        <v>3</v>
      </c>
      <c r="B19" s="54"/>
      <c r="C19" s="54"/>
      <c r="D19" s="54"/>
      <c r="E19" s="54"/>
      <c r="F19" s="54"/>
      <c r="G19" s="54"/>
      <c r="H19" s="54"/>
      <c r="I19" s="54"/>
      <c r="J19" s="54"/>
      <c r="K19" s="54"/>
      <c r="L19" s="54"/>
      <c r="M19" s="54"/>
      <c r="N19" s="54"/>
      <c r="O19" s="55"/>
    </row>
    <row r="20" spans="1:15" x14ac:dyDescent="0.3">
      <c r="A20" s="38" t="s">
        <v>4</v>
      </c>
      <c r="B20" s="39"/>
      <c r="C20" s="39"/>
      <c r="D20" s="39"/>
      <c r="E20" s="39"/>
      <c r="F20" s="39"/>
      <c r="G20" s="39"/>
      <c r="H20" s="39"/>
      <c r="I20" s="39" t="s">
        <v>5</v>
      </c>
      <c r="J20" s="39"/>
      <c r="K20" s="39"/>
      <c r="L20" s="39"/>
      <c r="M20" s="39"/>
      <c r="N20" s="39"/>
      <c r="O20" s="40"/>
    </row>
    <row r="21" spans="1:15" ht="13.35" customHeight="1" x14ac:dyDescent="0.3">
      <c r="A21" s="38" t="s">
        <v>134</v>
      </c>
      <c r="B21" s="39"/>
      <c r="C21" s="39"/>
      <c r="D21" s="39"/>
      <c r="E21" s="39"/>
      <c r="F21" s="39"/>
      <c r="G21" s="39"/>
      <c r="H21" s="39"/>
      <c r="I21" s="39"/>
      <c r="J21" s="39"/>
      <c r="K21" s="39"/>
      <c r="L21" s="39"/>
      <c r="M21" s="39"/>
      <c r="N21" s="39"/>
      <c r="O21" s="40"/>
    </row>
    <row r="22" spans="1:15" x14ac:dyDescent="0.3">
      <c r="A22" s="38" t="s">
        <v>6</v>
      </c>
      <c r="B22" s="39"/>
      <c r="C22" s="39"/>
      <c r="D22" s="39"/>
      <c r="E22" s="39"/>
      <c r="F22" s="39"/>
      <c r="G22" s="39"/>
      <c r="H22" s="39"/>
      <c r="I22" s="39"/>
      <c r="J22" s="39"/>
      <c r="K22" s="39"/>
      <c r="L22" s="39"/>
      <c r="M22" s="39"/>
      <c r="N22" s="39"/>
      <c r="O22" s="40"/>
    </row>
    <row r="23" spans="1:15" ht="33" customHeight="1" x14ac:dyDescent="0.3">
      <c r="A23" s="1">
        <v>1</v>
      </c>
      <c r="B23" s="56" t="s">
        <v>135</v>
      </c>
      <c r="C23" s="56"/>
      <c r="D23" s="56"/>
      <c r="E23" s="56"/>
      <c r="F23" s="56"/>
      <c r="G23" s="56"/>
      <c r="H23" s="56"/>
      <c r="I23" s="56"/>
      <c r="J23" s="56"/>
      <c r="K23" s="56"/>
      <c r="L23" s="56"/>
      <c r="M23" s="56"/>
      <c r="N23" s="56"/>
      <c r="O23" s="57"/>
    </row>
    <row r="24" spans="1:15" ht="51.75" customHeight="1" x14ac:dyDescent="0.3">
      <c r="A24" s="58" t="s">
        <v>7</v>
      </c>
      <c r="B24" s="59"/>
      <c r="C24" s="59"/>
      <c r="D24" s="59"/>
      <c r="E24" s="59"/>
      <c r="F24" s="59"/>
      <c r="G24" s="59"/>
      <c r="H24" s="59"/>
      <c r="I24" s="59"/>
      <c r="J24" s="59"/>
      <c r="K24" s="59"/>
      <c r="L24" s="59"/>
      <c r="M24" s="59"/>
      <c r="N24" s="59"/>
      <c r="O24" s="60"/>
    </row>
    <row r="25" spans="1:15" x14ac:dyDescent="0.3">
      <c r="A25" s="38" t="s">
        <v>8</v>
      </c>
      <c r="B25" s="39"/>
      <c r="C25" s="39"/>
      <c r="D25" s="39"/>
      <c r="E25" s="39"/>
      <c r="F25" s="39"/>
      <c r="G25" s="39"/>
      <c r="H25" s="39"/>
      <c r="I25" s="39"/>
      <c r="J25" s="39"/>
      <c r="K25" s="39"/>
      <c r="L25" s="39"/>
      <c r="M25" s="39"/>
      <c r="N25" s="39"/>
      <c r="O25" s="40"/>
    </row>
    <row r="26" spans="1:15" x14ac:dyDescent="0.3">
      <c r="A26" s="2" t="s">
        <v>9</v>
      </c>
      <c r="B26" s="56" t="s">
        <v>10</v>
      </c>
      <c r="C26" s="56"/>
      <c r="D26" s="56"/>
      <c r="E26" s="56"/>
      <c r="F26" s="56"/>
      <c r="G26" s="56" t="s">
        <v>11</v>
      </c>
      <c r="H26" s="56"/>
      <c r="I26" s="56"/>
      <c r="J26" s="56"/>
      <c r="K26" s="56"/>
      <c r="L26" s="56"/>
      <c r="M26" s="56"/>
      <c r="N26" s="56"/>
      <c r="O26" s="57"/>
    </row>
    <row r="27" spans="1:15" x14ac:dyDescent="0.3">
      <c r="A27" s="2">
        <v>1</v>
      </c>
      <c r="B27" s="69" t="s">
        <v>12</v>
      </c>
      <c r="C27" s="69"/>
      <c r="D27" s="69"/>
      <c r="E27" s="69"/>
      <c r="F27" s="69"/>
      <c r="G27" s="56" t="s">
        <v>13</v>
      </c>
      <c r="H27" s="56"/>
      <c r="I27" s="56"/>
      <c r="J27" s="56"/>
      <c r="K27" s="56"/>
      <c r="L27" s="56"/>
      <c r="M27" s="56"/>
      <c r="N27" s="56"/>
      <c r="O27" s="57"/>
    </row>
    <row r="28" spans="1:15" x14ac:dyDescent="0.3">
      <c r="A28" s="38" t="s">
        <v>14</v>
      </c>
      <c r="B28" s="39"/>
      <c r="C28" s="39"/>
      <c r="D28" s="39"/>
      <c r="E28" s="39"/>
      <c r="F28" s="39"/>
      <c r="G28" s="39"/>
      <c r="H28" s="39"/>
      <c r="I28" s="39"/>
      <c r="J28" s="39"/>
      <c r="K28" s="39"/>
      <c r="L28" s="39"/>
      <c r="M28" s="39"/>
      <c r="N28" s="39"/>
      <c r="O28" s="40"/>
    </row>
    <row r="29" spans="1:15" x14ac:dyDescent="0.3">
      <c r="A29" s="70" t="s">
        <v>15</v>
      </c>
      <c r="B29" s="56"/>
      <c r="C29" s="56"/>
      <c r="D29" s="56"/>
      <c r="E29" s="71" t="s">
        <v>16</v>
      </c>
      <c r="F29" s="71"/>
      <c r="G29" s="71"/>
      <c r="H29" s="71"/>
      <c r="I29" s="71"/>
      <c r="J29" s="71"/>
      <c r="K29" s="71"/>
      <c r="L29" s="71"/>
      <c r="M29" s="71"/>
      <c r="N29" s="71"/>
      <c r="O29" s="72"/>
    </row>
    <row r="30" spans="1:15" x14ac:dyDescent="0.3">
      <c r="A30" s="61" t="s">
        <v>17</v>
      </c>
      <c r="B30" s="62"/>
      <c r="C30" s="62"/>
      <c r="D30" s="62"/>
      <c r="E30" s="73" t="s">
        <v>20</v>
      </c>
      <c r="F30" s="73"/>
      <c r="G30" s="73"/>
      <c r="H30" s="73"/>
      <c r="I30" s="73"/>
      <c r="J30" s="73"/>
      <c r="K30" s="73"/>
      <c r="L30" s="73"/>
      <c r="M30" s="73"/>
      <c r="N30" s="73"/>
      <c r="O30" s="74"/>
    </row>
    <row r="31" spans="1:15" ht="49.5" customHeight="1" x14ac:dyDescent="0.3">
      <c r="A31" s="61" t="s">
        <v>18</v>
      </c>
      <c r="B31" s="62"/>
      <c r="C31" s="62"/>
      <c r="D31" s="62"/>
      <c r="E31" s="63">
        <v>1</v>
      </c>
      <c r="F31" s="64"/>
      <c r="G31" s="64"/>
      <c r="H31" s="64"/>
      <c r="I31" s="64"/>
      <c r="J31" s="64"/>
      <c r="K31" s="64"/>
      <c r="L31" s="64"/>
      <c r="M31" s="64"/>
      <c r="N31" s="64"/>
      <c r="O31" s="65"/>
    </row>
    <row r="32" spans="1:15" ht="32.4" customHeight="1" thickBot="1" x14ac:dyDescent="0.35">
      <c r="A32" s="66" t="s">
        <v>19</v>
      </c>
      <c r="B32" s="67"/>
      <c r="C32" s="67"/>
      <c r="D32" s="67"/>
      <c r="E32" s="67"/>
      <c r="F32" s="67"/>
      <c r="G32" s="67"/>
      <c r="H32" s="67"/>
      <c r="I32" s="67"/>
      <c r="J32" s="67"/>
      <c r="K32" s="67"/>
      <c r="L32" s="67"/>
      <c r="M32" s="67"/>
      <c r="N32" s="67"/>
      <c r="O32" s="68"/>
    </row>
  </sheetData>
  <mergeCells count="35">
    <mergeCell ref="A31:D31"/>
    <mergeCell ref="E31:O31"/>
    <mergeCell ref="A32:O32"/>
    <mergeCell ref="B27:F27"/>
    <mergeCell ref="G27:O27"/>
    <mergeCell ref="A28:O28"/>
    <mergeCell ref="A29:D29"/>
    <mergeCell ref="E29:O29"/>
    <mergeCell ref="A30:D30"/>
    <mergeCell ref="E30:O30"/>
    <mergeCell ref="A22:O22"/>
    <mergeCell ref="B23:O23"/>
    <mergeCell ref="A24:O24"/>
    <mergeCell ref="A25:O25"/>
    <mergeCell ref="B26:F26"/>
    <mergeCell ref="G26:O26"/>
    <mergeCell ref="A21:H21"/>
    <mergeCell ref="I21:O21"/>
    <mergeCell ref="A10:O10"/>
    <mergeCell ref="A11:O11"/>
    <mergeCell ref="A12:O12"/>
    <mergeCell ref="A13:O13"/>
    <mergeCell ref="A14:O14"/>
    <mergeCell ref="A15:O15"/>
    <mergeCell ref="A16:O16"/>
    <mergeCell ref="A17:O18"/>
    <mergeCell ref="A19:O19"/>
    <mergeCell ref="A20:H20"/>
    <mergeCell ref="I20:O20"/>
    <mergeCell ref="A9:O9"/>
    <mergeCell ref="A1:O4"/>
    <mergeCell ref="A5:O5"/>
    <mergeCell ref="A6:O6"/>
    <mergeCell ref="A7:O7"/>
    <mergeCell ref="A8:O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37BFE6-2A60-4B9F-8B2A-F302F83CE24C}">
  <dimension ref="A1:N13"/>
  <sheetViews>
    <sheetView tabSelected="1" workbookViewId="0">
      <selection activeCell="I8" sqref="I8"/>
    </sheetView>
  </sheetViews>
  <sheetFormatPr baseColWidth="10" defaultColWidth="17" defaultRowHeight="14.4" x14ac:dyDescent="0.3"/>
  <cols>
    <col min="1" max="1" width="6.88671875" style="7" customWidth="1"/>
    <col min="2" max="2" width="10.88671875" style="7" bestFit="1" customWidth="1"/>
    <col min="3" max="3" width="17" style="7"/>
    <col min="4" max="4" width="12.109375" style="7" bestFit="1" customWidth="1"/>
    <col min="5" max="5" width="14.109375" style="7" bestFit="1" customWidth="1"/>
    <col min="6" max="6" width="16.88671875" style="7" bestFit="1" customWidth="1"/>
    <col min="7" max="7" width="9.5546875" style="7" bestFit="1" customWidth="1"/>
    <col min="8" max="8" width="11" style="7" bestFit="1" customWidth="1"/>
    <col min="9" max="9" width="15.109375" style="7" bestFit="1" customWidth="1"/>
    <col min="10" max="10" width="15.44140625" style="7" bestFit="1" customWidth="1"/>
  </cols>
  <sheetData>
    <row r="1" spans="1:14" ht="15" thickBot="1" x14ac:dyDescent="0.35">
      <c r="A1" s="75" t="s">
        <v>21</v>
      </c>
      <c r="B1" s="75"/>
      <c r="C1" s="75"/>
      <c r="D1" s="75"/>
      <c r="E1" s="75"/>
      <c r="F1" s="75"/>
      <c r="G1" s="75"/>
      <c r="H1" s="75"/>
      <c r="I1" s="75"/>
      <c r="J1" s="75"/>
      <c r="K1" s="75"/>
      <c r="L1" s="75"/>
      <c r="M1" s="75"/>
      <c r="N1" s="75"/>
    </row>
    <row r="2" spans="1:14" ht="28.35" customHeight="1" thickBot="1" x14ac:dyDescent="0.35">
      <c r="A2" s="75" t="s">
        <v>22</v>
      </c>
      <c r="B2" s="75"/>
      <c r="C2" s="75"/>
      <c r="D2" s="75"/>
      <c r="E2" s="75"/>
      <c r="F2" s="75"/>
      <c r="G2" s="75"/>
      <c r="H2" s="75"/>
      <c r="I2" s="75"/>
      <c r="J2" s="75"/>
      <c r="K2" s="75"/>
      <c r="L2" s="75"/>
      <c r="M2" s="75"/>
      <c r="N2" s="75"/>
    </row>
    <row r="3" spans="1:14" ht="30.6" customHeight="1" thickBot="1" x14ac:dyDescent="0.35">
      <c r="A3" s="9" t="s">
        <v>23</v>
      </c>
      <c r="B3" s="9" t="s">
        <v>24</v>
      </c>
      <c r="C3" s="9" t="s">
        <v>25</v>
      </c>
      <c r="D3" s="9" t="s">
        <v>26</v>
      </c>
      <c r="E3" s="9" t="s">
        <v>27</v>
      </c>
      <c r="F3" s="9" t="s">
        <v>28</v>
      </c>
      <c r="G3" s="9" t="s">
        <v>44</v>
      </c>
      <c r="H3" s="9" t="s">
        <v>29</v>
      </c>
      <c r="I3" s="9" t="s">
        <v>30</v>
      </c>
      <c r="J3" s="9" t="s">
        <v>31</v>
      </c>
      <c r="K3" s="9" t="s">
        <v>45</v>
      </c>
      <c r="L3" s="9" t="s">
        <v>46</v>
      </c>
      <c r="M3" s="9" t="s">
        <v>47</v>
      </c>
      <c r="N3" s="9" t="s">
        <v>48</v>
      </c>
    </row>
    <row r="4" spans="1:14" ht="21" thickBot="1" x14ac:dyDescent="0.35">
      <c r="A4" s="6">
        <v>1</v>
      </c>
      <c r="B4" s="6">
        <v>44231</v>
      </c>
      <c r="C4" s="6" t="s">
        <v>32</v>
      </c>
      <c r="D4" s="6" t="s">
        <v>33</v>
      </c>
      <c r="E4" s="6">
        <v>2</v>
      </c>
      <c r="F4" s="6">
        <v>0</v>
      </c>
      <c r="G4" s="5">
        <v>2</v>
      </c>
      <c r="H4" s="5">
        <v>46161705</v>
      </c>
      <c r="I4" s="5">
        <v>1301214</v>
      </c>
      <c r="J4" s="5" t="s">
        <v>34</v>
      </c>
      <c r="K4" s="8"/>
      <c r="L4" s="8"/>
      <c r="M4" s="8"/>
      <c r="N4" s="8"/>
    </row>
    <row r="5" spans="1:14" ht="31.2" thickBot="1" x14ac:dyDescent="0.35">
      <c r="A5" s="6">
        <v>2</v>
      </c>
      <c r="B5" s="6">
        <v>44231</v>
      </c>
      <c r="C5" s="6" t="s">
        <v>35</v>
      </c>
      <c r="D5" s="6" t="s">
        <v>33</v>
      </c>
      <c r="E5" s="6">
        <v>2</v>
      </c>
      <c r="F5" s="6">
        <v>0</v>
      </c>
      <c r="G5" s="5">
        <v>2</v>
      </c>
      <c r="H5" s="5">
        <v>46161705</v>
      </c>
      <c r="I5" s="5" t="s">
        <v>36</v>
      </c>
      <c r="J5" s="5" t="s">
        <v>34</v>
      </c>
      <c r="K5" s="8"/>
      <c r="L5" s="8"/>
      <c r="M5" s="8"/>
      <c r="N5" s="8"/>
    </row>
    <row r="6" spans="1:14" ht="21" thickBot="1" x14ac:dyDescent="0.35">
      <c r="A6" s="6">
        <v>3</v>
      </c>
      <c r="B6" s="6">
        <v>44231</v>
      </c>
      <c r="C6" s="6" t="s">
        <v>37</v>
      </c>
      <c r="D6" s="6" t="s">
        <v>33</v>
      </c>
      <c r="E6" s="6">
        <v>2</v>
      </c>
      <c r="F6" s="6">
        <v>0</v>
      </c>
      <c r="G6" s="5">
        <v>2</v>
      </c>
      <c r="H6" s="5">
        <v>42172009</v>
      </c>
      <c r="I6" s="5" t="s">
        <v>36</v>
      </c>
      <c r="J6" s="5" t="s">
        <v>34</v>
      </c>
      <c r="K6" s="8"/>
      <c r="L6" s="8"/>
      <c r="M6" s="8"/>
      <c r="N6" s="8"/>
    </row>
    <row r="7" spans="1:14" ht="51.6" thickBot="1" x14ac:dyDescent="0.35">
      <c r="A7" s="6">
        <v>4</v>
      </c>
      <c r="B7" s="6">
        <v>44231</v>
      </c>
      <c r="C7" s="6" t="s">
        <v>38</v>
      </c>
      <c r="D7" s="6" t="s">
        <v>33</v>
      </c>
      <c r="E7" s="6">
        <v>5</v>
      </c>
      <c r="F7" s="6">
        <v>0</v>
      </c>
      <c r="G7" s="5">
        <v>5</v>
      </c>
      <c r="H7" s="5">
        <v>39112013</v>
      </c>
      <c r="I7" s="5" t="s">
        <v>36</v>
      </c>
      <c r="J7" s="5" t="s">
        <v>34</v>
      </c>
      <c r="K7" s="8"/>
      <c r="L7" s="8"/>
      <c r="M7" s="8"/>
      <c r="N7" s="8"/>
    </row>
    <row r="8" spans="1:14" ht="41.4" thickBot="1" x14ac:dyDescent="0.35">
      <c r="A8" s="6">
        <v>5</v>
      </c>
      <c r="B8" s="6">
        <v>44231</v>
      </c>
      <c r="C8" s="6" t="s">
        <v>39</v>
      </c>
      <c r="D8" s="6" t="s">
        <v>33</v>
      </c>
      <c r="E8" s="6">
        <v>2</v>
      </c>
      <c r="F8" s="6">
        <v>0</v>
      </c>
      <c r="G8" s="5">
        <v>2</v>
      </c>
      <c r="H8" s="5">
        <v>46161705</v>
      </c>
      <c r="I8" s="5" t="s">
        <v>36</v>
      </c>
      <c r="J8" s="5" t="s">
        <v>34</v>
      </c>
      <c r="K8" s="8"/>
      <c r="L8" s="8"/>
      <c r="M8" s="8"/>
      <c r="N8" s="8"/>
    </row>
    <row r="9" spans="1:14" ht="51.6" thickBot="1" x14ac:dyDescent="0.35">
      <c r="A9" s="6">
        <v>6</v>
      </c>
      <c r="B9" s="6">
        <v>44231</v>
      </c>
      <c r="C9" s="6" t="s">
        <v>128</v>
      </c>
      <c r="D9" s="6" t="s">
        <v>33</v>
      </c>
      <c r="E9" s="6">
        <v>1</v>
      </c>
      <c r="F9" s="6">
        <v>0</v>
      </c>
      <c r="G9" s="5">
        <v>1</v>
      </c>
      <c r="H9" s="5">
        <v>46161705</v>
      </c>
      <c r="I9" s="5" t="s">
        <v>36</v>
      </c>
      <c r="J9" s="5" t="s">
        <v>34</v>
      </c>
      <c r="K9" s="8"/>
      <c r="L9" s="8"/>
      <c r="M9" s="8"/>
      <c r="N9" s="8"/>
    </row>
    <row r="10" spans="1:14" ht="31.2" thickBot="1" x14ac:dyDescent="0.35">
      <c r="A10" s="6">
        <v>7</v>
      </c>
      <c r="B10" s="6">
        <v>44231</v>
      </c>
      <c r="C10" s="6" t="s">
        <v>40</v>
      </c>
      <c r="D10" s="6" t="s">
        <v>33</v>
      </c>
      <c r="E10" s="6">
        <v>2</v>
      </c>
      <c r="F10" s="6">
        <v>0</v>
      </c>
      <c r="G10" s="5">
        <v>2</v>
      </c>
      <c r="H10" s="5">
        <v>46161705</v>
      </c>
      <c r="I10" s="5">
        <v>1402397</v>
      </c>
      <c r="J10" s="5" t="s">
        <v>34</v>
      </c>
      <c r="K10" s="8"/>
      <c r="L10" s="8"/>
      <c r="M10" s="8"/>
      <c r="N10" s="8"/>
    </row>
    <row r="11" spans="1:14" ht="31.2" thickBot="1" x14ac:dyDescent="0.35">
      <c r="A11" s="6">
        <v>8</v>
      </c>
      <c r="B11" s="6">
        <v>44231</v>
      </c>
      <c r="C11" s="6" t="s">
        <v>41</v>
      </c>
      <c r="D11" s="6" t="s">
        <v>33</v>
      </c>
      <c r="E11" s="6">
        <v>2</v>
      </c>
      <c r="F11" s="6">
        <v>0</v>
      </c>
      <c r="G11" s="5">
        <v>2</v>
      </c>
      <c r="H11" s="5">
        <v>46161705</v>
      </c>
      <c r="I11" s="5" t="s">
        <v>36</v>
      </c>
      <c r="J11" s="5" t="s">
        <v>34</v>
      </c>
      <c r="K11" s="8"/>
      <c r="L11" s="8"/>
      <c r="M11" s="8"/>
      <c r="N11" s="8"/>
    </row>
    <row r="12" spans="1:14" ht="51.6" thickBot="1" x14ac:dyDescent="0.35">
      <c r="A12" s="6">
        <v>9</v>
      </c>
      <c r="B12" s="6">
        <v>44231</v>
      </c>
      <c r="C12" s="6" t="s">
        <v>42</v>
      </c>
      <c r="D12" s="6" t="s">
        <v>33</v>
      </c>
      <c r="E12" s="6">
        <v>10</v>
      </c>
      <c r="F12" s="6">
        <v>0</v>
      </c>
      <c r="G12" s="5">
        <v>10</v>
      </c>
      <c r="H12" s="5">
        <v>42172009</v>
      </c>
      <c r="I12" s="5" t="s">
        <v>36</v>
      </c>
      <c r="J12" s="5" t="s">
        <v>34</v>
      </c>
      <c r="K12" s="8"/>
      <c r="L12" s="8"/>
      <c r="M12" s="8"/>
      <c r="N12" s="8"/>
    </row>
    <row r="13" spans="1:14" ht="31.2" thickBot="1" x14ac:dyDescent="0.35">
      <c r="A13" s="6">
        <v>10</v>
      </c>
      <c r="B13" s="6">
        <v>44231</v>
      </c>
      <c r="C13" s="6" t="s">
        <v>43</v>
      </c>
      <c r="D13" s="6" t="s">
        <v>33</v>
      </c>
      <c r="E13" s="6">
        <v>1</v>
      </c>
      <c r="F13" s="6">
        <v>0</v>
      </c>
      <c r="G13" s="5">
        <v>1</v>
      </c>
      <c r="H13" s="5">
        <v>46161705</v>
      </c>
      <c r="I13" s="5" t="s">
        <v>36</v>
      </c>
      <c r="J13" s="5" t="s">
        <v>34</v>
      </c>
      <c r="K13" s="8"/>
      <c r="L13" s="8"/>
      <c r="M13" s="8"/>
      <c r="N13" s="8"/>
    </row>
  </sheetData>
  <mergeCells count="2">
    <mergeCell ref="A1:N1"/>
    <mergeCell ref="A2:N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F03E30-9B9F-427F-9DE4-2930E14D1A2A}">
  <dimension ref="A1:N5"/>
  <sheetViews>
    <sheetView topLeftCell="B1" workbookViewId="0">
      <selection activeCell="K4" sqref="K4:K5"/>
    </sheetView>
  </sheetViews>
  <sheetFormatPr baseColWidth="10" defaultColWidth="10.88671875" defaultRowHeight="14.4" x14ac:dyDescent="0.3"/>
  <cols>
    <col min="1" max="2" width="11.5546875" style="4"/>
    <col min="3" max="3" width="18.109375" style="4" customWidth="1"/>
    <col min="4" max="10" width="11.5546875" style="4"/>
    <col min="11" max="11" width="12.5546875" customWidth="1"/>
    <col min="12" max="12" width="12.88671875" customWidth="1"/>
    <col min="13" max="14" width="13.5546875" customWidth="1"/>
  </cols>
  <sheetData>
    <row r="1" spans="1:14" ht="15" thickBot="1" x14ac:dyDescent="0.35">
      <c r="A1" s="75" t="s">
        <v>49</v>
      </c>
      <c r="B1" s="75"/>
      <c r="C1" s="75"/>
      <c r="D1" s="75"/>
      <c r="E1" s="75"/>
      <c r="F1" s="75"/>
      <c r="G1" s="75"/>
      <c r="H1" s="75"/>
      <c r="I1" s="75"/>
      <c r="J1" s="75"/>
      <c r="K1" s="75"/>
      <c r="L1" s="75"/>
      <c r="M1" s="75"/>
      <c r="N1" s="75"/>
    </row>
    <row r="2" spans="1:14" ht="29.4" customHeight="1" thickBot="1" x14ac:dyDescent="0.35">
      <c r="A2" s="76" t="s">
        <v>50</v>
      </c>
      <c r="B2" s="76"/>
      <c r="C2" s="76"/>
      <c r="D2" s="76"/>
      <c r="E2" s="76"/>
      <c r="F2" s="76"/>
      <c r="G2" s="76"/>
      <c r="H2" s="76"/>
      <c r="I2" s="76"/>
      <c r="J2" s="76"/>
      <c r="K2" s="76"/>
      <c r="L2" s="76"/>
      <c r="M2" s="76"/>
      <c r="N2" s="76"/>
    </row>
    <row r="3" spans="1:14" ht="45.6" customHeight="1" thickBot="1" x14ac:dyDescent="0.35">
      <c r="A3" s="11" t="s">
        <v>23</v>
      </c>
      <c r="B3" s="11" t="s">
        <v>24</v>
      </c>
      <c r="C3" s="11" t="s">
        <v>25</v>
      </c>
      <c r="D3" s="11" t="s">
        <v>26</v>
      </c>
      <c r="E3" s="11" t="s">
        <v>27</v>
      </c>
      <c r="F3" s="11" t="s">
        <v>28</v>
      </c>
      <c r="G3" s="11" t="s">
        <v>44</v>
      </c>
      <c r="H3" s="11" t="s">
        <v>29</v>
      </c>
      <c r="I3" s="11" t="s">
        <v>30</v>
      </c>
      <c r="J3" s="11" t="s">
        <v>51</v>
      </c>
      <c r="K3" s="9" t="s">
        <v>45</v>
      </c>
      <c r="L3" s="9" t="s">
        <v>46</v>
      </c>
      <c r="M3" s="9" t="s">
        <v>47</v>
      </c>
      <c r="N3" s="9" t="s">
        <v>48</v>
      </c>
    </row>
    <row r="4" spans="1:14" ht="61.5" customHeight="1" thickBot="1" x14ac:dyDescent="0.35">
      <c r="A4" s="6">
        <v>1</v>
      </c>
      <c r="B4" s="6">
        <v>47330</v>
      </c>
      <c r="C4" s="10" t="s">
        <v>52</v>
      </c>
      <c r="D4" s="6" t="s">
        <v>53</v>
      </c>
      <c r="E4" s="6">
        <v>30</v>
      </c>
      <c r="F4" s="6">
        <v>0</v>
      </c>
      <c r="G4" s="5">
        <v>30</v>
      </c>
      <c r="H4" s="5">
        <v>43221525</v>
      </c>
      <c r="I4" s="5" t="s">
        <v>36</v>
      </c>
      <c r="J4" s="5" t="s">
        <v>34</v>
      </c>
      <c r="K4" s="17">
        <v>15774961.708696648</v>
      </c>
      <c r="L4" s="16">
        <v>0.19</v>
      </c>
      <c r="M4" s="17">
        <f>K4*0.19</f>
        <v>2997242.7246523635</v>
      </c>
      <c r="N4" s="17">
        <f>K4+M4</f>
        <v>18772204.433349013</v>
      </c>
    </row>
    <row r="5" spans="1:14" ht="45" customHeight="1" thickBot="1" x14ac:dyDescent="0.35">
      <c r="A5" s="6">
        <v>2</v>
      </c>
      <c r="B5" s="6">
        <v>47214</v>
      </c>
      <c r="C5" s="6" t="s">
        <v>54</v>
      </c>
      <c r="D5" s="6" t="s">
        <v>33</v>
      </c>
      <c r="E5" s="6">
        <v>30</v>
      </c>
      <c r="F5" s="6">
        <v>0</v>
      </c>
      <c r="G5" s="5">
        <v>30</v>
      </c>
      <c r="H5" s="5">
        <v>43221525</v>
      </c>
      <c r="I5" s="5" t="s">
        <v>36</v>
      </c>
      <c r="J5" s="5" t="s">
        <v>34</v>
      </c>
      <c r="K5" s="17">
        <v>4708126.3953149775</v>
      </c>
      <c r="L5" s="16">
        <v>0.19</v>
      </c>
      <c r="M5" s="17">
        <f>K5*0.19</f>
        <v>894544.01510984579</v>
      </c>
      <c r="N5" s="17">
        <f>K5+M5</f>
        <v>5602670.4104248229</v>
      </c>
    </row>
  </sheetData>
  <mergeCells count="2">
    <mergeCell ref="A1:N1"/>
    <mergeCell ref="A2:N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EB4C6-4747-4AFB-AF0E-9644A9A498A8}">
  <dimension ref="A1:N4"/>
  <sheetViews>
    <sheetView workbookViewId="0">
      <selection activeCell="K4" sqref="K4"/>
    </sheetView>
  </sheetViews>
  <sheetFormatPr baseColWidth="10" defaultColWidth="10.88671875" defaultRowHeight="14.4" x14ac:dyDescent="0.3"/>
  <cols>
    <col min="3" max="3" width="14.88671875" customWidth="1"/>
    <col min="6" max="6" width="14.44140625" customWidth="1"/>
    <col min="14" max="14" width="14.109375" customWidth="1"/>
  </cols>
  <sheetData>
    <row r="1" spans="1:14" ht="35.4" customHeight="1" thickBot="1" x14ac:dyDescent="0.35">
      <c r="A1" s="75" t="s">
        <v>55</v>
      </c>
      <c r="B1" s="75"/>
      <c r="C1" s="75"/>
      <c r="D1" s="75"/>
      <c r="E1" s="75"/>
      <c r="F1" s="75"/>
      <c r="G1" s="75"/>
      <c r="H1" s="75"/>
      <c r="I1" s="75"/>
      <c r="J1" s="75"/>
      <c r="K1" s="75"/>
      <c r="L1" s="75"/>
      <c r="M1" s="75"/>
      <c r="N1" s="75"/>
    </row>
    <row r="2" spans="1:14" ht="33" customHeight="1" thickBot="1" x14ac:dyDescent="0.35">
      <c r="A2" s="75" t="s">
        <v>56</v>
      </c>
      <c r="B2" s="75"/>
      <c r="C2" s="75"/>
      <c r="D2" s="75"/>
      <c r="E2" s="75"/>
      <c r="F2" s="75"/>
      <c r="G2" s="75"/>
      <c r="H2" s="75"/>
      <c r="I2" s="75"/>
      <c r="J2" s="75"/>
      <c r="K2" s="75"/>
      <c r="L2" s="75"/>
      <c r="M2" s="75"/>
      <c r="N2" s="75"/>
    </row>
    <row r="3" spans="1:14" ht="36.6" thickBot="1" x14ac:dyDescent="0.35">
      <c r="A3" s="12" t="s">
        <v>23</v>
      </c>
      <c r="B3" s="12" t="s">
        <v>24</v>
      </c>
      <c r="C3" s="12" t="s">
        <v>25</v>
      </c>
      <c r="D3" s="12" t="s">
        <v>60</v>
      </c>
      <c r="E3" s="12" t="s">
        <v>27</v>
      </c>
      <c r="F3" s="12" t="s">
        <v>28</v>
      </c>
      <c r="G3" s="12" t="s">
        <v>57</v>
      </c>
      <c r="H3" s="12" t="s">
        <v>29</v>
      </c>
      <c r="I3" s="12" t="s">
        <v>30</v>
      </c>
      <c r="J3" s="12" t="s">
        <v>59</v>
      </c>
      <c r="K3" s="9" t="s">
        <v>45</v>
      </c>
      <c r="L3" s="9" t="s">
        <v>46</v>
      </c>
      <c r="M3" s="9" t="s">
        <v>47</v>
      </c>
      <c r="N3" s="9" t="s">
        <v>48</v>
      </c>
    </row>
    <row r="4" spans="1:14" ht="50.4" customHeight="1" thickBot="1" x14ac:dyDescent="0.35">
      <c r="A4" s="6">
        <v>1</v>
      </c>
      <c r="B4" s="6">
        <v>4939001</v>
      </c>
      <c r="C4" s="6" t="s">
        <v>58</v>
      </c>
      <c r="D4" s="6" t="s">
        <v>33</v>
      </c>
      <c r="E4" s="6">
        <v>2</v>
      </c>
      <c r="F4" s="6">
        <v>0</v>
      </c>
      <c r="G4" s="5">
        <v>2</v>
      </c>
      <c r="H4" s="5">
        <v>46161700</v>
      </c>
      <c r="I4" s="5">
        <v>1138335</v>
      </c>
      <c r="J4" s="5" t="s">
        <v>34</v>
      </c>
      <c r="K4" s="8"/>
      <c r="L4" s="8"/>
      <c r="M4" s="8"/>
      <c r="N4" s="8"/>
    </row>
  </sheetData>
  <mergeCells count="2">
    <mergeCell ref="A1:N1"/>
    <mergeCell ref="A2:N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BAE94-B871-4CEC-A3E2-6E29B3D917AF}">
  <dimension ref="A1:N10"/>
  <sheetViews>
    <sheetView topLeftCell="B1" workbookViewId="0">
      <selection activeCell="H14" sqref="H14"/>
    </sheetView>
  </sheetViews>
  <sheetFormatPr baseColWidth="10" defaultColWidth="10.88671875" defaultRowHeight="14.4" x14ac:dyDescent="0.3"/>
  <cols>
    <col min="3" max="3" width="23.5546875" customWidth="1"/>
    <col min="6" max="6" width="13.44140625" customWidth="1"/>
    <col min="7" max="7" width="14.109375" customWidth="1"/>
    <col min="8" max="8" width="14.88671875" customWidth="1"/>
    <col min="9" max="9" width="14.109375" customWidth="1"/>
    <col min="12" max="12" width="12" customWidth="1"/>
    <col min="14" max="14" width="13.88671875" customWidth="1"/>
  </cols>
  <sheetData>
    <row r="1" spans="1:14" ht="26.4" customHeight="1" thickBot="1" x14ac:dyDescent="0.35">
      <c r="A1" s="75" t="s">
        <v>61</v>
      </c>
      <c r="B1" s="75"/>
      <c r="C1" s="75"/>
      <c r="D1" s="75"/>
      <c r="E1" s="75"/>
      <c r="F1" s="75"/>
      <c r="G1" s="75"/>
      <c r="H1" s="75"/>
      <c r="I1" s="75"/>
      <c r="J1" s="75"/>
      <c r="K1" s="75"/>
      <c r="L1" s="75"/>
      <c r="M1" s="75"/>
      <c r="N1" s="75"/>
    </row>
    <row r="2" spans="1:14" ht="31.35" customHeight="1" thickBot="1" x14ac:dyDescent="0.35">
      <c r="A2" s="75" t="s">
        <v>62</v>
      </c>
      <c r="B2" s="75"/>
      <c r="C2" s="75"/>
      <c r="D2" s="75"/>
      <c r="E2" s="75"/>
      <c r="F2" s="75"/>
      <c r="G2" s="75"/>
      <c r="H2" s="75"/>
      <c r="I2" s="75"/>
      <c r="J2" s="75"/>
      <c r="K2" s="75"/>
      <c r="L2" s="75"/>
      <c r="M2" s="75"/>
      <c r="N2" s="75"/>
    </row>
    <row r="3" spans="1:14" ht="31.2" thickBot="1" x14ac:dyDescent="0.35">
      <c r="A3" s="9" t="s">
        <v>23</v>
      </c>
      <c r="B3" s="9" t="s">
        <v>24</v>
      </c>
      <c r="C3" s="9" t="s">
        <v>25</v>
      </c>
      <c r="D3" s="9" t="s">
        <v>26</v>
      </c>
      <c r="E3" s="9" t="s">
        <v>27</v>
      </c>
      <c r="F3" s="9" t="s">
        <v>28</v>
      </c>
      <c r="G3" s="9" t="s">
        <v>44</v>
      </c>
      <c r="H3" s="9" t="s">
        <v>29</v>
      </c>
      <c r="I3" s="9" t="s">
        <v>30</v>
      </c>
      <c r="J3" s="9" t="s">
        <v>31</v>
      </c>
      <c r="K3" s="9" t="s">
        <v>45</v>
      </c>
      <c r="L3" s="9" t="s">
        <v>46</v>
      </c>
      <c r="M3" s="9" t="s">
        <v>47</v>
      </c>
      <c r="N3" s="9" t="s">
        <v>48</v>
      </c>
    </row>
    <row r="4" spans="1:14" ht="36" customHeight="1" thickBot="1" x14ac:dyDescent="0.35">
      <c r="A4" s="6">
        <v>1</v>
      </c>
      <c r="B4" s="6">
        <v>4123</v>
      </c>
      <c r="C4" s="6" t="s">
        <v>63</v>
      </c>
      <c r="D4" s="6" t="s">
        <v>33</v>
      </c>
      <c r="E4" s="6">
        <v>10</v>
      </c>
      <c r="F4" s="6">
        <v>0</v>
      </c>
      <c r="G4" s="13">
        <v>10</v>
      </c>
      <c r="H4" s="5">
        <v>24101600</v>
      </c>
      <c r="I4" s="5" t="s">
        <v>36</v>
      </c>
      <c r="J4" s="5" t="s">
        <v>34</v>
      </c>
      <c r="K4" s="8"/>
      <c r="L4" s="8"/>
      <c r="M4" s="8"/>
      <c r="N4" s="8"/>
    </row>
    <row r="5" spans="1:14" ht="36" customHeight="1" thickBot="1" x14ac:dyDescent="0.35">
      <c r="A5" s="6">
        <v>2</v>
      </c>
      <c r="B5" s="6">
        <v>4123</v>
      </c>
      <c r="C5" s="6" t="s">
        <v>64</v>
      </c>
      <c r="D5" s="6" t="s">
        <v>33</v>
      </c>
      <c r="E5" s="6">
        <v>10</v>
      </c>
      <c r="F5" s="6">
        <v>0</v>
      </c>
      <c r="G5" s="13">
        <v>10</v>
      </c>
      <c r="H5" s="5">
        <v>24101600</v>
      </c>
      <c r="I5" s="5" t="s">
        <v>36</v>
      </c>
      <c r="J5" s="5" t="s">
        <v>34</v>
      </c>
      <c r="K5" s="8"/>
      <c r="L5" s="8"/>
      <c r="M5" s="8"/>
      <c r="N5" s="8"/>
    </row>
    <row r="6" spans="1:14" ht="38.4" customHeight="1" thickBot="1" x14ac:dyDescent="0.35">
      <c r="A6" s="6">
        <v>3</v>
      </c>
      <c r="B6" s="6">
        <v>4123</v>
      </c>
      <c r="C6" s="6" t="s">
        <v>65</v>
      </c>
      <c r="D6" s="6" t="s">
        <v>33</v>
      </c>
      <c r="E6" s="6">
        <v>5</v>
      </c>
      <c r="F6" s="6">
        <v>0</v>
      </c>
      <c r="G6" s="5">
        <v>5</v>
      </c>
      <c r="H6" s="5">
        <v>24101600</v>
      </c>
      <c r="I6" s="5" t="s">
        <v>36</v>
      </c>
      <c r="J6" s="5" t="s">
        <v>34</v>
      </c>
      <c r="K6" s="8"/>
      <c r="L6" s="8"/>
      <c r="M6" s="8"/>
      <c r="N6" s="8"/>
    </row>
    <row r="7" spans="1:14" ht="48.6" customHeight="1" thickBot="1" x14ac:dyDescent="0.35">
      <c r="A7" s="6">
        <v>4</v>
      </c>
      <c r="B7" s="6">
        <v>4123</v>
      </c>
      <c r="C7" s="6" t="s">
        <v>66</v>
      </c>
      <c r="D7" s="6" t="s">
        <v>33</v>
      </c>
      <c r="E7" s="6">
        <v>10</v>
      </c>
      <c r="F7" s="6">
        <v>0</v>
      </c>
      <c r="G7" s="5">
        <v>10</v>
      </c>
      <c r="H7" s="5">
        <v>24101600</v>
      </c>
      <c r="I7" s="5" t="s">
        <v>36</v>
      </c>
      <c r="J7" s="5" t="s">
        <v>34</v>
      </c>
      <c r="K7" s="8"/>
      <c r="L7" s="8"/>
      <c r="M7" s="8"/>
      <c r="N7" s="8"/>
    </row>
    <row r="8" spans="1:14" ht="35.1" customHeight="1" thickBot="1" x14ac:dyDescent="0.35">
      <c r="A8" s="6">
        <v>5</v>
      </c>
      <c r="B8" s="6">
        <v>4123</v>
      </c>
      <c r="C8" s="6" t="s">
        <v>67</v>
      </c>
      <c r="D8" s="6" t="s">
        <v>33</v>
      </c>
      <c r="E8" s="6">
        <v>5</v>
      </c>
      <c r="F8" s="6">
        <v>0</v>
      </c>
      <c r="G8" s="5">
        <v>5</v>
      </c>
      <c r="H8" s="5">
        <v>24101600</v>
      </c>
      <c r="I8" s="5" t="s">
        <v>36</v>
      </c>
      <c r="J8" s="5" t="s">
        <v>34</v>
      </c>
      <c r="K8" s="8"/>
      <c r="L8" s="8"/>
      <c r="M8" s="8"/>
      <c r="N8" s="8"/>
    </row>
    <row r="9" spans="1:14" ht="38.1" customHeight="1" thickBot="1" x14ac:dyDescent="0.35">
      <c r="A9" s="6">
        <v>6</v>
      </c>
      <c r="B9" s="6">
        <v>4123</v>
      </c>
      <c r="C9" s="6" t="s">
        <v>68</v>
      </c>
      <c r="D9" s="6" t="s">
        <v>33</v>
      </c>
      <c r="E9" s="6">
        <v>5</v>
      </c>
      <c r="F9" s="6">
        <v>0</v>
      </c>
      <c r="G9" s="5">
        <v>5</v>
      </c>
      <c r="H9" s="5">
        <v>24101600</v>
      </c>
      <c r="I9" s="5" t="s">
        <v>36</v>
      </c>
      <c r="J9" s="5" t="s">
        <v>34</v>
      </c>
      <c r="K9" s="8"/>
      <c r="L9" s="8"/>
      <c r="M9" s="8"/>
      <c r="N9" s="8"/>
    </row>
    <row r="10" spans="1:14" ht="42.6" customHeight="1" thickBot="1" x14ac:dyDescent="0.35">
      <c r="A10" s="6">
        <v>7</v>
      </c>
      <c r="B10" s="6">
        <v>4123</v>
      </c>
      <c r="C10" s="6" t="s">
        <v>69</v>
      </c>
      <c r="D10" s="6" t="s">
        <v>33</v>
      </c>
      <c r="E10" s="6">
        <v>10</v>
      </c>
      <c r="F10" s="6">
        <v>0</v>
      </c>
      <c r="G10" s="5">
        <v>10</v>
      </c>
      <c r="H10" s="5">
        <v>46161700</v>
      </c>
      <c r="I10" s="5" t="s">
        <v>36</v>
      </c>
      <c r="J10" s="5" t="s">
        <v>34</v>
      </c>
      <c r="K10" s="8"/>
      <c r="L10" s="8"/>
      <c r="M10" s="8"/>
      <c r="N10" s="8"/>
    </row>
  </sheetData>
  <mergeCells count="2">
    <mergeCell ref="A1:N1"/>
    <mergeCell ref="A2:N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B7509-5EFD-43A3-A17B-F3CEDB9C07E1}">
  <dimension ref="A1:N18"/>
  <sheetViews>
    <sheetView topLeftCell="A13" workbookViewId="0">
      <selection activeCell="K4" sqref="K4:K18"/>
    </sheetView>
  </sheetViews>
  <sheetFormatPr baseColWidth="10" defaultColWidth="10.88671875" defaultRowHeight="14.4" x14ac:dyDescent="0.3"/>
  <cols>
    <col min="3" max="3" width="17.44140625" customWidth="1"/>
    <col min="6" max="6" width="17.109375" customWidth="1"/>
    <col min="11" max="11" width="11.109375" bestFit="1" customWidth="1"/>
    <col min="14" max="14" width="11.5546875" bestFit="1" customWidth="1"/>
  </cols>
  <sheetData>
    <row r="1" spans="1:14" ht="15" thickBot="1" x14ac:dyDescent="0.35">
      <c r="A1" s="75" t="s">
        <v>70</v>
      </c>
      <c r="B1" s="75"/>
      <c r="C1" s="75"/>
      <c r="D1" s="75"/>
      <c r="E1" s="75"/>
      <c r="F1" s="75"/>
      <c r="G1" s="75"/>
      <c r="H1" s="75"/>
      <c r="I1" s="75"/>
      <c r="J1" s="75"/>
      <c r="K1" s="75"/>
      <c r="L1" s="75"/>
      <c r="M1" s="75"/>
      <c r="N1" s="75"/>
    </row>
    <row r="2" spans="1:14" ht="38.4" customHeight="1" thickBot="1" x14ac:dyDescent="0.35">
      <c r="A2" s="75" t="s">
        <v>71</v>
      </c>
      <c r="B2" s="75"/>
      <c r="C2" s="75"/>
      <c r="D2" s="75"/>
      <c r="E2" s="75"/>
      <c r="F2" s="75"/>
      <c r="G2" s="75"/>
      <c r="H2" s="75"/>
      <c r="I2" s="75"/>
      <c r="J2" s="75"/>
      <c r="K2" s="75"/>
      <c r="L2" s="75"/>
      <c r="M2" s="75"/>
      <c r="N2" s="75"/>
    </row>
    <row r="3" spans="1:14" ht="47.1" customHeight="1" thickBot="1" x14ac:dyDescent="0.35">
      <c r="A3" s="9" t="s">
        <v>23</v>
      </c>
      <c r="B3" s="9" t="s">
        <v>24</v>
      </c>
      <c r="C3" s="9" t="s">
        <v>25</v>
      </c>
      <c r="D3" s="9" t="s">
        <v>26</v>
      </c>
      <c r="E3" s="9" t="s">
        <v>27</v>
      </c>
      <c r="F3" s="9" t="s">
        <v>28</v>
      </c>
      <c r="G3" s="9" t="s">
        <v>44</v>
      </c>
      <c r="H3" s="9" t="s">
        <v>29</v>
      </c>
      <c r="I3" s="9" t="s">
        <v>30</v>
      </c>
      <c r="J3" s="9" t="s">
        <v>31</v>
      </c>
      <c r="K3" s="9" t="s">
        <v>45</v>
      </c>
      <c r="L3" s="9" t="s">
        <v>46</v>
      </c>
      <c r="M3" s="9" t="s">
        <v>47</v>
      </c>
      <c r="N3" s="9" t="s">
        <v>48</v>
      </c>
    </row>
    <row r="4" spans="1:14" ht="47.1" customHeight="1" thickBot="1" x14ac:dyDescent="0.35">
      <c r="A4" s="15">
        <v>1</v>
      </c>
      <c r="B4" s="15">
        <v>27190</v>
      </c>
      <c r="C4" s="15" t="s">
        <v>129</v>
      </c>
      <c r="D4" s="15" t="s">
        <v>33</v>
      </c>
      <c r="E4" s="15">
        <v>54</v>
      </c>
      <c r="F4" s="15">
        <v>0</v>
      </c>
      <c r="G4" s="15">
        <v>54</v>
      </c>
      <c r="H4" s="15">
        <v>46182300</v>
      </c>
      <c r="I4" s="15">
        <v>1021373</v>
      </c>
      <c r="J4" s="15" t="s">
        <v>130</v>
      </c>
      <c r="K4" s="18">
        <v>4026143.0179574126</v>
      </c>
      <c r="L4" s="19">
        <v>0.19</v>
      </c>
      <c r="M4" s="18">
        <f>K4*0.19</f>
        <v>764967.17341190844</v>
      </c>
      <c r="N4" s="18">
        <f>K4+M4</f>
        <v>4791110.1913693212</v>
      </c>
    </row>
    <row r="5" spans="1:14" ht="51" customHeight="1" thickBot="1" x14ac:dyDescent="0.35">
      <c r="A5" s="6">
        <v>2</v>
      </c>
      <c r="B5" s="6">
        <v>2719099</v>
      </c>
      <c r="C5" s="6" t="s">
        <v>72</v>
      </c>
      <c r="D5" s="6" t="s">
        <v>33</v>
      </c>
      <c r="E5" s="6">
        <v>54</v>
      </c>
      <c r="F5" s="6">
        <v>0</v>
      </c>
      <c r="G5" s="5">
        <v>54</v>
      </c>
      <c r="H5" s="5">
        <v>46181500</v>
      </c>
      <c r="I5" s="5">
        <v>1681781</v>
      </c>
      <c r="J5" s="5" t="s">
        <v>34</v>
      </c>
      <c r="K5" s="18">
        <v>407758.83100005187</v>
      </c>
      <c r="L5" s="19">
        <v>0.19</v>
      </c>
      <c r="M5" s="18">
        <f>K5*0.19</f>
        <v>77474.177890009858</v>
      </c>
      <c r="N5" s="18">
        <f>K5+M5</f>
        <v>485233.00889006176</v>
      </c>
    </row>
    <row r="6" spans="1:14" ht="53.4" customHeight="1" thickBot="1" x14ac:dyDescent="0.35">
      <c r="A6" s="6">
        <v>3</v>
      </c>
      <c r="B6" s="6">
        <v>2732008</v>
      </c>
      <c r="C6" s="6" t="s">
        <v>73</v>
      </c>
      <c r="D6" s="6" t="s">
        <v>33</v>
      </c>
      <c r="E6" s="6">
        <v>54</v>
      </c>
      <c r="F6" s="6">
        <v>0</v>
      </c>
      <c r="G6" s="5">
        <v>54</v>
      </c>
      <c r="H6" s="5">
        <v>46182300</v>
      </c>
      <c r="I6" s="5">
        <v>1652931</v>
      </c>
      <c r="J6" s="5" t="s">
        <v>74</v>
      </c>
      <c r="K6" s="18">
        <v>1338957.5679137968</v>
      </c>
      <c r="L6" s="19">
        <v>0.19</v>
      </c>
      <c r="M6" s="18">
        <f t="shared" ref="M6:M18" si="0">K6*0.19</f>
        <v>254401.93790362138</v>
      </c>
      <c r="N6" s="18">
        <f t="shared" ref="N6:N18" si="1">K6+M6</f>
        <v>1593359.5058174182</v>
      </c>
    </row>
    <row r="7" spans="1:14" ht="37.35" customHeight="1" thickBot="1" x14ac:dyDescent="0.35">
      <c r="A7" s="6">
        <v>4</v>
      </c>
      <c r="B7" s="6">
        <v>2719010</v>
      </c>
      <c r="C7" s="6" t="s">
        <v>75</v>
      </c>
      <c r="D7" s="6" t="s">
        <v>33</v>
      </c>
      <c r="E7" s="6">
        <v>54</v>
      </c>
      <c r="F7" s="6">
        <v>0</v>
      </c>
      <c r="G7" s="5">
        <v>54</v>
      </c>
      <c r="H7" s="5">
        <v>46181502</v>
      </c>
      <c r="I7" s="5">
        <v>1017289</v>
      </c>
      <c r="J7" s="5" t="s">
        <v>34</v>
      </c>
      <c r="K7" s="18">
        <v>5759076.2849346697</v>
      </c>
      <c r="L7" s="19">
        <v>0.19</v>
      </c>
      <c r="M7" s="18">
        <f t="shared" si="0"/>
        <v>1094224.4941375873</v>
      </c>
      <c r="N7" s="18">
        <f t="shared" si="1"/>
        <v>6853300.7790722568</v>
      </c>
    </row>
    <row r="8" spans="1:14" ht="42.6" customHeight="1" thickBot="1" x14ac:dyDescent="0.35">
      <c r="A8" s="6">
        <v>5</v>
      </c>
      <c r="B8" s="6">
        <v>2719099</v>
      </c>
      <c r="C8" s="6" t="s">
        <v>76</v>
      </c>
      <c r="D8" s="6" t="s">
        <v>33</v>
      </c>
      <c r="E8" s="6">
        <v>54</v>
      </c>
      <c r="F8" s="6">
        <v>0</v>
      </c>
      <c r="G8" s="5">
        <v>54</v>
      </c>
      <c r="H8" s="5">
        <v>53121600</v>
      </c>
      <c r="I8" s="5">
        <v>1453472</v>
      </c>
      <c r="J8" s="5" t="s">
        <v>34</v>
      </c>
      <c r="K8" s="18">
        <v>625479.69257362443</v>
      </c>
      <c r="L8" s="19">
        <v>0.19</v>
      </c>
      <c r="M8" s="18">
        <f t="shared" si="0"/>
        <v>118841.14158898864</v>
      </c>
      <c r="N8" s="18">
        <f t="shared" si="1"/>
        <v>744320.83416261303</v>
      </c>
    </row>
    <row r="9" spans="1:14" ht="45.6" customHeight="1" thickBot="1" x14ac:dyDescent="0.35">
      <c r="A9" s="6">
        <v>6</v>
      </c>
      <c r="B9" s="6">
        <v>2719099</v>
      </c>
      <c r="C9" s="6" t="s">
        <v>77</v>
      </c>
      <c r="D9" s="6" t="s">
        <v>33</v>
      </c>
      <c r="E9" s="6">
        <v>54</v>
      </c>
      <c r="F9" s="6">
        <v>0</v>
      </c>
      <c r="G9" s="5">
        <v>54</v>
      </c>
      <c r="H9" s="5">
        <v>46181500</v>
      </c>
      <c r="I9" s="5">
        <v>1145957</v>
      </c>
      <c r="J9" s="5" t="s">
        <v>34</v>
      </c>
      <c r="K9" s="18">
        <v>456931.46015132999</v>
      </c>
      <c r="L9" s="19">
        <v>0.19</v>
      </c>
      <c r="M9" s="18">
        <f t="shared" si="0"/>
        <v>86816.977428752696</v>
      </c>
      <c r="N9" s="18">
        <f t="shared" si="1"/>
        <v>543748.43758008268</v>
      </c>
    </row>
    <row r="10" spans="1:14" ht="45.6" customHeight="1" thickBot="1" x14ac:dyDescent="0.35">
      <c r="A10" s="6">
        <v>7</v>
      </c>
      <c r="B10" s="6">
        <v>2719099</v>
      </c>
      <c r="C10" s="6" t="s">
        <v>78</v>
      </c>
      <c r="D10" s="6" t="s">
        <v>33</v>
      </c>
      <c r="E10" s="6">
        <v>30</v>
      </c>
      <c r="F10" s="6">
        <v>0</v>
      </c>
      <c r="G10" s="5">
        <v>30</v>
      </c>
      <c r="H10" s="5">
        <v>46181500</v>
      </c>
      <c r="I10" s="5" t="s">
        <v>36</v>
      </c>
      <c r="J10" s="5" t="s">
        <v>34</v>
      </c>
      <c r="K10" s="18">
        <v>240455.13959761354</v>
      </c>
      <c r="L10" s="19">
        <v>0.19</v>
      </c>
      <c r="M10" s="18">
        <f t="shared" si="0"/>
        <v>45686.476523546575</v>
      </c>
      <c r="N10" s="18">
        <f t="shared" si="1"/>
        <v>286141.6161211601</v>
      </c>
    </row>
    <row r="11" spans="1:14" ht="33" customHeight="1" thickBot="1" x14ac:dyDescent="0.35">
      <c r="A11" s="6">
        <v>8</v>
      </c>
      <c r="B11" s="6">
        <v>2719099</v>
      </c>
      <c r="C11" s="6" t="s">
        <v>79</v>
      </c>
      <c r="D11" s="6" t="s">
        <v>33</v>
      </c>
      <c r="E11" s="6">
        <v>10</v>
      </c>
      <c r="F11" s="6">
        <v>0</v>
      </c>
      <c r="G11" s="5">
        <v>10</v>
      </c>
      <c r="H11" s="5">
        <v>46161700</v>
      </c>
      <c r="I11" s="5">
        <v>1145954</v>
      </c>
      <c r="J11" s="5" t="s">
        <v>34</v>
      </c>
      <c r="K11" s="18">
        <v>8217949.590547733</v>
      </c>
      <c r="L11" s="19">
        <v>0.19</v>
      </c>
      <c r="M11" s="18">
        <f t="shared" si="0"/>
        <v>1561410.4222040693</v>
      </c>
      <c r="N11" s="18">
        <f t="shared" si="1"/>
        <v>9779360.0127518028</v>
      </c>
    </row>
    <row r="12" spans="1:14" ht="38.1" customHeight="1" thickBot="1" x14ac:dyDescent="0.35">
      <c r="A12" s="6">
        <v>9</v>
      </c>
      <c r="B12" s="6">
        <v>2747</v>
      </c>
      <c r="C12" s="6" t="s">
        <v>80</v>
      </c>
      <c r="D12" s="6" t="s">
        <v>33</v>
      </c>
      <c r="E12" s="6">
        <v>30</v>
      </c>
      <c r="F12" s="6">
        <v>0</v>
      </c>
      <c r="G12" s="5">
        <v>30</v>
      </c>
      <c r="H12" s="5">
        <v>46161700</v>
      </c>
      <c r="I12" s="5" t="s">
        <v>36</v>
      </c>
      <c r="J12" s="5" t="s">
        <v>34</v>
      </c>
      <c r="K12" s="18">
        <v>1656288.6950747303</v>
      </c>
      <c r="L12" s="19">
        <v>0.19</v>
      </c>
      <c r="M12" s="18">
        <f t="shared" si="0"/>
        <v>314694.85206419876</v>
      </c>
      <c r="N12" s="18">
        <f t="shared" si="1"/>
        <v>1970983.5471389291</v>
      </c>
    </row>
    <row r="13" spans="1:14" ht="53.1" customHeight="1" thickBot="1" x14ac:dyDescent="0.35">
      <c r="A13" s="6">
        <v>10</v>
      </c>
      <c r="B13" s="6">
        <v>2719012</v>
      </c>
      <c r="C13" s="6" t="s">
        <v>81</v>
      </c>
      <c r="D13" s="6" t="s">
        <v>82</v>
      </c>
      <c r="E13" s="6">
        <v>20</v>
      </c>
      <c r="F13" s="6">
        <v>0</v>
      </c>
      <c r="G13" s="5">
        <v>20</v>
      </c>
      <c r="H13" s="5">
        <v>46161600</v>
      </c>
      <c r="I13" s="5" t="s">
        <v>36</v>
      </c>
      <c r="J13" s="5" t="s">
        <v>34</v>
      </c>
      <c r="K13" s="18">
        <v>2049662.248397646</v>
      </c>
      <c r="L13" s="19">
        <v>0.19</v>
      </c>
      <c r="M13" s="18">
        <f t="shared" si="0"/>
        <v>389435.82719555276</v>
      </c>
      <c r="N13" s="18">
        <f t="shared" si="1"/>
        <v>2439098.0755931986</v>
      </c>
    </row>
    <row r="14" spans="1:14" ht="44.4" customHeight="1" thickBot="1" x14ac:dyDescent="0.35">
      <c r="A14" s="6">
        <v>11</v>
      </c>
      <c r="B14" s="6">
        <v>2719099</v>
      </c>
      <c r="C14" s="6" t="s">
        <v>83</v>
      </c>
      <c r="D14" s="6" t="s">
        <v>33</v>
      </c>
      <c r="E14" s="6">
        <v>54</v>
      </c>
      <c r="F14" s="6">
        <v>0</v>
      </c>
      <c r="G14" s="5">
        <v>54</v>
      </c>
      <c r="H14" s="5">
        <v>46181800</v>
      </c>
      <c r="I14" s="5">
        <v>1222837</v>
      </c>
      <c r="J14" s="5" t="s">
        <v>84</v>
      </c>
      <c r="K14" s="18">
        <v>611805.41673406539</v>
      </c>
      <c r="L14" s="19">
        <v>0.19</v>
      </c>
      <c r="M14" s="18">
        <f t="shared" si="0"/>
        <v>116243.02917947243</v>
      </c>
      <c r="N14" s="18">
        <f t="shared" si="1"/>
        <v>728048.44591353787</v>
      </c>
    </row>
    <row r="15" spans="1:14" ht="39.6" customHeight="1" thickBot="1" x14ac:dyDescent="0.35">
      <c r="A15" s="6">
        <v>12</v>
      </c>
      <c r="B15" s="6">
        <v>2719099</v>
      </c>
      <c r="C15" s="6" t="s">
        <v>85</v>
      </c>
      <c r="D15" s="6" t="s">
        <v>33</v>
      </c>
      <c r="E15" s="6">
        <v>10</v>
      </c>
      <c r="F15" s="6">
        <v>0</v>
      </c>
      <c r="G15" s="13">
        <v>10</v>
      </c>
      <c r="H15" s="5">
        <v>27320799</v>
      </c>
      <c r="I15" s="5">
        <v>1277035</v>
      </c>
      <c r="J15" s="5" t="s">
        <v>34</v>
      </c>
      <c r="K15" s="18">
        <v>346218.33820835035</v>
      </c>
      <c r="L15" s="19">
        <v>0.19</v>
      </c>
      <c r="M15" s="18">
        <f t="shared" si="0"/>
        <v>65781.484259586563</v>
      </c>
      <c r="N15" s="18">
        <f t="shared" si="1"/>
        <v>411999.8224679369</v>
      </c>
    </row>
    <row r="16" spans="1:14" ht="59.1" customHeight="1" thickBot="1" x14ac:dyDescent="0.35">
      <c r="A16" s="6">
        <v>13</v>
      </c>
      <c r="B16" s="6">
        <v>2719099</v>
      </c>
      <c r="C16" s="6" t="s">
        <v>86</v>
      </c>
      <c r="D16" s="6" t="s">
        <v>33</v>
      </c>
      <c r="E16" s="6">
        <v>50</v>
      </c>
      <c r="F16" s="6">
        <v>0</v>
      </c>
      <c r="G16" s="5">
        <v>50</v>
      </c>
      <c r="H16" s="5">
        <v>53121603</v>
      </c>
      <c r="I16" s="5">
        <v>1652933</v>
      </c>
      <c r="J16" s="5" t="s">
        <v>34</v>
      </c>
      <c r="K16" s="18">
        <v>1955821.1553023267</v>
      </c>
      <c r="L16" s="19">
        <v>0.19</v>
      </c>
      <c r="M16" s="18">
        <f t="shared" si="0"/>
        <v>371606.01950744208</v>
      </c>
      <c r="N16" s="18">
        <f t="shared" si="1"/>
        <v>2327427.1748097688</v>
      </c>
    </row>
    <row r="17" spans="1:14" ht="29.1" customHeight="1" thickBot="1" x14ac:dyDescent="0.35">
      <c r="A17" s="6">
        <v>14</v>
      </c>
      <c r="B17" s="6">
        <v>2747</v>
      </c>
      <c r="C17" s="6" t="s">
        <v>87</v>
      </c>
      <c r="D17" s="6" t="s">
        <v>33</v>
      </c>
      <c r="E17" s="6">
        <v>10</v>
      </c>
      <c r="F17" s="6">
        <v>0</v>
      </c>
      <c r="G17" s="5">
        <v>10</v>
      </c>
      <c r="H17" s="5">
        <v>46161700</v>
      </c>
      <c r="I17" s="5" t="s">
        <v>36</v>
      </c>
      <c r="J17" s="5" t="s">
        <v>34</v>
      </c>
      <c r="K17" s="18">
        <v>461749.26783881721</v>
      </c>
      <c r="L17" s="19">
        <v>0.19</v>
      </c>
      <c r="M17" s="18">
        <f t="shared" si="0"/>
        <v>87732.360889375268</v>
      </c>
      <c r="N17" s="18">
        <f t="shared" si="1"/>
        <v>549481.62872819253</v>
      </c>
    </row>
    <row r="18" spans="1:14" ht="46.35" customHeight="1" thickBot="1" x14ac:dyDescent="0.35">
      <c r="A18" s="6">
        <v>15</v>
      </c>
      <c r="B18" s="6">
        <v>2719099</v>
      </c>
      <c r="C18" s="6" t="s">
        <v>88</v>
      </c>
      <c r="D18" s="6" t="s">
        <v>33</v>
      </c>
      <c r="E18" s="6">
        <v>54</v>
      </c>
      <c r="F18" s="6">
        <v>0</v>
      </c>
      <c r="G18" s="5">
        <v>54</v>
      </c>
      <c r="H18" s="5">
        <v>46182300</v>
      </c>
      <c r="I18" s="5">
        <v>1495272</v>
      </c>
      <c r="J18" s="5" t="s">
        <v>34</v>
      </c>
      <c r="K18" s="18">
        <v>243560.74271331422</v>
      </c>
      <c r="L18" s="19">
        <v>0.19</v>
      </c>
      <c r="M18" s="18">
        <f t="shared" si="0"/>
        <v>46276.541115529704</v>
      </c>
      <c r="N18" s="18">
        <f t="shared" si="1"/>
        <v>289837.28382884391</v>
      </c>
    </row>
  </sheetData>
  <mergeCells count="2">
    <mergeCell ref="A1:N1"/>
    <mergeCell ref="A2:N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30A63-7A88-4FA5-A063-FC0914DEC094}">
  <dimension ref="A1:N7"/>
  <sheetViews>
    <sheetView topLeftCell="B1" workbookViewId="0">
      <selection activeCell="K8" sqref="K8"/>
    </sheetView>
  </sheetViews>
  <sheetFormatPr baseColWidth="10" defaultColWidth="10.88671875" defaultRowHeight="14.4" x14ac:dyDescent="0.3"/>
  <cols>
    <col min="1" max="1" width="7.88671875" customWidth="1"/>
    <col min="3" max="3" width="15.88671875" customWidth="1"/>
    <col min="4" max="4" width="10.44140625" customWidth="1"/>
    <col min="10" max="10" width="19.44140625" customWidth="1"/>
  </cols>
  <sheetData>
    <row r="1" spans="1:14" ht="15" thickBot="1" x14ac:dyDescent="0.35">
      <c r="A1" s="75" t="s">
        <v>89</v>
      </c>
      <c r="B1" s="75"/>
      <c r="C1" s="75"/>
      <c r="D1" s="75"/>
      <c r="E1" s="75"/>
      <c r="F1" s="75"/>
      <c r="G1" s="75"/>
      <c r="H1" s="75"/>
      <c r="I1" s="75"/>
      <c r="J1" s="75"/>
      <c r="K1" s="75"/>
      <c r="L1" s="75"/>
      <c r="M1" s="75"/>
      <c r="N1" s="75"/>
    </row>
    <row r="2" spans="1:14" ht="15" customHeight="1" thickBot="1" x14ac:dyDescent="0.35">
      <c r="A2" s="75" t="s">
        <v>90</v>
      </c>
      <c r="B2" s="75"/>
      <c r="C2" s="75"/>
      <c r="D2" s="75"/>
      <c r="E2" s="75"/>
      <c r="F2" s="75"/>
      <c r="G2" s="75"/>
      <c r="H2" s="75"/>
      <c r="I2" s="75"/>
      <c r="J2" s="75"/>
      <c r="K2" s="75"/>
      <c r="L2" s="75"/>
      <c r="M2" s="75"/>
      <c r="N2" s="75"/>
    </row>
    <row r="3" spans="1:14" ht="41.4" thickBot="1" x14ac:dyDescent="0.35">
      <c r="A3" s="9" t="s">
        <v>23</v>
      </c>
      <c r="B3" s="9" t="s">
        <v>24</v>
      </c>
      <c r="C3" s="9" t="s">
        <v>25</v>
      </c>
      <c r="D3" s="9" t="s">
        <v>26</v>
      </c>
      <c r="E3" s="9" t="s">
        <v>27</v>
      </c>
      <c r="F3" s="9" t="s">
        <v>28</v>
      </c>
      <c r="G3" s="9" t="s">
        <v>44</v>
      </c>
      <c r="H3" s="9" t="s">
        <v>29</v>
      </c>
      <c r="I3" s="9" t="s">
        <v>30</v>
      </c>
      <c r="J3" s="9" t="s">
        <v>31</v>
      </c>
      <c r="K3" s="9" t="s">
        <v>45</v>
      </c>
      <c r="L3" s="9" t="s">
        <v>46</v>
      </c>
      <c r="M3" s="9" t="s">
        <v>47</v>
      </c>
      <c r="N3" s="9" t="s">
        <v>48</v>
      </c>
    </row>
    <row r="4" spans="1:14" ht="31.2" thickBot="1" x14ac:dyDescent="0.35">
      <c r="A4" s="6">
        <v>1</v>
      </c>
      <c r="B4" s="6">
        <v>36971</v>
      </c>
      <c r="C4" s="6" t="s">
        <v>91</v>
      </c>
      <c r="D4" s="6" t="s">
        <v>33</v>
      </c>
      <c r="E4" s="6">
        <v>20</v>
      </c>
      <c r="F4" s="6">
        <v>0</v>
      </c>
      <c r="G4" s="5">
        <v>20</v>
      </c>
      <c r="H4" s="5">
        <v>46181800</v>
      </c>
      <c r="I4" s="5">
        <v>1471336</v>
      </c>
      <c r="J4" s="5" t="s">
        <v>34</v>
      </c>
      <c r="K4" s="18">
        <v>1037344.1921222166</v>
      </c>
      <c r="L4" s="19">
        <v>0.19</v>
      </c>
      <c r="M4" s="18">
        <f>K4*0.19</f>
        <v>197095.39650322116</v>
      </c>
      <c r="N4" s="18">
        <f>K4+M4</f>
        <v>1234439.5886254378</v>
      </c>
    </row>
    <row r="5" spans="1:14" ht="32.1" customHeight="1" thickBot="1" x14ac:dyDescent="0.35">
      <c r="A5" s="6">
        <v>2</v>
      </c>
      <c r="B5" s="6">
        <v>36971</v>
      </c>
      <c r="C5" s="6" t="s">
        <v>92</v>
      </c>
      <c r="D5" s="6" t="s">
        <v>33</v>
      </c>
      <c r="E5" s="6">
        <v>10</v>
      </c>
      <c r="F5" s="6">
        <v>0</v>
      </c>
      <c r="G5" s="5">
        <v>10</v>
      </c>
      <c r="H5" s="5">
        <v>46181800</v>
      </c>
      <c r="I5" s="5">
        <v>1342298</v>
      </c>
      <c r="J5" s="5" t="s">
        <v>96</v>
      </c>
      <c r="K5" s="18">
        <v>2415689.3117937506</v>
      </c>
      <c r="L5" s="19">
        <v>0.19</v>
      </c>
      <c r="M5" s="18">
        <f t="shared" ref="M5:M7" si="0">K5*0.19</f>
        <v>458980.96924081264</v>
      </c>
      <c r="N5" s="18">
        <f t="shared" ref="N5:N7" si="1">K5+M5</f>
        <v>2874670.2810345632</v>
      </c>
    </row>
    <row r="6" spans="1:14" ht="21" thickBot="1" x14ac:dyDescent="0.35">
      <c r="A6" s="6">
        <v>3</v>
      </c>
      <c r="B6" s="6">
        <v>36971</v>
      </c>
      <c r="C6" s="6" t="s">
        <v>93</v>
      </c>
      <c r="D6" s="6" t="s">
        <v>33</v>
      </c>
      <c r="E6" s="6">
        <v>10</v>
      </c>
      <c r="F6" s="6">
        <v>0</v>
      </c>
      <c r="G6" s="5">
        <v>10</v>
      </c>
      <c r="H6" s="5">
        <v>39111600</v>
      </c>
      <c r="I6" s="5">
        <v>1506260</v>
      </c>
      <c r="J6" s="5" t="s">
        <v>94</v>
      </c>
      <c r="K6" s="18">
        <v>1174136.8696804203</v>
      </c>
      <c r="L6" s="19">
        <v>0.19</v>
      </c>
      <c r="M6" s="18">
        <f t="shared" si="0"/>
        <v>223086.00523927985</v>
      </c>
      <c r="N6" s="18">
        <f t="shared" si="1"/>
        <v>1397222.8749197002</v>
      </c>
    </row>
    <row r="7" spans="1:14" ht="41.4" thickBot="1" x14ac:dyDescent="0.35">
      <c r="A7" s="6">
        <v>4</v>
      </c>
      <c r="B7" s="6">
        <v>36971</v>
      </c>
      <c r="C7" s="6" t="s">
        <v>95</v>
      </c>
      <c r="D7" s="6" t="s">
        <v>33</v>
      </c>
      <c r="E7" s="6">
        <v>10</v>
      </c>
      <c r="F7" s="6">
        <v>0</v>
      </c>
      <c r="G7" s="5">
        <v>10</v>
      </c>
      <c r="H7" s="5">
        <v>39111600</v>
      </c>
      <c r="I7" s="5">
        <v>1651689</v>
      </c>
      <c r="J7" s="5" t="s">
        <v>94</v>
      </c>
      <c r="K7" s="18">
        <v>251352.62395000574</v>
      </c>
      <c r="L7" s="19">
        <v>0.19</v>
      </c>
      <c r="M7" s="18">
        <f t="shared" si="0"/>
        <v>47756.998550501092</v>
      </c>
      <c r="N7" s="18">
        <f t="shared" si="1"/>
        <v>299109.62250050681</v>
      </c>
    </row>
  </sheetData>
  <mergeCells count="2">
    <mergeCell ref="A1:N1"/>
    <mergeCell ref="A2:N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05DB1-C032-4EBF-B236-115CC0ED429B}">
  <dimension ref="A1:N8"/>
  <sheetViews>
    <sheetView topLeftCell="B1" workbookViewId="0">
      <selection activeCell="K4" sqref="K4:K8"/>
    </sheetView>
  </sheetViews>
  <sheetFormatPr baseColWidth="10" defaultColWidth="10.88671875" defaultRowHeight="14.4" x14ac:dyDescent="0.3"/>
  <cols>
    <col min="1" max="1" width="9.44140625" customWidth="1"/>
    <col min="3" max="3" width="29.44140625" customWidth="1"/>
  </cols>
  <sheetData>
    <row r="1" spans="1:14" ht="15" thickBot="1" x14ac:dyDescent="0.35">
      <c r="A1" s="75" t="s">
        <v>97</v>
      </c>
      <c r="B1" s="75"/>
      <c r="C1" s="75"/>
      <c r="D1" s="75"/>
      <c r="E1" s="75"/>
      <c r="F1" s="75"/>
      <c r="G1" s="75"/>
      <c r="H1" s="75"/>
      <c r="I1" s="75"/>
      <c r="J1" s="75"/>
      <c r="K1" s="75"/>
      <c r="L1" s="75"/>
      <c r="M1" s="75"/>
      <c r="N1" s="75"/>
    </row>
    <row r="2" spans="1:14" ht="15.6" customHeight="1" thickBot="1" x14ac:dyDescent="0.35">
      <c r="A2" s="77" t="s">
        <v>98</v>
      </c>
      <c r="B2" s="77"/>
      <c r="C2" s="77"/>
      <c r="D2" s="77"/>
      <c r="E2" s="77"/>
      <c r="F2" s="77"/>
      <c r="G2" s="77"/>
      <c r="H2" s="77"/>
      <c r="I2" s="77"/>
      <c r="J2" s="77"/>
      <c r="K2" s="77"/>
      <c r="L2" s="77"/>
      <c r="M2" s="77"/>
      <c r="N2" s="77"/>
    </row>
    <row r="3" spans="1:14" ht="48" customHeight="1" thickBot="1" x14ac:dyDescent="0.35">
      <c r="A3" s="9" t="s">
        <v>23</v>
      </c>
      <c r="B3" s="9" t="s">
        <v>24</v>
      </c>
      <c r="C3" s="9" t="s">
        <v>25</v>
      </c>
      <c r="D3" s="9" t="s">
        <v>26</v>
      </c>
      <c r="E3" s="9" t="s">
        <v>27</v>
      </c>
      <c r="F3" s="9" t="s">
        <v>28</v>
      </c>
      <c r="G3" s="9" t="s">
        <v>44</v>
      </c>
      <c r="H3" s="9" t="s">
        <v>29</v>
      </c>
      <c r="I3" s="9" t="s">
        <v>30</v>
      </c>
      <c r="J3" s="9" t="s">
        <v>31</v>
      </c>
      <c r="K3" s="9" t="s">
        <v>45</v>
      </c>
      <c r="L3" s="9" t="s">
        <v>46</v>
      </c>
      <c r="M3" s="9" t="s">
        <v>47</v>
      </c>
      <c r="N3" s="9" t="s">
        <v>48</v>
      </c>
    </row>
    <row r="4" spans="1:14" ht="46.35" customHeight="1" thickBot="1" x14ac:dyDescent="0.35">
      <c r="A4" s="6">
        <v>1</v>
      </c>
      <c r="B4" s="6">
        <v>3899</v>
      </c>
      <c r="C4" s="6" t="s">
        <v>99</v>
      </c>
      <c r="D4" s="6" t="s">
        <v>100</v>
      </c>
      <c r="E4" s="6">
        <v>270</v>
      </c>
      <c r="F4" s="6">
        <v>0</v>
      </c>
      <c r="G4" s="5">
        <v>270</v>
      </c>
      <c r="H4" s="5">
        <v>42171900</v>
      </c>
      <c r="I4" s="5">
        <v>1047085</v>
      </c>
      <c r="J4" s="5" t="s">
        <v>34</v>
      </c>
      <c r="K4" s="18">
        <v>338746.59022112866</v>
      </c>
      <c r="L4" s="19">
        <v>0.19</v>
      </c>
      <c r="M4" s="18">
        <f>K4*0.19</f>
        <v>64361.852142014446</v>
      </c>
      <c r="N4" s="18">
        <f>K4+M4</f>
        <v>403108.44236314308</v>
      </c>
    </row>
    <row r="5" spans="1:14" ht="24" customHeight="1" thickBot="1" x14ac:dyDescent="0.35">
      <c r="A5" s="6">
        <v>2</v>
      </c>
      <c r="B5" s="6">
        <v>3899</v>
      </c>
      <c r="C5" s="6" t="s">
        <v>101</v>
      </c>
      <c r="D5" s="6" t="s">
        <v>100</v>
      </c>
      <c r="E5" s="6">
        <v>100</v>
      </c>
      <c r="F5" s="6">
        <v>0</v>
      </c>
      <c r="G5" s="5">
        <v>100</v>
      </c>
      <c r="H5" s="5">
        <v>46181500</v>
      </c>
      <c r="I5" s="5">
        <v>1901403</v>
      </c>
      <c r="J5" s="5" t="s">
        <v>34</v>
      </c>
      <c r="K5" s="18">
        <v>34125.853079393666</v>
      </c>
      <c r="L5" s="19">
        <v>0.19</v>
      </c>
      <c r="M5" s="18">
        <f t="shared" ref="M5:M7" si="0">K5*0.19</f>
        <v>6483.9120850847967</v>
      </c>
      <c r="N5" s="18">
        <f t="shared" ref="N5:N7" si="1">K5+M5</f>
        <v>40609.765164478464</v>
      </c>
    </row>
    <row r="6" spans="1:14" ht="26.4" customHeight="1" thickBot="1" x14ac:dyDescent="0.35">
      <c r="A6" s="6">
        <v>3</v>
      </c>
      <c r="B6" s="6">
        <v>3899</v>
      </c>
      <c r="C6" s="6" t="s">
        <v>102</v>
      </c>
      <c r="D6" s="6" t="s">
        <v>100</v>
      </c>
      <c r="E6" s="6">
        <v>200</v>
      </c>
      <c r="F6" s="6">
        <v>0</v>
      </c>
      <c r="G6" s="5">
        <v>200</v>
      </c>
      <c r="H6" s="5">
        <v>42131606</v>
      </c>
      <c r="I6" s="5" t="s">
        <v>36</v>
      </c>
      <c r="J6" s="5" t="s">
        <v>34</v>
      </c>
      <c r="K6" s="18">
        <v>5538.6877840195666</v>
      </c>
      <c r="L6" s="19">
        <v>0.19</v>
      </c>
      <c r="M6" s="18">
        <f t="shared" si="0"/>
        <v>1052.3506789637177</v>
      </c>
      <c r="N6" s="18">
        <f t="shared" si="1"/>
        <v>6591.0384629832843</v>
      </c>
    </row>
    <row r="7" spans="1:14" ht="26.1" customHeight="1" thickBot="1" x14ac:dyDescent="0.35">
      <c r="A7" s="6">
        <v>4</v>
      </c>
      <c r="B7" s="6">
        <v>3899</v>
      </c>
      <c r="C7" s="6" t="s">
        <v>103</v>
      </c>
      <c r="D7" s="6" t="s">
        <v>100</v>
      </c>
      <c r="E7" s="6">
        <v>20</v>
      </c>
      <c r="F7" s="6">
        <v>0</v>
      </c>
      <c r="G7" s="13">
        <v>20</v>
      </c>
      <c r="H7" s="5">
        <v>42132203</v>
      </c>
      <c r="I7" s="3">
        <v>1901328</v>
      </c>
      <c r="J7" s="5" t="s">
        <v>34</v>
      </c>
      <c r="K7" s="18">
        <v>25708.558290824465</v>
      </c>
      <c r="L7" s="19">
        <v>0.19</v>
      </c>
      <c r="M7" s="18">
        <f t="shared" si="0"/>
        <v>4884.6260752566486</v>
      </c>
      <c r="N7" s="18">
        <f t="shared" si="1"/>
        <v>30593.184366081114</v>
      </c>
    </row>
    <row r="8" spans="1:14" ht="32.1" customHeight="1" thickBot="1" x14ac:dyDescent="0.35">
      <c r="A8" s="6">
        <v>5</v>
      </c>
      <c r="B8" s="6">
        <v>3899</v>
      </c>
      <c r="C8" s="6" t="s">
        <v>104</v>
      </c>
      <c r="D8" s="6" t="s">
        <v>100</v>
      </c>
      <c r="E8" s="6">
        <v>100</v>
      </c>
      <c r="F8" s="6">
        <v>0</v>
      </c>
      <c r="G8" s="5">
        <v>100</v>
      </c>
      <c r="H8" s="5">
        <v>46181804</v>
      </c>
      <c r="I8" s="3">
        <v>2503915</v>
      </c>
      <c r="J8" s="5" t="s">
        <v>34</v>
      </c>
      <c r="K8" s="18">
        <v>12411.455014971907</v>
      </c>
      <c r="L8" s="19">
        <v>0.19</v>
      </c>
      <c r="M8" s="18">
        <f t="shared" ref="M8" si="2">K8*0.19</f>
        <v>2358.1764528446624</v>
      </c>
      <c r="N8" s="18">
        <f t="shared" ref="N8" si="3">K8+M8</f>
        <v>14769.631467816569</v>
      </c>
    </row>
  </sheetData>
  <mergeCells count="2">
    <mergeCell ref="A1:N1"/>
    <mergeCell ref="A2:N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6E4CA-D911-42F2-9425-921498DEE469}">
  <dimension ref="A1:N15"/>
  <sheetViews>
    <sheetView topLeftCell="B1" workbookViewId="0">
      <selection activeCell="J22" sqref="J22"/>
    </sheetView>
  </sheetViews>
  <sheetFormatPr baseColWidth="10" defaultColWidth="10.88671875" defaultRowHeight="14.4" x14ac:dyDescent="0.3"/>
  <cols>
    <col min="1" max="2" width="11.5546875" style="4"/>
    <col min="3" max="3" width="20.109375" style="4" customWidth="1"/>
    <col min="4" max="10" width="11.5546875" style="4"/>
  </cols>
  <sheetData>
    <row r="1" spans="1:14" ht="15" thickBot="1" x14ac:dyDescent="0.35">
      <c r="A1" s="75" t="s">
        <v>105</v>
      </c>
      <c r="B1" s="75"/>
      <c r="C1" s="75"/>
      <c r="D1" s="75"/>
      <c r="E1" s="75"/>
      <c r="F1" s="75"/>
      <c r="G1" s="75"/>
      <c r="H1" s="75"/>
      <c r="I1" s="75"/>
      <c r="J1" s="75"/>
      <c r="K1" s="75"/>
      <c r="L1" s="75"/>
      <c r="M1" s="75"/>
      <c r="N1" s="75"/>
    </row>
    <row r="2" spans="1:14" ht="15" thickBot="1" x14ac:dyDescent="0.35">
      <c r="A2" s="75" t="s">
        <v>106</v>
      </c>
      <c r="B2" s="75"/>
      <c r="C2" s="75"/>
      <c r="D2" s="75"/>
      <c r="E2" s="75"/>
      <c r="F2" s="75"/>
      <c r="G2" s="75"/>
      <c r="H2" s="75"/>
      <c r="I2" s="75"/>
      <c r="J2" s="75"/>
      <c r="K2" s="75"/>
      <c r="L2" s="75"/>
      <c r="M2" s="75"/>
      <c r="N2" s="75"/>
    </row>
    <row r="3" spans="1:14" ht="41.4" thickBot="1" x14ac:dyDescent="0.35">
      <c r="A3" s="9" t="s">
        <v>23</v>
      </c>
      <c r="B3" s="9" t="s">
        <v>24</v>
      </c>
      <c r="C3" s="9" t="s">
        <v>25</v>
      </c>
      <c r="D3" s="9" t="s">
        <v>26</v>
      </c>
      <c r="E3" s="9" t="s">
        <v>27</v>
      </c>
      <c r="F3" s="9" t="s">
        <v>28</v>
      </c>
      <c r="G3" s="9" t="s">
        <v>44</v>
      </c>
      <c r="H3" s="9" t="s">
        <v>29</v>
      </c>
      <c r="I3" s="9" t="s">
        <v>30</v>
      </c>
      <c r="J3" s="9" t="s">
        <v>31</v>
      </c>
      <c r="K3" s="9" t="s">
        <v>45</v>
      </c>
      <c r="L3" s="9" t="s">
        <v>46</v>
      </c>
      <c r="M3" s="9" t="s">
        <v>47</v>
      </c>
      <c r="N3" s="9" t="s">
        <v>48</v>
      </c>
    </row>
    <row r="4" spans="1:14" ht="31.2" thickBot="1" x14ac:dyDescent="0.35">
      <c r="A4" s="6">
        <v>1</v>
      </c>
      <c r="B4" s="6">
        <v>4222001</v>
      </c>
      <c r="C4" s="6" t="s">
        <v>107</v>
      </c>
      <c r="D4" s="6" t="s">
        <v>33</v>
      </c>
      <c r="E4" s="6">
        <v>15</v>
      </c>
      <c r="F4" s="6">
        <v>0</v>
      </c>
      <c r="G4" s="5">
        <v>15</v>
      </c>
      <c r="H4" s="5">
        <v>49141504</v>
      </c>
      <c r="I4" s="5">
        <v>1070794</v>
      </c>
      <c r="J4" s="5" t="s">
        <v>34</v>
      </c>
      <c r="K4" s="18">
        <v>3828538.5592401959</v>
      </c>
      <c r="L4" s="19">
        <v>0.19</v>
      </c>
      <c r="M4" s="18">
        <f>K4*0.19</f>
        <v>727422.32625563722</v>
      </c>
      <c r="N4" s="18">
        <f>K4+M4</f>
        <v>4555960.8854958331</v>
      </c>
    </row>
    <row r="5" spans="1:14" ht="31.2" thickBot="1" x14ac:dyDescent="0.35">
      <c r="A5" s="6">
        <v>2</v>
      </c>
      <c r="B5" s="6">
        <v>4299942</v>
      </c>
      <c r="C5" s="6" t="s">
        <v>108</v>
      </c>
      <c r="D5" s="6" t="s">
        <v>33</v>
      </c>
      <c r="E5" s="6">
        <v>54</v>
      </c>
      <c r="F5" s="6">
        <v>0</v>
      </c>
      <c r="G5" s="5">
        <v>54</v>
      </c>
      <c r="H5" s="5">
        <v>46182300</v>
      </c>
      <c r="I5" s="5">
        <v>1314917</v>
      </c>
      <c r="J5" s="5" t="s">
        <v>34</v>
      </c>
      <c r="K5" s="18">
        <v>170642.92083919895</v>
      </c>
      <c r="L5" s="19">
        <v>0.19</v>
      </c>
      <c r="M5" s="18">
        <f t="shared" ref="M5:M8" si="0">K5*0.19</f>
        <v>32422.154959447802</v>
      </c>
      <c r="N5" s="18">
        <f t="shared" ref="N5:N8" si="1">K5+M5</f>
        <v>203065.07579864675</v>
      </c>
    </row>
    <row r="6" spans="1:14" ht="31.2" thickBot="1" x14ac:dyDescent="0.35">
      <c r="A6" s="6">
        <v>3</v>
      </c>
      <c r="B6" s="6">
        <v>4299942</v>
      </c>
      <c r="C6" s="6" t="s">
        <v>109</v>
      </c>
      <c r="D6" s="6" t="s">
        <v>33</v>
      </c>
      <c r="E6" s="6">
        <v>54</v>
      </c>
      <c r="F6" s="6">
        <v>0</v>
      </c>
      <c r="G6" s="5">
        <v>54</v>
      </c>
      <c r="H6" s="5">
        <v>46182300</v>
      </c>
      <c r="I6" s="5">
        <v>1145964</v>
      </c>
      <c r="J6" s="5" t="s">
        <v>34</v>
      </c>
      <c r="K6" s="18">
        <v>183520.7604303633</v>
      </c>
      <c r="L6" s="19">
        <v>0.19</v>
      </c>
      <c r="M6" s="18">
        <f t="shared" si="0"/>
        <v>34868.944481769024</v>
      </c>
      <c r="N6" s="18">
        <f t="shared" si="1"/>
        <v>218389.70491213232</v>
      </c>
    </row>
    <row r="7" spans="1:14" ht="31.2" thickBot="1" x14ac:dyDescent="0.35">
      <c r="A7" s="6">
        <v>4</v>
      </c>
      <c r="B7" s="6">
        <v>4299</v>
      </c>
      <c r="C7" s="6" t="s">
        <v>110</v>
      </c>
      <c r="D7" s="6" t="s">
        <v>33</v>
      </c>
      <c r="E7" s="6">
        <v>54</v>
      </c>
      <c r="F7" s="6">
        <v>0</v>
      </c>
      <c r="G7" s="5">
        <v>54</v>
      </c>
      <c r="H7" s="5">
        <v>46182300</v>
      </c>
      <c r="I7" s="5">
        <v>1024249</v>
      </c>
      <c r="J7" s="5" t="s">
        <v>34</v>
      </c>
      <c r="K7" s="18">
        <v>187918.85520636602</v>
      </c>
      <c r="L7" s="19">
        <v>0.19</v>
      </c>
      <c r="M7" s="18">
        <f t="shared" si="0"/>
        <v>35704.582489209541</v>
      </c>
      <c r="N7" s="18">
        <f t="shared" si="1"/>
        <v>223623.43769557556</v>
      </c>
    </row>
    <row r="8" spans="1:14" ht="21" thickBot="1" x14ac:dyDescent="0.35">
      <c r="A8" s="6">
        <v>5</v>
      </c>
      <c r="B8" s="6">
        <v>4294399</v>
      </c>
      <c r="C8" s="6" t="s">
        <v>111</v>
      </c>
      <c r="D8" s="6" t="s">
        <v>33</v>
      </c>
      <c r="E8" s="6">
        <v>10</v>
      </c>
      <c r="F8" s="6">
        <v>0</v>
      </c>
      <c r="G8" s="5">
        <v>10</v>
      </c>
      <c r="H8" s="5">
        <v>24101600</v>
      </c>
      <c r="I8" s="5" t="s">
        <v>36</v>
      </c>
      <c r="J8" s="5" t="s">
        <v>34</v>
      </c>
      <c r="K8" s="18">
        <v>3691695.2595529943</v>
      </c>
      <c r="L8" s="19">
        <v>0.19</v>
      </c>
      <c r="M8" s="18">
        <f t="shared" si="0"/>
        <v>701422.09931506892</v>
      </c>
      <c r="N8" s="18">
        <f t="shared" si="1"/>
        <v>4393117.3588680634</v>
      </c>
    </row>
    <row r="9" spans="1:14" ht="21" thickBot="1" x14ac:dyDescent="0.35">
      <c r="A9" s="6">
        <v>6</v>
      </c>
      <c r="B9" s="6">
        <v>4294399</v>
      </c>
      <c r="C9" s="6" t="s">
        <v>112</v>
      </c>
      <c r="D9" s="6" t="s">
        <v>33</v>
      </c>
      <c r="E9" s="6">
        <v>10</v>
      </c>
      <c r="F9" s="6">
        <v>0</v>
      </c>
      <c r="G9" s="5">
        <v>10</v>
      </c>
      <c r="H9" s="5">
        <v>24101600</v>
      </c>
      <c r="I9" s="5" t="s">
        <v>36</v>
      </c>
      <c r="J9" s="5" t="s">
        <v>34</v>
      </c>
      <c r="K9" s="18">
        <v>9879327.5119049232</v>
      </c>
      <c r="L9" s="19">
        <v>0.19</v>
      </c>
      <c r="M9" s="18">
        <f t="shared" ref="M9:M15" si="2">K9*0.19</f>
        <v>1877072.2272619354</v>
      </c>
      <c r="N9" s="18">
        <f t="shared" ref="N9:N15" si="3">K9+M9</f>
        <v>11756399.73916686</v>
      </c>
    </row>
    <row r="10" spans="1:14" ht="41.4" thickBot="1" x14ac:dyDescent="0.35">
      <c r="A10" s="6">
        <v>7</v>
      </c>
      <c r="B10" s="6">
        <v>4299</v>
      </c>
      <c r="C10" s="6" t="s">
        <v>113</v>
      </c>
      <c r="D10" s="6" t="s">
        <v>100</v>
      </c>
      <c r="E10" s="6">
        <v>5</v>
      </c>
      <c r="F10" s="6">
        <v>0</v>
      </c>
      <c r="G10" s="5">
        <v>5</v>
      </c>
      <c r="H10" s="5">
        <v>31162800</v>
      </c>
      <c r="I10" s="5" t="s">
        <v>36</v>
      </c>
      <c r="J10" s="5" t="s">
        <v>34</v>
      </c>
      <c r="K10" s="18">
        <v>26642674.725714333</v>
      </c>
      <c r="L10" s="19">
        <v>0.19</v>
      </c>
      <c r="M10" s="18">
        <f t="shared" si="2"/>
        <v>5062108.1978857238</v>
      </c>
      <c r="N10" s="18">
        <f t="shared" si="3"/>
        <v>31704782.923600055</v>
      </c>
    </row>
    <row r="11" spans="1:14" ht="31.2" thickBot="1" x14ac:dyDescent="0.35">
      <c r="A11" s="6">
        <v>8</v>
      </c>
      <c r="B11" s="6">
        <v>4299</v>
      </c>
      <c r="C11" s="6" t="s">
        <v>114</v>
      </c>
      <c r="D11" s="6" t="s">
        <v>100</v>
      </c>
      <c r="E11" s="6">
        <v>10</v>
      </c>
      <c r="F11" s="6">
        <v>0</v>
      </c>
      <c r="G11" s="5">
        <v>10</v>
      </c>
      <c r="H11" s="5">
        <v>46182302</v>
      </c>
      <c r="I11" s="5" t="s">
        <v>36</v>
      </c>
      <c r="J11" s="5" t="s">
        <v>34</v>
      </c>
      <c r="K11" s="18">
        <v>4347793.4504544996</v>
      </c>
      <c r="L11" s="19">
        <v>0.19</v>
      </c>
      <c r="M11" s="18">
        <f t="shared" si="2"/>
        <v>826080.75558635488</v>
      </c>
      <c r="N11" s="18">
        <f t="shared" si="3"/>
        <v>5173874.2060408546</v>
      </c>
    </row>
    <row r="12" spans="1:14" ht="41.4" thickBot="1" x14ac:dyDescent="0.35">
      <c r="A12" s="6">
        <v>9</v>
      </c>
      <c r="B12" s="6">
        <v>4299</v>
      </c>
      <c r="C12" s="6" t="s">
        <v>115</v>
      </c>
      <c r="D12" s="6" t="s">
        <v>100</v>
      </c>
      <c r="E12" s="6">
        <v>10</v>
      </c>
      <c r="F12" s="6">
        <v>0</v>
      </c>
      <c r="G12" s="5">
        <v>10</v>
      </c>
      <c r="H12" s="5">
        <v>46182306</v>
      </c>
      <c r="I12" s="5" t="s">
        <v>36</v>
      </c>
      <c r="J12" s="5" t="s">
        <v>34</v>
      </c>
      <c r="K12" s="18">
        <v>2042059.9450333409</v>
      </c>
      <c r="L12" s="19">
        <v>0.19</v>
      </c>
      <c r="M12" s="18">
        <f t="shared" si="2"/>
        <v>387991.38955633476</v>
      </c>
      <c r="N12" s="18">
        <f t="shared" si="3"/>
        <v>2430051.3345896755</v>
      </c>
    </row>
    <row r="13" spans="1:14" ht="21" thickBot="1" x14ac:dyDescent="0.35">
      <c r="A13" s="6">
        <v>10</v>
      </c>
      <c r="B13" s="6">
        <v>4299</v>
      </c>
      <c r="C13" s="6" t="s">
        <v>116</v>
      </c>
      <c r="D13" s="6" t="s">
        <v>100</v>
      </c>
      <c r="E13" s="6">
        <v>5</v>
      </c>
      <c r="F13" s="6">
        <v>0</v>
      </c>
      <c r="G13" s="5">
        <v>5</v>
      </c>
      <c r="H13" s="5">
        <v>31162700</v>
      </c>
      <c r="I13" s="5" t="s">
        <v>36</v>
      </c>
      <c r="J13" s="5" t="s">
        <v>34</v>
      </c>
      <c r="K13" s="18">
        <v>3972238.3236602275</v>
      </c>
      <c r="L13" s="19">
        <v>0.19</v>
      </c>
      <c r="M13" s="18">
        <f t="shared" si="2"/>
        <v>754725.2814954432</v>
      </c>
      <c r="N13" s="18">
        <f t="shared" si="3"/>
        <v>4726963.605155671</v>
      </c>
    </row>
    <row r="14" spans="1:14" ht="21" thickBot="1" x14ac:dyDescent="0.35">
      <c r="A14" s="6">
        <v>11</v>
      </c>
      <c r="B14" s="6">
        <v>4299</v>
      </c>
      <c r="C14" s="6" t="s">
        <v>117</v>
      </c>
      <c r="D14" s="6" t="s">
        <v>100</v>
      </c>
      <c r="E14" s="6">
        <v>5</v>
      </c>
      <c r="F14" s="6">
        <v>0</v>
      </c>
      <c r="G14" s="5">
        <v>5</v>
      </c>
      <c r="H14" s="5">
        <v>31162700</v>
      </c>
      <c r="I14" s="5" t="s">
        <v>36</v>
      </c>
      <c r="J14" s="5" t="s">
        <v>34</v>
      </c>
      <c r="K14" s="18">
        <v>1837622.9128328434</v>
      </c>
      <c r="L14" s="19">
        <v>0.19</v>
      </c>
      <c r="M14" s="18">
        <f t="shared" si="2"/>
        <v>349148.35343824024</v>
      </c>
      <c r="N14" s="18">
        <f t="shared" si="3"/>
        <v>2186771.2662710836</v>
      </c>
    </row>
    <row r="15" spans="1:14" ht="31.2" thickBot="1" x14ac:dyDescent="0.35">
      <c r="A15" s="6">
        <v>12</v>
      </c>
      <c r="B15" s="6">
        <v>4299</v>
      </c>
      <c r="C15" s="6" t="s">
        <v>118</v>
      </c>
      <c r="D15" s="6" t="s">
        <v>100</v>
      </c>
      <c r="E15" s="6">
        <v>5</v>
      </c>
      <c r="F15" s="6">
        <v>0</v>
      </c>
      <c r="G15" s="5">
        <v>5</v>
      </c>
      <c r="H15" s="5">
        <v>42171600</v>
      </c>
      <c r="I15" s="5" t="s">
        <v>36</v>
      </c>
      <c r="J15" s="5" t="s">
        <v>34</v>
      </c>
      <c r="K15" s="18">
        <v>11183496.36933581</v>
      </c>
      <c r="L15" s="19">
        <v>0.19</v>
      </c>
      <c r="M15" s="18">
        <f t="shared" si="2"/>
        <v>2124864.3101738039</v>
      </c>
      <c r="N15" s="18">
        <f t="shared" si="3"/>
        <v>13308360.679509614</v>
      </c>
    </row>
  </sheetData>
  <mergeCells count="2">
    <mergeCell ref="A1:N1"/>
    <mergeCell ref="A2:N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287E2-5332-4C36-BBBA-5FDCD5B841D2}">
  <dimension ref="A1:N6"/>
  <sheetViews>
    <sheetView topLeftCell="A2" workbookViewId="0">
      <selection activeCell="C6" sqref="C6"/>
    </sheetView>
  </sheetViews>
  <sheetFormatPr baseColWidth="10" defaultColWidth="10.88671875" defaultRowHeight="14.4" x14ac:dyDescent="0.3"/>
  <sheetData>
    <row r="1" spans="1:14" ht="23.1" customHeight="1" thickBot="1" x14ac:dyDescent="0.35">
      <c r="A1" s="75" t="s">
        <v>119</v>
      </c>
      <c r="B1" s="75"/>
      <c r="C1" s="75"/>
      <c r="D1" s="75"/>
      <c r="E1" s="75"/>
      <c r="F1" s="75"/>
      <c r="G1" s="75"/>
      <c r="H1" s="75"/>
      <c r="I1" s="75"/>
      <c r="J1" s="75"/>
      <c r="K1" s="75"/>
      <c r="L1" s="75"/>
      <c r="M1" s="75"/>
      <c r="N1" s="75"/>
    </row>
    <row r="2" spans="1:14" ht="23.1" customHeight="1" thickBot="1" x14ac:dyDescent="0.35">
      <c r="A2" s="75" t="s">
        <v>120</v>
      </c>
      <c r="B2" s="75"/>
      <c r="C2" s="75"/>
      <c r="D2" s="75"/>
      <c r="E2" s="75"/>
      <c r="F2" s="75"/>
      <c r="G2" s="75"/>
      <c r="H2" s="75"/>
      <c r="I2" s="75"/>
      <c r="J2" s="75"/>
      <c r="K2" s="75"/>
      <c r="L2" s="75"/>
      <c r="M2" s="75"/>
      <c r="N2" s="75"/>
    </row>
    <row r="3" spans="1:14" ht="41.4" thickBot="1" x14ac:dyDescent="0.35">
      <c r="A3" s="9" t="s">
        <v>23</v>
      </c>
      <c r="B3" s="9" t="s">
        <v>24</v>
      </c>
      <c r="C3" s="9" t="s">
        <v>25</v>
      </c>
      <c r="D3" s="9" t="s">
        <v>26</v>
      </c>
      <c r="E3" s="9" t="s">
        <v>27</v>
      </c>
      <c r="F3" s="9" t="s">
        <v>28</v>
      </c>
      <c r="G3" s="9" t="s">
        <v>44</v>
      </c>
      <c r="H3" s="9" t="s">
        <v>29</v>
      </c>
      <c r="I3" s="9" t="s">
        <v>30</v>
      </c>
      <c r="J3" s="9" t="s">
        <v>31</v>
      </c>
      <c r="K3" s="9" t="s">
        <v>45</v>
      </c>
      <c r="L3" s="9" t="s">
        <v>46</v>
      </c>
      <c r="M3" s="9" t="s">
        <v>47</v>
      </c>
      <c r="N3" s="9" t="s">
        <v>48</v>
      </c>
    </row>
    <row r="4" spans="1:14" ht="61.8" thickBot="1" x14ac:dyDescent="0.35">
      <c r="A4" s="6">
        <v>1</v>
      </c>
      <c r="B4" s="6">
        <v>44231</v>
      </c>
      <c r="C4" s="6" t="s">
        <v>121</v>
      </c>
      <c r="D4" s="6" t="s">
        <v>33</v>
      </c>
      <c r="E4" s="6">
        <v>1</v>
      </c>
      <c r="F4" s="6">
        <v>0</v>
      </c>
      <c r="G4" s="5">
        <v>1</v>
      </c>
      <c r="H4" s="5">
        <v>71121811</v>
      </c>
      <c r="I4" s="5" t="s">
        <v>36</v>
      </c>
      <c r="J4" s="5" t="s">
        <v>34</v>
      </c>
      <c r="K4" s="14"/>
      <c r="L4" s="14"/>
      <c r="M4" s="14"/>
      <c r="N4" s="14"/>
    </row>
    <row r="5" spans="1:14" ht="61.8" thickBot="1" x14ac:dyDescent="0.35">
      <c r="A5" s="6">
        <v>2</v>
      </c>
      <c r="B5" s="6">
        <v>4492906</v>
      </c>
      <c r="C5" s="6" t="s">
        <v>122</v>
      </c>
      <c r="D5" s="6" t="s">
        <v>33</v>
      </c>
      <c r="E5" s="6">
        <v>10</v>
      </c>
      <c r="F5" s="6">
        <v>0</v>
      </c>
      <c r="G5" s="5">
        <v>10</v>
      </c>
      <c r="H5" s="5">
        <v>46161705</v>
      </c>
      <c r="I5" s="5" t="s">
        <v>36</v>
      </c>
      <c r="J5" s="5" t="s">
        <v>34</v>
      </c>
      <c r="K5" s="14"/>
      <c r="L5" s="14"/>
      <c r="M5" s="14"/>
      <c r="N5" s="14"/>
    </row>
    <row r="6" spans="1:14" ht="51.6" thickBot="1" x14ac:dyDescent="0.35">
      <c r="A6" s="6">
        <v>3</v>
      </c>
      <c r="B6" s="6">
        <v>4492906</v>
      </c>
      <c r="C6" s="6" t="s">
        <v>123</v>
      </c>
      <c r="D6" s="6" t="s">
        <v>33</v>
      </c>
      <c r="E6" s="6">
        <v>5</v>
      </c>
      <c r="F6" s="6">
        <v>0</v>
      </c>
      <c r="G6" s="5">
        <v>5</v>
      </c>
      <c r="H6" s="5">
        <v>46161705</v>
      </c>
      <c r="I6" s="5" t="s">
        <v>36</v>
      </c>
      <c r="J6" s="5" t="s">
        <v>34</v>
      </c>
      <c r="K6" s="14"/>
      <c r="L6" s="14"/>
      <c r="M6" s="14"/>
      <c r="N6" s="14"/>
    </row>
  </sheetData>
  <mergeCells count="2">
    <mergeCell ref="A1:N1"/>
    <mergeCell ref="A2:N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4CA4F-036B-45AE-ACAE-0AD4F5505A25}">
  <dimension ref="A1:N5"/>
  <sheetViews>
    <sheetView workbookViewId="0">
      <selection activeCell="J13" sqref="J13"/>
    </sheetView>
  </sheetViews>
  <sheetFormatPr baseColWidth="10" defaultColWidth="10.88671875" defaultRowHeight="14.4" x14ac:dyDescent="0.3"/>
  <cols>
    <col min="3" max="3" width="14.109375" customWidth="1"/>
  </cols>
  <sheetData>
    <row r="1" spans="1:14" ht="15" thickBot="1" x14ac:dyDescent="0.35">
      <c r="A1" s="75" t="s">
        <v>124</v>
      </c>
      <c r="B1" s="75"/>
      <c r="C1" s="75"/>
      <c r="D1" s="75"/>
      <c r="E1" s="75"/>
      <c r="F1" s="75"/>
      <c r="G1" s="75"/>
      <c r="H1" s="75"/>
      <c r="I1" s="75"/>
      <c r="J1" s="75"/>
      <c r="K1" s="75"/>
      <c r="L1" s="75"/>
      <c r="M1" s="75"/>
      <c r="N1" s="75"/>
    </row>
    <row r="2" spans="1:14" ht="27.6" customHeight="1" thickBot="1" x14ac:dyDescent="0.35">
      <c r="A2" s="75" t="s">
        <v>125</v>
      </c>
      <c r="B2" s="75"/>
      <c r="C2" s="75"/>
      <c r="D2" s="75"/>
      <c r="E2" s="75"/>
      <c r="F2" s="75"/>
      <c r="G2" s="75"/>
      <c r="H2" s="75"/>
      <c r="I2" s="75"/>
      <c r="J2" s="75"/>
      <c r="K2" s="75"/>
      <c r="L2" s="75"/>
      <c r="M2" s="75"/>
      <c r="N2" s="75"/>
    </row>
    <row r="3" spans="1:14" ht="41.4" thickBot="1" x14ac:dyDescent="0.35">
      <c r="A3" s="9" t="s">
        <v>23</v>
      </c>
      <c r="B3" s="9" t="s">
        <v>24</v>
      </c>
      <c r="C3" s="9" t="s">
        <v>25</v>
      </c>
      <c r="D3" s="9" t="s">
        <v>26</v>
      </c>
      <c r="E3" s="9" t="s">
        <v>27</v>
      </c>
      <c r="F3" s="9" t="s">
        <v>28</v>
      </c>
      <c r="G3" s="9" t="s">
        <v>44</v>
      </c>
      <c r="H3" s="9" t="s">
        <v>29</v>
      </c>
      <c r="I3" s="9" t="s">
        <v>30</v>
      </c>
      <c r="J3" s="9" t="s">
        <v>31</v>
      </c>
      <c r="K3" s="9" t="s">
        <v>45</v>
      </c>
      <c r="L3" s="9" t="s">
        <v>46</v>
      </c>
      <c r="M3" s="9" t="s">
        <v>47</v>
      </c>
      <c r="N3" s="9" t="s">
        <v>48</v>
      </c>
    </row>
    <row r="4" spans="1:14" ht="50.1" customHeight="1" thickBot="1" x14ac:dyDescent="0.35">
      <c r="A4" s="6">
        <v>1</v>
      </c>
      <c r="B4" s="6">
        <v>4123</v>
      </c>
      <c r="C4" s="6" t="s">
        <v>126</v>
      </c>
      <c r="D4" s="6" t="s">
        <v>33</v>
      </c>
      <c r="E4" s="6">
        <v>5</v>
      </c>
      <c r="F4" s="6">
        <v>0</v>
      </c>
      <c r="G4" s="5">
        <v>5</v>
      </c>
      <c r="H4" s="5">
        <v>25173805</v>
      </c>
      <c r="I4" s="5" t="s">
        <v>36</v>
      </c>
      <c r="J4" s="5" t="s">
        <v>34</v>
      </c>
      <c r="K4" s="8"/>
      <c r="L4" s="8"/>
      <c r="M4" s="8"/>
      <c r="N4" s="8"/>
    </row>
    <row r="5" spans="1:14" ht="53.4" customHeight="1" thickBot="1" x14ac:dyDescent="0.35">
      <c r="A5" s="6">
        <v>2</v>
      </c>
      <c r="B5" s="6">
        <v>4123</v>
      </c>
      <c r="C5" s="6" t="s">
        <v>127</v>
      </c>
      <c r="D5" s="6" t="s">
        <v>33</v>
      </c>
      <c r="E5" s="6">
        <v>5</v>
      </c>
      <c r="F5" s="6">
        <v>0</v>
      </c>
      <c r="G5" s="5">
        <v>5</v>
      </c>
      <c r="H5" s="5">
        <v>25173805</v>
      </c>
      <c r="I5" s="5" t="s">
        <v>36</v>
      </c>
      <c r="J5" s="5" t="s">
        <v>34</v>
      </c>
      <c r="K5" s="8"/>
      <c r="L5" s="8"/>
      <c r="M5" s="8"/>
      <c r="N5" s="8"/>
    </row>
  </sheetData>
  <mergeCells count="2">
    <mergeCell ref="A1:N1"/>
    <mergeCell ref="A2:N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CONDICIONES GENERALES </vt:lpstr>
      <vt:lpstr>LOTE 1 </vt:lpstr>
      <vt:lpstr>LOTE 2 </vt:lpstr>
      <vt:lpstr>LOTE 3 </vt:lpstr>
      <vt:lpstr>LOTE 4 </vt:lpstr>
      <vt:lpstr>LOTE 5 </vt:lpstr>
      <vt:lpstr>LOTE 6</vt:lpstr>
      <vt:lpstr>LOTE 7 </vt:lpstr>
      <vt:lpstr>LOTE 8 </vt:lpstr>
      <vt:lpstr>LOTE 9</vt:lpstr>
      <vt:lpstr>LOTE 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JORGE ALBERTO LAMUS ROJAS</cp:lastModifiedBy>
  <cp:lastPrinted>2026-06-25T18:07:27Z</cp:lastPrinted>
  <dcterms:created xsi:type="dcterms:W3CDTF">2026-06-11T23:34:45Z</dcterms:created>
  <dcterms:modified xsi:type="dcterms:W3CDTF">2026-07-16T22:20:11Z</dcterms:modified>
</cp:coreProperties>
</file>