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DMINISTRATIVO\Documents\Licitaciones\Grupo Alpha\Licitación Rescate\"/>
    </mc:Choice>
  </mc:AlternateContent>
  <bookViews>
    <workbookView xWindow="0" yWindow="0" windowWidth="20490" windowHeight="7155"/>
  </bookViews>
  <sheets>
    <sheet name="CONDICIONES GENERALES " sheetId="1" r:id="rId1"/>
    <sheet name="LOTE 1 " sheetId="2" r:id="rId2"/>
    <sheet name="LOTE 2 " sheetId="3" r:id="rId3"/>
    <sheet name="LOTE 3 " sheetId="4" r:id="rId4"/>
    <sheet name="LOTE 4 " sheetId="5" r:id="rId5"/>
    <sheet name="LOTE 5 " sheetId="6" r:id="rId6"/>
    <sheet name="LOTE 6" sheetId="7" r:id="rId7"/>
    <sheet name="LOTE 7 " sheetId="8" r:id="rId8"/>
    <sheet name="LOTE 8 " sheetId="9" r:id="rId9"/>
    <sheet name="LOTE 9" sheetId="10" r:id="rId10"/>
    <sheet name="LOTE 10" sheetId="11" r:id="rId11"/>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5" i="11" l="1"/>
  <c r="N5" i="11"/>
  <c r="N4" i="11"/>
  <c r="M4" i="11"/>
  <c r="N5" i="10"/>
  <c r="N6" i="10"/>
  <c r="N4" i="10"/>
  <c r="M5" i="10"/>
  <c r="M6" i="10"/>
  <c r="M4" i="10"/>
  <c r="N5" i="9"/>
  <c r="N6" i="9"/>
  <c r="N7" i="9"/>
  <c r="N8" i="9"/>
  <c r="N9" i="9"/>
  <c r="N10" i="9"/>
  <c r="N11" i="9"/>
  <c r="N12" i="9"/>
  <c r="N13" i="9"/>
  <c r="N14" i="9"/>
  <c r="N15" i="9"/>
  <c r="N4" i="9"/>
  <c r="M5" i="9"/>
  <c r="M6" i="9"/>
  <c r="M7" i="9"/>
  <c r="M8" i="9"/>
  <c r="M9" i="9"/>
  <c r="M10" i="9"/>
  <c r="M11" i="9"/>
  <c r="M12" i="9"/>
  <c r="M13" i="9"/>
  <c r="M14" i="9"/>
  <c r="M15" i="9"/>
  <c r="M4" i="9"/>
  <c r="N8" i="8"/>
  <c r="M5" i="8"/>
  <c r="N5" i="8" s="1"/>
  <c r="M6" i="8"/>
  <c r="N6" i="8" s="1"/>
  <c r="M7" i="8"/>
  <c r="N7" i="8" s="1"/>
  <c r="M8" i="8"/>
  <c r="M4" i="8"/>
  <c r="N4" i="8" s="1"/>
  <c r="M5" i="7"/>
  <c r="N5" i="7" s="1"/>
  <c r="M6" i="7"/>
  <c r="N6" i="7" s="1"/>
  <c r="M7" i="7"/>
  <c r="N7" i="7" s="1"/>
  <c r="M4" i="7"/>
  <c r="N4" i="7" s="1"/>
  <c r="N5" i="6"/>
  <c r="N6" i="6"/>
  <c r="N7" i="6"/>
  <c r="N8" i="6"/>
  <c r="N9" i="6"/>
  <c r="N10" i="6"/>
  <c r="N11" i="6"/>
  <c r="N12" i="6"/>
  <c r="N13" i="6"/>
  <c r="N14" i="6"/>
  <c r="N15" i="6"/>
  <c r="N16" i="6"/>
  <c r="N17" i="6"/>
  <c r="N18" i="6"/>
  <c r="N4" i="6"/>
  <c r="M5" i="6"/>
  <c r="M6" i="6"/>
  <c r="M7" i="6"/>
  <c r="M8" i="6"/>
  <c r="M9" i="6"/>
  <c r="M10" i="6"/>
  <c r="M11" i="6"/>
  <c r="M12" i="6"/>
  <c r="M13" i="6"/>
  <c r="M14" i="6"/>
  <c r="M15" i="6"/>
  <c r="M16" i="6"/>
  <c r="M17" i="6"/>
  <c r="M18" i="6"/>
  <c r="M4" i="6"/>
  <c r="M11" i="2"/>
  <c r="M7" i="2"/>
  <c r="N7" i="2" s="1"/>
  <c r="N4" i="5"/>
  <c r="M5" i="5"/>
  <c r="N5" i="5" s="1"/>
  <c r="M6" i="5"/>
  <c r="N6" i="5" s="1"/>
  <c r="M7" i="5"/>
  <c r="N7" i="5" s="1"/>
  <c r="M8" i="5"/>
  <c r="N8" i="5" s="1"/>
  <c r="M9" i="5"/>
  <c r="N9" i="5" s="1"/>
  <c r="M10" i="5"/>
  <c r="N10" i="5" s="1"/>
  <c r="M4" i="5"/>
  <c r="M4" i="4"/>
  <c r="N4" i="4" s="1"/>
  <c r="N5" i="3"/>
  <c r="N4" i="3"/>
  <c r="M5" i="3"/>
  <c r="M4" i="3"/>
  <c r="M5" i="2"/>
  <c r="N5" i="2" s="1"/>
  <c r="M6" i="2"/>
  <c r="M8" i="2"/>
  <c r="N8" i="2" s="1"/>
  <c r="M9" i="2"/>
  <c r="N9" i="2" s="1"/>
  <c r="M13" i="2"/>
  <c r="N13" i="2" s="1"/>
  <c r="N6" i="2"/>
  <c r="M4" i="2"/>
  <c r="N4" i="2" s="1"/>
  <c r="N11" i="2" l="1"/>
  <c r="M10" i="2"/>
  <c r="N10" i="2" s="1"/>
  <c r="M12" i="2"/>
  <c r="N12" i="2" s="1"/>
</calcChain>
</file>

<file path=xl/sharedStrings.xml><?xml version="1.0" encoding="utf-8"?>
<sst xmlns="http://schemas.openxmlformats.org/spreadsheetml/2006/main" count="410" uniqueCount="142">
  <si>
    <t>LOGOS DE LA EMPRESA QUE COTIZA</t>
  </si>
  <si>
    <t>COTIZACION PARA ESTUDIO DE MERCADO</t>
  </si>
  <si>
    <t>COMERCIALIZADOR: _____                 PRESTADOR DE SERVICIO _____</t>
  </si>
  <si>
    <t xml:space="preserve">MAYORISTA:               _____                  MINORISTA:                            _____   </t>
  </si>
  <si>
    <t>TELEFONO FAX:</t>
  </si>
  <si>
    <t>VIGENCIA COTIZACION :  (3 )(MESES)</t>
  </si>
  <si>
    <t>CONDICIONES COMERCIO EXTERIOR</t>
  </si>
  <si>
    <t>EMPRESAS NACIONALES (PESO COLOMBIANO) ( SI APLICA)</t>
  </si>
  <si>
    <t>EMPRESAS EXTRANJERAS (DÓLAR AMERICANO) ( NO APLICA)</t>
  </si>
  <si>
    <t xml:space="preserve">OBSERVACIONES DEL PROVEEDOR </t>
  </si>
  <si>
    <t xml:space="preserve">NOTA: SI MARCA (X) EN LA CASILLA CUMPLE, SE ENTIENDE QUE AL MOMENTO DE COTIZAR LA FIRMA, HA LEIDO, ANALIZADO Y ACEPTANDO EL CUMPLIMIENTO TOTAL DE LAS CONDICIONES DESCRITAS EN LA SOLICITUD DE LA COTIZACIÓN.  SI EXISTE ALGÚNA VARIACIÓN SOBRE LO EXIGIDO POR LA ENTIDAD, LA FIRMA COTIZANTE DEBERA ACLARAR CUALES SON LAS VARIACIONES OFRECIDAS EN EL CAMPO DE OBSERVACIONES DEL PRESENTE FORMATO. </t>
  </si>
  <si>
    <t>VALOR COTIZADO DE ACUERDO A LA FORMA DE PAGO (ESPECIFICAR VALOR NUMERICO)</t>
  </si>
  <si>
    <t xml:space="preserve">No. </t>
  </si>
  <si>
    <t xml:space="preserve">FORMATO DE PAGO </t>
  </si>
  <si>
    <t>PORCENTAJE DE DESCUENTO SOBRE EL VALOR UNITARIO TOTAL (INCLUIDO IVA CUANDO APLIQUE )</t>
  </si>
  <si>
    <t>PAGOS PARCIALES DE ACUERDO CON LAS ENTREGAS</t>
  </si>
  <si>
    <t>EQUIVALENTE AL VALOR UNITARIO TOTAL COTIZADO EN EL CUADRO SUPERIOR</t>
  </si>
  <si>
    <t xml:space="preserve">INFORMACION ADICIONAL </t>
  </si>
  <si>
    <t xml:space="preserve">LUGAR DE ENTREGA </t>
  </si>
  <si>
    <t>DEBERA TENER EN CUENTA LAS CONDICIONES ESTABLECIDAD EN EL DOCUMENTO ANEXO A LA SOLICITUD DE COTIZACION</t>
  </si>
  <si>
    <t>TIEMPO DE EJECUCION</t>
  </si>
  <si>
    <t>CAPACIDAD (EN PORCENTAJE) DE SUMINISTRAR MAYORES CANTIDADES A LAS SOLICITADAS EN LA COTIZACION INICIAL .</t>
  </si>
  <si>
    <t>El suscrito representante Legal hace constar que conoce y acepta los términos de la presente solicitud de cotización y en especial  que los elementos cotizados cumplen con las especificaciones técnicas y las unidades de medida requeridas por el  MDN - EJÉRCITO NACIONAL - CENAC AVIACIÓN</t>
  </si>
  <si>
    <t>hasta el 11 de Diciembre de  2026</t>
  </si>
  <si>
    <t xml:space="preserve">LOTE 1. </t>
  </si>
  <si>
    <t>DESCRIPCIÓN DEL BIEN Y/O EQUIPO: MAQUINARIA PARA USOS ESPECIALES</t>
  </si>
  <si>
    <t>ITEM</t>
  </si>
  <si>
    <t>CÓDIGO DANE</t>
  </si>
  <si>
    <t>DESCRIPCIÓN DEL BIEN Y/O SERVICIO</t>
  </si>
  <si>
    <t>UNIDAD MEDIDA</t>
  </si>
  <si>
    <t>NECESIDAD TOTAL</t>
  </si>
  <si>
    <t>EXISTENCIAS (STOCK - INVENTARIOS)</t>
  </si>
  <si>
    <t>UNSPSC (CCE)</t>
  </si>
  <si>
    <t>CÓDIGO MATERIAL SAP</t>
  </si>
  <si>
    <t>CÓDIGO OTAN - NOC</t>
  </si>
  <si>
    <t xml:space="preserve">CIZALLA ESPECIAL HIDRAULICA </t>
  </si>
  <si>
    <t>UNIDAD</t>
  </si>
  <si>
    <t>N/A</t>
  </si>
  <si>
    <t>JUEGO DE SIERRA SABLE A BATERIAL 18V</t>
  </si>
  <si>
    <t>CREAR</t>
  </si>
  <si>
    <t>KIT DE RESCATE EN CADENA</t>
  </si>
  <si>
    <t>LUCES DE ESCENA PORTATIL INALAMBRICA 360º CON TRIPODE INTEGRADO</t>
  </si>
  <si>
    <t xml:space="preserve">HERRAMIENTA COMBIANADA MANUAL TIPO RIT-TOOL PARA RESPUESTA RAPIDA </t>
  </si>
  <si>
    <t xml:space="preserve">CORTADOR HIDRAULICO PEQUEÑO </t>
  </si>
  <si>
    <t>KIT DE MANEJO Y GESTIÓN DE VIDRIOS DE SEGURIDAD</t>
  </si>
  <si>
    <t xml:space="preserve"> CAJAS DE TRANSPORTE Y PROTECCIÓN PARA EQUIPOS DE EXTRICACIÓN</t>
  </si>
  <si>
    <t xml:space="preserve">   HERRAMIENTA DE IMPACTO NEUMATICO AUTOCONTENIDA</t>
  </si>
  <si>
    <t>CANTIDAD A ADQUIRIR</t>
  </si>
  <si>
    <t>VALOR UNITARIO SIN IVA</t>
  </si>
  <si>
    <t>PORCENTAJE DE IVA</t>
  </si>
  <si>
    <t>VR IVA (APLICA)</t>
  </si>
  <si>
    <t>VALOR UNITARIO IVA INCLUIDO ( SI APLICA)</t>
  </si>
  <si>
    <t xml:space="preserve">LOTE 2. </t>
  </si>
  <si>
    <t>DESCRIPCIÓN DEL BIEN Y/O EQUIPO: EQUIPO Y APARATOS DE RADIO, TELEVISIÓN Y COMUNICACIONES.</t>
  </si>
  <si>
    <t>CÓDIGO OTAN – NOC</t>
  </si>
  <si>
    <t>EQUIPOS DE COMUNICACIONES ESPECIALIZADOS CON ACCESORIOS PARA HELICOPTEROS.</t>
  </si>
  <si>
    <t xml:space="preserve">  UNIDAD</t>
  </si>
  <si>
    <t>CAMARA DE VIDEO TACTICA IR-RP</t>
  </si>
  <si>
    <t xml:space="preserve">LOTE 3. </t>
  </si>
  <si>
    <t>DESCRIPCIÓN DEL BIEN Y/O EQUIPO: EQUIPO DE TRANSPORTE.</t>
  </si>
  <si>
    <t>CANTIDADES ADQUIRIR</t>
  </si>
  <si>
    <t>BALSA INFLABE PARA RESCATE ACUATICO</t>
  </si>
  <si>
    <t xml:space="preserve">CÓDIGO OTAN - NOC </t>
  </si>
  <si>
    <t xml:space="preserve">UNIDAD DE MEDIDA </t>
  </si>
  <si>
    <t xml:space="preserve">LOTE 4. </t>
  </si>
  <si>
    <t>DESCRIPCIÓN DEL BIEN Y/O EQUIPO: EQUIPO MILITAR Y POLICIA.</t>
  </si>
  <si>
    <t>ESLINGA REDONDA DE 12 FTS PARA IZAJE DE CARGA</t>
  </si>
  <si>
    <t>ESLINGA REDONDA DE 18 FTS PARA IZAJE DE CARGA</t>
  </si>
  <si>
    <t>ESLINGA REDONDA DE 30 FTS PARA IZAJE DE CARGA</t>
  </si>
  <si>
    <t>ESLINGA DE 4 RAMALES COMBIANDA CON TERMINACIÓN EN CADENA</t>
  </si>
  <si>
    <t>ESLINGA REDONDA DE 3 RAMALES</t>
  </si>
  <si>
    <t>ESLINGA REDONDA DE 4 RAMALES</t>
  </si>
  <si>
    <t>GRILLETE TIPO LIRA BOCA ANCHA   DE 1 “ ½ CON PASADOR</t>
  </si>
  <si>
    <t xml:space="preserve">LOTE 5. </t>
  </si>
  <si>
    <t>DESCRIPCIÓN DEL BIEN Y/O EQUIPO: ARTICULOS TEXTILES (EXEPTO PRENDAS DE VESTIR).</t>
  </si>
  <si>
    <t>GUANTES PARA RAPEL Y SOGA RAPIDA</t>
  </si>
  <si>
    <t>STRAP DE SEGURIDAD REGULABLE CON ABSORBEDOR DE ENERGIA</t>
  </si>
  <si>
    <t>4240-15-011-7642</t>
  </si>
  <si>
    <t>CHALECO TACTICO CON PLACAS NIVEL-III</t>
  </si>
  <si>
    <t>MORRAL DE TRANSPORTE DE 37 LTS NAILON 1050D</t>
  </si>
  <si>
    <t>RODILLERA ARTICULADA CON BISAGRA</t>
  </si>
  <si>
    <t>GUANTES TACTICOS DE PROTECCIÓN ANTE IPACTO Y OBRASIÓN</t>
  </si>
  <si>
    <t>TRAJE SECO PARA RESCATE ACUATICO</t>
  </si>
  <si>
    <t>CHALECO PARA RESCATE ACUATICO</t>
  </si>
  <si>
    <t>CHALECOS SALVAVIDAS PARA NADADORES DE RESCATE</t>
  </si>
  <si>
    <t>UD</t>
  </si>
  <si>
    <r>
      <t xml:space="preserve">KIT DE GAFAS TACTICAS </t>
    </r>
    <r>
      <rPr>
        <sz val="7.5"/>
        <color theme="1"/>
        <rFont val="Arial"/>
        <family val="2"/>
      </rPr>
      <t>ANTIFRAGMETANCION</t>
    </r>
  </si>
  <si>
    <t>8465-41-003-1151</t>
  </si>
  <si>
    <t>BOLSA DE TIRO PARA RESCATE ACUATICO</t>
  </si>
  <si>
    <t>MALETA TACTICA NEGRA DE TRANSPORTE CON RUEDAS</t>
  </si>
  <si>
    <t>BOTNES PARA RESCATE ACUATICO Y/O BUCEO</t>
  </si>
  <si>
    <t>CINTURON EN NAILON CON PUNTO TRIANGULAR</t>
  </si>
  <si>
    <t xml:space="preserve">LOTE 6. </t>
  </si>
  <si>
    <t>DESCRIPCIÓN DEL BIEN Y/O EQUIPO: ESLINGAS PARA CARGA EXTERNA</t>
  </si>
  <si>
    <t>CASCO DE PROTECCIÒN LIVIANA</t>
  </si>
  <si>
    <t>CASCO BALISTICO</t>
  </si>
  <si>
    <t>LINTERNA TACTICA PARA CASCO</t>
  </si>
  <si>
    <t xml:space="preserve">     N/A</t>
  </si>
  <si>
    <t>LINTERNA TACTICA PARA MANO RECARGABLE USB 600 LUMENES</t>
  </si>
  <si>
    <t>8465-14-553-0913</t>
  </si>
  <si>
    <t xml:space="preserve">LOTE 7. </t>
  </si>
  <si>
    <t>DESCRIPCIÓN DEL BIEN Y/O EQUIPO: OTROS BIENES TRANSPORTABLES N.C.P.</t>
  </si>
  <si>
    <t>BOLSA DE RESCATE PARA TRANSPORTE DE CADAVERES</t>
  </si>
  <si>
    <t>UN</t>
  </si>
  <si>
    <t>TRAJE DE PROTECCIÓN BIOLÓGICA</t>
  </si>
  <si>
    <t>TAPABOCAS N95 INSAFE CON VÁLVULA</t>
  </si>
  <si>
    <t>GUANTES DE NITRILO COLOR AZUL CAJA X100 UNIDADES</t>
  </si>
  <si>
    <t>LENTE EN POLICARBONATO</t>
  </si>
  <si>
    <t xml:space="preserve">LOTE 8. </t>
  </si>
  <si>
    <t>DESCRIPCIÓN DEL BIEN Y/O EQUIPO: PRODUCTOS METÁLICOS ELABORADOS (EXCEPTO MAQUINARIA Y EQUIPO).</t>
  </si>
  <si>
    <t>BOTELLAS DE AIRE  AUXILIARES DE EMERGENCIA</t>
  </si>
  <si>
    <t>MOSQUETON DE ALUMINIO 30KN CON BLOQUEO AUTOMATICO</t>
  </si>
  <si>
    <t>DESCENDEDOR DE SEGURIDAD OCHO EN ALUMINIO</t>
  </si>
  <si>
    <t>NAVAJA TACTICA DE RESCATE 3 EN 1 ACERO INOXIDABLE</t>
  </si>
  <si>
    <t>MALLAS DE 5X5 METROS PARA IZAJE DE CARGA</t>
  </si>
  <si>
    <t>MALLAS DE 10X10 METROS PARA IZAJE DE CARGA</t>
  </si>
  <si>
    <t>SISTEMA DE ANCLAJE MODULAR ARTIFICIAL DE ALTA DIRECCIÓN CON PLATOS DE ANCLAJE</t>
  </si>
  <si>
    <t>DESCENDEDOR CON ROLDANA INTEGRADA 40Kn 11mm</t>
  </si>
  <si>
    <t>BLOQUEADOR DE LEVA RANURADA CON POLEA INTEGRADA USO GENERAL/11 MM</t>
  </si>
  <si>
    <t>SISTEMA COMPACTO DE POLEAS</t>
  </si>
  <si>
    <t>SISTEMA DE VENTAJA MECÁNICA</t>
  </si>
  <si>
    <t>CAMILLA DE RESCATE HELICOPORTADO AIRBAG UL NFPA 2500</t>
  </si>
  <si>
    <t xml:space="preserve">LOTE 9. </t>
  </si>
  <si>
    <t>DESCRIPCIÓN DEL BIEN Y/O EQUIPO: MAQUINARIA PARA USOS ESPECIALES.</t>
  </si>
  <si>
    <t xml:space="preserve">SISTEMA DE BOLSAS DE ELEVACIÓN DE AIRE DE ALTA PRESIÓN </t>
  </si>
  <si>
    <t>HACHA DE RESCATE MULTIFUNCIONAL CON MANGO DE TITANIO</t>
  </si>
  <si>
    <t>KIT DE HERRAMIENTA DE RESCATE PERCUTORA</t>
  </si>
  <si>
    <t xml:space="preserve">LOTE 10. </t>
  </si>
  <si>
    <t>DESCRIPCIÓN DEL BIEN Y/O EQUIPO: CHALECOS SALVAVIDAS DE ALTA SEGURIDAD Y CHALECOS SALVAVIDAS PARA NADADORES DE RESCATE.</t>
  </si>
  <si>
    <t>DIFERENCIAL CON CADENA DE 5 TONELEADAS</t>
  </si>
  <si>
    <t>DIFERENCIAL CON CADENA DE 10 TONELEADAS</t>
  </si>
  <si>
    <t xml:space="preserve">KIT DE EXTRICACIÓN DE VEHICULOS SISTEMA DE  ESTABILIZACIÓN Y ELEVACIÓN </t>
  </si>
  <si>
    <t xml:space="preserve">ARNES TACTICO MODULAR </t>
  </si>
  <si>
    <t>4240-15-011-762</t>
  </si>
  <si>
    <t>FECHA : 26 / 06 / 2026</t>
  </si>
  <si>
    <t>EMPRESA: GRUPO ALPHA S. EN C.</t>
  </si>
  <si>
    <t>REPRESENTANTE LEGAL: DERLY BEATRIZ CÁCERES SALAZAR</t>
  </si>
  <si>
    <t>NIT: 900.203.457-9</t>
  </si>
  <si>
    <t>ACTIVIDAD SOCIAL:   1410                 FABRICANTE:                         _____                  DISTRIBUIDOR:  _____</t>
  </si>
  <si>
    <t>DIRECCION: CALLE 138 # 11 – 18 OF 001</t>
  </si>
  <si>
    <t>E-MAIL: grupoalpha05@gmail.com</t>
  </si>
  <si>
    <r>
      <t xml:space="preserve">CUMPLE CON LA FICHA TECNICA SI </t>
    </r>
    <r>
      <rPr>
        <u/>
        <sz val="9"/>
        <color theme="1"/>
        <rFont val="Arial Narrow"/>
        <family val="2"/>
      </rPr>
      <t xml:space="preserve">X </t>
    </r>
    <r>
      <rPr>
        <sz val="9"/>
        <color theme="1"/>
        <rFont val="Arial Narrow"/>
        <family val="2"/>
      </rPr>
      <t>NO ___</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</si>
</sst>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quot;$&quot;* #,##0.00_-;_-&quot;$&quot;* &quot;-&quot;??_-;_-@_-"/>
  </numFmts>
  <fonts count="17" x14ac:knownFonts="1">
    <font>
      <sz val="11"/>
      <color theme="1"/>
      <name val="Calibri"/>
      <family val="2"/>
      <scheme val="minor"/>
    </font>
    <font>
      <b/>
      <sz val="9"/>
      <color rgb="FFFF0000"/>
      <name val="Arial Narrow"/>
      <family val="2"/>
    </font>
    <font>
      <sz val="9"/>
      <color theme="1"/>
      <name val="Arial Narrow"/>
      <family val="2"/>
    </font>
    <font>
      <b/>
      <sz val="9"/>
      <name val="Arial Narrow"/>
      <family val="2"/>
    </font>
    <font>
      <b/>
      <u/>
      <sz val="9"/>
      <color indexed="8"/>
      <name val="Arial Narrow"/>
      <family val="2"/>
    </font>
    <font>
      <sz val="9"/>
      <color indexed="8"/>
      <name val="Arial Narrow"/>
      <family val="2"/>
    </font>
    <font>
      <b/>
      <sz val="11"/>
      <color rgb="FF000000"/>
      <name val="Arial"/>
      <family val="2"/>
    </font>
    <font>
      <b/>
      <sz val="8"/>
      <color theme="1"/>
      <name val="Arial"/>
      <family val="2"/>
    </font>
    <font>
      <sz val="8"/>
      <color theme="1"/>
      <name val="Arial"/>
      <family val="2"/>
    </font>
    <font>
      <sz val="8"/>
      <color rgb="FF000000"/>
      <name val="Arial"/>
      <family val="2"/>
    </font>
    <font>
      <b/>
      <sz val="10"/>
      <color rgb="FF000000"/>
      <name val="Arial"/>
      <family val="2"/>
    </font>
    <font>
      <b/>
      <sz val="8"/>
      <color rgb="FF000000"/>
      <name val="Arial"/>
      <family val="2"/>
    </font>
    <font>
      <sz val="7.5"/>
      <color theme="1"/>
      <name val="Arial"/>
      <family val="2"/>
    </font>
    <font>
      <b/>
      <sz val="9"/>
      <color theme="1"/>
      <name val="Arial"/>
      <family val="2"/>
    </font>
    <font>
      <b/>
      <sz val="12"/>
      <color rgb="FF000000"/>
      <name val="Arial"/>
      <family val="2"/>
    </font>
    <font>
      <sz val="11"/>
      <color theme="1"/>
      <name val="Calibri"/>
      <family val="2"/>
      <scheme val="minor"/>
    </font>
    <font>
      <u/>
      <sz val="9"/>
      <color theme="1"/>
      <name val="Arial Narrow"/>
      <family val="2"/>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95B3D7"/>
        <bgColor indexed="64"/>
      </patternFill>
    </fill>
    <fill>
      <patternFill patternType="solid">
        <fgColor rgb="FFFFFFFF"/>
        <bgColor indexed="64"/>
      </patternFill>
    </fill>
    <fill>
      <patternFill patternType="solid">
        <fgColor theme="2" tint="-9.9978637043366805E-2"/>
        <bgColor indexed="64"/>
      </patternFill>
    </fill>
  </fills>
  <borders count="24">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44" fontId="15" fillId="0" borderId="0" applyFont="0" applyFill="0" applyBorder="0" applyAlignment="0" applyProtection="0"/>
  </cellStyleXfs>
  <cellXfs count="80">
    <xf numFmtId="0" fontId="0" fillId="0" borderId="0" xfId="0"/>
    <xf numFmtId="0" fontId="2" fillId="0" borderId="4" xfId="0" applyFont="1" applyBorder="1" applyAlignment="1">
      <alignment wrapText="1"/>
    </xf>
    <xf numFmtId="0" fontId="2" fillId="0" borderId="4" xfId="0" applyFont="1" applyBorder="1" applyAlignment="1">
      <alignment horizontal="center" vertical="center" wrapText="1"/>
    </xf>
    <xf numFmtId="0" fontId="9" fillId="5" borderId="22" xfId="0" applyFont="1" applyFill="1" applyBorder="1" applyAlignment="1">
      <alignment horizontal="center" vertical="center" wrapText="1"/>
    </xf>
    <xf numFmtId="0" fontId="0" fillId="0" borderId="0" xfId="0" applyAlignment="1">
      <alignment horizontal="center"/>
    </xf>
    <xf numFmtId="0" fontId="9" fillId="5" borderId="23" xfId="0" applyFont="1" applyFill="1" applyBorder="1" applyAlignment="1">
      <alignment horizontal="center" vertical="center" wrapText="1"/>
    </xf>
    <xf numFmtId="0" fontId="8" fillId="0" borderId="23" xfId="0" applyFont="1" applyBorder="1" applyAlignment="1">
      <alignment horizontal="center" vertical="center" wrapText="1"/>
    </xf>
    <xf numFmtId="0" fontId="0" fillId="0" borderId="0" xfId="0" applyAlignment="1">
      <alignment horizontal="center" vertical="center"/>
    </xf>
    <xf numFmtId="0" fontId="7" fillId="6" borderId="23" xfId="0" applyFont="1" applyFill="1" applyBorder="1" applyAlignment="1">
      <alignment horizontal="center" vertical="center" wrapText="1"/>
    </xf>
    <xf numFmtId="0" fontId="12" fillId="0" borderId="23" xfId="0" applyFont="1" applyBorder="1" applyAlignment="1">
      <alignment horizontal="center" vertical="center" wrapText="1"/>
    </xf>
    <xf numFmtId="0" fontId="11" fillId="6" borderId="23" xfId="0" applyFont="1" applyFill="1" applyBorder="1" applyAlignment="1">
      <alignment horizontal="center" vertical="center" wrapText="1"/>
    </xf>
    <xf numFmtId="0" fontId="13" fillId="6" borderId="23" xfId="0" applyFont="1" applyFill="1" applyBorder="1" applyAlignment="1">
      <alignment horizontal="center" vertical="center" wrapText="1"/>
    </xf>
    <xf numFmtId="0" fontId="8" fillId="5" borderId="23" xfId="0" applyFont="1" applyFill="1" applyBorder="1" applyAlignment="1">
      <alignment horizontal="center" vertical="center" wrapText="1"/>
    </xf>
    <xf numFmtId="0" fontId="8" fillId="2" borderId="23" xfId="0" applyFont="1" applyFill="1" applyBorder="1" applyAlignment="1">
      <alignment horizontal="center" vertical="center" wrapText="1"/>
    </xf>
    <xf numFmtId="0" fontId="2" fillId="0" borderId="4" xfId="0" applyFont="1" applyBorder="1" applyAlignment="1">
      <alignment horizontal="justify" vertical="center" wrapText="1"/>
    </xf>
    <xf numFmtId="0" fontId="2" fillId="0" borderId="5" xfId="0" applyFont="1" applyBorder="1" applyAlignment="1">
      <alignment horizontal="justify" vertical="center" wrapText="1"/>
    </xf>
    <xf numFmtId="0" fontId="2" fillId="2" borderId="10" xfId="0" applyFont="1" applyFill="1" applyBorder="1" applyAlignment="1">
      <alignment horizontal="justify" vertical="center" wrapText="1"/>
    </xf>
    <xf numFmtId="0" fontId="2" fillId="2" borderId="11" xfId="0" applyFont="1" applyFill="1" applyBorder="1" applyAlignment="1">
      <alignment horizontal="justify" vertical="center" wrapText="1"/>
    </xf>
    <xf numFmtId="0" fontId="2" fillId="2" borderId="12" xfId="0" applyFont="1" applyFill="1" applyBorder="1" applyAlignment="1">
      <alignment horizontal="justify" vertical="center" wrapText="1"/>
    </xf>
    <xf numFmtId="0" fontId="2" fillId="0" borderId="5" xfId="0" applyFont="1" applyBorder="1" applyAlignment="1">
      <alignment horizontal="left"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3" fillId="3" borderId="4"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2"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2" fillId="2" borderId="4" xfId="0" applyFont="1" applyFill="1" applyBorder="1" applyAlignment="1">
      <alignment horizontal="justify" vertical="center" wrapText="1"/>
    </xf>
    <xf numFmtId="0" fontId="2" fillId="2" borderId="5" xfId="0" applyFont="1" applyFill="1" applyBorder="1" applyAlignment="1">
      <alignment horizontal="justify" vertical="center" wrapText="1"/>
    </xf>
    <xf numFmtId="0" fontId="2" fillId="2" borderId="6" xfId="0" applyFont="1" applyFill="1" applyBorder="1" applyAlignment="1">
      <alignment horizontal="justify" vertical="center" wrapText="1"/>
    </xf>
    <xf numFmtId="0" fontId="2" fillId="2" borderId="4" xfId="0" applyFont="1" applyFill="1" applyBorder="1" applyAlignment="1">
      <alignment horizontal="left" wrapText="1"/>
    </xf>
    <xf numFmtId="0" fontId="2" fillId="2" borderId="5" xfId="0" applyFont="1" applyFill="1" applyBorder="1" applyAlignment="1">
      <alignment horizontal="left" wrapText="1"/>
    </xf>
    <xf numFmtId="0" fontId="2" fillId="2" borderId="6" xfId="0" applyFont="1" applyFill="1" applyBorder="1" applyAlignment="1">
      <alignment horizontal="left" wrapText="1"/>
    </xf>
    <xf numFmtId="0" fontId="2" fillId="2" borderId="4" xfId="0" applyFont="1" applyFill="1" applyBorder="1" applyAlignment="1">
      <alignment wrapText="1"/>
    </xf>
    <xf numFmtId="0" fontId="2" fillId="2" borderId="5" xfId="0" applyFont="1" applyFill="1" applyBorder="1" applyAlignment="1">
      <alignment wrapText="1"/>
    </xf>
    <xf numFmtId="0" fontId="2" fillId="2" borderId="6" xfId="0" applyFont="1" applyFill="1" applyBorder="1" applyAlignment="1">
      <alignment wrapText="1"/>
    </xf>
    <xf numFmtId="0" fontId="2" fillId="2" borderId="10" xfId="0" applyFont="1" applyFill="1" applyBorder="1" applyAlignment="1">
      <alignment vertical="center" wrapText="1"/>
    </xf>
    <xf numFmtId="0" fontId="2" fillId="2" borderId="11" xfId="0" applyFont="1" applyFill="1" applyBorder="1" applyAlignment="1">
      <alignment vertical="center" wrapText="1"/>
    </xf>
    <xf numFmtId="0" fontId="2" fillId="2" borderId="12" xfId="0" applyFont="1" applyFill="1" applyBorder="1" applyAlignment="1">
      <alignment vertical="center" wrapText="1"/>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0" fillId="0" borderId="18" xfId="0" applyBorder="1" applyAlignment="1">
      <alignment horizontal="center"/>
    </xf>
    <xf numFmtId="0" fontId="3" fillId="3" borderId="19" xfId="0" applyFont="1" applyFill="1" applyBorder="1" applyAlignment="1">
      <alignment horizontal="center" vertical="center" wrapText="1"/>
    </xf>
    <xf numFmtId="0" fontId="3" fillId="3" borderId="20" xfId="0" applyFont="1" applyFill="1" applyBorder="1" applyAlignment="1">
      <alignment horizontal="center" vertical="center" wrapText="1"/>
    </xf>
    <xf numFmtId="0" fontId="3" fillId="3" borderId="21" xfId="0" applyFont="1" applyFill="1" applyBorder="1" applyAlignment="1">
      <alignment horizontal="center" vertical="center" wrapText="1"/>
    </xf>
    <xf numFmtId="0" fontId="2" fillId="2" borderId="4" xfId="0" applyFont="1" applyFill="1" applyBorder="1" applyAlignment="1">
      <alignment horizontal="left" vertical="top" wrapText="1"/>
    </xf>
    <xf numFmtId="0" fontId="2" fillId="2" borderId="5" xfId="0" applyFont="1" applyFill="1" applyBorder="1" applyAlignment="1">
      <alignment horizontal="left" vertical="top" wrapText="1"/>
    </xf>
    <xf numFmtId="0" fontId="2" fillId="2" borderId="6" xfId="0" applyFont="1" applyFill="1" applyBorder="1" applyAlignment="1">
      <alignment horizontal="left" vertical="top"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6" fillId="4" borderId="23" xfId="0" applyFont="1" applyFill="1" applyBorder="1" applyAlignment="1">
      <alignment horizontal="center" vertical="center" wrapText="1"/>
    </xf>
    <xf numFmtId="0" fontId="10" fillId="4" borderId="23" xfId="0" applyFont="1" applyFill="1" applyBorder="1" applyAlignment="1">
      <alignment horizontal="center" vertical="center" wrapText="1"/>
    </xf>
    <xf numFmtId="0" fontId="14" fillId="4" borderId="23" xfId="0" applyFont="1" applyFill="1" applyBorder="1" applyAlignment="1">
      <alignment horizontal="center" vertical="center" wrapText="1"/>
    </xf>
    <xf numFmtId="44" fontId="0" fillId="0" borderId="23" xfId="1" applyFont="1" applyBorder="1"/>
    <xf numFmtId="9" fontId="0" fillId="0" borderId="23" xfId="0" applyNumberFormat="1" applyBorder="1"/>
    <xf numFmtId="44" fontId="0" fillId="0" borderId="23" xfId="0" applyNumberFormat="1" applyBorder="1"/>
    <xf numFmtId="44" fontId="0" fillId="0" borderId="0" xfId="0" applyNumberFormat="1"/>
    <xf numFmtId="44" fontId="8" fillId="2" borderId="23" xfId="1" applyFont="1" applyFill="1" applyBorder="1" applyAlignment="1">
      <alignment horizontal="center" vertical="center" wrapText="1"/>
    </xf>
    <xf numFmtId="9" fontId="8" fillId="2" borderId="23" xfId="0" applyNumberFormat="1" applyFont="1" applyFill="1" applyBorder="1" applyAlignment="1">
      <alignment horizontal="center" vertical="center" wrapText="1"/>
    </xf>
    <xf numFmtId="44" fontId="0" fillId="0" borderId="23" xfId="1" applyFont="1" applyBorder="1" applyAlignment="1">
      <alignment horizontal="center"/>
    </xf>
    <xf numFmtId="9" fontId="0" fillId="0" borderId="23" xfId="0" applyNumberFormat="1" applyBorder="1" applyAlignment="1">
      <alignment horizontal="center"/>
    </xf>
    <xf numFmtId="9" fontId="3" fillId="0" borderId="5" xfId="0" applyNumberFormat="1"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2"/>
  <sheetViews>
    <sheetView tabSelected="1" topLeftCell="A25" workbookViewId="0">
      <selection activeCell="L36" sqref="L36"/>
    </sheetView>
  </sheetViews>
  <sheetFormatPr baseColWidth="10" defaultColWidth="10.7109375" defaultRowHeight="15" x14ac:dyDescent="0.25"/>
  <sheetData>
    <row r="1" spans="1:15" x14ac:dyDescent="0.25">
      <c r="A1" s="54" t="s">
        <v>0</v>
      </c>
      <c r="B1" s="55"/>
      <c r="C1" s="55"/>
      <c r="D1" s="55"/>
      <c r="E1" s="55"/>
      <c r="F1" s="55"/>
      <c r="G1" s="55"/>
      <c r="H1" s="55"/>
      <c r="I1" s="55"/>
      <c r="J1" s="55"/>
      <c r="K1" s="55"/>
      <c r="L1" s="55"/>
      <c r="M1" s="55"/>
      <c r="N1" s="55"/>
      <c r="O1" s="56"/>
    </row>
    <row r="2" spans="1:15" x14ac:dyDescent="0.25">
      <c r="A2" s="57"/>
      <c r="B2" s="58"/>
      <c r="C2" s="58"/>
      <c r="D2" s="58"/>
      <c r="E2" s="58"/>
      <c r="F2" s="58"/>
      <c r="G2" s="58"/>
      <c r="H2" s="58"/>
      <c r="I2" s="58"/>
      <c r="J2" s="58"/>
      <c r="K2" s="58"/>
      <c r="L2" s="58"/>
      <c r="M2" s="58"/>
      <c r="N2" s="58"/>
      <c r="O2" s="59"/>
    </row>
    <row r="3" spans="1:15" x14ac:dyDescent="0.25">
      <c r="A3" s="57"/>
      <c r="B3" s="58"/>
      <c r="C3" s="58"/>
      <c r="D3" s="58"/>
      <c r="E3" s="58"/>
      <c r="F3" s="58"/>
      <c r="G3" s="58"/>
      <c r="H3" s="58"/>
      <c r="I3" s="58"/>
      <c r="J3" s="58"/>
      <c r="K3" s="58"/>
      <c r="L3" s="58"/>
      <c r="M3" s="58"/>
      <c r="N3" s="58"/>
      <c r="O3" s="59"/>
    </row>
    <row r="4" spans="1:15" ht="15.75" thickBot="1" x14ac:dyDescent="0.3">
      <c r="A4" s="60"/>
      <c r="B4" s="61"/>
      <c r="C4" s="61"/>
      <c r="D4" s="61"/>
      <c r="E4" s="61"/>
      <c r="F4" s="61"/>
      <c r="G4" s="61"/>
      <c r="H4" s="61"/>
      <c r="I4" s="61"/>
      <c r="J4" s="61"/>
      <c r="K4" s="61"/>
      <c r="L4" s="61"/>
      <c r="M4" s="61"/>
      <c r="N4" s="61"/>
      <c r="O4" s="62"/>
    </row>
    <row r="5" spans="1:15" x14ac:dyDescent="0.25">
      <c r="A5" s="63" t="s">
        <v>1</v>
      </c>
      <c r="B5" s="64"/>
      <c r="C5" s="64"/>
      <c r="D5" s="64"/>
      <c r="E5" s="64"/>
      <c r="F5" s="64"/>
      <c r="G5" s="64"/>
      <c r="H5" s="64"/>
      <c r="I5" s="64"/>
      <c r="J5" s="64"/>
      <c r="K5" s="64"/>
      <c r="L5" s="64"/>
      <c r="M5" s="64"/>
      <c r="N5" s="64"/>
      <c r="O5" s="65"/>
    </row>
    <row r="6" spans="1:15" x14ac:dyDescent="0.25">
      <c r="A6" s="51" t="s">
        <v>134</v>
      </c>
      <c r="B6" s="52"/>
      <c r="C6" s="52"/>
      <c r="D6" s="52"/>
      <c r="E6" s="52"/>
      <c r="F6" s="52"/>
      <c r="G6" s="52"/>
      <c r="H6" s="52"/>
      <c r="I6" s="52"/>
      <c r="J6" s="52"/>
      <c r="K6" s="52"/>
      <c r="L6" s="52"/>
      <c r="M6" s="52"/>
      <c r="N6" s="52"/>
      <c r="O6" s="53"/>
    </row>
    <row r="7" spans="1:15" x14ac:dyDescent="0.25">
      <c r="A7" s="33" t="s">
        <v>135</v>
      </c>
      <c r="B7" s="34"/>
      <c r="C7" s="34"/>
      <c r="D7" s="34"/>
      <c r="E7" s="34"/>
      <c r="F7" s="34"/>
      <c r="G7" s="34"/>
      <c r="H7" s="34"/>
      <c r="I7" s="34"/>
      <c r="J7" s="34"/>
      <c r="K7" s="34"/>
      <c r="L7" s="34"/>
      <c r="M7" s="34"/>
      <c r="N7" s="34"/>
      <c r="O7" s="35"/>
    </row>
    <row r="8" spans="1:15" x14ac:dyDescent="0.25">
      <c r="A8" s="33" t="s">
        <v>136</v>
      </c>
      <c r="B8" s="34"/>
      <c r="C8" s="34"/>
      <c r="D8" s="34"/>
      <c r="E8" s="34"/>
      <c r="F8" s="34"/>
      <c r="G8" s="34"/>
      <c r="H8" s="34"/>
      <c r="I8" s="34"/>
      <c r="J8" s="34"/>
      <c r="K8" s="34"/>
      <c r="L8" s="34"/>
      <c r="M8" s="34"/>
      <c r="N8" s="34"/>
      <c r="O8" s="35"/>
    </row>
    <row r="9" spans="1:15" x14ac:dyDescent="0.25">
      <c r="A9" s="51" t="s">
        <v>137</v>
      </c>
      <c r="B9" s="52"/>
      <c r="C9" s="52"/>
      <c r="D9" s="52"/>
      <c r="E9" s="52"/>
      <c r="F9" s="52"/>
      <c r="G9" s="52"/>
      <c r="H9" s="52"/>
      <c r="I9" s="52"/>
      <c r="J9" s="52"/>
      <c r="K9" s="52"/>
      <c r="L9" s="52"/>
      <c r="M9" s="52"/>
      <c r="N9" s="52"/>
      <c r="O9" s="53"/>
    </row>
    <row r="10" spans="1:15" x14ac:dyDescent="0.25">
      <c r="A10" s="33" t="s">
        <v>138</v>
      </c>
      <c r="B10" s="34"/>
      <c r="C10" s="34"/>
      <c r="D10" s="34"/>
      <c r="E10" s="34"/>
      <c r="F10" s="34"/>
      <c r="G10" s="34"/>
      <c r="H10" s="34"/>
      <c r="I10" s="34"/>
      <c r="J10" s="34"/>
      <c r="K10" s="34"/>
      <c r="L10" s="34"/>
      <c r="M10" s="34"/>
      <c r="N10" s="34"/>
      <c r="O10" s="35"/>
    </row>
    <row r="11" spans="1:15" x14ac:dyDescent="0.25">
      <c r="A11" s="33" t="s">
        <v>2</v>
      </c>
      <c r="B11" s="34"/>
      <c r="C11" s="34"/>
      <c r="D11" s="34"/>
      <c r="E11" s="34"/>
      <c r="F11" s="34"/>
      <c r="G11" s="34"/>
      <c r="H11" s="34"/>
      <c r="I11" s="34"/>
      <c r="J11" s="34"/>
      <c r="K11" s="34"/>
      <c r="L11" s="34"/>
      <c r="M11" s="34"/>
      <c r="N11" s="34"/>
      <c r="O11" s="35"/>
    </row>
    <row r="12" spans="1:15" x14ac:dyDescent="0.25">
      <c r="A12" s="33" t="s">
        <v>3</v>
      </c>
      <c r="B12" s="34"/>
      <c r="C12" s="34"/>
      <c r="D12" s="34"/>
      <c r="E12" s="34"/>
      <c r="F12" s="34"/>
      <c r="G12" s="34"/>
      <c r="H12" s="34"/>
      <c r="I12" s="34"/>
      <c r="J12" s="34"/>
      <c r="K12" s="34"/>
      <c r="L12" s="34"/>
      <c r="M12" s="34"/>
      <c r="N12" s="34"/>
      <c r="O12" s="35"/>
    </row>
    <row r="13" spans="1:15" x14ac:dyDescent="0.25">
      <c r="A13" s="36" t="s">
        <v>139</v>
      </c>
      <c r="B13" s="37"/>
      <c r="C13" s="37"/>
      <c r="D13" s="37"/>
      <c r="E13" s="37"/>
      <c r="F13" s="37"/>
      <c r="G13" s="37"/>
      <c r="H13" s="37"/>
      <c r="I13" s="37"/>
      <c r="J13" s="37"/>
      <c r="K13" s="37"/>
      <c r="L13" s="37"/>
      <c r="M13" s="37"/>
      <c r="N13" s="37"/>
      <c r="O13" s="38"/>
    </row>
    <row r="14" spans="1:15" x14ac:dyDescent="0.25">
      <c r="A14" s="36" t="s">
        <v>4</v>
      </c>
      <c r="B14" s="37"/>
      <c r="C14" s="37"/>
      <c r="D14" s="37"/>
      <c r="E14" s="37"/>
      <c r="F14" s="37"/>
      <c r="G14" s="37"/>
      <c r="H14" s="37"/>
      <c r="I14" s="37"/>
      <c r="J14" s="37"/>
      <c r="K14" s="37"/>
      <c r="L14" s="37"/>
      <c r="M14" s="37"/>
      <c r="N14" s="37"/>
      <c r="O14" s="38"/>
    </row>
    <row r="15" spans="1:15" x14ac:dyDescent="0.25">
      <c r="A15" s="36" t="s">
        <v>140</v>
      </c>
      <c r="B15" s="37"/>
      <c r="C15" s="37"/>
      <c r="D15" s="37"/>
      <c r="E15" s="37"/>
      <c r="F15" s="37"/>
      <c r="G15" s="37"/>
      <c r="H15" s="37"/>
      <c r="I15" s="37"/>
      <c r="J15" s="37"/>
      <c r="K15" s="37"/>
      <c r="L15" s="37"/>
      <c r="M15" s="37"/>
      <c r="N15" s="37"/>
      <c r="O15" s="38"/>
    </row>
    <row r="16" spans="1:15" ht="15.75" thickBot="1" x14ac:dyDescent="0.3">
      <c r="A16" s="39" t="s">
        <v>5</v>
      </c>
      <c r="B16" s="40"/>
      <c r="C16" s="40"/>
      <c r="D16" s="40"/>
      <c r="E16" s="40"/>
      <c r="F16" s="40"/>
      <c r="G16" s="40"/>
      <c r="H16" s="40"/>
      <c r="I16" s="40"/>
      <c r="J16" s="40"/>
      <c r="K16" s="40"/>
      <c r="L16" s="40"/>
      <c r="M16" s="40"/>
      <c r="N16" s="40"/>
      <c r="O16" s="41"/>
    </row>
    <row r="17" spans="1:15" x14ac:dyDescent="0.25">
      <c r="A17" s="42"/>
      <c r="B17" s="43"/>
      <c r="C17" s="43"/>
      <c r="D17" s="43"/>
      <c r="E17" s="43"/>
      <c r="F17" s="43"/>
      <c r="G17" s="43"/>
      <c r="H17" s="43"/>
      <c r="I17" s="43"/>
      <c r="J17" s="43"/>
      <c r="K17" s="43"/>
      <c r="L17" s="43"/>
      <c r="M17" s="43"/>
      <c r="N17" s="43"/>
      <c r="O17" s="44"/>
    </row>
    <row r="18" spans="1:15" ht="15.75" thickBot="1" x14ac:dyDescent="0.3">
      <c r="A18" s="45"/>
      <c r="B18" s="46"/>
      <c r="C18" s="46"/>
      <c r="D18" s="46"/>
      <c r="E18" s="46"/>
      <c r="F18" s="46"/>
      <c r="G18" s="46"/>
      <c r="H18" s="46"/>
      <c r="I18" s="46"/>
      <c r="J18" s="46"/>
      <c r="K18" s="46"/>
      <c r="L18" s="46"/>
      <c r="M18" s="46"/>
      <c r="N18" s="46"/>
      <c r="O18" s="47"/>
    </row>
    <row r="19" spans="1:15" x14ac:dyDescent="0.25">
      <c r="A19" s="48" t="s">
        <v>6</v>
      </c>
      <c r="B19" s="49"/>
      <c r="C19" s="49"/>
      <c r="D19" s="49"/>
      <c r="E19" s="49"/>
      <c r="F19" s="49"/>
      <c r="G19" s="49"/>
      <c r="H19" s="49"/>
      <c r="I19" s="49"/>
      <c r="J19" s="49"/>
      <c r="K19" s="49"/>
      <c r="L19" s="49"/>
      <c r="M19" s="49"/>
      <c r="N19" s="49"/>
      <c r="O19" s="50"/>
    </row>
    <row r="20" spans="1:15" x14ac:dyDescent="0.25">
      <c r="A20" s="22" t="s">
        <v>7</v>
      </c>
      <c r="B20" s="23"/>
      <c r="C20" s="23"/>
      <c r="D20" s="23"/>
      <c r="E20" s="23"/>
      <c r="F20" s="23"/>
      <c r="G20" s="23"/>
      <c r="H20" s="23"/>
      <c r="I20" s="23" t="s">
        <v>8</v>
      </c>
      <c r="J20" s="23"/>
      <c r="K20" s="23"/>
      <c r="L20" s="23"/>
      <c r="M20" s="23"/>
      <c r="N20" s="23"/>
      <c r="O20" s="24"/>
    </row>
    <row r="21" spans="1:15" ht="13.15" customHeight="1" x14ac:dyDescent="0.25">
      <c r="A21" s="22"/>
      <c r="B21" s="23"/>
      <c r="C21" s="23"/>
      <c r="D21" s="23"/>
      <c r="E21" s="23"/>
      <c r="F21" s="23"/>
      <c r="G21" s="23"/>
      <c r="H21" s="23"/>
      <c r="I21" s="23"/>
      <c r="J21" s="23"/>
      <c r="K21" s="23"/>
      <c r="L21" s="23"/>
      <c r="M21" s="23"/>
      <c r="N21" s="23"/>
      <c r="O21" s="24"/>
    </row>
    <row r="22" spans="1:15" x14ac:dyDescent="0.25">
      <c r="A22" s="22" t="s">
        <v>9</v>
      </c>
      <c r="B22" s="23"/>
      <c r="C22" s="23"/>
      <c r="D22" s="23"/>
      <c r="E22" s="23"/>
      <c r="F22" s="23"/>
      <c r="G22" s="23"/>
      <c r="H22" s="23"/>
      <c r="I22" s="23"/>
      <c r="J22" s="23"/>
      <c r="K22" s="23"/>
      <c r="L22" s="23"/>
      <c r="M22" s="23"/>
      <c r="N22" s="23"/>
      <c r="O22" s="24"/>
    </row>
    <row r="23" spans="1:15" ht="33" customHeight="1" x14ac:dyDescent="0.25">
      <c r="A23" s="1">
        <v>1</v>
      </c>
      <c r="B23" s="20" t="s">
        <v>141</v>
      </c>
      <c r="C23" s="20"/>
      <c r="D23" s="20"/>
      <c r="E23" s="20"/>
      <c r="F23" s="20"/>
      <c r="G23" s="20"/>
      <c r="H23" s="20"/>
      <c r="I23" s="20"/>
      <c r="J23" s="20"/>
      <c r="K23" s="20"/>
      <c r="L23" s="20"/>
      <c r="M23" s="20"/>
      <c r="N23" s="20"/>
      <c r="O23" s="21"/>
    </row>
    <row r="24" spans="1:15" ht="51.75" customHeight="1" x14ac:dyDescent="0.25">
      <c r="A24" s="30" t="s">
        <v>10</v>
      </c>
      <c r="B24" s="31"/>
      <c r="C24" s="31"/>
      <c r="D24" s="31"/>
      <c r="E24" s="31"/>
      <c r="F24" s="31"/>
      <c r="G24" s="31"/>
      <c r="H24" s="31"/>
      <c r="I24" s="31"/>
      <c r="J24" s="31"/>
      <c r="K24" s="31"/>
      <c r="L24" s="31"/>
      <c r="M24" s="31"/>
      <c r="N24" s="31"/>
      <c r="O24" s="32"/>
    </row>
    <row r="25" spans="1:15" x14ac:dyDescent="0.25">
      <c r="A25" s="22" t="s">
        <v>11</v>
      </c>
      <c r="B25" s="23"/>
      <c r="C25" s="23"/>
      <c r="D25" s="23"/>
      <c r="E25" s="23"/>
      <c r="F25" s="23"/>
      <c r="G25" s="23"/>
      <c r="H25" s="23"/>
      <c r="I25" s="23"/>
      <c r="J25" s="23"/>
      <c r="K25" s="23"/>
      <c r="L25" s="23"/>
      <c r="M25" s="23"/>
      <c r="N25" s="23"/>
      <c r="O25" s="24"/>
    </row>
    <row r="26" spans="1:15" x14ac:dyDescent="0.25">
      <c r="A26" s="2" t="s">
        <v>12</v>
      </c>
      <c r="B26" s="20" t="s">
        <v>13</v>
      </c>
      <c r="C26" s="20"/>
      <c r="D26" s="20"/>
      <c r="E26" s="20"/>
      <c r="F26" s="20"/>
      <c r="G26" s="20" t="s">
        <v>14</v>
      </c>
      <c r="H26" s="20"/>
      <c r="I26" s="20"/>
      <c r="J26" s="20"/>
      <c r="K26" s="20"/>
      <c r="L26" s="20"/>
      <c r="M26" s="20"/>
      <c r="N26" s="20"/>
      <c r="O26" s="21"/>
    </row>
    <row r="27" spans="1:15" x14ac:dyDescent="0.25">
      <c r="A27" s="2">
        <v>1</v>
      </c>
      <c r="B27" s="19" t="s">
        <v>15</v>
      </c>
      <c r="C27" s="19"/>
      <c r="D27" s="19"/>
      <c r="E27" s="19"/>
      <c r="F27" s="19"/>
      <c r="G27" s="20" t="s">
        <v>16</v>
      </c>
      <c r="H27" s="20"/>
      <c r="I27" s="20"/>
      <c r="J27" s="20"/>
      <c r="K27" s="20"/>
      <c r="L27" s="20"/>
      <c r="M27" s="20"/>
      <c r="N27" s="20"/>
      <c r="O27" s="21"/>
    </row>
    <row r="28" spans="1:15" x14ac:dyDescent="0.25">
      <c r="A28" s="22" t="s">
        <v>17</v>
      </c>
      <c r="B28" s="23"/>
      <c r="C28" s="23"/>
      <c r="D28" s="23"/>
      <c r="E28" s="23"/>
      <c r="F28" s="23"/>
      <c r="G28" s="23"/>
      <c r="H28" s="23"/>
      <c r="I28" s="23"/>
      <c r="J28" s="23"/>
      <c r="K28" s="23"/>
      <c r="L28" s="23"/>
      <c r="M28" s="23"/>
      <c r="N28" s="23"/>
      <c r="O28" s="24"/>
    </row>
    <row r="29" spans="1:15" x14ac:dyDescent="0.25">
      <c r="A29" s="25" t="s">
        <v>18</v>
      </c>
      <c r="B29" s="20"/>
      <c r="C29" s="20"/>
      <c r="D29" s="20"/>
      <c r="E29" s="26" t="s">
        <v>19</v>
      </c>
      <c r="F29" s="26"/>
      <c r="G29" s="26"/>
      <c r="H29" s="26"/>
      <c r="I29" s="26"/>
      <c r="J29" s="26"/>
      <c r="K29" s="26"/>
      <c r="L29" s="26"/>
      <c r="M29" s="26"/>
      <c r="N29" s="26"/>
      <c r="O29" s="27"/>
    </row>
    <row r="30" spans="1:15" x14ac:dyDescent="0.25">
      <c r="A30" s="14" t="s">
        <v>20</v>
      </c>
      <c r="B30" s="15"/>
      <c r="C30" s="15"/>
      <c r="D30" s="15"/>
      <c r="E30" s="28" t="s">
        <v>23</v>
      </c>
      <c r="F30" s="28"/>
      <c r="G30" s="28"/>
      <c r="H30" s="28"/>
      <c r="I30" s="28"/>
      <c r="J30" s="28"/>
      <c r="K30" s="28"/>
      <c r="L30" s="28"/>
      <c r="M30" s="28"/>
      <c r="N30" s="28"/>
      <c r="O30" s="29"/>
    </row>
    <row r="31" spans="1:15" ht="49.5" customHeight="1" x14ac:dyDescent="0.25">
      <c r="A31" s="14" t="s">
        <v>21</v>
      </c>
      <c r="B31" s="15"/>
      <c r="C31" s="15"/>
      <c r="D31" s="15"/>
      <c r="E31" s="77">
        <v>1</v>
      </c>
      <c r="F31" s="78"/>
      <c r="G31" s="78"/>
      <c r="H31" s="78"/>
      <c r="I31" s="78"/>
      <c r="J31" s="78"/>
      <c r="K31" s="78"/>
      <c r="L31" s="78"/>
      <c r="M31" s="78"/>
      <c r="N31" s="78"/>
      <c r="O31" s="79"/>
    </row>
    <row r="32" spans="1:15" ht="32.450000000000003" customHeight="1" thickBot="1" x14ac:dyDescent="0.3">
      <c r="A32" s="16" t="s">
        <v>22</v>
      </c>
      <c r="B32" s="17"/>
      <c r="C32" s="17"/>
      <c r="D32" s="17"/>
      <c r="E32" s="17"/>
      <c r="F32" s="17"/>
      <c r="G32" s="17"/>
      <c r="H32" s="17"/>
      <c r="I32" s="17"/>
      <c r="J32" s="17"/>
      <c r="K32" s="17"/>
      <c r="L32" s="17"/>
      <c r="M32" s="17"/>
      <c r="N32" s="17"/>
      <c r="O32" s="18"/>
    </row>
  </sheetData>
  <mergeCells count="35">
    <mergeCell ref="A9:O9"/>
    <mergeCell ref="A1:O4"/>
    <mergeCell ref="A5:O5"/>
    <mergeCell ref="A6:O6"/>
    <mergeCell ref="A7:O7"/>
    <mergeCell ref="A8:O8"/>
    <mergeCell ref="A21:H21"/>
    <mergeCell ref="I21:O21"/>
    <mergeCell ref="A10:O10"/>
    <mergeCell ref="A11:O11"/>
    <mergeCell ref="A12:O12"/>
    <mergeCell ref="A13:O13"/>
    <mergeCell ref="A14:O14"/>
    <mergeCell ref="A15:O15"/>
    <mergeCell ref="A16:O16"/>
    <mergeCell ref="A17:O18"/>
    <mergeCell ref="A19:O19"/>
    <mergeCell ref="A20:H20"/>
    <mergeCell ref="I20:O20"/>
    <mergeCell ref="A22:O22"/>
    <mergeCell ref="B23:O23"/>
    <mergeCell ref="A24:O24"/>
    <mergeCell ref="A25:O25"/>
    <mergeCell ref="B26:F26"/>
    <mergeCell ref="G26:O26"/>
    <mergeCell ref="A31:D31"/>
    <mergeCell ref="E31:O31"/>
    <mergeCell ref="A32:O32"/>
    <mergeCell ref="B27:F27"/>
    <mergeCell ref="G27:O27"/>
    <mergeCell ref="A28:O28"/>
    <mergeCell ref="A29:D29"/>
    <mergeCell ref="E29:O29"/>
    <mergeCell ref="A30:D30"/>
    <mergeCell ref="E30:O30"/>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3"/>
  <sheetViews>
    <sheetView topLeftCell="F2" workbookViewId="0">
      <selection activeCell="N4" sqref="N4"/>
    </sheetView>
  </sheetViews>
  <sheetFormatPr baseColWidth="10" defaultColWidth="17" defaultRowHeight="15" x14ac:dyDescent="0.25"/>
  <cols>
    <col min="1" max="1" width="6.85546875" style="7" customWidth="1"/>
    <col min="2" max="2" width="10.85546875" style="7" bestFit="1" customWidth="1"/>
    <col min="3" max="3" width="17" style="7"/>
    <col min="4" max="4" width="12.28515625" style="7" bestFit="1" customWidth="1"/>
    <col min="5" max="5" width="14.28515625" style="7" bestFit="1" customWidth="1"/>
    <col min="6" max="6" width="16.7109375" style="7" bestFit="1" customWidth="1"/>
    <col min="7" max="7" width="9.5703125" style="7" bestFit="1" customWidth="1"/>
    <col min="8" max="8" width="11" style="7" bestFit="1" customWidth="1"/>
    <col min="9" max="9" width="15.140625" style="7" bestFit="1" customWidth="1"/>
    <col min="10" max="10" width="15.42578125" style="7" bestFit="1" customWidth="1"/>
  </cols>
  <sheetData>
    <row r="1" spans="1:17" ht="15.75" thickBot="1" x14ac:dyDescent="0.3">
      <c r="A1" s="66" t="s">
        <v>24</v>
      </c>
      <c r="B1" s="66"/>
      <c r="C1" s="66"/>
      <c r="D1" s="66"/>
      <c r="E1" s="66"/>
      <c r="F1" s="66"/>
      <c r="G1" s="66"/>
      <c r="H1" s="66"/>
      <c r="I1" s="66"/>
      <c r="J1" s="66"/>
      <c r="K1" s="66"/>
      <c r="L1" s="66"/>
      <c r="M1" s="66"/>
      <c r="N1" s="66"/>
    </row>
    <row r="2" spans="1:17" ht="28.15" customHeight="1" thickBot="1" x14ac:dyDescent="0.3">
      <c r="A2" s="66" t="s">
        <v>25</v>
      </c>
      <c r="B2" s="66"/>
      <c r="C2" s="66"/>
      <c r="D2" s="66"/>
      <c r="E2" s="66"/>
      <c r="F2" s="66"/>
      <c r="G2" s="66"/>
      <c r="H2" s="66"/>
      <c r="I2" s="66"/>
      <c r="J2" s="66"/>
      <c r="K2" s="66"/>
      <c r="L2" s="66"/>
      <c r="M2" s="66"/>
      <c r="N2" s="66"/>
    </row>
    <row r="3" spans="1:17" ht="30.6" customHeight="1" thickBot="1" x14ac:dyDescent="0.3">
      <c r="A3" s="8" t="s">
        <v>26</v>
      </c>
      <c r="B3" s="8" t="s">
        <v>27</v>
      </c>
      <c r="C3" s="8" t="s">
        <v>28</v>
      </c>
      <c r="D3" s="8" t="s">
        <v>29</v>
      </c>
      <c r="E3" s="8" t="s">
        <v>30</v>
      </c>
      <c r="F3" s="8" t="s">
        <v>31</v>
      </c>
      <c r="G3" s="8" t="s">
        <v>47</v>
      </c>
      <c r="H3" s="8" t="s">
        <v>32</v>
      </c>
      <c r="I3" s="8" t="s">
        <v>33</v>
      </c>
      <c r="J3" s="8" t="s">
        <v>34</v>
      </c>
      <c r="K3" s="8" t="s">
        <v>48</v>
      </c>
      <c r="L3" s="8" t="s">
        <v>49</v>
      </c>
      <c r="M3" s="8" t="s">
        <v>50</v>
      </c>
      <c r="N3" s="8" t="s">
        <v>51</v>
      </c>
    </row>
    <row r="4" spans="1:17" ht="23.25" thickBot="1" x14ac:dyDescent="0.3">
      <c r="A4" s="6">
        <v>1</v>
      </c>
      <c r="B4" s="6">
        <v>44231</v>
      </c>
      <c r="C4" s="6" t="s">
        <v>35</v>
      </c>
      <c r="D4" s="6" t="s">
        <v>36</v>
      </c>
      <c r="E4" s="6">
        <v>2</v>
      </c>
      <c r="F4" s="6">
        <v>0</v>
      </c>
      <c r="G4" s="5">
        <v>2</v>
      </c>
      <c r="H4" s="5">
        <v>46161705</v>
      </c>
      <c r="I4" s="5">
        <v>1301214</v>
      </c>
      <c r="J4" s="5" t="s">
        <v>37</v>
      </c>
      <c r="K4" s="69">
        <v>109765349.88843782</v>
      </c>
      <c r="L4" s="70">
        <v>0.19</v>
      </c>
      <c r="M4" s="69">
        <f>+K4*L4</f>
        <v>20855416.478803188</v>
      </c>
      <c r="N4" s="71">
        <f>+K4+M4</f>
        <v>130620766.36724101</v>
      </c>
      <c r="Q4" s="72"/>
    </row>
    <row r="5" spans="1:17" ht="34.5" thickBot="1" x14ac:dyDescent="0.3">
      <c r="A5" s="6">
        <v>2</v>
      </c>
      <c r="B5" s="6">
        <v>44231</v>
      </c>
      <c r="C5" s="6" t="s">
        <v>38</v>
      </c>
      <c r="D5" s="6" t="s">
        <v>36</v>
      </c>
      <c r="E5" s="6">
        <v>2</v>
      </c>
      <c r="F5" s="6">
        <v>0</v>
      </c>
      <c r="G5" s="5">
        <v>2</v>
      </c>
      <c r="H5" s="5">
        <v>46161705</v>
      </c>
      <c r="I5" s="5" t="s">
        <v>39</v>
      </c>
      <c r="J5" s="5" t="s">
        <v>37</v>
      </c>
      <c r="K5" s="69">
        <v>6348850.6972616641</v>
      </c>
      <c r="L5" s="70">
        <v>0.19</v>
      </c>
      <c r="M5" s="69">
        <f t="shared" ref="M5:M13" si="0">+K5*L5</f>
        <v>1206281.6324797161</v>
      </c>
      <c r="N5" s="71">
        <f t="shared" ref="N5:N13" si="1">+K5+M5</f>
        <v>7555132.3297413802</v>
      </c>
      <c r="Q5" s="72"/>
    </row>
    <row r="6" spans="1:17" ht="23.25" thickBot="1" x14ac:dyDescent="0.3">
      <c r="A6" s="6">
        <v>3</v>
      </c>
      <c r="B6" s="6">
        <v>44231</v>
      </c>
      <c r="C6" s="6" t="s">
        <v>40</v>
      </c>
      <c r="D6" s="6" t="s">
        <v>36</v>
      </c>
      <c r="E6" s="6">
        <v>2</v>
      </c>
      <c r="F6" s="6">
        <v>0</v>
      </c>
      <c r="G6" s="5">
        <v>2</v>
      </c>
      <c r="H6" s="5">
        <v>42172009</v>
      </c>
      <c r="I6" s="5" t="s">
        <v>39</v>
      </c>
      <c r="J6" s="5" t="s">
        <v>37</v>
      </c>
      <c r="K6" s="69">
        <v>29642824.653144032</v>
      </c>
      <c r="L6" s="70">
        <v>0.19</v>
      </c>
      <c r="M6" s="69">
        <f t="shared" si="0"/>
        <v>5632136.6840973664</v>
      </c>
      <c r="N6" s="71">
        <f t="shared" si="1"/>
        <v>35274961.337241396</v>
      </c>
      <c r="Q6" s="72"/>
    </row>
    <row r="7" spans="1:17" ht="57" thickBot="1" x14ac:dyDescent="0.3">
      <c r="A7" s="6">
        <v>4</v>
      </c>
      <c r="B7" s="6">
        <v>44231</v>
      </c>
      <c r="C7" s="6" t="s">
        <v>41</v>
      </c>
      <c r="D7" s="6" t="s">
        <v>36</v>
      </c>
      <c r="E7" s="6">
        <v>5</v>
      </c>
      <c r="F7" s="6">
        <v>0</v>
      </c>
      <c r="G7" s="5">
        <v>5</v>
      </c>
      <c r="H7" s="5">
        <v>39112013</v>
      </c>
      <c r="I7" s="5" t="s">
        <v>39</v>
      </c>
      <c r="J7" s="5" t="s">
        <v>37</v>
      </c>
      <c r="K7" s="69">
        <v>17057077.895791095</v>
      </c>
      <c r="L7" s="70">
        <v>0.19</v>
      </c>
      <c r="M7" s="69">
        <f t="shared" si="0"/>
        <v>3240844.8002003082</v>
      </c>
      <c r="N7" s="71">
        <f t="shared" si="1"/>
        <v>20297922.695991404</v>
      </c>
      <c r="Q7" s="72"/>
    </row>
    <row r="8" spans="1:17" ht="57" thickBot="1" x14ac:dyDescent="0.3">
      <c r="A8" s="6">
        <v>5</v>
      </c>
      <c r="B8" s="6">
        <v>44231</v>
      </c>
      <c r="C8" s="6" t="s">
        <v>42</v>
      </c>
      <c r="D8" s="6" t="s">
        <v>36</v>
      </c>
      <c r="E8" s="6">
        <v>2</v>
      </c>
      <c r="F8" s="6">
        <v>0</v>
      </c>
      <c r="G8" s="5">
        <v>2</v>
      </c>
      <c r="H8" s="5">
        <v>46161705</v>
      </c>
      <c r="I8" s="5" t="s">
        <v>39</v>
      </c>
      <c r="J8" s="5" t="s">
        <v>37</v>
      </c>
      <c r="K8" s="69">
        <v>75966485.711967558</v>
      </c>
      <c r="L8" s="70">
        <v>0.19</v>
      </c>
      <c r="M8" s="69">
        <f t="shared" si="0"/>
        <v>14433632.285273837</v>
      </c>
      <c r="N8" s="71">
        <f t="shared" si="1"/>
        <v>90400117.997241393</v>
      </c>
      <c r="Q8" s="72"/>
    </row>
    <row r="9" spans="1:17" ht="57" thickBot="1" x14ac:dyDescent="0.3">
      <c r="A9" s="6">
        <v>6</v>
      </c>
      <c r="B9" s="6">
        <v>44231</v>
      </c>
      <c r="C9" s="6" t="s">
        <v>131</v>
      </c>
      <c r="D9" s="6" t="s">
        <v>36</v>
      </c>
      <c r="E9" s="6">
        <v>1</v>
      </c>
      <c r="F9" s="6">
        <v>0</v>
      </c>
      <c r="G9" s="5">
        <v>1</v>
      </c>
      <c r="H9" s="5">
        <v>46161705</v>
      </c>
      <c r="I9" s="5" t="s">
        <v>39</v>
      </c>
      <c r="J9" s="5" t="s">
        <v>37</v>
      </c>
      <c r="K9" s="69">
        <v>228357855.77079079</v>
      </c>
      <c r="L9" s="70">
        <v>0.19</v>
      </c>
      <c r="M9" s="69">
        <f t="shared" si="0"/>
        <v>43387992.596450247</v>
      </c>
      <c r="N9" s="71">
        <f t="shared" si="1"/>
        <v>271745848.36724102</v>
      </c>
      <c r="Q9" s="72"/>
    </row>
    <row r="10" spans="1:17" ht="34.5" thickBot="1" x14ac:dyDescent="0.3">
      <c r="A10" s="6">
        <v>7</v>
      </c>
      <c r="B10" s="6">
        <v>44231</v>
      </c>
      <c r="C10" s="6" t="s">
        <v>43</v>
      </c>
      <c r="D10" s="6" t="s">
        <v>36</v>
      </c>
      <c r="E10" s="6">
        <v>2</v>
      </c>
      <c r="F10" s="6">
        <v>0</v>
      </c>
      <c r="G10" s="5">
        <v>2</v>
      </c>
      <c r="H10" s="5">
        <v>46161705</v>
      </c>
      <c r="I10" s="5">
        <v>1402397</v>
      </c>
      <c r="J10" s="5" t="s">
        <v>37</v>
      </c>
      <c r="K10" s="69">
        <v>91976474.006084874</v>
      </c>
      <c r="L10" s="70">
        <v>0.19</v>
      </c>
      <c r="M10" s="69">
        <f t="shared" si="0"/>
        <v>17475530.061156128</v>
      </c>
      <c r="N10" s="71">
        <f t="shared" si="1"/>
        <v>109452004.067241</v>
      </c>
      <c r="Q10" s="72"/>
    </row>
    <row r="11" spans="1:17" ht="34.5" thickBot="1" x14ac:dyDescent="0.3">
      <c r="A11" s="6">
        <v>8</v>
      </c>
      <c r="B11" s="6">
        <v>44231</v>
      </c>
      <c r="C11" s="6" t="s">
        <v>44</v>
      </c>
      <c r="D11" s="6" t="s">
        <v>36</v>
      </c>
      <c r="E11" s="6">
        <v>2</v>
      </c>
      <c r="F11" s="6">
        <v>0</v>
      </c>
      <c r="G11" s="5">
        <v>2</v>
      </c>
      <c r="H11" s="5">
        <v>46161705</v>
      </c>
      <c r="I11" s="5" t="s">
        <v>39</v>
      </c>
      <c r="J11" s="5" t="s">
        <v>37</v>
      </c>
      <c r="K11" s="69">
        <v>13738931.579614623</v>
      </c>
      <c r="L11" s="70">
        <v>0.19</v>
      </c>
      <c r="M11" s="69">
        <f t="shared" si="0"/>
        <v>2610397.0001267781</v>
      </c>
      <c r="N11" s="71">
        <f t="shared" si="1"/>
        <v>16349328.5797414</v>
      </c>
      <c r="Q11" s="72"/>
    </row>
    <row r="12" spans="1:17" ht="57" thickBot="1" x14ac:dyDescent="0.3">
      <c r="A12" s="6">
        <v>9</v>
      </c>
      <c r="B12" s="6">
        <v>44231</v>
      </c>
      <c r="C12" s="6" t="s">
        <v>45</v>
      </c>
      <c r="D12" s="6" t="s">
        <v>36</v>
      </c>
      <c r="E12" s="6">
        <v>10</v>
      </c>
      <c r="F12" s="6">
        <v>0</v>
      </c>
      <c r="G12" s="5">
        <v>10</v>
      </c>
      <c r="H12" s="5">
        <v>42172009</v>
      </c>
      <c r="I12" s="5" t="s">
        <v>39</v>
      </c>
      <c r="J12" s="5" t="s">
        <v>37</v>
      </c>
      <c r="K12" s="69">
        <v>4649132.0943204872</v>
      </c>
      <c r="L12" s="70">
        <v>0.19</v>
      </c>
      <c r="M12" s="69">
        <f t="shared" si="0"/>
        <v>883335.09792089253</v>
      </c>
      <c r="N12" s="71">
        <f t="shared" si="1"/>
        <v>5532467.19224138</v>
      </c>
      <c r="Q12" s="72"/>
    </row>
    <row r="13" spans="1:17" ht="34.5" thickBot="1" x14ac:dyDescent="0.3">
      <c r="A13" s="6">
        <v>10</v>
      </c>
      <c r="B13" s="6">
        <v>44231</v>
      </c>
      <c r="C13" s="6" t="s">
        <v>46</v>
      </c>
      <c r="D13" s="6" t="s">
        <v>36</v>
      </c>
      <c r="E13" s="6">
        <v>1</v>
      </c>
      <c r="F13" s="6">
        <v>0</v>
      </c>
      <c r="G13" s="5">
        <v>1</v>
      </c>
      <c r="H13" s="5">
        <v>46161705</v>
      </c>
      <c r="I13" s="5" t="s">
        <v>39</v>
      </c>
      <c r="J13" s="5" t="s">
        <v>37</v>
      </c>
      <c r="K13" s="69">
        <v>62739265.300202861</v>
      </c>
      <c r="L13" s="70">
        <v>0.19</v>
      </c>
      <c r="M13" s="69">
        <f t="shared" si="0"/>
        <v>11920460.407038543</v>
      </c>
      <c r="N13" s="71">
        <f t="shared" si="1"/>
        <v>74659725.707241401</v>
      </c>
      <c r="Q13" s="72"/>
    </row>
  </sheetData>
  <mergeCells count="2">
    <mergeCell ref="A1:N1"/>
    <mergeCell ref="A2:N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
  <sheetViews>
    <sheetView topLeftCell="B1" workbookViewId="0">
      <selection activeCell="N5" sqref="N5"/>
    </sheetView>
  </sheetViews>
  <sheetFormatPr baseColWidth="10" defaultColWidth="10.7109375" defaultRowHeight="15" x14ac:dyDescent="0.25"/>
  <cols>
    <col min="1" max="10" width="11.5703125" style="4"/>
    <col min="11" max="11" width="15.140625" bestFit="1" customWidth="1"/>
    <col min="12" max="12" width="12.7109375" customWidth="1"/>
    <col min="13" max="13" width="14.140625" bestFit="1" customWidth="1"/>
    <col min="14" max="14" width="15.140625" bestFit="1" customWidth="1"/>
  </cols>
  <sheetData>
    <row r="1" spans="1:14" ht="15.75" thickBot="1" x14ac:dyDescent="0.3">
      <c r="A1" s="66" t="s">
        <v>52</v>
      </c>
      <c r="B1" s="66"/>
      <c r="C1" s="66"/>
      <c r="D1" s="66"/>
      <c r="E1" s="66"/>
      <c r="F1" s="66"/>
      <c r="G1" s="66"/>
      <c r="H1" s="66"/>
      <c r="I1" s="66"/>
      <c r="J1" s="66"/>
      <c r="K1" s="66"/>
      <c r="L1" s="66"/>
      <c r="M1" s="66"/>
      <c r="N1" s="66"/>
    </row>
    <row r="2" spans="1:14" ht="29.45" customHeight="1" thickBot="1" x14ac:dyDescent="0.3">
      <c r="A2" s="67" t="s">
        <v>53</v>
      </c>
      <c r="B2" s="67"/>
      <c r="C2" s="67"/>
      <c r="D2" s="67"/>
      <c r="E2" s="67"/>
      <c r="F2" s="67"/>
      <c r="G2" s="67"/>
      <c r="H2" s="67"/>
      <c r="I2" s="67"/>
      <c r="J2" s="67"/>
      <c r="K2" s="67"/>
      <c r="L2" s="67"/>
      <c r="M2" s="67"/>
      <c r="N2" s="67"/>
    </row>
    <row r="3" spans="1:14" ht="45.6" customHeight="1" thickBot="1" x14ac:dyDescent="0.3">
      <c r="A3" s="10" t="s">
        <v>26</v>
      </c>
      <c r="B3" s="10" t="s">
        <v>27</v>
      </c>
      <c r="C3" s="10" t="s">
        <v>28</v>
      </c>
      <c r="D3" s="10" t="s">
        <v>29</v>
      </c>
      <c r="E3" s="10" t="s">
        <v>30</v>
      </c>
      <c r="F3" s="10" t="s">
        <v>31</v>
      </c>
      <c r="G3" s="10" t="s">
        <v>47</v>
      </c>
      <c r="H3" s="10" t="s">
        <v>32</v>
      </c>
      <c r="I3" s="10" t="s">
        <v>33</v>
      </c>
      <c r="J3" s="10" t="s">
        <v>54</v>
      </c>
      <c r="K3" s="8" t="s">
        <v>48</v>
      </c>
      <c r="L3" s="8" t="s">
        <v>49</v>
      </c>
      <c r="M3" s="8" t="s">
        <v>50</v>
      </c>
      <c r="N3" s="8" t="s">
        <v>51</v>
      </c>
    </row>
    <row r="4" spans="1:14" ht="48" customHeight="1" thickBot="1" x14ac:dyDescent="0.3">
      <c r="A4" s="6">
        <v>1</v>
      </c>
      <c r="B4" s="6">
        <v>47330</v>
      </c>
      <c r="C4" s="9" t="s">
        <v>55</v>
      </c>
      <c r="D4" s="6" t="s">
        <v>56</v>
      </c>
      <c r="E4" s="6">
        <v>30</v>
      </c>
      <c r="F4" s="6">
        <v>0</v>
      </c>
      <c r="G4" s="5">
        <v>30</v>
      </c>
      <c r="H4" s="5">
        <v>43221525</v>
      </c>
      <c r="I4" s="5" t="s">
        <v>39</v>
      </c>
      <c r="J4" s="5" t="s">
        <v>37</v>
      </c>
      <c r="K4" s="69">
        <v>19007320.549019579</v>
      </c>
      <c r="L4" s="70">
        <v>0.19</v>
      </c>
      <c r="M4" s="69">
        <f>+K4*L4</f>
        <v>3611390.9043137198</v>
      </c>
      <c r="N4" s="69">
        <f>+K4+M4</f>
        <v>22618711.4533333</v>
      </c>
    </row>
    <row r="5" spans="1:14" ht="45" customHeight="1" thickBot="1" x14ac:dyDescent="0.3">
      <c r="A5" s="6">
        <v>2</v>
      </c>
      <c r="B5" s="6">
        <v>47214</v>
      </c>
      <c r="C5" s="6" t="s">
        <v>57</v>
      </c>
      <c r="D5" s="6" t="s">
        <v>36</v>
      </c>
      <c r="E5" s="6">
        <v>30</v>
      </c>
      <c r="F5" s="6">
        <v>0</v>
      </c>
      <c r="G5" s="5">
        <v>30</v>
      </c>
      <c r="H5" s="5">
        <v>43221525</v>
      </c>
      <c r="I5" s="5" t="s">
        <v>39</v>
      </c>
      <c r="J5" s="5" t="s">
        <v>37</v>
      </c>
      <c r="K5" s="69">
        <v>5057774.6078431355</v>
      </c>
      <c r="L5" s="70">
        <v>0.19</v>
      </c>
      <c r="M5" s="69">
        <f>+K5*L5</f>
        <v>960977.17549019575</v>
      </c>
      <c r="N5" s="69">
        <f>+K5+M5</f>
        <v>6018751.7833333313</v>
      </c>
    </row>
  </sheetData>
  <mergeCells count="2">
    <mergeCell ref="A1:N1"/>
    <mergeCell ref="A2:N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
  <sheetViews>
    <sheetView workbookViewId="0">
      <selection activeCell="N4" sqref="N4"/>
    </sheetView>
  </sheetViews>
  <sheetFormatPr baseColWidth="10" defaultColWidth="10.7109375" defaultRowHeight="15" x14ac:dyDescent="0.25"/>
  <cols>
    <col min="3" max="3" width="14.7109375" customWidth="1"/>
    <col min="6" max="6" width="14.42578125" customWidth="1"/>
    <col min="11" max="11" width="15.140625" bestFit="1" customWidth="1"/>
    <col min="13" max="13" width="14.140625" bestFit="1" customWidth="1"/>
    <col min="14" max="14" width="15.140625" bestFit="1" customWidth="1"/>
  </cols>
  <sheetData>
    <row r="1" spans="1:14" ht="35.450000000000003" customHeight="1" thickBot="1" x14ac:dyDescent="0.3">
      <c r="A1" s="66" t="s">
        <v>58</v>
      </c>
      <c r="B1" s="66"/>
      <c r="C1" s="66"/>
      <c r="D1" s="66"/>
      <c r="E1" s="66"/>
      <c r="F1" s="66"/>
      <c r="G1" s="66"/>
      <c r="H1" s="66"/>
      <c r="I1" s="66"/>
      <c r="J1" s="66"/>
      <c r="K1" s="66"/>
      <c r="L1" s="66"/>
      <c r="M1" s="66"/>
      <c r="N1" s="66"/>
    </row>
    <row r="2" spans="1:14" ht="33" customHeight="1" thickBot="1" x14ac:dyDescent="0.3">
      <c r="A2" s="66" t="s">
        <v>59</v>
      </c>
      <c r="B2" s="66"/>
      <c r="C2" s="66"/>
      <c r="D2" s="66"/>
      <c r="E2" s="66"/>
      <c r="F2" s="66"/>
      <c r="G2" s="66"/>
      <c r="H2" s="66"/>
      <c r="I2" s="66"/>
      <c r="J2" s="66"/>
      <c r="K2" s="66"/>
      <c r="L2" s="66"/>
      <c r="M2" s="66"/>
      <c r="N2" s="66"/>
    </row>
    <row r="3" spans="1:14" ht="45.75" thickBot="1" x14ac:dyDescent="0.3">
      <c r="A3" s="11" t="s">
        <v>26</v>
      </c>
      <c r="B3" s="11" t="s">
        <v>27</v>
      </c>
      <c r="C3" s="11" t="s">
        <v>28</v>
      </c>
      <c r="D3" s="11" t="s">
        <v>63</v>
      </c>
      <c r="E3" s="11" t="s">
        <v>30</v>
      </c>
      <c r="F3" s="11" t="s">
        <v>31</v>
      </c>
      <c r="G3" s="11" t="s">
        <v>60</v>
      </c>
      <c r="H3" s="11" t="s">
        <v>32</v>
      </c>
      <c r="I3" s="11" t="s">
        <v>33</v>
      </c>
      <c r="J3" s="11" t="s">
        <v>62</v>
      </c>
      <c r="K3" s="8" t="s">
        <v>48</v>
      </c>
      <c r="L3" s="8" t="s">
        <v>49</v>
      </c>
      <c r="M3" s="8" t="s">
        <v>50</v>
      </c>
      <c r="N3" s="8" t="s">
        <v>51</v>
      </c>
    </row>
    <row r="4" spans="1:14" ht="50.45" customHeight="1" thickBot="1" x14ac:dyDescent="0.3">
      <c r="A4" s="6">
        <v>1</v>
      </c>
      <c r="B4" s="6">
        <v>4939001</v>
      </c>
      <c r="C4" s="6" t="s">
        <v>61</v>
      </c>
      <c r="D4" s="6" t="s">
        <v>36</v>
      </c>
      <c r="E4" s="6">
        <v>2</v>
      </c>
      <c r="F4" s="6">
        <v>0</v>
      </c>
      <c r="G4" s="5">
        <v>2</v>
      </c>
      <c r="H4" s="5">
        <v>46161700</v>
      </c>
      <c r="I4" s="5">
        <v>1138335</v>
      </c>
      <c r="J4" s="5" t="s">
        <v>37</v>
      </c>
      <c r="K4" s="69">
        <v>29437789.647058826</v>
      </c>
      <c r="L4" s="70">
        <v>0.19</v>
      </c>
      <c r="M4" s="69">
        <f>+K4*L4</f>
        <v>5593180.0329411766</v>
      </c>
      <c r="N4" s="69">
        <f>+K4+M4</f>
        <v>35030969.68</v>
      </c>
    </row>
  </sheetData>
  <mergeCells count="2">
    <mergeCell ref="A1:N1"/>
    <mergeCell ref="A2:N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
  <sheetViews>
    <sheetView topLeftCell="B4" workbookViewId="0">
      <selection activeCell="K4" sqref="K4:K17"/>
    </sheetView>
  </sheetViews>
  <sheetFormatPr baseColWidth="10" defaultColWidth="10.7109375" defaultRowHeight="15" x14ac:dyDescent="0.25"/>
  <cols>
    <col min="3" max="3" width="23.5703125" customWidth="1"/>
    <col min="6" max="6" width="13.28515625" customWidth="1"/>
    <col min="7" max="7" width="14.28515625" customWidth="1"/>
    <col min="8" max="8" width="14.7109375" customWidth="1"/>
    <col min="9" max="9" width="14.140625" customWidth="1"/>
    <col min="11" max="11" width="14.140625" bestFit="1" customWidth="1"/>
    <col min="12" max="12" width="12" customWidth="1"/>
    <col min="13" max="13" width="14.140625" bestFit="1" customWidth="1"/>
    <col min="14" max="14" width="13.85546875" customWidth="1"/>
  </cols>
  <sheetData>
    <row r="1" spans="1:14" ht="26.45" customHeight="1" thickBot="1" x14ac:dyDescent="0.3">
      <c r="A1" s="66" t="s">
        <v>64</v>
      </c>
      <c r="B1" s="66"/>
      <c r="C1" s="66"/>
      <c r="D1" s="66"/>
      <c r="E1" s="66"/>
      <c r="F1" s="66"/>
      <c r="G1" s="66"/>
      <c r="H1" s="66"/>
      <c r="I1" s="66"/>
      <c r="J1" s="66"/>
      <c r="K1" s="66"/>
      <c r="L1" s="66"/>
      <c r="M1" s="66"/>
      <c r="N1" s="66"/>
    </row>
    <row r="2" spans="1:14" ht="31.15" customHeight="1" thickBot="1" x14ac:dyDescent="0.3">
      <c r="A2" s="66" t="s">
        <v>65</v>
      </c>
      <c r="B2" s="66"/>
      <c r="C2" s="66"/>
      <c r="D2" s="66"/>
      <c r="E2" s="66"/>
      <c r="F2" s="66"/>
      <c r="G2" s="66"/>
      <c r="H2" s="66"/>
      <c r="I2" s="66"/>
      <c r="J2" s="66"/>
      <c r="K2" s="66"/>
      <c r="L2" s="66"/>
      <c r="M2" s="66"/>
      <c r="N2" s="66"/>
    </row>
    <row r="3" spans="1:14" ht="45.75" thickBot="1" x14ac:dyDescent="0.3">
      <c r="A3" s="8" t="s">
        <v>26</v>
      </c>
      <c r="B3" s="8" t="s">
        <v>27</v>
      </c>
      <c r="C3" s="8" t="s">
        <v>28</v>
      </c>
      <c r="D3" s="8" t="s">
        <v>29</v>
      </c>
      <c r="E3" s="8" t="s">
        <v>30</v>
      </c>
      <c r="F3" s="8" t="s">
        <v>31</v>
      </c>
      <c r="G3" s="8" t="s">
        <v>47</v>
      </c>
      <c r="H3" s="8" t="s">
        <v>32</v>
      </c>
      <c r="I3" s="8" t="s">
        <v>33</v>
      </c>
      <c r="J3" s="8" t="s">
        <v>34</v>
      </c>
      <c r="K3" s="8" t="s">
        <v>48</v>
      </c>
      <c r="L3" s="8" t="s">
        <v>49</v>
      </c>
      <c r="M3" s="8" t="s">
        <v>50</v>
      </c>
      <c r="N3" s="8" t="s">
        <v>51</v>
      </c>
    </row>
    <row r="4" spans="1:14" ht="36" customHeight="1" thickBot="1" x14ac:dyDescent="0.3">
      <c r="A4" s="6">
        <v>1</v>
      </c>
      <c r="B4" s="6">
        <v>4123</v>
      </c>
      <c r="C4" s="6" t="s">
        <v>66</v>
      </c>
      <c r="D4" s="6" t="s">
        <v>36</v>
      </c>
      <c r="E4" s="6">
        <v>10</v>
      </c>
      <c r="F4" s="6">
        <v>0</v>
      </c>
      <c r="G4" s="12">
        <v>10</v>
      </c>
      <c r="H4" s="5">
        <v>24101600</v>
      </c>
      <c r="I4" s="5" t="s">
        <v>39</v>
      </c>
      <c r="J4" s="5" t="s">
        <v>37</v>
      </c>
      <c r="K4" s="69">
        <v>2141648.9872994656</v>
      </c>
      <c r="L4" s="70">
        <v>0.19</v>
      </c>
      <c r="M4" s="69">
        <f>+K4*L4</f>
        <v>406913.30758689845</v>
      </c>
      <c r="N4" s="69">
        <f>+K4+M4</f>
        <v>2548562.2948863641</v>
      </c>
    </row>
    <row r="5" spans="1:14" ht="36" customHeight="1" thickBot="1" x14ac:dyDescent="0.3">
      <c r="A5" s="6">
        <v>2</v>
      </c>
      <c r="B5" s="6">
        <v>4123</v>
      </c>
      <c r="C5" s="6" t="s">
        <v>67</v>
      </c>
      <c r="D5" s="6" t="s">
        <v>36</v>
      </c>
      <c r="E5" s="6">
        <v>10</v>
      </c>
      <c r="F5" s="6">
        <v>0</v>
      </c>
      <c r="G5" s="12">
        <v>10</v>
      </c>
      <c r="H5" s="5">
        <v>24101600</v>
      </c>
      <c r="I5" s="5" t="s">
        <v>39</v>
      </c>
      <c r="J5" s="5" t="s">
        <v>37</v>
      </c>
      <c r="K5" s="69">
        <v>2548103.4358288771</v>
      </c>
      <c r="L5" s="70">
        <v>0.19</v>
      </c>
      <c r="M5" s="69">
        <f t="shared" ref="M5:M10" si="0">+K5*L5</f>
        <v>484139.65280748665</v>
      </c>
      <c r="N5" s="69">
        <f t="shared" ref="N5:N10" si="1">+K5+M5</f>
        <v>3032243.0886363639</v>
      </c>
    </row>
    <row r="6" spans="1:14" ht="38.450000000000003" customHeight="1" thickBot="1" x14ac:dyDescent="0.3">
      <c r="A6" s="6">
        <v>3</v>
      </c>
      <c r="B6" s="6">
        <v>4123</v>
      </c>
      <c r="C6" s="6" t="s">
        <v>68</v>
      </c>
      <c r="D6" s="6" t="s">
        <v>36</v>
      </c>
      <c r="E6" s="6">
        <v>5</v>
      </c>
      <c r="F6" s="6">
        <v>0</v>
      </c>
      <c r="G6" s="5">
        <v>5</v>
      </c>
      <c r="H6" s="5">
        <v>24101600</v>
      </c>
      <c r="I6" s="5" t="s">
        <v>39</v>
      </c>
      <c r="J6" s="5" t="s">
        <v>37</v>
      </c>
      <c r="K6" s="69">
        <v>3878317.9946524068</v>
      </c>
      <c r="L6" s="70">
        <v>0.19</v>
      </c>
      <c r="M6" s="69">
        <f t="shared" si="0"/>
        <v>736880.41898395726</v>
      </c>
      <c r="N6" s="69">
        <f t="shared" si="1"/>
        <v>4615198.413636364</v>
      </c>
    </row>
    <row r="7" spans="1:14" ht="48.6" customHeight="1" thickBot="1" x14ac:dyDescent="0.3">
      <c r="A7" s="6">
        <v>4</v>
      </c>
      <c r="B7" s="6">
        <v>4123</v>
      </c>
      <c r="C7" s="6" t="s">
        <v>69</v>
      </c>
      <c r="D7" s="6" t="s">
        <v>36</v>
      </c>
      <c r="E7" s="6">
        <v>10</v>
      </c>
      <c r="F7" s="6">
        <v>0</v>
      </c>
      <c r="G7" s="5">
        <v>10</v>
      </c>
      <c r="H7" s="5">
        <v>24101600</v>
      </c>
      <c r="I7" s="5" t="s">
        <v>39</v>
      </c>
      <c r="J7" s="5" t="s">
        <v>37</v>
      </c>
      <c r="K7" s="69">
        <v>5799739.0240641702</v>
      </c>
      <c r="L7" s="70">
        <v>0.19</v>
      </c>
      <c r="M7" s="69">
        <f t="shared" si="0"/>
        <v>1101950.4145721924</v>
      </c>
      <c r="N7" s="69">
        <f t="shared" si="1"/>
        <v>6901689.4386363626</v>
      </c>
    </row>
    <row r="8" spans="1:14" ht="34.9" customHeight="1" thickBot="1" x14ac:dyDescent="0.3">
      <c r="A8" s="6">
        <v>5</v>
      </c>
      <c r="B8" s="6">
        <v>4123</v>
      </c>
      <c r="C8" s="6" t="s">
        <v>70</v>
      </c>
      <c r="D8" s="6" t="s">
        <v>36</v>
      </c>
      <c r="E8" s="6">
        <v>5</v>
      </c>
      <c r="F8" s="6">
        <v>0</v>
      </c>
      <c r="G8" s="5">
        <v>5</v>
      </c>
      <c r="H8" s="5">
        <v>24101600</v>
      </c>
      <c r="I8" s="5" t="s">
        <v>39</v>
      </c>
      <c r="J8" s="5" t="s">
        <v>37</v>
      </c>
      <c r="K8" s="69">
        <v>4173921.2299465244</v>
      </c>
      <c r="L8" s="70">
        <v>0.19</v>
      </c>
      <c r="M8" s="69">
        <f t="shared" si="0"/>
        <v>793045.03368983965</v>
      </c>
      <c r="N8" s="69">
        <f t="shared" si="1"/>
        <v>4966966.2636363637</v>
      </c>
    </row>
    <row r="9" spans="1:14" ht="37.9" customHeight="1" thickBot="1" x14ac:dyDescent="0.3">
      <c r="A9" s="6">
        <v>6</v>
      </c>
      <c r="B9" s="6">
        <v>4123</v>
      </c>
      <c r="C9" s="6" t="s">
        <v>71</v>
      </c>
      <c r="D9" s="6" t="s">
        <v>36</v>
      </c>
      <c r="E9" s="6">
        <v>5</v>
      </c>
      <c r="F9" s="6">
        <v>0</v>
      </c>
      <c r="G9" s="5">
        <v>5</v>
      </c>
      <c r="H9" s="5">
        <v>24101600</v>
      </c>
      <c r="I9" s="5" t="s">
        <v>39</v>
      </c>
      <c r="J9" s="5" t="s">
        <v>37</v>
      </c>
      <c r="K9" s="69">
        <v>5060730.9358288776</v>
      </c>
      <c r="L9" s="70">
        <v>0.19</v>
      </c>
      <c r="M9" s="69">
        <f t="shared" si="0"/>
        <v>961538.8778074868</v>
      </c>
      <c r="N9" s="69">
        <f t="shared" si="1"/>
        <v>6022269.8136363644</v>
      </c>
    </row>
    <row r="10" spans="1:14" ht="42.6" customHeight="1" thickBot="1" x14ac:dyDescent="0.3">
      <c r="A10" s="6">
        <v>7</v>
      </c>
      <c r="B10" s="6">
        <v>4123</v>
      </c>
      <c r="C10" s="6" t="s">
        <v>72</v>
      </c>
      <c r="D10" s="6" t="s">
        <v>36</v>
      </c>
      <c r="E10" s="6">
        <v>10</v>
      </c>
      <c r="F10" s="6">
        <v>0</v>
      </c>
      <c r="G10" s="5">
        <v>10</v>
      </c>
      <c r="H10" s="5">
        <v>46161700</v>
      </c>
      <c r="I10" s="5" t="s">
        <v>39</v>
      </c>
      <c r="J10" s="5" t="s">
        <v>37</v>
      </c>
      <c r="K10" s="69">
        <v>1107037.6637700538</v>
      </c>
      <c r="L10" s="70">
        <v>0.19</v>
      </c>
      <c r="M10" s="69">
        <f t="shared" si="0"/>
        <v>210337.15611631022</v>
      </c>
      <c r="N10" s="69">
        <f t="shared" si="1"/>
        <v>1317374.819886364</v>
      </c>
    </row>
  </sheetData>
  <mergeCells count="2">
    <mergeCell ref="A1:N1"/>
    <mergeCell ref="A2:N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8"/>
  <sheetViews>
    <sheetView topLeftCell="H1" workbookViewId="0">
      <selection activeCell="P4" sqref="P4"/>
    </sheetView>
  </sheetViews>
  <sheetFormatPr baseColWidth="10" defaultColWidth="10.7109375" defaultRowHeight="15" x14ac:dyDescent="0.25"/>
  <cols>
    <col min="3" max="3" width="17.42578125" customWidth="1"/>
    <col min="6" max="6" width="17.28515625" customWidth="1"/>
    <col min="11" max="11" width="15.140625" bestFit="1" customWidth="1"/>
    <col min="13" max="13" width="11.7109375" bestFit="1" customWidth="1"/>
    <col min="14" max="14" width="12.5703125" bestFit="1" customWidth="1"/>
  </cols>
  <sheetData>
    <row r="1" spans="1:14" ht="15.75" thickBot="1" x14ac:dyDescent="0.3">
      <c r="A1" s="66" t="s">
        <v>73</v>
      </c>
      <c r="B1" s="66"/>
      <c r="C1" s="66"/>
      <c r="D1" s="66"/>
      <c r="E1" s="66"/>
      <c r="F1" s="66"/>
      <c r="G1" s="66"/>
      <c r="H1" s="66"/>
      <c r="I1" s="66"/>
      <c r="J1" s="66"/>
      <c r="K1" s="66"/>
      <c r="L1" s="66"/>
      <c r="M1" s="66"/>
      <c r="N1" s="66"/>
    </row>
    <row r="2" spans="1:14" ht="38.450000000000003" customHeight="1" thickBot="1" x14ac:dyDescent="0.3">
      <c r="A2" s="66" t="s">
        <v>74</v>
      </c>
      <c r="B2" s="66"/>
      <c r="C2" s="66"/>
      <c r="D2" s="66"/>
      <c r="E2" s="66"/>
      <c r="F2" s="66"/>
      <c r="G2" s="66"/>
      <c r="H2" s="66"/>
      <c r="I2" s="66"/>
      <c r="J2" s="66"/>
      <c r="K2" s="66"/>
      <c r="L2" s="66"/>
      <c r="M2" s="66"/>
      <c r="N2" s="66"/>
    </row>
    <row r="3" spans="1:14" ht="46.9" customHeight="1" thickBot="1" x14ac:dyDescent="0.3">
      <c r="A3" s="8" t="s">
        <v>26</v>
      </c>
      <c r="B3" s="8" t="s">
        <v>27</v>
      </c>
      <c r="C3" s="8" t="s">
        <v>28</v>
      </c>
      <c r="D3" s="8" t="s">
        <v>29</v>
      </c>
      <c r="E3" s="8" t="s">
        <v>30</v>
      </c>
      <c r="F3" s="8" t="s">
        <v>31</v>
      </c>
      <c r="G3" s="8" t="s">
        <v>47</v>
      </c>
      <c r="H3" s="8" t="s">
        <v>32</v>
      </c>
      <c r="I3" s="8" t="s">
        <v>33</v>
      </c>
      <c r="J3" s="8" t="s">
        <v>34</v>
      </c>
      <c r="K3" s="8" t="s">
        <v>48</v>
      </c>
      <c r="L3" s="8" t="s">
        <v>49</v>
      </c>
      <c r="M3" s="8" t="s">
        <v>50</v>
      </c>
      <c r="N3" s="8" t="s">
        <v>51</v>
      </c>
    </row>
    <row r="4" spans="1:14" ht="46.9" customHeight="1" thickBot="1" x14ac:dyDescent="0.3">
      <c r="A4" s="13">
        <v>1</v>
      </c>
      <c r="B4" s="13">
        <v>27190</v>
      </c>
      <c r="C4" s="13" t="s">
        <v>132</v>
      </c>
      <c r="D4" s="13" t="s">
        <v>36</v>
      </c>
      <c r="E4" s="13">
        <v>54</v>
      </c>
      <c r="F4" s="13">
        <v>0</v>
      </c>
      <c r="G4" s="13">
        <v>54</v>
      </c>
      <c r="H4" s="13">
        <v>46182300</v>
      </c>
      <c r="I4" s="13">
        <v>1021373</v>
      </c>
      <c r="J4" s="13" t="s">
        <v>133</v>
      </c>
      <c r="K4" s="73">
        <v>2100000</v>
      </c>
      <c r="L4" s="74">
        <v>0.19</v>
      </c>
      <c r="M4" s="73">
        <f>+K4*L4</f>
        <v>399000</v>
      </c>
      <c r="N4" s="73">
        <f>+K4+M4</f>
        <v>2499000</v>
      </c>
    </row>
    <row r="5" spans="1:14" ht="51" customHeight="1" thickBot="1" x14ac:dyDescent="0.3">
      <c r="A5" s="6">
        <v>2</v>
      </c>
      <c r="B5" s="6">
        <v>2719099</v>
      </c>
      <c r="C5" s="6" t="s">
        <v>75</v>
      </c>
      <c r="D5" s="6" t="s">
        <v>36</v>
      </c>
      <c r="E5" s="6">
        <v>54</v>
      </c>
      <c r="F5" s="6">
        <v>0</v>
      </c>
      <c r="G5" s="5">
        <v>54</v>
      </c>
      <c r="H5" s="5">
        <v>46181500</v>
      </c>
      <c r="I5" s="5">
        <v>1681781</v>
      </c>
      <c r="J5" s="5" t="s">
        <v>37</v>
      </c>
      <c r="K5" s="73">
        <v>661387.82206429052</v>
      </c>
      <c r="L5" s="74">
        <v>0.19</v>
      </c>
      <c r="M5" s="73">
        <f t="shared" ref="M5:M18" si="0">+K5*L5</f>
        <v>125663.6861922152</v>
      </c>
      <c r="N5" s="73">
        <f t="shared" ref="N5:N18" si="1">+K5+M5</f>
        <v>787051.50825650571</v>
      </c>
    </row>
    <row r="6" spans="1:14" ht="53.45" customHeight="1" thickBot="1" x14ac:dyDescent="0.3">
      <c r="A6" s="6">
        <v>3</v>
      </c>
      <c r="B6" s="6">
        <v>2732008</v>
      </c>
      <c r="C6" s="6" t="s">
        <v>76</v>
      </c>
      <c r="D6" s="6" t="s">
        <v>36</v>
      </c>
      <c r="E6" s="6">
        <v>54</v>
      </c>
      <c r="F6" s="6">
        <v>0</v>
      </c>
      <c r="G6" s="5">
        <v>54</v>
      </c>
      <c r="H6" s="5">
        <v>46182300</v>
      </c>
      <c r="I6" s="5">
        <v>1652931</v>
      </c>
      <c r="J6" s="5" t="s">
        <v>77</v>
      </c>
      <c r="K6" s="69">
        <v>1070959.2750054672</v>
      </c>
      <c r="L6" s="74">
        <v>0.19</v>
      </c>
      <c r="M6" s="73">
        <f t="shared" si="0"/>
        <v>203482.26225103877</v>
      </c>
      <c r="N6" s="73">
        <f t="shared" si="1"/>
        <v>1274441.537256506</v>
      </c>
    </row>
    <row r="7" spans="1:14" ht="37.15" customHeight="1" thickBot="1" x14ac:dyDescent="0.3">
      <c r="A7" s="6">
        <v>4</v>
      </c>
      <c r="B7" s="6">
        <v>2719010</v>
      </c>
      <c r="C7" s="6" t="s">
        <v>78</v>
      </c>
      <c r="D7" s="6" t="s">
        <v>36</v>
      </c>
      <c r="E7" s="6">
        <v>54</v>
      </c>
      <c r="F7" s="6">
        <v>0</v>
      </c>
      <c r="G7" s="5">
        <v>54</v>
      </c>
      <c r="H7" s="5">
        <v>46181502</v>
      </c>
      <c r="I7" s="5">
        <v>1017289</v>
      </c>
      <c r="J7" s="5" t="s">
        <v>37</v>
      </c>
      <c r="K7" s="69">
        <v>5265715.5220642909</v>
      </c>
      <c r="L7" s="74">
        <v>0.19</v>
      </c>
      <c r="M7" s="73">
        <f t="shared" si="0"/>
        <v>1000485.9491922153</v>
      </c>
      <c r="N7" s="73">
        <f t="shared" si="1"/>
        <v>6266201.4712565066</v>
      </c>
    </row>
    <row r="8" spans="1:14" ht="42.6" customHeight="1" thickBot="1" x14ac:dyDescent="0.3">
      <c r="A8" s="6">
        <v>5</v>
      </c>
      <c r="B8" s="6">
        <v>2719099</v>
      </c>
      <c r="C8" s="6" t="s">
        <v>79</v>
      </c>
      <c r="D8" s="6" t="s">
        <v>36</v>
      </c>
      <c r="E8" s="6">
        <v>54</v>
      </c>
      <c r="F8" s="6">
        <v>0</v>
      </c>
      <c r="G8" s="5">
        <v>54</v>
      </c>
      <c r="H8" s="5">
        <v>53121600</v>
      </c>
      <c r="I8" s="5">
        <v>1453472</v>
      </c>
      <c r="J8" s="5" t="s">
        <v>37</v>
      </c>
      <c r="K8" s="69">
        <v>1280457.092652526</v>
      </c>
      <c r="L8" s="74">
        <v>0.19</v>
      </c>
      <c r="M8" s="73">
        <f t="shared" si="0"/>
        <v>243286.84760397993</v>
      </c>
      <c r="N8" s="73">
        <f t="shared" si="1"/>
        <v>1523743.940256506</v>
      </c>
    </row>
    <row r="9" spans="1:14" ht="45.6" customHeight="1" thickBot="1" x14ac:dyDescent="0.3">
      <c r="A9" s="6">
        <v>6</v>
      </c>
      <c r="B9" s="6">
        <v>2719099</v>
      </c>
      <c r="C9" s="6" t="s">
        <v>80</v>
      </c>
      <c r="D9" s="6" t="s">
        <v>36</v>
      </c>
      <c r="E9" s="6">
        <v>54</v>
      </c>
      <c r="F9" s="6">
        <v>0</v>
      </c>
      <c r="G9" s="5">
        <v>54</v>
      </c>
      <c r="H9" s="5">
        <v>46181500</v>
      </c>
      <c r="I9" s="5">
        <v>1145957</v>
      </c>
      <c r="J9" s="5" t="s">
        <v>37</v>
      </c>
      <c r="K9" s="69">
        <v>715556.383240761</v>
      </c>
      <c r="L9" s="74">
        <v>0.19</v>
      </c>
      <c r="M9" s="73">
        <f t="shared" si="0"/>
        <v>135955.7128157446</v>
      </c>
      <c r="N9" s="73">
        <f t="shared" si="1"/>
        <v>851512.09605650557</v>
      </c>
    </row>
    <row r="10" spans="1:14" ht="45.6" customHeight="1" thickBot="1" x14ac:dyDescent="0.3">
      <c r="A10" s="6">
        <v>7</v>
      </c>
      <c r="B10" s="6">
        <v>2719099</v>
      </c>
      <c r="C10" s="6" t="s">
        <v>81</v>
      </c>
      <c r="D10" s="6" t="s">
        <v>36</v>
      </c>
      <c r="E10" s="6">
        <v>30</v>
      </c>
      <c r="F10" s="6">
        <v>0</v>
      </c>
      <c r="G10" s="5">
        <v>30</v>
      </c>
      <c r="H10" s="5">
        <v>46181500</v>
      </c>
      <c r="I10" s="5" t="s">
        <v>39</v>
      </c>
      <c r="J10" s="5" t="s">
        <v>37</v>
      </c>
      <c r="K10" s="69">
        <v>452451.94324076106</v>
      </c>
      <c r="L10" s="74">
        <v>0.19</v>
      </c>
      <c r="M10" s="73">
        <f t="shared" si="0"/>
        <v>85965.869215744606</v>
      </c>
      <c r="N10" s="73">
        <f t="shared" si="1"/>
        <v>538417.81245650561</v>
      </c>
    </row>
    <row r="11" spans="1:14" ht="33" customHeight="1" thickBot="1" x14ac:dyDescent="0.3">
      <c r="A11" s="6">
        <v>8</v>
      </c>
      <c r="B11" s="6">
        <v>2719099</v>
      </c>
      <c r="C11" s="6" t="s">
        <v>82</v>
      </c>
      <c r="D11" s="6" t="s">
        <v>36</v>
      </c>
      <c r="E11" s="6">
        <v>10</v>
      </c>
      <c r="F11" s="6">
        <v>0</v>
      </c>
      <c r="G11" s="5">
        <v>10</v>
      </c>
      <c r="H11" s="5">
        <v>46161700</v>
      </c>
      <c r="I11" s="5">
        <v>1145954</v>
      </c>
      <c r="J11" s="5" t="s">
        <v>37</v>
      </c>
      <c r="K11" s="69">
        <v>12056336.457358412</v>
      </c>
      <c r="L11" s="74">
        <v>0.19</v>
      </c>
      <c r="M11" s="73">
        <f t="shared" si="0"/>
        <v>2290703.9268980986</v>
      </c>
      <c r="N11" s="73">
        <f t="shared" si="1"/>
        <v>14347040.384256512</v>
      </c>
    </row>
    <row r="12" spans="1:14" ht="37.9" customHeight="1" thickBot="1" x14ac:dyDescent="0.3">
      <c r="A12" s="6">
        <v>9</v>
      </c>
      <c r="B12" s="6">
        <v>2747</v>
      </c>
      <c r="C12" s="6" t="s">
        <v>83</v>
      </c>
      <c r="D12" s="6" t="s">
        <v>36</v>
      </c>
      <c r="E12" s="6">
        <v>30</v>
      </c>
      <c r="F12" s="6">
        <v>0</v>
      </c>
      <c r="G12" s="5">
        <v>30</v>
      </c>
      <c r="H12" s="5">
        <v>46161700</v>
      </c>
      <c r="I12" s="5" t="s">
        <v>39</v>
      </c>
      <c r="J12" s="5" t="s">
        <v>37</v>
      </c>
      <c r="K12" s="69">
        <v>2402520.1455937028</v>
      </c>
      <c r="L12" s="74">
        <v>0.19</v>
      </c>
      <c r="M12" s="73">
        <f t="shared" si="0"/>
        <v>456478.82766280352</v>
      </c>
      <c r="N12" s="73">
        <f t="shared" si="1"/>
        <v>2858998.9732565065</v>
      </c>
    </row>
    <row r="13" spans="1:14" ht="52.9" customHeight="1" thickBot="1" x14ac:dyDescent="0.3">
      <c r="A13" s="6">
        <v>10</v>
      </c>
      <c r="B13" s="6">
        <v>2719012</v>
      </c>
      <c r="C13" s="6" t="s">
        <v>84</v>
      </c>
      <c r="D13" s="6" t="s">
        <v>85</v>
      </c>
      <c r="E13" s="6">
        <v>20</v>
      </c>
      <c r="F13" s="6">
        <v>0</v>
      </c>
      <c r="G13" s="5">
        <v>20</v>
      </c>
      <c r="H13" s="5">
        <v>46161600</v>
      </c>
      <c r="I13" s="5" t="s">
        <v>39</v>
      </c>
      <c r="J13" s="5" t="s">
        <v>37</v>
      </c>
      <c r="K13" s="69">
        <v>2209060.9985348783</v>
      </c>
      <c r="L13" s="74">
        <v>0.19</v>
      </c>
      <c r="M13" s="73">
        <f t="shared" si="0"/>
        <v>419721.58972162689</v>
      </c>
      <c r="N13" s="73">
        <f t="shared" si="1"/>
        <v>2628782.5882565053</v>
      </c>
    </row>
    <row r="14" spans="1:14" ht="44.45" customHeight="1" thickBot="1" x14ac:dyDescent="0.3">
      <c r="A14" s="6">
        <v>11</v>
      </c>
      <c r="B14" s="6">
        <v>2719099</v>
      </c>
      <c r="C14" s="6" t="s">
        <v>86</v>
      </c>
      <c r="D14" s="6" t="s">
        <v>36</v>
      </c>
      <c r="E14" s="6">
        <v>54</v>
      </c>
      <c r="F14" s="6">
        <v>0</v>
      </c>
      <c r="G14" s="5">
        <v>54</v>
      </c>
      <c r="H14" s="5">
        <v>46181800</v>
      </c>
      <c r="I14" s="5">
        <v>1222837</v>
      </c>
      <c r="J14" s="5" t="s">
        <v>87</v>
      </c>
      <c r="K14" s="69">
        <v>1125689.7750054672</v>
      </c>
      <c r="L14" s="74">
        <v>0.19</v>
      </c>
      <c r="M14" s="73">
        <f t="shared" si="0"/>
        <v>213881.05725103879</v>
      </c>
      <c r="N14" s="73">
        <f t="shared" si="1"/>
        <v>1339570.832256506</v>
      </c>
    </row>
    <row r="15" spans="1:14" ht="39.6" customHeight="1" thickBot="1" x14ac:dyDescent="0.3">
      <c r="A15" s="6">
        <v>12</v>
      </c>
      <c r="B15" s="6">
        <v>2719099</v>
      </c>
      <c r="C15" s="6" t="s">
        <v>88</v>
      </c>
      <c r="D15" s="6" t="s">
        <v>36</v>
      </c>
      <c r="E15" s="6">
        <v>10</v>
      </c>
      <c r="F15" s="6">
        <v>0</v>
      </c>
      <c r="G15" s="12">
        <v>10</v>
      </c>
      <c r="H15" s="5">
        <v>27320799</v>
      </c>
      <c r="I15" s="5">
        <v>1277035</v>
      </c>
      <c r="J15" s="5" t="s">
        <v>37</v>
      </c>
      <c r="K15" s="69">
        <v>761986.57853487856</v>
      </c>
      <c r="L15" s="74">
        <v>0.19</v>
      </c>
      <c r="M15" s="73">
        <f t="shared" si="0"/>
        <v>144777.44992162692</v>
      </c>
      <c r="N15" s="73">
        <f t="shared" si="1"/>
        <v>906764.0284565055</v>
      </c>
    </row>
    <row r="16" spans="1:14" ht="58.9" customHeight="1" thickBot="1" x14ac:dyDescent="0.3">
      <c r="A16" s="6">
        <v>13</v>
      </c>
      <c r="B16" s="6">
        <v>2719099</v>
      </c>
      <c r="C16" s="6" t="s">
        <v>89</v>
      </c>
      <c r="D16" s="6" t="s">
        <v>36</v>
      </c>
      <c r="E16" s="6">
        <v>50</v>
      </c>
      <c r="F16" s="6">
        <v>0</v>
      </c>
      <c r="G16" s="5">
        <v>50</v>
      </c>
      <c r="H16" s="5">
        <v>53121603</v>
      </c>
      <c r="I16" s="5">
        <v>1652933</v>
      </c>
      <c r="J16" s="5" t="s">
        <v>37</v>
      </c>
      <c r="K16" s="69">
        <v>1512608.0691231142</v>
      </c>
      <c r="L16" s="74">
        <v>0.19</v>
      </c>
      <c r="M16" s="73">
        <f t="shared" si="0"/>
        <v>287395.5331333917</v>
      </c>
      <c r="N16" s="73">
        <f t="shared" si="1"/>
        <v>1800003.602256506</v>
      </c>
    </row>
    <row r="17" spans="1:14" ht="28.9" customHeight="1" thickBot="1" x14ac:dyDescent="0.3">
      <c r="A17" s="6">
        <v>14</v>
      </c>
      <c r="B17" s="6">
        <v>2747</v>
      </c>
      <c r="C17" s="6" t="s">
        <v>90</v>
      </c>
      <c r="D17" s="6" t="s">
        <v>36</v>
      </c>
      <c r="E17" s="6">
        <v>10</v>
      </c>
      <c r="F17" s="6">
        <v>0</v>
      </c>
      <c r="G17" s="5">
        <v>10</v>
      </c>
      <c r="H17" s="5">
        <v>46161700</v>
      </c>
      <c r="I17" s="5" t="s">
        <v>39</v>
      </c>
      <c r="J17" s="5" t="s">
        <v>37</v>
      </c>
      <c r="K17" s="69">
        <v>506620.5044172316</v>
      </c>
      <c r="L17" s="74">
        <v>0.19</v>
      </c>
      <c r="M17" s="73">
        <f t="shared" si="0"/>
        <v>96257.895839274002</v>
      </c>
      <c r="N17" s="73">
        <f t="shared" si="1"/>
        <v>602878.40025650559</v>
      </c>
    </row>
    <row r="18" spans="1:14" ht="46.15" customHeight="1" thickBot="1" x14ac:dyDescent="0.3">
      <c r="A18" s="6">
        <v>15</v>
      </c>
      <c r="B18" s="6">
        <v>2719099</v>
      </c>
      <c r="C18" s="6" t="s">
        <v>91</v>
      </c>
      <c r="D18" s="6" t="s">
        <v>36</v>
      </c>
      <c r="E18" s="6">
        <v>54</v>
      </c>
      <c r="F18" s="6">
        <v>0</v>
      </c>
      <c r="G18" s="5">
        <v>54</v>
      </c>
      <c r="H18" s="5">
        <v>46182300</v>
      </c>
      <c r="I18" s="5">
        <v>1495272</v>
      </c>
      <c r="J18" s="5" t="s">
        <v>37</v>
      </c>
      <c r="K18" s="69">
        <v>297684.62559370219</v>
      </c>
      <c r="L18" s="74">
        <v>0.19</v>
      </c>
      <c r="M18" s="73">
        <f t="shared" si="0"/>
        <v>56560.078862803421</v>
      </c>
      <c r="N18" s="73">
        <f t="shared" si="1"/>
        <v>354244.7044565056</v>
      </c>
    </row>
  </sheetData>
  <mergeCells count="2">
    <mergeCell ref="A1:N1"/>
    <mergeCell ref="A2:N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
  <sheetViews>
    <sheetView topLeftCell="B3" workbookViewId="0">
      <selection activeCell="N4" sqref="N4:N7"/>
    </sheetView>
  </sheetViews>
  <sheetFormatPr baseColWidth="10" defaultColWidth="10.7109375" defaultRowHeight="15" x14ac:dyDescent="0.25"/>
  <cols>
    <col min="1" max="1" width="7.85546875" customWidth="1"/>
    <col min="3" max="3" width="15.85546875" customWidth="1"/>
    <col min="4" max="4" width="10.42578125" customWidth="1"/>
    <col min="10" max="10" width="19.28515625" customWidth="1"/>
    <col min="11" max="11" width="14.140625" bestFit="1" customWidth="1"/>
    <col min="13" max="13" width="14.140625" bestFit="1" customWidth="1"/>
    <col min="14" max="14" width="15.140625" bestFit="1" customWidth="1"/>
  </cols>
  <sheetData>
    <row r="1" spans="1:14" ht="15.75" thickBot="1" x14ac:dyDescent="0.3">
      <c r="A1" s="66" t="s">
        <v>92</v>
      </c>
      <c r="B1" s="66"/>
      <c r="C1" s="66"/>
      <c r="D1" s="66"/>
      <c r="E1" s="66"/>
      <c r="F1" s="66"/>
      <c r="G1" s="66"/>
      <c r="H1" s="66"/>
      <c r="I1" s="66"/>
      <c r="J1" s="66"/>
      <c r="K1" s="66"/>
      <c r="L1" s="66"/>
      <c r="M1" s="66"/>
      <c r="N1" s="66"/>
    </row>
    <row r="2" spans="1:14" ht="15" customHeight="1" thickBot="1" x14ac:dyDescent="0.3">
      <c r="A2" s="66" t="s">
        <v>93</v>
      </c>
      <c r="B2" s="66"/>
      <c r="C2" s="66"/>
      <c r="D2" s="66"/>
      <c r="E2" s="66"/>
      <c r="F2" s="66"/>
      <c r="G2" s="66"/>
      <c r="H2" s="66"/>
      <c r="I2" s="66"/>
      <c r="J2" s="66"/>
      <c r="K2" s="66"/>
      <c r="L2" s="66"/>
      <c r="M2" s="66"/>
      <c r="N2" s="66"/>
    </row>
    <row r="3" spans="1:14" ht="57" thickBot="1" x14ac:dyDescent="0.3">
      <c r="A3" s="8" t="s">
        <v>26</v>
      </c>
      <c r="B3" s="8" t="s">
        <v>27</v>
      </c>
      <c r="C3" s="8" t="s">
        <v>28</v>
      </c>
      <c r="D3" s="8" t="s">
        <v>29</v>
      </c>
      <c r="E3" s="8" t="s">
        <v>30</v>
      </c>
      <c r="F3" s="8" t="s">
        <v>31</v>
      </c>
      <c r="G3" s="8" t="s">
        <v>47</v>
      </c>
      <c r="H3" s="8" t="s">
        <v>32</v>
      </c>
      <c r="I3" s="8" t="s">
        <v>33</v>
      </c>
      <c r="J3" s="8" t="s">
        <v>34</v>
      </c>
      <c r="K3" s="8" t="s">
        <v>48</v>
      </c>
      <c r="L3" s="8" t="s">
        <v>49</v>
      </c>
      <c r="M3" s="8" t="s">
        <v>50</v>
      </c>
      <c r="N3" s="8" t="s">
        <v>51</v>
      </c>
    </row>
    <row r="4" spans="1:14" ht="34.5" thickBot="1" x14ac:dyDescent="0.3">
      <c r="A4" s="6">
        <v>1</v>
      </c>
      <c r="B4" s="6">
        <v>36971</v>
      </c>
      <c r="C4" s="6" t="s">
        <v>94</v>
      </c>
      <c r="D4" s="6" t="s">
        <v>36</v>
      </c>
      <c r="E4" s="6">
        <v>20</v>
      </c>
      <c r="F4" s="6">
        <v>0</v>
      </c>
      <c r="G4" s="5">
        <v>20</v>
      </c>
      <c r="H4" s="5">
        <v>46181800</v>
      </c>
      <c r="I4" s="5">
        <v>1471336</v>
      </c>
      <c r="J4" s="5" t="s">
        <v>37</v>
      </c>
      <c r="K4" s="75">
        <v>2885243.6705882354</v>
      </c>
      <c r="L4" s="76">
        <v>0.19</v>
      </c>
      <c r="M4" s="75">
        <f>+K4*L4</f>
        <v>548196.29741176474</v>
      </c>
      <c r="N4" s="75">
        <f>+K4+M4</f>
        <v>3433439.9680000003</v>
      </c>
    </row>
    <row r="5" spans="1:14" ht="31.9" customHeight="1" thickBot="1" x14ac:dyDescent="0.3">
      <c r="A5" s="6">
        <v>2</v>
      </c>
      <c r="B5" s="6">
        <v>36971</v>
      </c>
      <c r="C5" s="6" t="s">
        <v>95</v>
      </c>
      <c r="D5" s="6" t="s">
        <v>36</v>
      </c>
      <c r="E5" s="6">
        <v>10</v>
      </c>
      <c r="F5" s="6">
        <v>0</v>
      </c>
      <c r="G5" s="5">
        <v>10</v>
      </c>
      <c r="H5" s="5">
        <v>46181800</v>
      </c>
      <c r="I5" s="5">
        <v>1342298</v>
      </c>
      <c r="J5" s="5" t="s">
        <v>99</v>
      </c>
      <c r="K5" s="75">
        <v>7451055.1470588241</v>
      </c>
      <c r="L5" s="76">
        <v>0.19</v>
      </c>
      <c r="M5" s="75">
        <f t="shared" ref="M5:M7" si="0">+K5*L5</f>
        <v>1415700.4779411766</v>
      </c>
      <c r="N5" s="75">
        <f t="shared" ref="N5:N7" si="1">+K5+M5</f>
        <v>8866755.625</v>
      </c>
    </row>
    <row r="6" spans="1:14" ht="23.25" thickBot="1" x14ac:dyDescent="0.3">
      <c r="A6" s="6">
        <v>3</v>
      </c>
      <c r="B6" s="6">
        <v>36971</v>
      </c>
      <c r="C6" s="6" t="s">
        <v>96</v>
      </c>
      <c r="D6" s="6" t="s">
        <v>36</v>
      </c>
      <c r="E6" s="6">
        <v>10</v>
      </c>
      <c r="F6" s="6">
        <v>0</v>
      </c>
      <c r="G6" s="5">
        <v>10</v>
      </c>
      <c r="H6" s="5">
        <v>39111600</v>
      </c>
      <c r="I6" s="5">
        <v>1506260</v>
      </c>
      <c r="J6" s="5" t="s">
        <v>97</v>
      </c>
      <c r="K6" s="75">
        <v>1406188.4926470588</v>
      </c>
      <c r="L6" s="76">
        <v>0.19</v>
      </c>
      <c r="M6" s="75">
        <f t="shared" si="0"/>
        <v>267175.81360294117</v>
      </c>
      <c r="N6" s="75">
        <f t="shared" si="1"/>
        <v>1673364.3062499999</v>
      </c>
    </row>
    <row r="7" spans="1:14" ht="45.75" thickBot="1" x14ac:dyDescent="0.3">
      <c r="A7" s="6">
        <v>4</v>
      </c>
      <c r="B7" s="6">
        <v>36971</v>
      </c>
      <c r="C7" s="6" t="s">
        <v>98</v>
      </c>
      <c r="D7" s="6" t="s">
        <v>36</v>
      </c>
      <c r="E7" s="6">
        <v>10</v>
      </c>
      <c r="F7" s="6">
        <v>0</v>
      </c>
      <c r="G7" s="5">
        <v>10</v>
      </c>
      <c r="H7" s="5">
        <v>39111600</v>
      </c>
      <c r="I7" s="5">
        <v>1651689</v>
      </c>
      <c r="J7" s="5" t="s">
        <v>97</v>
      </c>
      <c r="K7" s="75">
        <v>984953.88235294132</v>
      </c>
      <c r="L7" s="76">
        <v>0.19</v>
      </c>
      <c r="M7" s="75">
        <f t="shared" si="0"/>
        <v>187141.23764705885</v>
      </c>
      <c r="N7" s="75">
        <f t="shared" si="1"/>
        <v>1172095.1200000001</v>
      </c>
    </row>
  </sheetData>
  <mergeCells count="2">
    <mergeCell ref="A1:N1"/>
    <mergeCell ref="A2:N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opLeftCell="B1" workbookViewId="0">
      <selection activeCell="N4" sqref="N4:N8"/>
    </sheetView>
  </sheetViews>
  <sheetFormatPr baseColWidth="10" defaultColWidth="10.7109375" defaultRowHeight="15" x14ac:dyDescent="0.25"/>
  <cols>
    <col min="1" max="1" width="9.42578125" customWidth="1"/>
    <col min="3" max="3" width="29.28515625" customWidth="1"/>
    <col min="11" max="11" width="12.5703125" bestFit="1" customWidth="1"/>
    <col min="13" max="14" width="12.5703125" bestFit="1" customWidth="1"/>
  </cols>
  <sheetData>
    <row r="1" spans="1:14" ht="15.75" thickBot="1" x14ac:dyDescent="0.3">
      <c r="A1" s="66" t="s">
        <v>100</v>
      </c>
      <c r="B1" s="66"/>
      <c r="C1" s="66"/>
      <c r="D1" s="66"/>
      <c r="E1" s="66"/>
      <c r="F1" s="66"/>
      <c r="G1" s="66"/>
      <c r="H1" s="66"/>
      <c r="I1" s="66"/>
      <c r="J1" s="66"/>
      <c r="K1" s="66"/>
      <c r="L1" s="66"/>
      <c r="M1" s="66"/>
      <c r="N1" s="66"/>
    </row>
    <row r="2" spans="1:14" ht="15.6" customHeight="1" thickBot="1" x14ac:dyDescent="0.3">
      <c r="A2" s="68" t="s">
        <v>101</v>
      </c>
      <c r="B2" s="68"/>
      <c r="C2" s="68"/>
      <c r="D2" s="68"/>
      <c r="E2" s="68"/>
      <c r="F2" s="68"/>
      <c r="G2" s="68"/>
      <c r="H2" s="68"/>
      <c r="I2" s="68"/>
      <c r="J2" s="68"/>
      <c r="K2" s="68"/>
      <c r="L2" s="68"/>
      <c r="M2" s="68"/>
      <c r="N2" s="68"/>
    </row>
    <row r="3" spans="1:14" ht="48" customHeight="1" thickBot="1" x14ac:dyDescent="0.3">
      <c r="A3" s="8" t="s">
        <v>26</v>
      </c>
      <c r="B3" s="8" t="s">
        <v>27</v>
      </c>
      <c r="C3" s="8" t="s">
        <v>28</v>
      </c>
      <c r="D3" s="8" t="s">
        <v>29</v>
      </c>
      <c r="E3" s="8" t="s">
        <v>30</v>
      </c>
      <c r="F3" s="8" t="s">
        <v>31</v>
      </c>
      <c r="G3" s="8" t="s">
        <v>47</v>
      </c>
      <c r="H3" s="8" t="s">
        <v>32</v>
      </c>
      <c r="I3" s="8" t="s">
        <v>33</v>
      </c>
      <c r="J3" s="8" t="s">
        <v>34</v>
      </c>
      <c r="K3" s="8" t="s">
        <v>48</v>
      </c>
      <c r="L3" s="8" t="s">
        <v>49</v>
      </c>
      <c r="M3" s="8" t="s">
        <v>50</v>
      </c>
      <c r="N3" s="8" t="s">
        <v>51</v>
      </c>
    </row>
    <row r="4" spans="1:14" ht="46.15" customHeight="1" thickBot="1" x14ac:dyDescent="0.3">
      <c r="A4" s="6">
        <v>1</v>
      </c>
      <c r="B4" s="6">
        <v>3899</v>
      </c>
      <c r="C4" s="6" t="s">
        <v>102</v>
      </c>
      <c r="D4" s="6" t="s">
        <v>103</v>
      </c>
      <c r="E4" s="6">
        <v>270</v>
      </c>
      <c r="F4" s="6">
        <v>0</v>
      </c>
      <c r="G4" s="5">
        <v>270</v>
      </c>
      <c r="H4" s="5">
        <v>42171900</v>
      </c>
      <c r="I4" s="5">
        <v>1047085</v>
      </c>
      <c r="J4" s="5" t="s">
        <v>37</v>
      </c>
      <c r="K4" s="75">
        <v>505353.29198635963</v>
      </c>
      <c r="L4" s="76">
        <v>0.19</v>
      </c>
      <c r="M4" s="75">
        <f>+K4*L4</f>
        <v>96017.125477408335</v>
      </c>
      <c r="N4" s="75">
        <f>+K4+M4</f>
        <v>601370.41746376792</v>
      </c>
    </row>
    <row r="5" spans="1:14" ht="24" customHeight="1" thickBot="1" x14ac:dyDescent="0.3">
      <c r="A5" s="6">
        <v>2</v>
      </c>
      <c r="B5" s="6">
        <v>3899</v>
      </c>
      <c r="C5" s="6" t="s">
        <v>104</v>
      </c>
      <c r="D5" s="6" t="s">
        <v>103</v>
      </c>
      <c r="E5" s="6">
        <v>100</v>
      </c>
      <c r="F5" s="6">
        <v>0</v>
      </c>
      <c r="G5" s="5">
        <v>100</v>
      </c>
      <c r="H5" s="5">
        <v>46181500</v>
      </c>
      <c r="I5" s="5">
        <v>1901403</v>
      </c>
      <c r="J5" s="5" t="s">
        <v>37</v>
      </c>
      <c r="K5" s="75">
        <v>165409.57139812448</v>
      </c>
      <c r="L5" s="76">
        <v>0.19</v>
      </c>
      <c r="M5" s="75">
        <f t="shared" ref="M5:M8" si="0">+K5*L5</f>
        <v>31427.818565643651</v>
      </c>
      <c r="N5" s="75">
        <f t="shared" ref="N5:N8" si="1">+K5+M5</f>
        <v>196837.38996376813</v>
      </c>
    </row>
    <row r="6" spans="1:14" ht="26.45" customHeight="1" thickBot="1" x14ac:dyDescent="0.3">
      <c r="A6" s="6">
        <v>3</v>
      </c>
      <c r="B6" s="6">
        <v>3899</v>
      </c>
      <c r="C6" s="6" t="s">
        <v>105</v>
      </c>
      <c r="D6" s="6" t="s">
        <v>103</v>
      </c>
      <c r="E6" s="6">
        <v>200</v>
      </c>
      <c r="F6" s="6">
        <v>0</v>
      </c>
      <c r="G6" s="5">
        <v>200</v>
      </c>
      <c r="H6" s="5">
        <v>42131606</v>
      </c>
      <c r="I6" s="5" t="s">
        <v>39</v>
      </c>
      <c r="J6" s="5" t="s">
        <v>37</v>
      </c>
      <c r="K6" s="75">
        <v>36083.155956948001</v>
      </c>
      <c r="L6" s="76">
        <v>0.19</v>
      </c>
      <c r="M6" s="75">
        <f t="shared" si="0"/>
        <v>6855.7996318201203</v>
      </c>
      <c r="N6" s="75">
        <f t="shared" si="1"/>
        <v>42938.95558876812</v>
      </c>
    </row>
    <row r="7" spans="1:14" ht="25.9" customHeight="1" thickBot="1" x14ac:dyDescent="0.3">
      <c r="A7" s="6">
        <v>4</v>
      </c>
      <c r="B7" s="6">
        <v>3899</v>
      </c>
      <c r="C7" s="6" t="s">
        <v>106</v>
      </c>
      <c r="D7" s="6" t="s">
        <v>103</v>
      </c>
      <c r="E7" s="6">
        <v>20</v>
      </c>
      <c r="F7" s="6">
        <v>0</v>
      </c>
      <c r="G7" s="12">
        <v>20</v>
      </c>
      <c r="H7" s="5">
        <v>42132203</v>
      </c>
      <c r="I7" s="3">
        <v>1901328</v>
      </c>
      <c r="J7" s="5" t="s">
        <v>37</v>
      </c>
      <c r="K7" s="75">
        <v>180189.73316283032</v>
      </c>
      <c r="L7" s="76">
        <v>0.19</v>
      </c>
      <c r="M7" s="75">
        <f t="shared" si="0"/>
        <v>34236.049300937761</v>
      </c>
      <c r="N7" s="75">
        <f t="shared" si="1"/>
        <v>214425.78246376809</v>
      </c>
    </row>
    <row r="8" spans="1:14" ht="31.9" customHeight="1" thickBot="1" x14ac:dyDescent="0.3">
      <c r="A8" s="6">
        <v>5</v>
      </c>
      <c r="B8" s="6">
        <v>3899</v>
      </c>
      <c r="C8" s="6" t="s">
        <v>107</v>
      </c>
      <c r="D8" s="6" t="s">
        <v>103</v>
      </c>
      <c r="E8" s="6">
        <v>100</v>
      </c>
      <c r="F8" s="6">
        <v>0</v>
      </c>
      <c r="G8" s="5">
        <v>100</v>
      </c>
      <c r="H8" s="5">
        <v>46181804</v>
      </c>
      <c r="I8" s="3">
        <v>2503915</v>
      </c>
      <c r="J8" s="5" t="s">
        <v>37</v>
      </c>
      <c r="K8" s="75">
        <v>135849.2478687127</v>
      </c>
      <c r="L8" s="76">
        <v>0.19</v>
      </c>
      <c r="M8" s="75">
        <f t="shared" si="0"/>
        <v>25811.357095055413</v>
      </c>
      <c r="N8" s="75">
        <f t="shared" si="1"/>
        <v>161660.6049637681</v>
      </c>
    </row>
  </sheetData>
  <mergeCells count="2">
    <mergeCell ref="A1:N1"/>
    <mergeCell ref="A2:N2"/>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5"/>
  <sheetViews>
    <sheetView topLeftCell="D7" workbookViewId="0">
      <selection activeCell="N4" sqref="N4:N15"/>
    </sheetView>
  </sheetViews>
  <sheetFormatPr baseColWidth="10" defaultColWidth="10.7109375" defaultRowHeight="15" x14ac:dyDescent="0.25"/>
  <cols>
    <col min="1" max="2" width="11.5703125" style="4"/>
    <col min="3" max="3" width="20.28515625" style="4" customWidth="1"/>
    <col min="4" max="10" width="11.5703125" style="4"/>
    <col min="11" max="11" width="15.140625" bestFit="1" customWidth="1"/>
    <col min="13" max="13" width="14.140625" bestFit="1" customWidth="1"/>
    <col min="14" max="14" width="15.140625" bestFit="1" customWidth="1"/>
  </cols>
  <sheetData>
    <row r="1" spans="1:14" ht="15.75" thickBot="1" x14ac:dyDescent="0.3">
      <c r="A1" s="66" t="s">
        <v>108</v>
      </c>
      <c r="B1" s="66"/>
      <c r="C1" s="66"/>
      <c r="D1" s="66"/>
      <c r="E1" s="66"/>
      <c r="F1" s="66"/>
      <c r="G1" s="66"/>
      <c r="H1" s="66"/>
      <c r="I1" s="66"/>
      <c r="J1" s="66"/>
      <c r="K1" s="66"/>
      <c r="L1" s="66"/>
      <c r="M1" s="66"/>
      <c r="N1" s="66"/>
    </row>
    <row r="2" spans="1:14" ht="15.75" thickBot="1" x14ac:dyDescent="0.3">
      <c r="A2" s="66" t="s">
        <v>109</v>
      </c>
      <c r="B2" s="66"/>
      <c r="C2" s="66"/>
      <c r="D2" s="66"/>
      <c r="E2" s="66"/>
      <c r="F2" s="66"/>
      <c r="G2" s="66"/>
      <c r="H2" s="66"/>
      <c r="I2" s="66"/>
      <c r="J2" s="66"/>
      <c r="K2" s="66"/>
      <c r="L2" s="66"/>
      <c r="M2" s="66"/>
      <c r="N2" s="66"/>
    </row>
    <row r="3" spans="1:14" ht="57" thickBot="1" x14ac:dyDescent="0.3">
      <c r="A3" s="8" t="s">
        <v>26</v>
      </c>
      <c r="B3" s="8" t="s">
        <v>27</v>
      </c>
      <c r="C3" s="8" t="s">
        <v>28</v>
      </c>
      <c r="D3" s="8" t="s">
        <v>29</v>
      </c>
      <c r="E3" s="8" t="s">
        <v>30</v>
      </c>
      <c r="F3" s="8" t="s">
        <v>31</v>
      </c>
      <c r="G3" s="8" t="s">
        <v>47</v>
      </c>
      <c r="H3" s="8" t="s">
        <v>32</v>
      </c>
      <c r="I3" s="8" t="s">
        <v>33</v>
      </c>
      <c r="J3" s="8" t="s">
        <v>34</v>
      </c>
      <c r="K3" s="8" t="s">
        <v>48</v>
      </c>
      <c r="L3" s="8" t="s">
        <v>49</v>
      </c>
      <c r="M3" s="8" t="s">
        <v>50</v>
      </c>
      <c r="N3" s="8" t="s">
        <v>51</v>
      </c>
    </row>
    <row r="4" spans="1:14" ht="34.5" thickBot="1" x14ac:dyDescent="0.3">
      <c r="A4" s="6">
        <v>1</v>
      </c>
      <c r="B4" s="6">
        <v>4222001</v>
      </c>
      <c r="C4" s="6" t="s">
        <v>110</v>
      </c>
      <c r="D4" s="6" t="s">
        <v>36</v>
      </c>
      <c r="E4" s="6">
        <v>15</v>
      </c>
      <c r="F4" s="6">
        <v>0</v>
      </c>
      <c r="G4" s="5">
        <v>15</v>
      </c>
      <c r="H4" s="5">
        <v>49141504</v>
      </c>
      <c r="I4" s="5">
        <v>1070794</v>
      </c>
      <c r="J4" s="5" t="s">
        <v>37</v>
      </c>
      <c r="K4" s="75">
        <v>2498675.4356415984</v>
      </c>
      <c r="L4" s="76">
        <v>0.19</v>
      </c>
      <c r="M4" s="75">
        <f>+K4*L4</f>
        <v>474748.33277190372</v>
      </c>
      <c r="N4" s="75">
        <f>+K4+M4</f>
        <v>2973423.7684135023</v>
      </c>
    </row>
    <row r="5" spans="1:14" ht="34.5" thickBot="1" x14ac:dyDescent="0.3">
      <c r="A5" s="6">
        <v>2</v>
      </c>
      <c r="B5" s="6">
        <v>4299942</v>
      </c>
      <c r="C5" s="6" t="s">
        <v>111</v>
      </c>
      <c r="D5" s="6" t="s">
        <v>36</v>
      </c>
      <c r="E5" s="6">
        <v>54</v>
      </c>
      <c r="F5" s="6">
        <v>0</v>
      </c>
      <c r="G5" s="5">
        <v>54</v>
      </c>
      <c r="H5" s="5">
        <v>46182300</v>
      </c>
      <c r="I5" s="5">
        <v>1314917</v>
      </c>
      <c r="J5" s="5" t="s">
        <v>37</v>
      </c>
      <c r="K5" s="75">
        <v>346239.01446512784</v>
      </c>
      <c r="L5" s="76">
        <v>0.19</v>
      </c>
      <c r="M5" s="75">
        <f t="shared" ref="M5:M15" si="0">+K5*L5</f>
        <v>65785.412748374292</v>
      </c>
      <c r="N5" s="75">
        <f t="shared" ref="N5:N15" si="1">+K5+M5</f>
        <v>412024.42721350212</v>
      </c>
    </row>
    <row r="6" spans="1:14" ht="34.5" thickBot="1" x14ac:dyDescent="0.3">
      <c r="A6" s="6">
        <v>3</v>
      </c>
      <c r="B6" s="6">
        <v>4299942</v>
      </c>
      <c r="C6" s="6" t="s">
        <v>112</v>
      </c>
      <c r="D6" s="6" t="s">
        <v>36</v>
      </c>
      <c r="E6" s="6">
        <v>54</v>
      </c>
      <c r="F6" s="6">
        <v>0</v>
      </c>
      <c r="G6" s="5">
        <v>54</v>
      </c>
      <c r="H6" s="5">
        <v>46182300</v>
      </c>
      <c r="I6" s="5">
        <v>1145964</v>
      </c>
      <c r="J6" s="5" t="s">
        <v>37</v>
      </c>
      <c r="K6" s="75">
        <v>275821.05564159842</v>
      </c>
      <c r="L6" s="76">
        <v>0.19</v>
      </c>
      <c r="M6" s="75">
        <f t="shared" si="0"/>
        <v>52406.0005719037</v>
      </c>
      <c r="N6" s="75">
        <f t="shared" si="1"/>
        <v>328227.05621350213</v>
      </c>
    </row>
    <row r="7" spans="1:14" ht="34.5" thickBot="1" x14ac:dyDescent="0.3">
      <c r="A7" s="6">
        <v>4</v>
      </c>
      <c r="B7" s="6">
        <v>4299</v>
      </c>
      <c r="C7" s="6" t="s">
        <v>113</v>
      </c>
      <c r="D7" s="6" t="s">
        <v>36</v>
      </c>
      <c r="E7" s="6">
        <v>54</v>
      </c>
      <c r="F7" s="6">
        <v>0</v>
      </c>
      <c r="G7" s="5">
        <v>54</v>
      </c>
      <c r="H7" s="5">
        <v>46182300</v>
      </c>
      <c r="I7" s="5">
        <v>1024249</v>
      </c>
      <c r="J7" s="5" t="s">
        <v>37</v>
      </c>
      <c r="K7" s="75">
        <v>333244.17917101021</v>
      </c>
      <c r="L7" s="76">
        <v>0.19</v>
      </c>
      <c r="M7" s="75">
        <f t="shared" si="0"/>
        <v>63316.394042491942</v>
      </c>
      <c r="N7" s="75">
        <f t="shared" si="1"/>
        <v>396560.57321350218</v>
      </c>
    </row>
    <row r="8" spans="1:14" ht="23.25" thickBot="1" x14ac:dyDescent="0.3">
      <c r="A8" s="6">
        <v>5</v>
      </c>
      <c r="B8" s="6">
        <v>4294399</v>
      </c>
      <c r="C8" s="6" t="s">
        <v>114</v>
      </c>
      <c r="D8" s="6" t="s">
        <v>36</v>
      </c>
      <c r="E8" s="6">
        <v>10</v>
      </c>
      <c r="F8" s="6">
        <v>0</v>
      </c>
      <c r="G8" s="5">
        <v>10</v>
      </c>
      <c r="H8" s="5">
        <v>24101600</v>
      </c>
      <c r="I8" s="5" t="s">
        <v>39</v>
      </c>
      <c r="J8" s="5" t="s">
        <v>37</v>
      </c>
      <c r="K8" s="75">
        <v>5070438.2165239528</v>
      </c>
      <c r="L8" s="76">
        <v>0.19</v>
      </c>
      <c r="M8" s="75">
        <f t="shared" si="0"/>
        <v>963383.26113955106</v>
      </c>
      <c r="N8" s="75">
        <f t="shared" si="1"/>
        <v>6033821.477663504</v>
      </c>
    </row>
    <row r="9" spans="1:14" ht="34.5" thickBot="1" x14ac:dyDescent="0.3">
      <c r="A9" s="6">
        <v>6</v>
      </c>
      <c r="B9" s="6">
        <v>4294399</v>
      </c>
      <c r="C9" s="6" t="s">
        <v>115</v>
      </c>
      <c r="D9" s="6" t="s">
        <v>36</v>
      </c>
      <c r="E9" s="6">
        <v>10</v>
      </c>
      <c r="F9" s="6">
        <v>0</v>
      </c>
      <c r="G9" s="5">
        <v>10</v>
      </c>
      <c r="H9" s="5">
        <v>24101600</v>
      </c>
      <c r="I9" s="5" t="s">
        <v>39</v>
      </c>
      <c r="J9" s="5" t="s">
        <v>37</v>
      </c>
      <c r="K9" s="75">
        <v>13679882.444465127</v>
      </c>
      <c r="L9" s="76">
        <v>0.19</v>
      </c>
      <c r="M9" s="75">
        <f t="shared" si="0"/>
        <v>2599177.664448374</v>
      </c>
      <c r="N9" s="75">
        <f t="shared" si="1"/>
        <v>16279060.1089135</v>
      </c>
    </row>
    <row r="10" spans="1:14" ht="45.75" thickBot="1" x14ac:dyDescent="0.3">
      <c r="A10" s="6">
        <v>7</v>
      </c>
      <c r="B10" s="6">
        <v>4299</v>
      </c>
      <c r="C10" s="6" t="s">
        <v>116</v>
      </c>
      <c r="D10" s="6" t="s">
        <v>103</v>
      </c>
      <c r="E10" s="6">
        <v>5</v>
      </c>
      <c r="F10" s="6">
        <v>0</v>
      </c>
      <c r="G10" s="5">
        <v>5</v>
      </c>
      <c r="H10" s="5">
        <v>31162800</v>
      </c>
      <c r="I10" s="5" t="s">
        <v>39</v>
      </c>
      <c r="J10" s="5" t="s">
        <v>37</v>
      </c>
      <c r="K10" s="75">
        <v>24912659.047406301</v>
      </c>
      <c r="L10" s="76">
        <v>0.19</v>
      </c>
      <c r="M10" s="75">
        <f t="shared" si="0"/>
        <v>4733405.2190071968</v>
      </c>
      <c r="N10" s="75">
        <f t="shared" si="1"/>
        <v>29646064.266413499</v>
      </c>
    </row>
    <row r="11" spans="1:14" ht="34.5" thickBot="1" x14ac:dyDescent="0.3">
      <c r="A11" s="6">
        <v>8</v>
      </c>
      <c r="B11" s="6">
        <v>4299</v>
      </c>
      <c r="C11" s="6" t="s">
        <v>117</v>
      </c>
      <c r="D11" s="6" t="s">
        <v>103</v>
      </c>
      <c r="E11" s="6">
        <v>10</v>
      </c>
      <c r="F11" s="6">
        <v>0</v>
      </c>
      <c r="G11" s="5">
        <v>10</v>
      </c>
      <c r="H11" s="5">
        <v>46182302</v>
      </c>
      <c r="I11" s="5" t="s">
        <v>39</v>
      </c>
      <c r="J11" s="5" t="s">
        <v>37</v>
      </c>
      <c r="K11" s="75">
        <v>4796654.0121121863</v>
      </c>
      <c r="L11" s="76">
        <v>0.19</v>
      </c>
      <c r="M11" s="75">
        <f t="shared" si="0"/>
        <v>911364.26230131544</v>
      </c>
      <c r="N11" s="75">
        <f t="shared" si="1"/>
        <v>5708018.2744135018</v>
      </c>
    </row>
    <row r="12" spans="1:14" ht="45.75" thickBot="1" x14ac:dyDescent="0.3">
      <c r="A12" s="6">
        <v>9</v>
      </c>
      <c r="B12" s="6">
        <v>4299</v>
      </c>
      <c r="C12" s="6" t="s">
        <v>118</v>
      </c>
      <c r="D12" s="6" t="s">
        <v>103</v>
      </c>
      <c r="E12" s="6">
        <v>10</v>
      </c>
      <c r="F12" s="6">
        <v>0</v>
      </c>
      <c r="G12" s="5">
        <v>10</v>
      </c>
      <c r="H12" s="5">
        <v>46182306</v>
      </c>
      <c r="I12" s="5" t="s">
        <v>39</v>
      </c>
      <c r="J12" s="5" t="s">
        <v>37</v>
      </c>
      <c r="K12" s="75">
        <v>2684115.2474063043</v>
      </c>
      <c r="L12" s="76">
        <v>0.19</v>
      </c>
      <c r="M12" s="75">
        <f t="shared" si="0"/>
        <v>509981.89700719784</v>
      </c>
      <c r="N12" s="75">
        <f t="shared" si="1"/>
        <v>3194097.144413502</v>
      </c>
    </row>
    <row r="13" spans="1:14" ht="23.25" thickBot="1" x14ac:dyDescent="0.3">
      <c r="A13" s="6">
        <v>10</v>
      </c>
      <c r="B13" s="6">
        <v>4299</v>
      </c>
      <c r="C13" s="6" t="s">
        <v>119</v>
      </c>
      <c r="D13" s="6" t="s">
        <v>103</v>
      </c>
      <c r="E13" s="6">
        <v>5</v>
      </c>
      <c r="F13" s="6">
        <v>0</v>
      </c>
      <c r="G13" s="5">
        <v>5</v>
      </c>
      <c r="H13" s="5">
        <v>31162700</v>
      </c>
      <c r="I13" s="5" t="s">
        <v>39</v>
      </c>
      <c r="J13" s="5" t="s">
        <v>37</v>
      </c>
      <c r="K13" s="75">
        <v>13035555.194465127</v>
      </c>
      <c r="L13" s="76">
        <v>0.19</v>
      </c>
      <c r="M13" s="75">
        <f t="shared" si="0"/>
        <v>2476755.4869483742</v>
      </c>
      <c r="N13" s="75">
        <f t="shared" si="1"/>
        <v>15512310.681413502</v>
      </c>
    </row>
    <row r="14" spans="1:14" ht="23.25" thickBot="1" x14ac:dyDescent="0.3">
      <c r="A14" s="6">
        <v>11</v>
      </c>
      <c r="B14" s="6">
        <v>4299</v>
      </c>
      <c r="C14" s="6" t="s">
        <v>120</v>
      </c>
      <c r="D14" s="6" t="s">
        <v>103</v>
      </c>
      <c r="E14" s="6">
        <v>5</v>
      </c>
      <c r="F14" s="6">
        <v>0</v>
      </c>
      <c r="G14" s="5">
        <v>5</v>
      </c>
      <c r="H14" s="5">
        <v>31162700</v>
      </c>
      <c r="I14" s="5" t="s">
        <v>39</v>
      </c>
      <c r="J14" s="5" t="s">
        <v>37</v>
      </c>
      <c r="K14" s="75">
        <v>4796654.0121121863</v>
      </c>
      <c r="L14" s="76">
        <v>0.19</v>
      </c>
      <c r="M14" s="75">
        <f t="shared" si="0"/>
        <v>911364.26230131544</v>
      </c>
      <c r="N14" s="75">
        <f t="shared" si="1"/>
        <v>5708018.2744135018</v>
      </c>
    </row>
    <row r="15" spans="1:14" ht="34.5" thickBot="1" x14ac:dyDescent="0.3">
      <c r="A15" s="6">
        <v>12</v>
      </c>
      <c r="B15" s="6">
        <v>4299</v>
      </c>
      <c r="C15" s="6" t="s">
        <v>121</v>
      </c>
      <c r="D15" s="6" t="s">
        <v>103</v>
      </c>
      <c r="E15" s="6">
        <v>5</v>
      </c>
      <c r="F15" s="6">
        <v>0</v>
      </c>
      <c r="G15" s="5">
        <v>5</v>
      </c>
      <c r="H15" s="5">
        <v>42171600</v>
      </c>
      <c r="I15" s="5" t="s">
        <v>39</v>
      </c>
      <c r="J15" s="5" t="s">
        <v>37</v>
      </c>
      <c r="K15" s="75">
        <v>16611183.635641597</v>
      </c>
      <c r="L15" s="76">
        <v>0.19</v>
      </c>
      <c r="M15" s="75">
        <f t="shared" si="0"/>
        <v>3156124.8907719036</v>
      </c>
      <c r="N15" s="75">
        <f t="shared" si="1"/>
        <v>19767308.5264135</v>
      </c>
    </row>
  </sheetData>
  <mergeCells count="2">
    <mergeCell ref="A1:N1"/>
    <mergeCell ref="A2:N2"/>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
  <sheetViews>
    <sheetView workbookViewId="0">
      <selection activeCell="N4" sqref="N4:N6"/>
    </sheetView>
  </sheetViews>
  <sheetFormatPr baseColWidth="10" defaultColWidth="10.7109375" defaultRowHeight="15" x14ac:dyDescent="0.25"/>
  <cols>
    <col min="11" max="11" width="16.28515625" bestFit="1" customWidth="1"/>
    <col min="13" max="13" width="15.140625" bestFit="1" customWidth="1"/>
    <col min="14" max="14" width="16.28515625" bestFit="1" customWidth="1"/>
  </cols>
  <sheetData>
    <row r="1" spans="1:14" ht="22.9" customHeight="1" thickBot="1" x14ac:dyDescent="0.3">
      <c r="A1" s="66" t="s">
        <v>122</v>
      </c>
      <c r="B1" s="66"/>
      <c r="C1" s="66"/>
      <c r="D1" s="66"/>
      <c r="E1" s="66"/>
      <c r="F1" s="66"/>
      <c r="G1" s="66"/>
      <c r="H1" s="66"/>
      <c r="I1" s="66"/>
      <c r="J1" s="66"/>
      <c r="K1" s="66"/>
      <c r="L1" s="66"/>
      <c r="M1" s="66"/>
      <c r="N1" s="66"/>
    </row>
    <row r="2" spans="1:14" ht="22.9" customHeight="1" thickBot="1" x14ac:dyDescent="0.3">
      <c r="A2" s="66" t="s">
        <v>123</v>
      </c>
      <c r="B2" s="66"/>
      <c r="C2" s="66"/>
      <c r="D2" s="66"/>
      <c r="E2" s="66"/>
      <c r="F2" s="66"/>
      <c r="G2" s="66"/>
      <c r="H2" s="66"/>
      <c r="I2" s="66"/>
      <c r="J2" s="66"/>
      <c r="K2" s="66"/>
      <c r="L2" s="66"/>
      <c r="M2" s="66"/>
      <c r="N2" s="66"/>
    </row>
    <row r="3" spans="1:14" ht="57" thickBot="1" x14ac:dyDescent="0.3">
      <c r="A3" s="8" t="s">
        <v>26</v>
      </c>
      <c r="B3" s="8" t="s">
        <v>27</v>
      </c>
      <c r="C3" s="8" t="s">
        <v>28</v>
      </c>
      <c r="D3" s="8" t="s">
        <v>29</v>
      </c>
      <c r="E3" s="8" t="s">
        <v>30</v>
      </c>
      <c r="F3" s="8" t="s">
        <v>31</v>
      </c>
      <c r="G3" s="8" t="s">
        <v>47</v>
      </c>
      <c r="H3" s="8" t="s">
        <v>32</v>
      </c>
      <c r="I3" s="8" t="s">
        <v>33</v>
      </c>
      <c r="J3" s="8" t="s">
        <v>34</v>
      </c>
      <c r="K3" s="8" t="s">
        <v>48</v>
      </c>
      <c r="L3" s="8" t="s">
        <v>49</v>
      </c>
      <c r="M3" s="8" t="s">
        <v>50</v>
      </c>
      <c r="N3" s="8" t="s">
        <v>51</v>
      </c>
    </row>
    <row r="4" spans="1:14" ht="68.25" thickBot="1" x14ac:dyDescent="0.3">
      <c r="A4" s="6">
        <v>1</v>
      </c>
      <c r="B4" s="6">
        <v>44231</v>
      </c>
      <c r="C4" s="6" t="s">
        <v>124</v>
      </c>
      <c r="D4" s="6" t="s">
        <v>36</v>
      </c>
      <c r="E4" s="6">
        <v>1</v>
      </c>
      <c r="F4" s="6">
        <v>0</v>
      </c>
      <c r="G4" s="5">
        <v>1</v>
      </c>
      <c r="H4" s="5">
        <v>71121811</v>
      </c>
      <c r="I4" s="5" t="s">
        <v>39</v>
      </c>
      <c r="J4" s="5" t="s">
        <v>37</v>
      </c>
      <c r="K4" s="75">
        <v>189869957.94117647</v>
      </c>
      <c r="L4" s="76">
        <v>0.19</v>
      </c>
      <c r="M4" s="75">
        <f>+K4*L4</f>
        <v>36075292.008823529</v>
      </c>
      <c r="N4" s="75">
        <f>+K4+M4</f>
        <v>225945249.94999999</v>
      </c>
    </row>
    <row r="5" spans="1:14" ht="68.25" thickBot="1" x14ac:dyDescent="0.3">
      <c r="A5" s="6">
        <v>2</v>
      </c>
      <c r="B5" s="6">
        <v>4492906</v>
      </c>
      <c r="C5" s="6" t="s">
        <v>125</v>
      </c>
      <c r="D5" s="6" t="s">
        <v>36</v>
      </c>
      <c r="E5" s="6">
        <v>10</v>
      </c>
      <c r="F5" s="6">
        <v>0</v>
      </c>
      <c r="G5" s="5">
        <v>10</v>
      </c>
      <c r="H5" s="5">
        <v>46161705</v>
      </c>
      <c r="I5" s="5" t="s">
        <v>39</v>
      </c>
      <c r="J5" s="5" t="s">
        <v>37</v>
      </c>
      <c r="K5" s="75">
        <v>2968168.6705882354</v>
      </c>
      <c r="L5" s="76">
        <v>0.19</v>
      </c>
      <c r="M5" s="75">
        <f t="shared" ref="M5:M6" si="0">+K5*L5</f>
        <v>563952.04741176474</v>
      </c>
      <c r="N5" s="75">
        <f t="shared" ref="N5:N6" si="1">+K5+M5</f>
        <v>3532120.7180000003</v>
      </c>
    </row>
    <row r="6" spans="1:14" ht="57" thickBot="1" x14ac:dyDescent="0.3">
      <c r="A6" s="6">
        <v>3</v>
      </c>
      <c r="B6" s="6">
        <v>4492906</v>
      </c>
      <c r="C6" s="6" t="s">
        <v>126</v>
      </c>
      <c r="D6" s="6" t="s">
        <v>36</v>
      </c>
      <c r="E6" s="6">
        <v>5</v>
      </c>
      <c r="F6" s="6">
        <v>0</v>
      </c>
      <c r="G6" s="5">
        <v>5</v>
      </c>
      <c r="H6" s="5">
        <v>46161705</v>
      </c>
      <c r="I6" s="5" t="s">
        <v>39</v>
      </c>
      <c r="J6" s="5" t="s">
        <v>37</v>
      </c>
      <c r="K6" s="75">
        <v>11091755.323529413</v>
      </c>
      <c r="L6" s="76">
        <v>0.19</v>
      </c>
      <c r="M6" s="75">
        <f t="shared" si="0"/>
        <v>2107433.5114705884</v>
      </c>
      <c r="N6" s="75">
        <f t="shared" si="1"/>
        <v>13199188.835000001</v>
      </c>
    </row>
  </sheetData>
  <mergeCells count="2">
    <mergeCell ref="A1:N1"/>
    <mergeCell ref="A2:N2"/>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
  <sheetViews>
    <sheetView workbookViewId="0">
      <selection activeCell="J10" sqref="J10"/>
    </sheetView>
  </sheetViews>
  <sheetFormatPr baseColWidth="10" defaultColWidth="10.7109375" defaultRowHeight="15" x14ac:dyDescent="0.25"/>
  <cols>
    <col min="3" max="3" width="14.28515625" customWidth="1"/>
    <col min="11" max="11" width="14.140625" bestFit="1" customWidth="1"/>
    <col min="13" max="13" width="14.140625" bestFit="1" customWidth="1"/>
    <col min="14" max="14" width="15.140625" bestFit="1" customWidth="1"/>
  </cols>
  <sheetData>
    <row r="1" spans="1:14" ht="15.75" thickBot="1" x14ac:dyDescent="0.3">
      <c r="A1" s="66" t="s">
        <v>127</v>
      </c>
      <c r="B1" s="66"/>
      <c r="C1" s="66"/>
      <c r="D1" s="66"/>
      <c r="E1" s="66"/>
      <c r="F1" s="66"/>
      <c r="G1" s="66"/>
      <c r="H1" s="66"/>
      <c r="I1" s="66"/>
      <c r="J1" s="66"/>
      <c r="K1" s="66"/>
      <c r="L1" s="66"/>
      <c r="M1" s="66"/>
      <c r="N1" s="66"/>
    </row>
    <row r="2" spans="1:14" ht="27.6" customHeight="1" thickBot="1" x14ac:dyDescent="0.3">
      <c r="A2" s="66" t="s">
        <v>128</v>
      </c>
      <c r="B2" s="66"/>
      <c r="C2" s="66"/>
      <c r="D2" s="66"/>
      <c r="E2" s="66"/>
      <c r="F2" s="66"/>
      <c r="G2" s="66"/>
      <c r="H2" s="66"/>
      <c r="I2" s="66"/>
      <c r="J2" s="66"/>
      <c r="K2" s="66"/>
      <c r="L2" s="66"/>
      <c r="M2" s="66"/>
      <c r="N2" s="66"/>
    </row>
    <row r="3" spans="1:14" ht="57" thickBot="1" x14ac:dyDescent="0.3">
      <c r="A3" s="8" t="s">
        <v>26</v>
      </c>
      <c r="B3" s="8" t="s">
        <v>27</v>
      </c>
      <c r="C3" s="8" t="s">
        <v>28</v>
      </c>
      <c r="D3" s="8" t="s">
        <v>29</v>
      </c>
      <c r="E3" s="8" t="s">
        <v>30</v>
      </c>
      <c r="F3" s="8" t="s">
        <v>31</v>
      </c>
      <c r="G3" s="8" t="s">
        <v>47</v>
      </c>
      <c r="H3" s="8" t="s">
        <v>32</v>
      </c>
      <c r="I3" s="8" t="s">
        <v>33</v>
      </c>
      <c r="J3" s="8" t="s">
        <v>34</v>
      </c>
      <c r="K3" s="8" t="s">
        <v>48</v>
      </c>
      <c r="L3" s="8" t="s">
        <v>49</v>
      </c>
      <c r="M3" s="8" t="s">
        <v>50</v>
      </c>
      <c r="N3" s="8" t="s">
        <v>51</v>
      </c>
    </row>
    <row r="4" spans="1:14" ht="49.9" customHeight="1" thickBot="1" x14ac:dyDescent="0.3">
      <c r="A4" s="6">
        <v>1</v>
      </c>
      <c r="B4" s="6">
        <v>4123</v>
      </c>
      <c r="C4" s="6" t="s">
        <v>129</v>
      </c>
      <c r="D4" s="6" t="s">
        <v>36</v>
      </c>
      <c r="E4" s="6">
        <v>5</v>
      </c>
      <c r="F4" s="6">
        <v>0</v>
      </c>
      <c r="G4" s="5">
        <v>5</v>
      </c>
      <c r="H4" s="5">
        <v>25173805</v>
      </c>
      <c r="I4" s="5" t="s">
        <v>39</v>
      </c>
      <c r="J4" s="5" t="s">
        <v>37</v>
      </c>
      <c r="K4" s="69">
        <v>4279359.2588235289</v>
      </c>
      <c r="L4" s="70">
        <v>0.19</v>
      </c>
      <c r="M4" s="69">
        <f>+K4*L4</f>
        <v>813078.25917647046</v>
      </c>
      <c r="N4" s="69">
        <f>+K4+M4</f>
        <v>5092437.5179999992</v>
      </c>
    </row>
    <row r="5" spans="1:14" ht="53.45" customHeight="1" thickBot="1" x14ac:dyDescent="0.3">
      <c r="A5" s="6">
        <v>2</v>
      </c>
      <c r="B5" s="6">
        <v>4123</v>
      </c>
      <c r="C5" s="6" t="s">
        <v>130</v>
      </c>
      <c r="D5" s="6" t="s">
        <v>36</v>
      </c>
      <c r="E5" s="6">
        <v>5</v>
      </c>
      <c r="F5" s="6">
        <v>0</v>
      </c>
      <c r="G5" s="5">
        <v>5</v>
      </c>
      <c r="H5" s="5">
        <v>25173805</v>
      </c>
      <c r="I5" s="5" t="s">
        <v>39</v>
      </c>
      <c r="J5" s="5" t="s">
        <v>37</v>
      </c>
      <c r="K5" s="69">
        <v>8997362.5</v>
      </c>
      <c r="L5" s="70">
        <v>0.19</v>
      </c>
      <c r="M5" s="69">
        <f>+K5*L5</f>
        <v>1709498.875</v>
      </c>
      <c r="N5" s="69">
        <f>+K5+M5</f>
        <v>10706861.375</v>
      </c>
    </row>
  </sheetData>
  <mergeCells count="2">
    <mergeCell ref="A1:N1"/>
    <mergeCell ref="A2:N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CONDICIONES GENERALES </vt:lpstr>
      <vt:lpstr>LOTE 1 </vt:lpstr>
      <vt:lpstr>LOTE 2 </vt:lpstr>
      <vt:lpstr>LOTE 3 </vt:lpstr>
      <vt:lpstr>LOTE 4 </vt:lpstr>
      <vt:lpstr>LOTE 5 </vt:lpstr>
      <vt:lpstr>LOTE 6</vt:lpstr>
      <vt:lpstr>LOTE 7 </vt:lpstr>
      <vt:lpstr>LOTE 8 </vt:lpstr>
      <vt:lpstr>LOTE 9</vt:lpstr>
      <vt:lpstr>LOTE 10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Lopez</dc:creator>
  <cp:lastModifiedBy>ADMINISTRATIVO</cp:lastModifiedBy>
  <dcterms:created xsi:type="dcterms:W3CDTF">2026-06-11T23:34:45Z</dcterms:created>
  <dcterms:modified xsi:type="dcterms:W3CDTF">2026-06-26T20:45:04Z</dcterms:modified>
</cp:coreProperties>
</file>