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Docu\Documents\HRVT\CONVOCATORÍAS\CONVOCATORIA No. 012 AMBULANCIA ALMEIDA\"/>
    </mc:Choice>
  </mc:AlternateContent>
  <bookViews>
    <workbookView xWindow="0" yWindow="0" windowWidth="17256" windowHeight="5688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8" i="1" l="1"/>
  <c r="G68" i="1"/>
  <c r="U54" i="1"/>
  <c r="T54" i="1"/>
  <c r="M54" i="1"/>
  <c r="L54" i="1"/>
  <c r="U53" i="1"/>
  <c r="T53" i="1"/>
  <c r="M53" i="1"/>
  <c r="L53" i="1"/>
  <c r="U52" i="1"/>
  <c r="T52" i="1"/>
  <c r="M52" i="1"/>
  <c r="L52" i="1"/>
  <c r="U51" i="1"/>
  <c r="T51" i="1"/>
  <c r="M51" i="1"/>
  <c r="L51" i="1"/>
  <c r="U50" i="1"/>
  <c r="T50" i="1"/>
  <c r="M50" i="1"/>
  <c r="L50" i="1"/>
  <c r="U49" i="1"/>
  <c r="T49" i="1"/>
  <c r="M49" i="1"/>
  <c r="L49" i="1"/>
  <c r="U46" i="1"/>
  <c r="T46" i="1"/>
  <c r="M46" i="1"/>
  <c r="L46" i="1"/>
  <c r="U44" i="1"/>
  <c r="T44" i="1"/>
  <c r="M44" i="1"/>
  <c r="L44" i="1"/>
  <c r="U41" i="1"/>
  <c r="T41" i="1"/>
  <c r="M41" i="1"/>
  <c r="L41" i="1"/>
  <c r="U39" i="1"/>
  <c r="T39" i="1"/>
  <c r="M39" i="1"/>
  <c r="L39" i="1"/>
  <c r="U37" i="1"/>
  <c r="T37" i="1"/>
  <c r="M37" i="1"/>
  <c r="L37" i="1"/>
  <c r="U35" i="1"/>
  <c r="T35" i="1"/>
  <c r="M35" i="1"/>
  <c r="L35" i="1"/>
  <c r="U34" i="1"/>
  <c r="T34" i="1"/>
  <c r="M34" i="1"/>
  <c r="L34" i="1"/>
  <c r="U32" i="1"/>
  <c r="T32" i="1"/>
  <c r="M32" i="1"/>
  <c r="L32" i="1"/>
  <c r="U31" i="1"/>
  <c r="T31" i="1"/>
  <c r="M31" i="1"/>
  <c r="L31" i="1"/>
  <c r="U29" i="1"/>
  <c r="T29" i="1"/>
  <c r="M29" i="1"/>
  <c r="L29" i="1"/>
  <c r="U28" i="1"/>
  <c r="T28" i="1"/>
  <c r="M28" i="1"/>
  <c r="L28" i="1"/>
  <c r="U24" i="1"/>
  <c r="T24" i="1"/>
  <c r="M24" i="1"/>
  <c r="L24" i="1"/>
  <c r="U23" i="1"/>
  <c r="T23" i="1"/>
  <c r="M23" i="1"/>
  <c r="L23" i="1"/>
  <c r="U19" i="1"/>
  <c r="T19" i="1"/>
  <c r="M19" i="1"/>
  <c r="L19" i="1"/>
  <c r="U18" i="1"/>
  <c r="T18" i="1"/>
  <c r="M18" i="1"/>
  <c r="L18" i="1"/>
  <c r="U14" i="1"/>
  <c r="T14" i="1"/>
  <c r="M14" i="1"/>
  <c r="L14" i="1"/>
  <c r="U12" i="1"/>
  <c r="T12" i="1"/>
  <c r="M12" i="1"/>
  <c r="L12" i="1"/>
  <c r="U10" i="1"/>
  <c r="T10" i="1"/>
  <c r="M10" i="1"/>
  <c r="L10" i="1"/>
  <c r="U8" i="1"/>
  <c r="T8" i="1"/>
  <c r="M8" i="1"/>
  <c r="L8" i="1"/>
  <c r="U7" i="1"/>
  <c r="T7" i="1"/>
  <c r="M7" i="1"/>
  <c r="L7" i="1"/>
  <c r="U5" i="1"/>
  <c r="T5" i="1"/>
  <c r="M5" i="1"/>
  <c r="L5" i="1"/>
  <c r="U4" i="1"/>
  <c r="T4" i="1"/>
  <c r="M4" i="1"/>
  <c r="L4" i="1"/>
  <c r="U3" i="1"/>
  <c r="T3" i="1"/>
  <c r="M3" i="1"/>
  <c r="L3" i="1"/>
  <c r="U67" i="1"/>
  <c r="T67" i="1"/>
  <c r="L67" i="1"/>
  <c r="M67" i="1" s="1"/>
  <c r="T66" i="1"/>
  <c r="U66" i="1" s="1"/>
  <c r="M66" i="1"/>
  <c r="L66" i="1"/>
  <c r="U65" i="1"/>
  <c r="T65" i="1"/>
  <c r="L65" i="1"/>
  <c r="M65" i="1" s="1"/>
  <c r="U64" i="1"/>
  <c r="T64" i="1"/>
  <c r="M64" i="1"/>
  <c r="L64" i="1"/>
  <c r="U63" i="1"/>
  <c r="T63" i="1"/>
  <c r="L63" i="1"/>
  <c r="M63" i="1" s="1"/>
  <c r="U62" i="1"/>
  <c r="T62" i="1"/>
  <c r="M62" i="1"/>
  <c r="L62" i="1"/>
  <c r="U61" i="1"/>
  <c r="T61" i="1"/>
  <c r="L61" i="1"/>
  <c r="M61" i="1" s="1"/>
  <c r="U60" i="1"/>
  <c r="T60" i="1"/>
  <c r="M60" i="1"/>
  <c r="L60" i="1"/>
  <c r="U59" i="1"/>
  <c r="T59" i="1"/>
  <c r="L59" i="1"/>
  <c r="M59" i="1" s="1"/>
  <c r="U58" i="1"/>
  <c r="T58" i="1"/>
  <c r="M58" i="1"/>
  <c r="L58" i="1"/>
  <c r="U57" i="1"/>
  <c r="T57" i="1"/>
  <c r="L57" i="1"/>
  <c r="M57" i="1" s="1"/>
  <c r="U56" i="1"/>
  <c r="T56" i="1"/>
  <c r="M56" i="1"/>
  <c r="L56" i="1"/>
  <c r="U55" i="1"/>
  <c r="T55" i="1"/>
  <c r="P70" i="1" s="1"/>
  <c r="Y70" i="1" s="1"/>
  <c r="L55" i="1"/>
  <c r="P68" i="1" s="1"/>
  <c r="Y68" i="1" s="1"/>
  <c r="M55" i="1" l="1"/>
</calcChain>
</file>

<file path=xl/sharedStrings.xml><?xml version="1.0" encoding="utf-8"?>
<sst xmlns="http://schemas.openxmlformats.org/spreadsheetml/2006/main" count="632" uniqueCount="340">
  <si>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</si>
  <si>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</si>
  <si>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</si>
  <si>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</si>
  <si>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</si>
  <si>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</si>
  <si>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</si>
  <si>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</si>
  <si>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</si>
  <si>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</si>
  <si>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</si>
  <si>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implementadoc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</si>
  <si>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</si>
  <si>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</si>
  <si>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</si>
  <si>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</si>
  <si>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</si>
  <si>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</si>
  <si>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 el monitoreo?</t>
  </si>
  <si>
    <t>Periodicidad</t>
  </si>
  <si>
    <t>General</t>
  </si>
  <si>
    <t>Interna</t>
  </si>
  <si>
    <t>Planeación</t>
  </si>
  <si>
    <t>Operacional</t>
  </si>
  <si>
    <t>Que la contratación del bien/servicio no esté contemplada en el Plan anual de Adquisiciones de la entidad</t>
  </si>
  <si>
    <t>Adquisición de bienes y o servicios sin el cumplimiento de los requisitos normativos</t>
  </si>
  <si>
    <t>Entidad</t>
  </si>
  <si>
    <t>Citar comité extraordinario de compras y contratos para actualizar el Plan Anual de Adquisiciones</t>
  </si>
  <si>
    <t>NO</t>
  </si>
  <si>
    <t>SUBGERENCIA ADMINISTRATIVA Y FINANCIERA</t>
  </si>
  <si>
    <t>Inmediatamente a la aprobación de la necesidad por parte de gerencia</t>
  </si>
  <si>
    <t>Durante el primer trimestre del año del contrato</t>
  </si>
  <si>
    <t>Revisión, verificación y actualización (Si es el caso), del proceso en el Plan anual de Adquisiciones en la etapa de planeación</t>
  </si>
  <si>
    <t>Cuando se genera la necesidad</t>
  </si>
  <si>
    <t>Regulatorio</t>
  </si>
  <si>
    <t>La definición de la necesidad y el objeto establecido en el estudio previo, no se ajusta a la modalidad de selección aplicable.</t>
  </si>
  <si>
    <t>Retrasos en la revisión y ajuste del estudio previo y aprobación del mismo por parte de la Subgerencia que genera la necesidad</t>
  </si>
  <si>
    <t>Revisión y apoyo jurídico a las dependencias que solicitan la contratación, aclarando los requisitos y la aplicabilidad de cada una de las modalidades de selección.</t>
  </si>
  <si>
    <t>En la elaboración del estudio previo</t>
  </si>
  <si>
    <t>En la suscripción del estudio previo</t>
  </si>
  <si>
    <t>Revisión y verificación que  de los Estudios previos cumplan con el principio de legalidad</t>
  </si>
  <si>
    <t>Cada vez que se proyecta un estudio previo</t>
  </si>
  <si>
    <t>Interno</t>
  </si>
  <si>
    <t>Los requisitos habilitantes no son los apropiados para el proceso de contratación y no es posible encontrar proponentes</t>
  </si>
  <si>
    <t>Falta de oferentes que puedan generar policitación</t>
  </si>
  <si>
    <t>ENTIDAD</t>
  </si>
  <si>
    <t>Establecer requisitos habilitantes de acuerdo con el bien o servicio a contratar, y el proceso de selección.</t>
  </si>
  <si>
    <t>Con la adjudicación del contrato</t>
  </si>
  <si>
    <t>El cumplimiento de los requisitos habilitantes para cada proceso de contratación.</t>
  </si>
  <si>
    <t>Cada vez que se proyecte el estudio previo y sus necesidades.</t>
  </si>
  <si>
    <t>Económico</t>
  </si>
  <si>
    <t>El valor del contrato no corresponda a los precios del mercado</t>
  </si>
  <si>
    <t>Ausencia de oferentes y declaración de desierto del proceso.</t>
  </si>
  <si>
    <t>Realizar un estudio de mercado, acorde con el proceso de selección</t>
  </si>
  <si>
    <t>SI</t>
  </si>
  <si>
    <t>APOYO A LA GESTION CONTRACTUAL</t>
  </si>
  <si>
    <t>En la elaboración del estudio de mercado</t>
  </si>
  <si>
    <t>Con la adjudicación del proceso</t>
  </si>
  <si>
    <t>Cada vez que se proyecte el estudio previo.</t>
  </si>
  <si>
    <t>La descripción del servicio no es claro</t>
  </si>
  <si>
    <t>Imposibilidad de conseguir el servicio a contratar y no satisfacer de la necesidad, u obtener bienes y servicios requeridos por la entidad.</t>
  </si>
  <si>
    <t>Ficha técnica con especificaciones claras y definidas de los servicios requeridos por la entidad</t>
  </si>
  <si>
    <t>Revisión de las especificaciones de la parte de donde se genera la necesidad y/o responsable de los estudios previos.</t>
  </si>
  <si>
    <t>Elaboración de la ficha técnica</t>
  </si>
  <si>
    <t>Adjudicación del contrato</t>
  </si>
  <si>
    <t>Económicos</t>
  </si>
  <si>
    <t>El estudio de mercado no permite identificar los precios establecidos para la prestación del servicio</t>
  </si>
  <si>
    <t>Aumento de los precios que afecten la ejecución contractual</t>
  </si>
  <si>
    <t>La entidad define de forma clara la especificación del bien o servicio a contratar, para obtener las suficientes cotizaciones que le permitan identificar el valor probable del mercado</t>
  </si>
  <si>
    <t>Desde la elaboración de los estudios previos</t>
  </si>
  <si>
    <t>Hasta la adjudicación.</t>
  </si>
  <si>
    <t>Obtener información adicional para mejorar la  valoración del riesgo</t>
  </si>
  <si>
    <t>cada vez que se proyecte un estudio previo</t>
  </si>
  <si>
    <t>Específico</t>
  </si>
  <si>
    <t>Contratación</t>
  </si>
  <si>
    <t>No suscripción del contrato</t>
  </si>
  <si>
    <t>Retraso en la ejecución y cumplimiento del contrato, y por lo tanto no satisfacción oportuna de la necesidad.</t>
  </si>
  <si>
    <t>Imposibilidad de ejecutar el contrato.</t>
  </si>
  <si>
    <t>Adjudicación del contrato a proponente del segundo lugar o declarar desierto el proceso si no hay más proponentes</t>
  </si>
  <si>
    <t>Hacer efectivas póliza de garantía de seriedad de la propuesta en caso de haberse solicitado</t>
  </si>
  <si>
    <t>GERENTE</t>
  </si>
  <si>
    <t>cada vez que se realice un contrato</t>
  </si>
  <si>
    <t>con la firma del contrato</t>
  </si>
  <si>
    <t>Seguimiento a procesos de reclamo de garantía de seriedad y/o revisión adjudicación al proponente del segundo lugar</t>
  </si>
  <si>
    <t>Inmediato</t>
  </si>
  <si>
    <t>I Externo</t>
  </si>
  <si>
    <t>Ejecución</t>
  </si>
  <si>
    <t>Suministro y/o entrega y/o instalación de los bienes y/o servicios en sitios diferentes a los indicados por la entidad.</t>
  </si>
  <si>
    <t>No recibo de la Entidad de los bienes y/o servicios.</t>
  </si>
  <si>
    <t>Retraso en el objeto contractual.</t>
  </si>
  <si>
    <t>No satisfacción de las necesidades de la Entidad.</t>
  </si>
  <si>
    <t>Posible incumplimiento de contrato.</t>
  </si>
  <si>
    <t>CONTRATISTA</t>
  </si>
  <si>
    <t>Establecer en los documentos del proceso la dirección para el suministro y/o entrega y/o instalación de los bienes y/o servicios.</t>
  </si>
  <si>
    <t>CON LA SUSCRIPCIÓN DEL ACTA DE LIQUIDACIÓN DEL CONTRATO</t>
  </si>
  <si>
    <t>Recibo a satisfacción de los bienes y/o servicios</t>
  </si>
  <si>
    <t>En la elaboración de los estudios previos</t>
  </si>
  <si>
    <t>Especifico</t>
  </si>
  <si>
    <t>Externo</t>
  </si>
  <si>
    <t>Selección</t>
  </si>
  <si>
    <t>Mayores costos y plazos</t>
  </si>
  <si>
    <t>Riesgo de colusión o de ofertas artificialmente bajas</t>
  </si>
  <si>
    <t>La entidad previene el riesgo de colusión, mediante los criterios de selección objetivos y fórmulas de adjudicación concordantes con los compromisos de transparencia y selección objetiva</t>
  </si>
  <si>
    <t>Cada vez que se proyecte un estudio previo para seleccionar un contratista</t>
  </si>
  <si>
    <t>Una vez se apruebe el proceso de selección</t>
  </si>
  <si>
    <t>La entidad mitiga mediante la inclusión de cláusulas que permitan sancionar las conductas violatorias de libre competencia.</t>
  </si>
  <si>
    <t>No se presenten las garantías requeridas en los Documentos del Proceso de Contratación o que su presentación sea tardía</t>
  </si>
  <si>
    <t>Retraso en el inicio de la ejecución y cumplimiento del contrato; y por lo tanto no satisfacción oportuna de la necesidad  por la no presentación de las garantías en los plazos establecidos.</t>
  </si>
  <si>
    <t>Contratista</t>
  </si>
  <si>
    <t>En los pre-pliegos y pliegos de condiciones si hay lugar incluir la garantía de seriedad de la oferta.</t>
  </si>
  <si>
    <t>Una vez adjudicado se deberá oficiar al proponente seleccionado los plazos perentorios para la presentación de las garantías.</t>
  </si>
  <si>
    <t>Iniciar proceso de reclamo de garantía por incumplimiento del contrato.</t>
  </si>
  <si>
    <t>Si</t>
  </si>
  <si>
    <t>SECRETARIA DE GERENCIA</t>
  </si>
  <si>
    <t>cada vez que se proyecte un estudio previo para seleccionar un contratista</t>
  </si>
  <si>
    <t>con la presentación de las garantías por parte del contratista</t>
  </si>
  <si>
    <t>Exigir con la póliza de seriedad de la oferta, si hay lugar,  el cubrimiento de la suscripción y presentación de las garantías en los plazos establecidos.</t>
  </si>
  <si>
    <t>Seguimiento a las fechas establecidas como perentorias para la realización de los trámites de legalización.</t>
  </si>
  <si>
    <t>Requerimiento al contratista con el fin que aporte la garantía</t>
  </si>
  <si>
    <t>Plazo establecido dentro del cronograma para la presentación de las pólizas.</t>
  </si>
  <si>
    <t>Operacional/Tecnológica</t>
  </si>
  <si>
    <t>No publicación de los documentos del proceso de contratación y/o publicación de los documentos del proceso de manera extemporánea o fuera de los plazos establecidos.</t>
  </si>
  <si>
    <t>Incumplimiento de las normas de publicidad y transparencia establecidas en la Ley</t>
  </si>
  <si>
    <t>Publicar los documentos del proceso con tiempo suficiente y dentro de los plazos establecidos en la legislación vigente</t>
  </si>
  <si>
    <t>cada vez que se realice un proceso de contratación</t>
  </si>
  <si>
    <t>Con la terminación del proceso donde se verifica la publicación de todos los soportes en SECOP</t>
  </si>
  <si>
    <t>Cumplir el cronograma del proceso y publicar todos los documentos del proceso dentro del plazo establecido por la Ley.</t>
  </si>
  <si>
    <t>Dentro de los tres (3) días siguientes a la expedición del documento.</t>
  </si>
  <si>
    <t>Financiero</t>
  </si>
  <si>
    <t>Incumplimiento o retardo del Registro Presupuestal</t>
  </si>
  <si>
    <t>Incumplimiento de los requisitos legales necesarios para la ejecución del contrato.</t>
  </si>
  <si>
    <t>Demora en el inicio de la ejecución del contrato.</t>
  </si>
  <si>
    <t>Vulneración a los principios de planeación y legalidad.</t>
  </si>
  <si>
    <t>Incumplimiento de los plazos de pago.</t>
  </si>
  <si>
    <t>Exigir al funcionario encargado, la expedición del Registro Presupuestal.</t>
  </si>
  <si>
    <t>No</t>
  </si>
  <si>
    <t>Con la expedición del correspondiente registro presupuestal</t>
  </si>
  <si>
    <t>Expedición del Registro Presupuestal</t>
  </si>
  <si>
    <t>Atraso en la legalización de las actas de cumplimiento del contrato</t>
  </si>
  <si>
    <t>Incumplimiento de las normas de contratación estatal, políticas institucionales y afectación de la calidad en la gestión</t>
  </si>
  <si>
    <t>en la liquidación del contrato</t>
  </si>
  <si>
    <t>Actas de Cumplimiento debidamente suscritas</t>
  </si>
  <si>
    <t>Mensual</t>
  </si>
  <si>
    <t>Incumplimiento total o parcial por el contratista en cantidades y calidades de los servicios   contratado</t>
  </si>
  <si>
    <t>Problemas de incumplimiento en el contrato</t>
  </si>
  <si>
    <t>Expedición de normas tributarias o cargas fiscales que afecten el equilibrio económico del contrato.</t>
  </si>
  <si>
    <t>Generar carga económica adicional al contratista que afecte la ejecución del contrato</t>
  </si>
  <si>
    <t>Aplicación inmediata de las normativas expedidas</t>
  </si>
  <si>
    <t>con la expedición de la norma</t>
  </si>
  <si>
    <t>con la aplicación de la norma</t>
  </si>
  <si>
    <t>establecer condiciones claras al contrato</t>
  </si>
  <si>
    <t>durante el proceso</t>
  </si>
  <si>
    <t>Comportamiento mercado al presentar variaciones inesperadas como las fluctuaciones de las tasas de cambio del dólar.</t>
  </si>
  <si>
    <t>En el evento que se suministren productos importados y se llegara a presentar situaciones económicas que afecten la ejecución del contrato.</t>
  </si>
  <si>
    <t>El aumento del precio dólar es un hecho constitutivo de riesgo de mercado que debe asumir el contratista.</t>
  </si>
  <si>
    <t>El contratista debe garantizar mantener los precios pactados.</t>
  </si>
  <si>
    <t>En la firma del contrato</t>
  </si>
  <si>
    <t>Al finalizar el plazo de ejecución del contrato</t>
  </si>
  <si>
    <t>Revisión del comportamiento del mercado, notificación y justificación de los aumentos requeridos para la realización de los trámites pertinentes por parte de la Entidad.</t>
  </si>
  <si>
    <t>Durante la ejecución contractual.</t>
  </si>
  <si>
    <t>Deficiencia en la  calidad de los productos objeto  del  contrato</t>
  </si>
  <si>
    <t>Retrasos en el cumplimiento de las condiciones pactadas</t>
  </si>
  <si>
    <t>vigilancia permanente por parte del supervisor y/o interventor en la ejecución del contrato e imposición de sanciones al contratista</t>
  </si>
  <si>
    <t>SUBGERENCIAS ADMINISTRATIVA Y FINANCIERA</t>
  </si>
  <si>
    <t>con la terminación del contrato</t>
  </si>
  <si>
    <t>informes de supervisión e interventoría</t>
  </si>
  <si>
    <t>Durante el tiempo de ejecución del contrato.</t>
  </si>
  <si>
    <t>Entidad y Contratista</t>
  </si>
  <si>
    <t xml:space="preserve">DESDE   EL ACTA DE INICIO </t>
  </si>
  <si>
    <t>HASTA LA FECHA DE TERMINACIÓN DEL CONTRATO</t>
  </si>
  <si>
    <t>Situación de climático del país</t>
  </si>
  <si>
    <t>Diario</t>
  </si>
  <si>
    <t>Social</t>
  </si>
  <si>
    <t>Situación de orden público del país</t>
  </si>
  <si>
    <t>Operacionales</t>
  </si>
  <si>
    <t>DESDE EL ACTA DE INICIO</t>
  </si>
  <si>
    <t>HASTA LA LIQUIDACIÓN DEL CONTRATO</t>
  </si>
  <si>
    <t>Al momento de radicar las cuentas</t>
  </si>
  <si>
    <t>Al cumplimiento de los % de ejecución establecidos para la realización de cada uno de los pagos.</t>
  </si>
  <si>
    <t>ACTA DE INICIO Y/O EJECUCIÓN DEL MANTENIMIENTO</t>
  </si>
  <si>
    <t>ACTA DE ENTREGA</t>
  </si>
  <si>
    <t>informes de interventoría</t>
  </si>
  <si>
    <t>No cumplimiento en los plazos previstos para la ejecución del mismo</t>
  </si>
  <si>
    <t>EN LA PUBLICACIÓN DE LOS PLIEGOS DE CONDICIONES</t>
  </si>
  <si>
    <t>EN LA EVALUACIÓN DE LAS PROPUESTAS</t>
  </si>
  <si>
    <t>En la propuesta entregada por el contratista</t>
  </si>
  <si>
    <t>Una vez evaluadas las propuestas</t>
  </si>
  <si>
    <t xml:space="preserve">Especifico </t>
  </si>
  <si>
    <t>En los informes de interventoría</t>
  </si>
  <si>
    <t>Variación en el mercado de los precios de los servicios adquiridos</t>
  </si>
  <si>
    <t>El contratista debe garantizar mantener los precios pactados</t>
  </si>
  <si>
    <t>SUPERVISOR CONTRATO</t>
  </si>
  <si>
    <t>informes de supervisión</t>
  </si>
  <si>
    <t>Durante del plazo de ejecución.</t>
  </si>
  <si>
    <t>Incumplimiento con la liquidación de los contratos</t>
  </si>
  <si>
    <t>Contratista y ESE HRVT</t>
  </si>
  <si>
    <t>Revisión y control del estado de los procesos contractuales, lo que permite suministrar información de cada contrato y visualizar la fecha de vencimiento de términos.</t>
  </si>
  <si>
    <t>Subgerencia Administrativa y Financiera</t>
  </si>
  <si>
    <t>CON LA ENTREGA FINAL DEL CONTRATO</t>
  </si>
  <si>
    <t>Acta de liquidación debidamente suscrita por las partes.</t>
  </si>
  <si>
    <t>Una vez cumplidos los cuatro meses a la liquidación del contrato</t>
  </si>
  <si>
    <t>N° de riesgos identificados en el proceso contractual</t>
  </si>
  <si>
    <t>∑ de las valoraciones</t>
  </si>
  <si>
    <t>PROMEDIO DE LAS VALORACIONES</t>
  </si>
  <si>
    <t>CATEGORÍA DEL RIESGO PARA EL PROCESO CONTRACTUAL</t>
  </si>
  <si>
    <t xml:space="preserve">No. </t>
  </si>
  <si>
    <t>Tecnológico</t>
  </si>
  <si>
    <t>Obsolescencia tecnológica anticipada de los equipos biomédicos adquiridos.</t>
  </si>
  <si>
    <t>Afectación de la vida útil del bien y pérdida de vigencia frente a estándares internacionales.</t>
  </si>
  <si>
    <t>Exigir en pliegos equipos con tecnología de última generación, compatibles con actualizaciones.</t>
  </si>
  <si>
    <t>Informes de supervisión y soporte técnico</t>
  </si>
  <si>
    <t>Única vez</t>
  </si>
  <si>
    <t>Fallas en la capacitación del personal en el uso y cuidado de los equipos.</t>
  </si>
  <si>
    <t>Uso incorrecto o subutilización de los equipos, afectación en la seguridad del paciente.</t>
  </si>
  <si>
    <t>Obligatoriedad de capacitación certificada, asistencia mínima y actas firmadas.</t>
  </si>
  <si>
    <t>Hasta la finalización del contrato</t>
  </si>
  <si>
    <t xml:space="preserve"> Supervisor del Contrato</t>
  </si>
  <si>
    <t>Suministro de equipos sin registro INVIMA o no homologables.</t>
  </si>
  <si>
    <t>Sanciones, decomiso o imposibilidad de uso por incumplimiento legal.</t>
  </si>
  <si>
    <t>Revisión previa de los registros INVIMA o equivalentes, exigidos como requisito habilitante.</t>
  </si>
  <si>
    <t>Comité Evaluador y Asesor Jurídico</t>
  </si>
  <si>
    <t>En la etapa de verificación de requisitos</t>
  </si>
  <si>
    <t>Antes del acto de adjudicación</t>
  </si>
  <si>
    <t>Revisión documental en propuesta
Revisión por lista de chequeo documental</t>
  </si>
  <si>
    <t>Social / Reputacional</t>
  </si>
  <si>
    <t>Fallas del contratista que afectan la atención en salud y la imagen institucional.</t>
  </si>
  <si>
    <t>Quejas ciudadanas, acciones de control, pérdida de confianza institucional.</t>
  </si>
  <si>
    <t>Supervisión estricta, cláusulas de penalidades reputacionales y seguimiento en prensa y redes.</t>
  </si>
  <si>
    <t>Comunicaciones y Supervisor</t>
  </si>
  <si>
    <t>Con el inicio de la ejecución</t>
  </si>
  <si>
    <t xml:space="preserve">Incluyendo el correspondiente RP en el acta de inicio del contrato. </t>
  </si>
  <si>
    <t>De acuerdo con los avances del contrato.</t>
  </si>
  <si>
    <t>a) Incumplimiento al artículo del Estatuo y Manual de contratación que trata sobre la liquidación de los contratos estatales. b) Los funcionarios responsables incurrirán en sanciones de tipo disciplinario y penal.</t>
  </si>
  <si>
    <t>Con la entrega de los bienes</t>
  </si>
  <si>
    <t>Pérdida de los recursos asignados mediante la Resolución 1404 del 7 de julio de 2025 del Ministerio de Salud y Protección Social, por no comprometer o ejecutar el gasto dentro de la vigencia fiscal.</t>
  </si>
  <si>
    <t>Reintegro de los recursos del Presupuesto General de la Nación, no adquisición del vehículo y eventual responsabilidad fiscal y disciplinaria de los responsables.</t>
  </si>
  <si>
    <t>Cronograma del proceso ajustado a la vigencia, seguimiento semanal del comité de compras y contratos, y expedición oportuna del CDP y del Registro Presupuestal.</t>
  </si>
  <si>
    <t>Con la expedición del CDP</t>
  </si>
  <si>
    <t>Con el pago y la liquidación del contrato dentro de la vigencia</t>
  </si>
  <si>
    <t>Seguimiento al cronograma del proceso y a la ejecución presupuestal del rubro</t>
  </si>
  <si>
    <t>Semanal</t>
  </si>
  <si>
    <t>Insuficiencia del presupuesto oficial por variación del precio del chasis y de la dotación entre la fecha del estudio de mercado y la fecha de adjudicación.</t>
  </si>
  <si>
    <t>Ausencia de ofertas dentro del presupuesto oficial y eventual declaratoria de desierto del proceso.</t>
  </si>
  <si>
    <t>Cotizaciones con vigencia mínima igual al plazo del cronograma, actualización del estudio de mercado si transcurren más de treinta (30) días antes de la apertura.</t>
  </si>
  <si>
    <t>Comparación del presupuesto oficial con las cotizaciones vigentes</t>
  </si>
  <si>
    <t>Antes de la apertura del proceso</t>
  </si>
  <si>
    <t>Ausencia de oferentes que acrediten la certificación de transformación de vehículos conforme a la NTC 3729 y los requisitos habilitantes exigidos.</t>
  </si>
  <si>
    <t>Declaratoria de desierto del proceso y retraso en la satisfacción de la necesidad.</t>
  </si>
  <si>
    <t>Requisitos habilitantes proporcionales al objeto, sondeo previo de mercado con proveedores certificados y publicación del proyecto de términos de condiciones para observaciones.</t>
  </si>
  <si>
    <t>COMITÉ DE COMPRAS Y CONTRATOS</t>
  </si>
  <si>
    <t>Número de propuestas recibidas y observaciones al proyecto de términos de condiciones</t>
  </si>
  <si>
    <t>Cada vez que se adelante el proceso</t>
  </si>
  <si>
    <t>Entrega de un vehículo que no cumple la NTC 3729 (última actualización vigente del ICONTEC) o la Resolución 3100 de 2019, impidiendo la habilitación del servicio de Transporte Asistencial Básico.</t>
  </si>
  <si>
    <t>Imposibilidad de habilitar el servicio ante la Secretaría de Salud de Boyacá y de poner el vehículo en operación.</t>
  </si>
  <si>
    <t>Exigir certificado de conformidad de producto expedido por organismo acreditado. Verificación en planta por el supervisor antes de la entrega y recibo a satisfacción condicionado al cumplimiento de la norma técnica.</t>
  </si>
  <si>
    <t>SUPERVISOR DEL CONTRATO</t>
  </si>
  <si>
    <t>Desde el acta de inicio</t>
  </si>
  <si>
    <t>Con el acta de recibo a satisfacción</t>
  </si>
  <si>
    <t>Certificado de conformidad y acta de verificación técnica en planta</t>
  </si>
  <si>
    <t>Antes de la entrega del vehículo</t>
  </si>
  <si>
    <t>Entrega del vehículo sin matrícula, inscripción en el RUNT, placas, SOAT o revisión técnico-mecánica a nombre del Hospital Regional Segundo Nivel de Atención Valle de Tenza E.S.E.</t>
  </si>
  <si>
    <t>Imposibilidad de transitar y de operar el vehículo, y de registrar el bien en el inventario de la Entidad.</t>
  </si>
  <si>
    <t>Establecer como obligación contractual que la matrícula, placas, SOAT y revisión técnico-mecánica se entreguen a nombre de la E.S.E. como requisito del recibo a satisfacción y del último pago.</t>
  </si>
  <si>
    <t>Verificación documental de matrícula, RUNT, SOAT y revisión técnico-mecánica</t>
  </si>
  <si>
    <t>Antes del último pago</t>
  </si>
  <si>
    <t>Entrega de chasis de modelo o año anterior al ofertado, con kilometraje o con uso previo.</t>
  </si>
  <si>
    <t>Disminución de la vida útil del bien y del valor recibido frente al precio pagado.</t>
  </si>
  <si>
    <t>Exigir en la ficha técnica vehículo nuevo, cero kilómetros, modelo igual o superior al año de suscripción del contrato, y verificar número VIN y factura del fabricante en la entrega.</t>
  </si>
  <si>
    <t>Cotejo del número VIN, factura del fabricante y tarjeta de propiedad</t>
  </si>
  <si>
    <t>En la entrega del vehículo</t>
  </si>
  <si>
    <t>Dotación biomédica suministrada sin registro sanitario INVIMA vigente o expedido a favor de un importador distinto del declarado en la oferta.</t>
  </si>
  <si>
    <t>Imposibilidad de uso de la dotación, sanciones sanitarias e incumplimiento de los estándares de habilitación.</t>
  </si>
  <si>
    <t>Verificación del registro sanitario INVIMA vigente y de la cadena de distribución autorizada como requisito habilitante, y nuevamente en el recibo de la dotación.</t>
  </si>
  <si>
    <t>COMITÉ EVALUADOR Y SUPERVISOR DEL CONTRATO</t>
  </si>
  <si>
    <t>En la verificación de requisitos habilitantes</t>
  </si>
  <si>
    <t>Consulta del registro sanitario en la base de datos del INVIMA</t>
  </si>
  <si>
    <t>En la evaluación y en la entrega</t>
  </si>
  <si>
    <t>Pérdida, hurto o daño del vehículo durante el traslado desde el domicilio del contratista, donde se adelanta el ensamble, hasta la Sede de Guateque del Hospital.</t>
  </si>
  <si>
    <t>No recibo del bien en las condiciones pactadas, retraso en la entrega y eventual pérdida total del vehículo.</t>
  </si>
  <si>
    <t>Estipular que el riesgo de la cosa se traslada a la Entidad únicamente con el acta de recibo a satisfacción en Guateque, y exigir póliza de todo riesgo o seguro de transporte que ampare el traslado.</t>
  </si>
  <si>
    <t>CONTRATISTA Y SUPERVISOR DEL CONTRATO</t>
  </si>
  <si>
    <t>Desde la salida del vehículo de la planta de ensamble</t>
  </si>
  <si>
    <t>Con el acta de recibo a satisfacción en la Sede de Guateque</t>
  </si>
  <si>
    <t>Verificación del amparo de transporte y del estado del vehículo en la recepción</t>
  </si>
  <si>
    <t>Imposibilidad de adelantar la verificación técnica en planta por parte del supervisor, al encontrarse el lugar de ejecución en el domicilio del contratista, fuera del área de influencia del Hospital.</t>
  </si>
  <si>
    <t>Recibo de un bien con defectos no detectados oportunamente y debilitamiento de la supervisión contractual.</t>
  </si>
  <si>
    <t>Establecer en el contrato la obligación del contratista de permitir visitas de verificación en planta y de remitir registro fotográfico e informes de avance del ensamble; designar supervisor con perfil técnico.</t>
  </si>
  <si>
    <t>Informes de avance del ensamble y actas de visita técnica</t>
  </si>
  <si>
    <t>Quincenal</t>
  </si>
  <si>
    <t>Demora en la importación o en la disponibilidad de cupo del fabricante para el chasis o para la dotación biomédica, que exceda el plazo de ejecución de dos (2) meses.</t>
  </si>
  <si>
    <t>Incumplimiento del plazo contractual y necesidad de prórroga que puede comprometer la ejecución dentro de la vigencia fiscal.</t>
  </si>
  <si>
    <t>Exigir con la oferta carta de disponibilidad y reserva de unidad expedida por el fabricante o importador autorizado, y garantía única de cumplimiento con amparo suficiente.</t>
  </si>
  <si>
    <t>Con la entrega del vehículo</t>
  </si>
  <si>
    <t>Carta de disponibilidad del fabricante y cronograma de ensamble</t>
  </si>
  <si>
    <t>Postcontractual</t>
  </si>
  <si>
    <t>Inexistencia de red de servicio postventa, taller autorizado y disponibilidad de repuestos en el departamento de Boyacá o en la región del Valle de Tenza.</t>
  </si>
  <si>
    <t>Garantía inoperante en la práctica, mayores costos de desplazamiento y tiempos prolongados de indisponibilidad del vehículo.</t>
  </si>
  <si>
    <t>Exigir en los términos de condiciones carta de respaldo del fabricante con indicación de talleres autorizados, tiempos máximos de respuesta y disponibilidad de repuestos durante el periodo de garantía.</t>
  </si>
  <si>
    <t>Al vencimiento del periodo de garantía</t>
  </si>
  <si>
    <t>Registro de solicitudes de servicio y tiempos de respuesta del contratista</t>
  </si>
  <si>
    <t>Semestral</t>
  </si>
  <si>
    <t>Incumplimiento de la garantía de calidad y correcto funcionamiento del vehículo y de su dotación con posterioridad a la liquidación del contrato.</t>
  </si>
  <si>
    <t>Asunción por la Entidad de costos de reparación o reposición e indisponibilidad del servicio de transporte asistencial.</t>
  </si>
  <si>
    <t>Exigir amparo de calidad del bien en la garantía única con vigencia igual al periodo de garantía ofertado, y dejar constancia de las obligaciones que sobreviven a la liquidación.</t>
  </si>
  <si>
    <t>Con la aprobación de las garantías</t>
  </si>
  <si>
    <t>Al vencimiento del amparo de calidad del bien</t>
  </si>
  <si>
    <t>Vigencia de los amparos y reporte de fallas del vehículo</t>
  </si>
  <si>
    <t>Siniestro, pérdida o deterioro del vehículo antes del registro de la propiedad a nombre del Hospital ante el organismo de tránsito.</t>
  </si>
  <si>
    <t>Afectación patrimonial de la Entidad y dificultad para hacer efectiva la reclamación al no figurar como propietaria.</t>
  </si>
  <si>
    <t>Condicionar el último pago al registro de la tarjeta de propiedad a nombre de la E.S.E. y mantener a cargo del contratista los seguros del vehículo hasta el recibo a satisfacción.</t>
  </si>
  <si>
    <t>Con el registro de la propiedad a nombre de la E.S.E.</t>
  </si>
  <si>
    <t>Verificación de la tarjeta de propiedad y de las pólizas vigentes</t>
  </si>
  <si>
    <t>Verificación por parte del supervisor de la suscripción oportuna de las actas de cumplimiento; requerimiento escrito al contratista y aplicación de las cláusulas excepcionales y de la garantía única de cumplimiento cuando haya lugar.</t>
  </si>
  <si>
    <t>Contratista y Supervisor del Contrato</t>
  </si>
  <si>
    <t>Afectación a la ejecución del contrato debido a alteraciones o factores de orden público en el lugar de ensamble o en las vías de acceso para el traslado del vehículo.</t>
  </si>
  <si>
    <t>Retrasos en el ensamble, en el traslado y en la entrega de la ambulancia dentro del plazo pactado.</t>
  </si>
  <si>
    <t>El contratista debe contar con un plan de contingencia frente a alteraciones de orden público que impidan el ensamble o el traslado del vehículo, con el fin de cumplir el objeto contractual en los tiempos inicialmente establecidos.</t>
  </si>
  <si>
    <t>SUPERVISOR DEL CONTRATO Y CONTRATISTA</t>
  </si>
  <si>
    <t>Afectación a la ejecución del contrato debido a escasez o desabastecimiento del chasis, de los insumos de transformación o de la dotación biomédica requerida.</t>
  </si>
  <si>
    <t>Retrasos en el ensamble y en la entrega de la ambulancia.</t>
  </si>
  <si>
    <t>El contratista debe garantizar el suministro del chasis, los insumos y la dotación requeridos y/o generar un plan de contingencia, con el fin de cumplir el objeto contractual en los tiempos inicialmente establecidos.</t>
  </si>
  <si>
    <t>Radicación incorrecta de las cuentas de cobro, sin el debido diligenciamiento, sin firma o fuera de los plazos establecidos.</t>
  </si>
  <si>
    <t>Retrasos en el trámite y pago de las cuentas de cobro presentadas por el contratista.</t>
  </si>
  <si>
    <t>Dar a conocer al contratista el procedimiento de radicación de cuentas de cobro estipulado por la Entidad.</t>
  </si>
  <si>
    <t>Modificación de alguno de los bienes a entregar y/o de los alcances del contrato sin aprobación previa y escrita de la supervisión.</t>
  </si>
  <si>
    <t>Entrega de un vehículo o de una dotación con especificaciones distintas a las contratadas y disminución de su vida útil estimada.</t>
  </si>
  <si>
    <t>Contar con supervisión técnica encargada de garantizar que las cantidades y calidades entregadas cumplan con las especificaciones contratadas. Toda modificación requiere autorización previa y escrita de la Entidad.</t>
  </si>
  <si>
    <t>Afectación en la ejecución del contrato debido a errores o fallas en la metodología y programación de actividades adoptadas por el contratista.</t>
  </si>
  <si>
    <t>Establecer en los términos de condiciones la metodología y la programación de actividades de ensamble y entrega que debe presentar el oferente.</t>
  </si>
  <si>
    <t>COMITÉ DE COMPRAS Y CONTRATOS Y SUPERVISOR DEL CONTRATO</t>
  </si>
  <si>
    <t>Afectación a la ejecución del contrato debido a bienes entregados insuficientes, defectuosos y/o incompletos frente al alcance y las especificaciones técnicas establecidas.</t>
  </si>
  <si>
    <t>Retrasos en la entrega y no satisfacción de la necesidad en los tiempos establecidos.</t>
  </si>
  <si>
    <t>El contratista debe garantizar la entrega del vehículo y de su dotación en las cantidades y calidades requeridas, con el fin de cumplir el objeto contractual en los tiempos inicialmente establecidos.</t>
  </si>
  <si>
    <t>Establecer en los términos de condiciones requisitos técnicos claros y exigir condiciones organizacionales de recurso humano y técnico, experiencia y capacidad financiera, de modo que se presenten proponentes capaces de cumplir con el objeto del contrato. Vigilancia permanente del supervisor durante la ejecución e imposición de sanciones al contratista cuando haya lugar.</t>
  </si>
  <si>
    <t>Informes de supervisión del contrato</t>
  </si>
  <si>
    <t>INDICAR DIRECCIÓN DE ENTREGA EN LOS ESTUDIOS PREVIOS</t>
  </si>
  <si>
    <t>Listas de asistencia y evaluación de usuarios</t>
  </si>
  <si>
    <t>Monitoreo de PQRS y menciones en redes y medios</t>
  </si>
  <si>
    <t>Durante el plazo de ejecución y en la liquidación del contrato</t>
  </si>
  <si>
    <t>Promedio de las valoraciones después del tratamiento (riesgo residual)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</si>
</sst>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2"/>
      <color theme="1"/>
      <name val="Aptos Narrow"/>
      <family val="2"/>
      <scheme val="minor"/>
    </font>
    <font>
      <sz val="5"/>
      <color rgb="FFFFFFFF"/>
      <name val="Arial"/>
      <family val="2"/>
    </font>
    <font>
      <sz val="5"/>
      <color rgb="FF000000"/>
      <name val="Arial"/>
      <family val="2"/>
    </font>
    <font>
      <sz val="5"/>
      <color theme="1"/>
      <name val="Arial"/>
      <family val="2"/>
    </font>
    <font>
      <b/>
      <sz val="5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4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/>
    <xf numFmtId="0" fontId="2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8">
    <dxf>
      <font>
        <color rgb="FF000000"/>
      </font>
      <fill>
        <patternFill patternType="solid">
          <fgColor indexed="64"/>
          <bgColor rgb="FF92D050"/>
        </patternFill>
      </fill>
    </dxf>
    <dxf>
      <font>
        <color rgb="FF000000"/>
      </font>
      <fill>
        <patternFill patternType="solid">
          <fgColor indexed="64"/>
          <bgColor rgb="FFFFC000"/>
        </patternFill>
      </fill>
    </dxf>
    <dxf>
      <font>
        <color rgb="FFFFFFFF"/>
      </font>
      <fill>
        <patternFill patternType="solid">
          <fgColor indexed="64"/>
          <bgColor rgb="FFFF0000"/>
        </patternFill>
      </fill>
    </dxf>
    <dxf>
      <font>
        <color rgb="FFFFFFFF"/>
      </font>
      <fill>
        <patternFill patternType="solid">
          <fgColor indexed="64"/>
          <bgColor rgb="FFC00000"/>
        </patternFill>
      </fill>
    </dxf>
    <dxf>
      <font>
        <color rgb="FF000000"/>
      </font>
      <fill>
        <patternFill patternType="solid">
          <fgColor indexed="64"/>
          <bgColor rgb="FF92D050"/>
        </patternFill>
      </fill>
    </dxf>
    <dxf>
      <font>
        <color rgb="FF000000"/>
      </font>
      <fill>
        <patternFill patternType="solid">
          <fgColor indexed="64"/>
          <bgColor rgb="FFFFC000"/>
        </patternFill>
      </fill>
    </dxf>
    <dxf>
      <font>
        <color rgb="FFFFFFFF"/>
      </font>
      <fill>
        <patternFill patternType="solid">
          <fgColor indexed="64"/>
          <bgColor rgb="FFFF0000"/>
        </patternFill>
      </fill>
    </dxf>
    <dxf>
      <font>
        <color rgb="FFFFFFFF"/>
      </font>
      <fill>
        <patternFill patternType="solid">
          <fgColor indexed="64"/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A1107B77-428F-A24B-9796-B1C39D2E778F}">
  <we:reference id="WA200009404" version="1.0.0.8" store="Omex" storeType="OMEX"/>
  <we:alternateReferences>
    <we:reference id="WA200009404" version="1.0.0.8" store="WA200009404" storeType="OMEX"/>
  </we:alternateReferences>
  <we:properties>
    <we:property name="claude.fileId" value="&quot;c80f10da-7b58-4dfe-971b-cff126c5c652&quot;"/>
  </we:properties>
  <we:bindings/>
  <we:snapshot xmlns:r="http://schemas.openxmlformats.org/officeDocument/2006/relationships"/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0"/>
  <sheetViews>
    <sheetView tabSelected="1" topLeftCell="A18" zoomScale="230" zoomScaleNormal="230" workbookViewId="0">
      <selection activeCell="F8" sqref="F8:G9"/>
    </sheetView>
  </sheetViews>
  <sheetFormatPr baseColWidth="10" defaultRowHeight="15"/>
  <sheetData>
    <row r="1" spans="1:28">
      <c r="A1" s="14" t="s">
        <v>205</v>
      </c>
      <c r="B1" s="14" t="s">
        <v>0</v>
      </c>
      <c r="C1" s="14" t="s">
        <v>1</v>
      </c>
      <c r="D1" s="14" t="s">
        <v>2</v>
      </c>
      <c r="E1" s="14" t="s">
        <v>3</v>
      </c>
      <c r="F1" s="14" t="s">
        <v>4</v>
      </c>
      <c r="G1" s="14"/>
      <c r="H1" s="14" t="s">
        <v>5</v>
      </c>
      <c r="I1" s="14"/>
      <c r="J1" s="14" t="s">
        <v>6</v>
      </c>
      <c r="K1" s="14" t="s">
        <v>7</v>
      </c>
      <c r="L1" s="14" t="s">
        <v>8</v>
      </c>
      <c r="M1" s="14" t="s">
        <v>9</v>
      </c>
      <c r="N1" s="15" t="s">
        <v>10</v>
      </c>
      <c r="O1" s="15" t="s">
        <v>11</v>
      </c>
      <c r="P1" s="15"/>
      <c r="Q1" s="15" t="s">
        <v>12</v>
      </c>
      <c r="R1" s="15"/>
      <c r="S1" s="15"/>
      <c r="T1" s="15"/>
      <c r="U1" s="15"/>
      <c r="V1" s="15" t="s">
        <v>13</v>
      </c>
      <c r="W1" s="15" t="s">
        <v>14</v>
      </c>
      <c r="X1" s="15" t="s">
        <v>15</v>
      </c>
      <c r="Y1" s="15"/>
      <c r="Z1" s="15" t="s">
        <v>16</v>
      </c>
      <c r="AA1" s="15" t="s">
        <v>17</v>
      </c>
      <c r="AB1" s="15"/>
    </row>
    <row r="2" spans="1:28" ht="28.95" customHeight="1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5"/>
      <c r="O2" s="15"/>
      <c r="P2" s="15"/>
      <c r="Q2" s="15" t="s">
        <v>6</v>
      </c>
      <c r="R2" s="15"/>
      <c r="S2" s="2" t="s">
        <v>7</v>
      </c>
      <c r="T2" s="2" t="s">
        <v>8</v>
      </c>
      <c r="U2" s="2" t="s">
        <v>9</v>
      </c>
      <c r="V2" s="15"/>
      <c r="W2" s="15"/>
      <c r="X2" s="15"/>
      <c r="Y2" s="15"/>
      <c r="Z2" s="15"/>
      <c r="AA2" s="2" t="s">
        <v>18</v>
      </c>
      <c r="AB2" s="2" t="s">
        <v>19</v>
      </c>
    </row>
    <row r="3" spans="1:28" ht="33">
      <c r="A3" s="3">
        <v>1</v>
      </c>
      <c r="B3" s="3" t="s">
        <v>20</v>
      </c>
      <c r="C3" s="3" t="s">
        <v>21</v>
      </c>
      <c r="D3" s="3" t="s">
        <v>22</v>
      </c>
      <c r="E3" s="3" t="s">
        <v>23</v>
      </c>
      <c r="F3" s="11" t="s">
        <v>24</v>
      </c>
      <c r="G3" s="11"/>
      <c r="H3" s="11" t="s">
        <v>25</v>
      </c>
      <c r="I3" s="11"/>
      <c r="J3" s="3">
        <v>2</v>
      </c>
      <c r="K3" s="3">
        <v>2</v>
      </c>
      <c r="L3" s="3">
        <f>J3+K3</f>
        <v>4</v>
      </c>
      <c r="M3" s="3" t="str">
        <f>IF(L3&gt;=8,"EXTREMO",IF(L3&gt;=6,"ALTO",IF(L3=5,"MEDIO","BAJO")))</f>
        <v>BAJO</v>
      </c>
      <c r="N3" s="3" t="s">
        <v>26</v>
      </c>
      <c r="O3" s="11" t="s">
        <v>27</v>
      </c>
      <c r="P3" s="11"/>
      <c r="Q3" s="11">
        <v>1</v>
      </c>
      <c r="R3" s="11"/>
      <c r="S3" s="3">
        <v>1</v>
      </c>
      <c r="T3" s="3">
        <f>Q3+S3</f>
        <v>2</v>
      </c>
      <c r="U3" s="3" t="str">
        <f>IF(T3&gt;=8,"EXTREMO",IF(T3&gt;=6,"ALTO",IF(T3=5,"MEDIO","BAJO")))</f>
        <v>BAJO</v>
      </c>
      <c r="V3" s="3" t="s">
        <v>28</v>
      </c>
      <c r="W3" s="3" t="s">
        <v>29</v>
      </c>
      <c r="X3" s="11" t="s">
        <v>30</v>
      </c>
      <c r="Y3" s="11"/>
      <c r="Z3" s="3" t="s">
        <v>31</v>
      </c>
      <c r="AA3" s="3" t="s">
        <v>32</v>
      </c>
      <c r="AB3" s="3" t="s">
        <v>33</v>
      </c>
    </row>
    <row r="4" spans="1:28" ht="19.8">
      <c r="A4" s="3">
        <v>2</v>
      </c>
      <c r="B4" s="3" t="s">
        <v>20</v>
      </c>
      <c r="C4" s="3" t="s">
        <v>21</v>
      </c>
      <c r="D4" s="3" t="s">
        <v>22</v>
      </c>
      <c r="E4" s="3" t="s">
        <v>34</v>
      </c>
      <c r="F4" s="11" t="s">
        <v>35</v>
      </c>
      <c r="G4" s="11"/>
      <c r="H4" s="11" t="s">
        <v>36</v>
      </c>
      <c r="I4" s="11"/>
      <c r="J4" s="3">
        <v>2</v>
      </c>
      <c r="K4" s="3">
        <v>2</v>
      </c>
      <c r="L4" s="3">
        <f>J4+K4</f>
        <v>4</v>
      </c>
      <c r="M4" s="3" t="str">
        <f>IF(L4&gt;=8,"EXTREMO",IF(L4&gt;=6,"ALTO",IF(L4=5,"MEDIO","BAJO")))</f>
        <v>BAJO</v>
      </c>
      <c r="N4" s="3" t="s">
        <v>26</v>
      </c>
      <c r="O4" s="11" t="s">
        <v>37</v>
      </c>
      <c r="P4" s="11"/>
      <c r="Q4" s="11">
        <v>1</v>
      </c>
      <c r="R4" s="11"/>
      <c r="S4" s="3">
        <v>1</v>
      </c>
      <c r="T4" s="3">
        <f>Q4+S4</f>
        <v>2</v>
      </c>
      <c r="U4" s="3" t="str">
        <f>IF(T4&gt;=8,"EXTREMO",IF(T4&gt;=6,"ALTO",IF(T4=5,"MEDIO","BAJO")))</f>
        <v>BAJO</v>
      </c>
      <c r="V4" s="3" t="s">
        <v>28</v>
      </c>
      <c r="W4" s="3" t="s">
        <v>29</v>
      </c>
      <c r="X4" s="11" t="s">
        <v>38</v>
      </c>
      <c r="Y4" s="11"/>
      <c r="Z4" s="3" t="s">
        <v>39</v>
      </c>
      <c r="AA4" s="3" t="s">
        <v>40</v>
      </c>
      <c r="AB4" s="3" t="s">
        <v>41</v>
      </c>
    </row>
    <row r="5" spans="1:28" ht="19.05" customHeight="1">
      <c r="A5" s="11">
        <v>3</v>
      </c>
      <c r="B5" s="11" t="s">
        <v>20</v>
      </c>
      <c r="C5" s="11" t="s">
        <v>42</v>
      </c>
      <c r="D5" s="11" t="s">
        <v>22</v>
      </c>
      <c r="E5" s="11" t="s">
        <v>34</v>
      </c>
      <c r="F5" s="11" t="s">
        <v>43</v>
      </c>
      <c r="G5" s="11"/>
      <c r="H5" s="11" t="s">
        <v>44</v>
      </c>
      <c r="I5" s="11"/>
      <c r="J5" s="11">
        <v>2</v>
      </c>
      <c r="K5" s="11">
        <v>1</v>
      </c>
      <c r="L5" s="11">
        <f>J5+K5</f>
        <v>3</v>
      </c>
      <c r="M5" s="11" t="str">
        <f>IF(L5&gt;=8,"EXTREMO",IF(L5&gt;=6,"ALTO",IF(L5=5,"MEDIO","BAJO")))</f>
        <v>BAJO</v>
      </c>
      <c r="N5" s="11" t="s">
        <v>45</v>
      </c>
      <c r="O5" s="11" t="s">
        <v>46</v>
      </c>
      <c r="P5" s="11"/>
      <c r="Q5" s="11">
        <v>1</v>
      </c>
      <c r="R5" s="11"/>
      <c r="S5" s="11">
        <v>1</v>
      </c>
      <c r="T5" s="11">
        <f>Q5+S5</f>
        <v>2</v>
      </c>
      <c r="U5" s="11" t="str">
        <f>IF(T5&gt;=8,"EXTREMO",IF(T5&gt;=6,"ALTO",IF(T5=5,"MEDIO","BAJO")))</f>
        <v>BAJO</v>
      </c>
      <c r="V5" s="11" t="s">
        <v>28</v>
      </c>
      <c r="W5" s="11" t="s">
        <v>29</v>
      </c>
      <c r="X5" s="11" t="s">
        <v>38</v>
      </c>
      <c r="Y5" s="11"/>
      <c r="Z5" s="11" t="s">
        <v>47</v>
      </c>
      <c r="AA5" s="11" t="s">
        <v>48</v>
      </c>
      <c r="AB5" s="11" t="s">
        <v>49</v>
      </c>
    </row>
    <row r="6" spans="1:28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</row>
    <row r="7" spans="1:28">
      <c r="A7" s="3">
        <v>4</v>
      </c>
      <c r="B7" s="3" t="s">
        <v>20</v>
      </c>
      <c r="C7" s="3" t="s">
        <v>42</v>
      </c>
      <c r="D7" s="3" t="s">
        <v>22</v>
      </c>
      <c r="E7" s="3" t="s">
        <v>50</v>
      </c>
      <c r="F7" s="11" t="s">
        <v>51</v>
      </c>
      <c r="G7" s="11"/>
      <c r="H7" s="11" t="s">
        <v>52</v>
      </c>
      <c r="I7" s="11"/>
      <c r="J7" s="3">
        <v>2</v>
      </c>
      <c r="K7" s="3">
        <v>2</v>
      </c>
      <c r="L7" s="3">
        <f>J7+K7</f>
        <v>4</v>
      </c>
      <c r="M7" s="3" t="str">
        <f>IF(L7&gt;=8,"EXTREMO",IF(L7&gt;=6,"ALTO",IF(L7=5,"MEDIO","BAJO")))</f>
        <v>BAJO</v>
      </c>
      <c r="N7" s="3" t="s">
        <v>45</v>
      </c>
      <c r="O7" s="11" t="s">
        <v>53</v>
      </c>
      <c r="P7" s="11"/>
      <c r="Q7" s="11">
        <v>1</v>
      </c>
      <c r="R7" s="11"/>
      <c r="S7" s="3">
        <v>2</v>
      </c>
      <c r="T7" s="3">
        <f>Q7+S7</f>
        <v>3</v>
      </c>
      <c r="U7" s="3" t="str">
        <f>IF(T7&gt;=8,"EXTREMO",IF(T7&gt;=6,"ALTO",IF(T7=5,"MEDIO","BAJO")))</f>
        <v>BAJO</v>
      </c>
      <c r="V7" s="3" t="s">
        <v>54</v>
      </c>
      <c r="W7" s="3" t="s">
        <v>55</v>
      </c>
      <c r="X7" s="11" t="s">
        <v>56</v>
      </c>
      <c r="Y7" s="11"/>
      <c r="Z7" s="3" t="s">
        <v>57</v>
      </c>
      <c r="AA7" s="3" t="s">
        <v>58</v>
      </c>
      <c r="AB7" s="3" t="s">
        <v>58</v>
      </c>
    </row>
    <row r="8" spans="1:28" ht="18" customHeight="1">
      <c r="A8" s="11">
        <v>5</v>
      </c>
      <c r="B8" s="11" t="s">
        <v>20</v>
      </c>
      <c r="C8" s="11" t="s">
        <v>42</v>
      </c>
      <c r="D8" s="11" t="s">
        <v>22</v>
      </c>
      <c r="E8" s="11" t="s">
        <v>34</v>
      </c>
      <c r="F8" s="11" t="s">
        <v>59</v>
      </c>
      <c r="G8" s="11"/>
      <c r="H8" s="11" t="s">
        <v>60</v>
      </c>
      <c r="I8" s="11"/>
      <c r="J8" s="11">
        <v>2</v>
      </c>
      <c r="K8" s="11">
        <v>1</v>
      </c>
      <c r="L8" s="11">
        <f>J8+K8</f>
        <v>3</v>
      </c>
      <c r="M8" s="11" t="str">
        <f>IF(L8&gt;=8,"EXTREMO",IF(L8&gt;=6,"ALTO",IF(L8=5,"MEDIO","BAJO")))</f>
        <v>BAJO</v>
      </c>
      <c r="N8" s="11" t="s">
        <v>45</v>
      </c>
      <c r="O8" s="11" t="s">
        <v>61</v>
      </c>
      <c r="P8" s="11"/>
      <c r="Q8" s="11">
        <v>1</v>
      </c>
      <c r="R8" s="11"/>
      <c r="S8" s="11">
        <v>1</v>
      </c>
      <c r="T8" s="11">
        <f>Q8+S8</f>
        <v>2</v>
      </c>
      <c r="U8" s="11" t="str">
        <f>IF(T8&gt;=8,"EXTREMO",IF(T8&gt;=6,"ALTO",IF(T8=5,"MEDIO","BAJO")))</f>
        <v>BAJO</v>
      </c>
      <c r="V8" s="11" t="s">
        <v>54</v>
      </c>
      <c r="W8" s="11" t="s">
        <v>29</v>
      </c>
      <c r="X8" s="11" t="s">
        <v>63</v>
      </c>
      <c r="Y8" s="11"/>
      <c r="Z8" s="11" t="s">
        <v>64</v>
      </c>
      <c r="AA8" s="11" t="s">
        <v>58</v>
      </c>
      <c r="AB8" s="11" t="s">
        <v>58</v>
      </c>
    </row>
    <row r="9" spans="1:28" ht="27" customHeight="1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 t="s">
        <v>62</v>
      </c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</row>
    <row r="10" spans="1:28" ht="19.05" customHeight="1">
      <c r="A10" s="11">
        <v>6</v>
      </c>
      <c r="B10" s="11" t="s">
        <v>20</v>
      </c>
      <c r="C10" s="11" t="s">
        <v>42</v>
      </c>
      <c r="D10" s="11" t="s">
        <v>22</v>
      </c>
      <c r="E10" s="11" t="s">
        <v>65</v>
      </c>
      <c r="F10" s="11" t="s">
        <v>66</v>
      </c>
      <c r="G10" s="11"/>
      <c r="H10" s="11" t="s">
        <v>67</v>
      </c>
      <c r="I10" s="11"/>
      <c r="J10" s="11">
        <v>1</v>
      </c>
      <c r="K10" s="11">
        <v>2</v>
      </c>
      <c r="L10" s="11">
        <f>J10+K10</f>
        <v>3</v>
      </c>
      <c r="M10" s="11" t="str">
        <f>IF(L10&gt;=8,"EXTREMO",IF(L10&gt;=6,"ALTO",IF(L10=5,"MEDIO","BAJO")))</f>
        <v>BAJO</v>
      </c>
      <c r="N10" s="11" t="s">
        <v>45</v>
      </c>
      <c r="O10" s="11" t="s">
        <v>68</v>
      </c>
      <c r="P10" s="11"/>
      <c r="Q10" s="11">
        <v>1</v>
      </c>
      <c r="R10" s="11"/>
      <c r="S10" s="11">
        <v>1</v>
      </c>
      <c r="T10" s="11">
        <f>Q10+S10</f>
        <v>2</v>
      </c>
      <c r="U10" s="11" t="str">
        <f>IF(T10&gt;=8,"EXTREMO",IF(T10&gt;=6,"ALTO",IF(T10=5,"MEDIO","BAJO")))</f>
        <v>BAJO</v>
      </c>
      <c r="V10" s="11" t="s">
        <v>54</v>
      </c>
      <c r="W10" s="11" t="s">
        <v>55</v>
      </c>
      <c r="X10" s="11" t="s">
        <v>69</v>
      </c>
      <c r="Y10" s="11"/>
      <c r="Z10" s="11" t="s">
        <v>70</v>
      </c>
      <c r="AA10" s="11" t="s">
        <v>71</v>
      </c>
      <c r="AB10" s="11" t="s">
        <v>72</v>
      </c>
    </row>
    <row r="11" spans="1:28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</row>
    <row r="12" spans="1:28" ht="36" customHeight="1">
      <c r="A12" s="11">
        <v>7</v>
      </c>
      <c r="B12" s="11" t="s">
        <v>73</v>
      </c>
      <c r="C12" s="11" t="s">
        <v>42</v>
      </c>
      <c r="D12" s="11" t="s">
        <v>74</v>
      </c>
      <c r="E12" s="11" t="s">
        <v>23</v>
      </c>
      <c r="F12" s="11" t="s">
        <v>75</v>
      </c>
      <c r="G12" s="11"/>
      <c r="H12" s="11" t="s">
        <v>76</v>
      </c>
      <c r="I12" s="11"/>
      <c r="J12" s="11">
        <v>2</v>
      </c>
      <c r="K12" s="11">
        <v>2</v>
      </c>
      <c r="L12" s="11">
        <f>J12+K12</f>
        <v>4</v>
      </c>
      <c r="M12" s="11" t="str">
        <f>IF(L12&gt;=8,"EXTREMO",IF(L12&gt;=6,"ALTO",IF(L12=5,"MEDIO","BAJO")))</f>
        <v>BAJO</v>
      </c>
      <c r="N12" s="11" t="s">
        <v>45</v>
      </c>
      <c r="O12" s="11" t="s">
        <v>78</v>
      </c>
      <c r="P12" s="11"/>
      <c r="Q12" s="11">
        <v>1</v>
      </c>
      <c r="R12" s="11"/>
      <c r="S12" s="11">
        <v>1</v>
      </c>
      <c r="T12" s="11">
        <f>Q12+S12</f>
        <v>2</v>
      </c>
      <c r="U12" s="11" t="str">
        <f>IF(T12&gt;=8,"EXTREMO",IF(T12&gt;=6,"ALTO",IF(T12=5,"MEDIO","BAJO")))</f>
        <v>BAJO</v>
      </c>
      <c r="V12" s="11" t="s">
        <v>54</v>
      </c>
      <c r="W12" s="11" t="s">
        <v>80</v>
      </c>
      <c r="X12" s="11" t="s">
        <v>81</v>
      </c>
      <c r="Y12" s="11"/>
      <c r="Z12" s="11" t="s">
        <v>82</v>
      </c>
      <c r="AA12" s="11" t="s">
        <v>83</v>
      </c>
      <c r="AB12" s="11" t="s">
        <v>84</v>
      </c>
    </row>
    <row r="13" spans="1:28" ht="18" customHeight="1">
      <c r="A13" s="11"/>
      <c r="B13" s="11"/>
      <c r="C13" s="11"/>
      <c r="D13" s="11"/>
      <c r="E13" s="11"/>
      <c r="F13" s="11"/>
      <c r="G13" s="11"/>
      <c r="H13" s="11" t="s">
        <v>77</v>
      </c>
      <c r="I13" s="11"/>
      <c r="J13" s="11"/>
      <c r="K13" s="11"/>
      <c r="L13" s="11"/>
      <c r="M13" s="11"/>
      <c r="N13" s="11"/>
      <c r="O13" s="11" t="s">
        <v>79</v>
      </c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</row>
    <row r="14" spans="1:28">
      <c r="A14" s="11">
        <v>8</v>
      </c>
      <c r="B14" s="11" t="s">
        <v>73</v>
      </c>
      <c r="C14" s="11" t="s">
        <v>85</v>
      </c>
      <c r="D14" s="11" t="s">
        <v>86</v>
      </c>
      <c r="E14" s="11" t="s">
        <v>23</v>
      </c>
      <c r="F14" s="11" t="s">
        <v>87</v>
      </c>
      <c r="G14" s="11"/>
      <c r="H14" s="11" t="s">
        <v>88</v>
      </c>
      <c r="I14" s="11"/>
      <c r="J14" s="11">
        <v>1</v>
      </c>
      <c r="K14" s="11">
        <v>2</v>
      </c>
      <c r="L14" s="11">
        <f>J14+K14</f>
        <v>3</v>
      </c>
      <c r="M14" s="13" t="str">
        <f>IF(L14&gt;=8,"EXTREMO",IF(L14&gt;=6,"ALTO",IF(L14=5,"MEDIO","BAJO")))</f>
        <v>BAJO</v>
      </c>
      <c r="N14" s="11" t="s">
        <v>92</v>
      </c>
      <c r="O14" s="11" t="s">
        <v>93</v>
      </c>
      <c r="P14" s="11"/>
      <c r="Q14" s="11">
        <v>1</v>
      </c>
      <c r="R14" s="11"/>
      <c r="S14" s="11">
        <v>1</v>
      </c>
      <c r="T14" s="11">
        <f>Q14+S14</f>
        <v>2</v>
      </c>
      <c r="U14" s="11" t="str">
        <f>IF(T14&gt;=8,"EXTREMO",IF(T14&gt;=6,"ALTO",IF(T14=5,"MEDIO","BAJO")))</f>
        <v>BAJO</v>
      </c>
      <c r="V14" s="11" t="s">
        <v>54</v>
      </c>
      <c r="W14" s="11" t="s">
        <v>29</v>
      </c>
      <c r="X14" s="11" t="s">
        <v>335</v>
      </c>
      <c r="Y14" s="11"/>
      <c r="Z14" s="11" t="s">
        <v>94</v>
      </c>
      <c r="AA14" s="11" t="s">
        <v>95</v>
      </c>
      <c r="AB14" s="11" t="s">
        <v>96</v>
      </c>
    </row>
    <row r="15" spans="1:28">
      <c r="A15" s="11"/>
      <c r="B15" s="11"/>
      <c r="C15" s="11"/>
      <c r="D15" s="11"/>
      <c r="E15" s="11"/>
      <c r="F15" s="11"/>
      <c r="G15" s="11"/>
      <c r="H15" s="11" t="s">
        <v>89</v>
      </c>
      <c r="I15" s="11"/>
      <c r="J15" s="11"/>
      <c r="K15" s="11"/>
      <c r="L15" s="11"/>
      <c r="M15" s="13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</row>
    <row r="16" spans="1:28">
      <c r="A16" s="11"/>
      <c r="B16" s="11"/>
      <c r="C16" s="11"/>
      <c r="D16" s="11"/>
      <c r="E16" s="11"/>
      <c r="F16" s="11"/>
      <c r="G16" s="11"/>
      <c r="H16" s="11" t="s">
        <v>90</v>
      </c>
      <c r="I16" s="11"/>
      <c r="J16" s="11"/>
      <c r="K16" s="11"/>
      <c r="L16" s="11"/>
      <c r="M16" s="13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</row>
    <row r="17" spans="1:28">
      <c r="A17" s="11"/>
      <c r="B17" s="11"/>
      <c r="C17" s="11"/>
      <c r="D17" s="11"/>
      <c r="E17" s="11"/>
      <c r="F17" s="11"/>
      <c r="G17" s="11"/>
      <c r="H17" s="11" t="s">
        <v>91</v>
      </c>
      <c r="I17" s="11"/>
      <c r="J17" s="11"/>
      <c r="K17" s="11"/>
      <c r="L17" s="11"/>
      <c r="M17" s="13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</row>
    <row r="18" spans="1:28" ht="33">
      <c r="A18" s="3">
        <v>9</v>
      </c>
      <c r="B18" s="3" t="s">
        <v>97</v>
      </c>
      <c r="C18" s="3" t="s">
        <v>98</v>
      </c>
      <c r="D18" s="3" t="s">
        <v>99</v>
      </c>
      <c r="E18" s="3" t="s">
        <v>50</v>
      </c>
      <c r="F18" s="11" t="s">
        <v>100</v>
      </c>
      <c r="G18" s="11"/>
      <c r="H18" s="11" t="s">
        <v>101</v>
      </c>
      <c r="I18" s="11"/>
      <c r="J18" s="3">
        <v>2</v>
      </c>
      <c r="K18" s="3">
        <v>3</v>
      </c>
      <c r="L18" s="3">
        <f>J18+K18</f>
        <v>5</v>
      </c>
      <c r="M18" s="3" t="str">
        <f>IF(L18&gt;=8,"EXTREMO",IF(L18&gt;=6,"ALTO",IF(L18=5,"MEDIO","BAJO")))</f>
        <v>MEDIO</v>
      </c>
      <c r="N18" s="3" t="s">
        <v>45</v>
      </c>
      <c r="O18" s="11" t="s">
        <v>102</v>
      </c>
      <c r="P18" s="11"/>
      <c r="Q18" s="11">
        <v>1</v>
      </c>
      <c r="R18" s="11"/>
      <c r="S18" s="3">
        <v>1</v>
      </c>
      <c r="T18" s="3">
        <f>Q18+S18</f>
        <v>2</v>
      </c>
      <c r="U18" s="3" t="str">
        <f>IF(T18&gt;=8,"EXTREMO",IF(T18&gt;=6,"ALTO",IF(T18=5,"MEDIO","BAJO")))</f>
        <v>BAJO</v>
      </c>
      <c r="V18" s="3" t="s">
        <v>54</v>
      </c>
      <c r="W18" s="3" t="s">
        <v>29</v>
      </c>
      <c r="X18" s="11" t="s">
        <v>103</v>
      </c>
      <c r="Y18" s="11"/>
      <c r="Z18" s="3" t="s">
        <v>104</v>
      </c>
      <c r="AA18" s="3" t="s">
        <v>105</v>
      </c>
      <c r="AB18" s="3" t="s">
        <v>103</v>
      </c>
    </row>
    <row r="19" spans="1:28" ht="33">
      <c r="A19" s="11">
        <v>10</v>
      </c>
      <c r="B19" s="11" t="s">
        <v>20</v>
      </c>
      <c r="C19" s="11" t="s">
        <v>98</v>
      </c>
      <c r="D19" s="11" t="s">
        <v>74</v>
      </c>
      <c r="E19" s="11" t="s">
        <v>23</v>
      </c>
      <c r="F19" s="11" t="s">
        <v>106</v>
      </c>
      <c r="G19" s="11"/>
      <c r="H19" s="11" t="s">
        <v>107</v>
      </c>
      <c r="I19" s="11"/>
      <c r="J19" s="11">
        <v>3</v>
      </c>
      <c r="K19" s="11">
        <v>5</v>
      </c>
      <c r="L19" s="11">
        <f>J19+K19</f>
        <v>8</v>
      </c>
      <c r="M19" s="11" t="str">
        <f>IF(L19&gt;=8,"EXTREMO",IF(L19&gt;=6,"ALTO",IF(L19=5,"MEDIO","BAJO")))</f>
        <v>EXTREMO</v>
      </c>
      <c r="N19" s="11" t="s">
        <v>108</v>
      </c>
      <c r="O19" s="11" t="s">
        <v>109</v>
      </c>
      <c r="P19" s="11"/>
      <c r="Q19" s="11">
        <v>2</v>
      </c>
      <c r="R19" s="11"/>
      <c r="S19" s="11">
        <v>2</v>
      </c>
      <c r="T19" s="11">
        <f>Q19+S19</f>
        <v>4</v>
      </c>
      <c r="U19" s="11" t="str">
        <f>IF(T19&gt;=8,"EXTREMO",IF(T19&gt;=6,"ALTO",IF(T19=5,"MEDIO","BAJO")))</f>
        <v>BAJO</v>
      </c>
      <c r="V19" s="11" t="s">
        <v>112</v>
      </c>
      <c r="W19" s="11" t="s">
        <v>113</v>
      </c>
      <c r="X19" s="11" t="s">
        <v>114</v>
      </c>
      <c r="Y19" s="11"/>
      <c r="Z19" s="11" t="s">
        <v>115</v>
      </c>
      <c r="AA19" s="3" t="s">
        <v>116</v>
      </c>
      <c r="AB19" s="11" t="s">
        <v>119</v>
      </c>
    </row>
    <row r="20" spans="1:28" ht="26.4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3" t="s">
        <v>117</v>
      </c>
      <c r="AB20" s="11"/>
    </row>
    <row r="21" spans="1:28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 t="s">
        <v>110</v>
      </c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3" t="s">
        <v>118</v>
      </c>
      <c r="AB21" s="11"/>
    </row>
    <row r="22" spans="1:28" ht="18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 t="s">
        <v>111</v>
      </c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6"/>
      <c r="AB22" s="11"/>
    </row>
    <row r="23" spans="1:28" ht="33">
      <c r="A23" s="3">
        <v>11</v>
      </c>
      <c r="B23" s="3" t="s">
        <v>20</v>
      </c>
      <c r="C23" s="3" t="s">
        <v>42</v>
      </c>
      <c r="D23" s="3" t="s">
        <v>74</v>
      </c>
      <c r="E23" s="3" t="s">
        <v>120</v>
      </c>
      <c r="F23" s="11" t="s">
        <v>121</v>
      </c>
      <c r="G23" s="11"/>
      <c r="H23" s="11" t="s">
        <v>122</v>
      </c>
      <c r="I23" s="11"/>
      <c r="J23" s="3">
        <v>3</v>
      </c>
      <c r="K23" s="3">
        <v>2</v>
      </c>
      <c r="L23" s="3">
        <f>J23+K23</f>
        <v>5</v>
      </c>
      <c r="M23" s="3" t="str">
        <f>IF(L23&gt;=8,"EXTREMO",IF(L23&gt;=6,"ALTO",IF(L23=5,"MEDIO","BAJO")))</f>
        <v>MEDIO</v>
      </c>
      <c r="N23" s="3" t="s">
        <v>26</v>
      </c>
      <c r="O23" s="11" t="s">
        <v>123</v>
      </c>
      <c r="P23" s="11"/>
      <c r="Q23" s="11">
        <v>2</v>
      </c>
      <c r="R23" s="11"/>
      <c r="S23" s="3">
        <v>1</v>
      </c>
      <c r="T23" s="3">
        <f>Q23+S23</f>
        <v>3</v>
      </c>
      <c r="U23" s="3" t="str">
        <f>IF(T23&gt;=8,"EXTREMO",IF(T23&gt;=6,"ALTO",IF(T23=5,"MEDIO","BAJO")))</f>
        <v>BAJO</v>
      </c>
      <c r="V23" s="3" t="s">
        <v>112</v>
      </c>
      <c r="W23" s="3" t="s">
        <v>113</v>
      </c>
      <c r="X23" s="11" t="s">
        <v>124</v>
      </c>
      <c r="Y23" s="11"/>
      <c r="Z23" s="3" t="s">
        <v>125</v>
      </c>
      <c r="AA23" s="3" t="s">
        <v>126</v>
      </c>
      <c r="AB23" s="3" t="s">
        <v>127</v>
      </c>
    </row>
    <row r="24" spans="1:28" ht="18" customHeight="1">
      <c r="A24" s="11">
        <v>12</v>
      </c>
      <c r="B24" s="11" t="s">
        <v>20</v>
      </c>
      <c r="C24" s="11" t="s">
        <v>42</v>
      </c>
      <c r="D24" s="11" t="s">
        <v>74</v>
      </c>
      <c r="E24" s="11" t="s">
        <v>128</v>
      </c>
      <c r="F24" s="11" t="s">
        <v>129</v>
      </c>
      <c r="G24" s="11"/>
      <c r="H24" s="11" t="s">
        <v>130</v>
      </c>
      <c r="I24" s="11"/>
      <c r="J24" s="11">
        <v>2</v>
      </c>
      <c r="K24" s="11">
        <v>5</v>
      </c>
      <c r="L24" s="11">
        <f>J24+K24</f>
        <v>7</v>
      </c>
      <c r="M24" s="11" t="str">
        <f>IF(L24&gt;=8,"EXTREMO",IF(L24&gt;=6,"ALTO",IF(L24=5,"MEDIO","BAJO")))</f>
        <v>ALTO</v>
      </c>
      <c r="N24" s="11" t="s">
        <v>26</v>
      </c>
      <c r="O24" s="11" t="s">
        <v>134</v>
      </c>
      <c r="P24" s="11"/>
      <c r="Q24" s="11">
        <v>1</v>
      </c>
      <c r="R24" s="11"/>
      <c r="S24" s="11">
        <v>2</v>
      </c>
      <c r="T24" s="11">
        <f>Q24+S24</f>
        <v>3</v>
      </c>
      <c r="U24" s="11" t="str">
        <f>IF(T24&gt;=8,"EXTREMO",IF(T24&gt;=6,"ALTO",IF(T24=5,"MEDIO","BAJO")))</f>
        <v>BAJO</v>
      </c>
      <c r="V24" s="11" t="s">
        <v>135</v>
      </c>
      <c r="W24" s="11" t="s">
        <v>29</v>
      </c>
      <c r="X24" s="11" t="s">
        <v>136</v>
      </c>
      <c r="Y24" s="11"/>
      <c r="Z24" s="11" t="s">
        <v>230</v>
      </c>
      <c r="AA24" s="11" t="s">
        <v>137</v>
      </c>
      <c r="AB24" s="11" t="s">
        <v>84</v>
      </c>
    </row>
    <row r="25" spans="1:28">
      <c r="A25" s="11"/>
      <c r="B25" s="11"/>
      <c r="C25" s="11"/>
      <c r="D25" s="11"/>
      <c r="E25" s="11"/>
      <c r="F25" s="11"/>
      <c r="G25" s="11"/>
      <c r="H25" s="11" t="s">
        <v>131</v>
      </c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</row>
    <row r="26" spans="1:28">
      <c r="A26" s="11"/>
      <c r="B26" s="11"/>
      <c r="C26" s="11"/>
      <c r="D26" s="11"/>
      <c r="E26" s="11"/>
      <c r="F26" s="11"/>
      <c r="G26" s="11"/>
      <c r="H26" s="11" t="s">
        <v>132</v>
      </c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</row>
    <row r="27" spans="1:28">
      <c r="A27" s="11"/>
      <c r="B27" s="11"/>
      <c r="C27" s="11"/>
      <c r="D27" s="11"/>
      <c r="E27" s="11"/>
      <c r="F27" s="11"/>
      <c r="G27" s="11"/>
      <c r="H27" s="11" t="s">
        <v>133</v>
      </c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</row>
    <row r="28" spans="1:28" ht="45" customHeight="1">
      <c r="A28" s="3">
        <v>13</v>
      </c>
      <c r="B28" s="3" t="s">
        <v>20</v>
      </c>
      <c r="C28" s="3" t="s">
        <v>42</v>
      </c>
      <c r="D28" s="3" t="s">
        <v>86</v>
      </c>
      <c r="E28" s="3" t="s">
        <v>23</v>
      </c>
      <c r="F28" s="11" t="s">
        <v>138</v>
      </c>
      <c r="G28" s="11"/>
      <c r="H28" s="11" t="s">
        <v>139</v>
      </c>
      <c r="I28" s="11"/>
      <c r="J28" s="3">
        <v>2</v>
      </c>
      <c r="K28" s="3">
        <v>3</v>
      </c>
      <c r="L28" s="3">
        <f>J28+K28</f>
        <v>5</v>
      </c>
      <c r="M28" s="3" t="str">
        <f>IF(L28&gt;=8,"EXTREMO",IF(L28&gt;=6,"ALTO",IF(L28=5,"MEDIO","BAJO")))</f>
        <v>MEDIO</v>
      </c>
      <c r="N28" s="3" t="s">
        <v>313</v>
      </c>
      <c r="O28" s="11" t="s">
        <v>312</v>
      </c>
      <c r="P28" s="11"/>
      <c r="Q28" s="11">
        <v>1</v>
      </c>
      <c r="R28" s="11"/>
      <c r="S28" s="3">
        <v>1</v>
      </c>
      <c r="T28" s="3">
        <f>Q28+S28</f>
        <v>2</v>
      </c>
      <c r="U28" s="3" t="str">
        <f>IF(T28&gt;=8,"EXTREMO",IF(T28&gt;=6,"ALTO",IF(T28=5,"MEDIO","BAJO")))</f>
        <v>BAJO</v>
      </c>
      <c r="V28" s="3" t="s">
        <v>54</v>
      </c>
      <c r="W28" s="3" t="s">
        <v>29</v>
      </c>
      <c r="X28" s="11" t="s">
        <v>82</v>
      </c>
      <c r="Y28" s="11"/>
      <c r="Z28" s="3" t="s">
        <v>140</v>
      </c>
      <c r="AA28" s="3" t="s">
        <v>141</v>
      </c>
      <c r="AB28" s="3" t="s">
        <v>142</v>
      </c>
    </row>
    <row r="29" spans="1:28" ht="54" customHeight="1">
      <c r="A29" s="11">
        <v>14</v>
      </c>
      <c r="B29" s="11" t="s">
        <v>20</v>
      </c>
      <c r="C29" s="11" t="s">
        <v>42</v>
      </c>
      <c r="D29" s="11" t="s">
        <v>86</v>
      </c>
      <c r="E29" s="11" t="s">
        <v>23</v>
      </c>
      <c r="F29" s="11" t="s">
        <v>143</v>
      </c>
      <c r="G29" s="11"/>
      <c r="H29" s="11" t="s">
        <v>144</v>
      </c>
      <c r="I29" s="11"/>
      <c r="J29" s="11">
        <v>3</v>
      </c>
      <c r="K29" s="11">
        <v>3</v>
      </c>
      <c r="L29" s="11">
        <f>J29+K29</f>
        <v>6</v>
      </c>
      <c r="M29" s="11" t="str">
        <f>IF(L29&gt;=8,"EXTREMO",IF(L29&gt;=6,"ALTO",IF(L29=5,"MEDIO","BAJO")))</f>
        <v>ALTO</v>
      </c>
      <c r="N29" s="11" t="s">
        <v>108</v>
      </c>
      <c r="O29" s="11" t="s">
        <v>333</v>
      </c>
      <c r="P29" s="11"/>
      <c r="Q29" s="11">
        <v>1</v>
      </c>
      <c r="R29" s="11"/>
      <c r="S29" s="11">
        <v>1</v>
      </c>
      <c r="T29" s="11">
        <f>Q29+S29</f>
        <v>2</v>
      </c>
      <c r="U29" s="11" t="str">
        <f>IF(T29&gt;=8,"EXTREMO",IF(T29&gt;=6,"ALTO",IF(T29=5,"MEDIO","BAJO")))</f>
        <v>BAJO</v>
      </c>
      <c r="V29" s="11" t="s">
        <v>54</v>
      </c>
      <c r="W29" s="11" t="s">
        <v>29</v>
      </c>
      <c r="X29" s="11" t="s">
        <v>82</v>
      </c>
      <c r="Y29" s="11"/>
      <c r="Z29" s="11" t="s">
        <v>140</v>
      </c>
      <c r="AA29" s="3" t="s">
        <v>334</v>
      </c>
      <c r="AB29" s="11" t="s">
        <v>231</v>
      </c>
    </row>
    <row r="30" spans="1:28" ht="27" customHeight="1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3"/>
      <c r="AB30" s="11"/>
    </row>
    <row r="31" spans="1:28">
      <c r="A31" s="3">
        <v>15</v>
      </c>
      <c r="B31" s="3" t="s">
        <v>20</v>
      </c>
      <c r="C31" s="3" t="s">
        <v>42</v>
      </c>
      <c r="D31" s="3" t="s">
        <v>86</v>
      </c>
      <c r="E31" s="3" t="s">
        <v>50</v>
      </c>
      <c r="F31" s="11" t="s">
        <v>145</v>
      </c>
      <c r="G31" s="11"/>
      <c r="H31" s="11" t="s">
        <v>146</v>
      </c>
      <c r="I31" s="11"/>
      <c r="J31" s="3">
        <v>1</v>
      </c>
      <c r="K31" s="3">
        <v>2</v>
      </c>
      <c r="L31" s="3">
        <f>J31+K31</f>
        <v>3</v>
      </c>
      <c r="M31" s="3" t="str">
        <f>IF(L31&gt;=8,"EXTREMO",IF(L31&gt;=6,"ALTO",IF(L31=5,"MEDIO","BAJO")))</f>
        <v>BAJO</v>
      </c>
      <c r="N31" s="3" t="s">
        <v>167</v>
      </c>
      <c r="O31" s="11" t="s">
        <v>147</v>
      </c>
      <c r="P31" s="11"/>
      <c r="Q31" s="11">
        <v>1</v>
      </c>
      <c r="R31" s="11"/>
      <c r="S31" s="3">
        <v>1</v>
      </c>
      <c r="T31" s="3">
        <f>Q31+S31</f>
        <v>2</v>
      </c>
      <c r="U31" s="3" t="str">
        <f>IF(T31&gt;=8,"EXTREMO",IF(T31&gt;=6,"ALTO",IF(T31=5,"MEDIO","BAJO")))</f>
        <v>BAJO</v>
      </c>
      <c r="V31" s="3" t="s">
        <v>28</v>
      </c>
      <c r="W31" s="3" t="s">
        <v>55</v>
      </c>
      <c r="X31" s="11" t="s">
        <v>148</v>
      </c>
      <c r="Y31" s="11"/>
      <c r="Z31" s="3" t="s">
        <v>149</v>
      </c>
      <c r="AA31" s="3" t="s">
        <v>150</v>
      </c>
      <c r="AB31" s="3" t="s">
        <v>151</v>
      </c>
    </row>
    <row r="32" spans="1:28" ht="54" customHeight="1">
      <c r="A32" s="11">
        <v>16</v>
      </c>
      <c r="B32" s="11" t="s">
        <v>97</v>
      </c>
      <c r="C32" s="11" t="s">
        <v>98</v>
      </c>
      <c r="D32" s="11" t="s">
        <v>86</v>
      </c>
      <c r="E32" s="11" t="s">
        <v>50</v>
      </c>
      <c r="F32" s="11" t="s">
        <v>152</v>
      </c>
      <c r="G32" s="11"/>
      <c r="H32" s="11" t="s">
        <v>153</v>
      </c>
      <c r="I32" s="11"/>
      <c r="J32" s="11">
        <v>1</v>
      </c>
      <c r="K32" s="11">
        <v>3</v>
      </c>
      <c r="L32" s="11">
        <f>J32+K32</f>
        <v>4</v>
      </c>
      <c r="M32" s="11" t="str">
        <f>IF(L32&gt;=8,"EXTREMO",IF(L32&gt;=6,"ALTO",IF(L32=5,"MEDIO","BAJO")))</f>
        <v>BAJO</v>
      </c>
      <c r="N32" s="11" t="s">
        <v>108</v>
      </c>
      <c r="O32" s="11" t="s">
        <v>154</v>
      </c>
      <c r="P32" s="11"/>
      <c r="Q32" s="11">
        <v>1</v>
      </c>
      <c r="R32" s="11"/>
      <c r="S32" s="11">
        <v>2</v>
      </c>
      <c r="T32" s="11">
        <f>Q32+S32</f>
        <v>3</v>
      </c>
      <c r="U32" s="11" t="str">
        <f>IF(T32&gt;=8,"EXTREMO",IF(T32&gt;=6,"ALTO",IF(T32=5,"MEDIO","BAJO")))</f>
        <v>BAJO</v>
      </c>
      <c r="V32" s="11" t="s">
        <v>54</v>
      </c>
      <c r="W32" s="11" t="s">
        <v>92</v>
      </c>
      <c r="X32" s="11" t="s">
        <v>156</v>
      </c>
      <c r="Y32" s="11"/>
      <c r="Z32" s="11" t="s">
        <v>157</v>
      </c>
      <c r="AA32" s="11" t="s">
        <v>158</v>
      </c>
      <c r="AB32" s="11" t="s">
        <v>159</v>
      </c>
    </row>
    <row r="33" spans="1:28" ht="18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 t="s">
        <v>155</v>
      </c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</row>
    <row r="34" spans="1:28" ht="19.8">
      <c r="A34" s="3">
        <v>17</v>
      </c>
      <c r="B34" s="3" t="s">
        <v>20</v>
      </c>
      <c r="C34" s="3" t="s">
        <v>98</v>
      </c>
      <c r="D34" s="3" t="s">
        <v>86</v>
      </c>
      <c r="E34" s="3" t="s">
        <v>50</v>
      </c>
      <c r="F34" s="11" t="s">
        <v>160</v>
      </c>
      <c r="G34" s="11"/>
      <c r="H34" s="11" t="s">
        <v>161</v>
      </c>
      <c r="I34" s="11"/>
      <c r="J34" s="3">
        <v>3</v>
      </c>
      <c r="K34" s="3">
        <v>4</v>
      </c>
      <c r="L34" s="3">
        <f>J34+K34</f>
        <v>7</v>
      </c>
      <c r="M34" s="3" t="str">
        <f>IF(L34&gt;=8,"EXTREMO",IF(L34&gt;=6,"ALTO",IF(L34=5,"MEDIO","BAJO")))</f>
        <v>ALTO</v>
      </c>
      <c r="N34" s="3" t="s">
        <v>108</v>
      </c>
      <c r="O34" s="11" t="s">
        <v>162</v>
      </c>
      <c r="P34" s="11"/>
      <c r="Q34" s="11">
        <v>2</v>
      </c>
      <c r="R34" s="11"/>
      <c r="S34" s="3">
        <v>2</v>
      </c>
      <c r="T34" s="3">
        <f>Q34+S34</f>
        <v>4</v>
      </c>
      <c r="U34" s="3" t="str">
        <f>IF(T34&gt;=8,"EXTREMO",IF(T34&gt;=6,"ALTO",IF(T34=5,"MEDIO","BAJO")))</f>
        <v>BAJO</v>
      </c>
      <c r="V34" s="3" t="s">
        <v>28</v>
      </c>
      <c r="W34" s="3" t="s">
        <v>163</v>
      </c>
      <c r="X34" s="11" t="s">
        <v>82</v>
      </c>
      <c r="Y34" s="11"/>
      <c r="Z34" s="3" t="s">
        <v>164</v>
      </c>
      <c r="AA34" s="3" t="s">
        <v>165</v>
      </c>
      <c r="AB34" s="3" t="s">
        <v>166</v>
      </c>
    </row>
    <row r="35" spans="1:28" ht="37.049999999999997" customHeight="1">
      <c r="A35" s="11">
        <v>18</v>
      </c>
      <c r="B35" s="11" t="s">
        <v>73</v>
      </c>
      <c r="C35" s="11" t="s">
        <v>98</v>
      </c>
      <c r="D35" s="11" t="s">
        <v>86</v>
      </c>
      <c r="E35" s="11" t="s">
        <v>172</v>
      </c>
      <c r="F35" s="11" t="s">
        <v>314</v>
      </c>
      <c r="G35" s="11"/>
      <c r="H35" s="11" t="s">
        <v>315</v>
      </c>
      <c r="I35" s="11"/>
      <c r="J35" s="11">
        <v>4</v>
      </c>
      <c r="K35" s="11">
        <v>3</v>
      </c>
      <c r="L35" s="11">
        <f>J35+K35</f>
        <v>7</v>
      </c>
      <c r="M35" s="11" t="str">
        <f>IF(L35&gt;=8,"EXTREMO",IF(L35&gt;=6,"ALTO",IF(L35=5,"MEDIO","BAJO")))</f>
        <v>ALTO</v>
      </c>
      <c r="N35" s="11" t="s">
        <v>167</v>
      </c>
      <c r="O35" s="11" t="s">
        <v>316</v>
      </c>
      <c r="P35" s="11"/>
      <c r="Q35" s="11">
        <v>3</v>
      </c>
      <c r="R35" s="11"/>
      <c r="S35" s="11">
        <v>2</v>
      </c>
      <c r="T35" s="11">
        <f>Q35+S35</f>
        <v>5</v>
      </c>
      <c r="U35" s="11" t="str">
        <f>IF(T35&gt;=8,"EXTREMO",IF(T35&gt;=6,"ALTO",IF(T35=5,"MEDIO","BAJO")))</f>
        <v>MEDIO</v>
      </c>
      <c r="V35" s="11" t="s">
        <v>54</v>
      </c>
      <c r="W35" s="11" t="s">
        <v>317</v>
      </c>
      <c r="X35" s="11" t="s">
        <v>168</v>
      </c>
      <c r="Y35" s="11"/>
      <c r="Z35" s="11" t="s">
        <v>169</v>
      </c>
      <c r="AA35" s="11" t="s">
        <v>173</v>
      </c>
      <c r="AB35" s="11" t="s">
        <v>171</v>
      </c>
    </row>
    <row r="36" spans="1:28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</row>
    <row r="37" spans="1:28" ht="19.05" customHeight="1">
      <c r="A37" s="11">
        <v>19</v>
      </c>
      <c r="B37" s="11" t="s">
        <v>73</v>
      </c>
      <c r="C37" s="11" t="s">
        <v>98</v>
      </c>
      <c r="D37" s="11" t="s">
        <v>86</v>
      </c>
      <c r="E37" s="11" t="s">
        <v>174</v>
      </c>
      <c r="F37" s="11" t="s">
        <v>318</v>
      </c>
      <c r="G37" s="11"/>
      <c r="H37" s="11" t="s">
        <v>319</v>
      </c>
      <c r="I37" s="11"/>
      <c r="J37" s="11">
        <v>3</v>
      </c>
      <c r="K37" s="11">
        <v>5</v>
      </c>
      <c r="L37" s="11">
        <f>J37+K37</f>
        <v>8</v>
      </c>
      <c r="M37" s="11" t="str">
        <f>IF(L37&gt;=8,"EXTREMO",IF(L37&gt;=6,"ALTO",IF(L37=5,"MEDIO","BAJO")))</f>
        <v>EXTREMO</v>
      </c>
      <c r="N37" s="11" t="s">
        <v>108</v>
      </c>
      <c r="O37" s="11" t="s">
        <v>320</v>
      </c>
      <c r="P37" s="11"/>
      <c r="Q37" s="11">
        <v>2</v>
      </c>
      <c r="R37" s="11"/>
      <c r="S37" s="11">
        <v>3</v>
      </c>
      <c r="T37" s="11">
        <f>Q37+S37</f>
        <v>5</v>
      </c>
      <c r="U37" s="11" t="str">
        <f>IF(T37&gt;=8,"EXTREMO",IF(T37&gt;=6,"ALTO",IF(T37=5,"MEDIO","BAJO")))</f>
        <v>MEDIO</v>
      </c>
      <c r="V37" s="11" t="s">
        <v>54</v>
      </c>
      <c r="W37" s="11" t="s">
        <v>280</v>
      </c>
      <c r="X37" s="11" t="s">
        <v>168</v>
      </c>
      <c r="Y37" s="11"/>
      <c r="Z37" s="11" t="s">
        <v>169</v>
      </c>
      <c r="AA37" s="11" t="s">
        <v>170</v>
      </c>
      <c r="AB37" s="11" t="s">
        <v>171</v>
      </c>
    </row>
    <row r="38" spans="1:2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</row>
    <row r="39" spans="1:28" ht="19.05" customHeight="1">
      <c r="A39" s="11">
        <v>20</v>
      </c>
      <c r="B39" s="11" t="s">
        <v>20</v>
      </c>
      <c r="C39" s="11" t="s">
        <v>42</v>
      </c>
      <c r="D39" s="11" t="s">
        <v>86</v>
      </c>
      <c r="E39" s="11" t="s">
        <v>23</v>
      </c>
      <c r="F39" s="11" t="s">
        <v>321</v>
      </c>
      <c r="G39" s="11"/>
      <c r="H39" s="11" t="s">
        <v>322</v>
      </c>
      <c r="I39" s="11"/>
      <c r="J39" s="11">
        <v>3</v>
      </c>
      <c r="K39" s="11">
        <v>2</v>
      </c>
      <c r="L39" s="11">
        <f>J39+K39</f>
        <v>5</v>
      </c>
      <c r="M39" s="11" t="str">
        <f>IF(L39&gt;=8,"EXTREMO",IF(L39&gt;=6,"ALTO",IF(L39=5,"MEDIO","BAJO")))</f>
        <v>MEDIO</v>
      </c>
      <c r="N39" s="11" t="s">
        <v>108</v>
      </c>
      <c r="O39" s="11" t="s">
        <v>323</v>
      </c>
      <c r="P39" s="11"/>
      <c r="Q39" s="11">
        <v>1</v>
      </c>
      <c r="R39" s="11"/>
      <c r="S39" s="11">
        <v>1</v>
      </c>
      <c r="T39" s="11">
        <f>Q39+S39</f>
        <v>2</v>
      </c>
      <c r="U39" s="11" t="str">
        <f>IF(T39&gt;=8,"EXTREMO",IF(T39&gt;=6,"ALTO",IF(T39=5,"MEDIO","BAJO")))</f>
        <v>BAJO</v>
      </c>
      <c r="V39" s="11" t="s">
        <v>54</v>
      </c>
      <c r="W39" s="11" t="s">
        <v>255</v>
      </c>
      <c r="X39" s="11" t="s">
        <v>175</v>
      </c>
      <c r="Y39" s="11"/>
      <c r="Z39" s="11" t="s">
        <v>176</v>
      </c>
      <c r="AA39" s="11" t="s">
        <v>177</v>
      </c>
      <c r="AB39" s="11" t="s">
        <v>178</v>
      </c>
    </row>
    <row r="40" spans="1:28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</row>
    <row r="41" spans="1:28" ht="18" customHeight="1">
      <c r="A41" s="11">
        <v>21</v>
      </c>
      <c r="B41" s="11" t="s">
        <v>97</v>
      </c>
      <c r="C41" s="11" t="s">
        <v>98</v>
      </c>
      <c r="D41" s="11" t="s">
        <v>86</v>
      </c>
      <c r="E41" s="11" t="s">
        <v>174</v>
      </c>
      <c r="F41" s="11" t="s">
        <v>324</v>
      </c>
      <c r="G41" s="11"/>
      <c r="H41" s="11" t="s">
        <v>325</v>
      </c>
      <c r="I41" s="11"/>
      <c r="J41" s="11">
        <v>2</v>
      </c>
      <c r="K41" s="11">
        <v>4</v>
      </c>
      <c r="L41" s="11">
        <f>J41+K41</f>
        <v>6</v>
      </c>
      <c r="M41" s="11" t="str">
        <f>IF(L41&gt;=8,"EXTREMO",IF(L41&gt;=6,"ALTO",IF(L41=5,"MEDIO","BAJO")))</f>
        <v>ALTO</v>
      </c>
      <c r="N41" s="11" t="s">
        <v>108</v>
      </c>
      <c r="O41" s="11" t="s">
        <v>326</v>
      </c>
      <c r="P41" s="11"/>
      <c r="Q41" s="11">
        <v>1</v>
      </c>
      <c r="R41" s="11"/>
      <c r="S41" s="11">
        <v>1</v>
      </c>
      <c r="T41" s="11">
        <f>Q41+S41</f>
        <v>2</v>
      </c>
      <c r="U41" s="11" t="str">
        <f>IF(T41&gt;=8,"EXTREMO",IF(T41&gt;=6,"ALTO",IF(T41=5,"MEDIO","BAJO")))</f>
        <v>BAJO</v>
      </c>
      <c r="V41" s="11" t="s">
        <v>54</v>
      </c>
      <c r="W41" s="11" t="s">
        <v>255</v>
      </c>
      <c r="X41" s="11" t="s">
        <v>179</v>
      </c>
      <c r="Y41" s="11"/>
      <c r="Z41" s="11" t="s">
        <v>180</v>
      </c>
      <c r="AA41" s="11" t="s">
        <v>181</v>
      </c>
      <c r="AB41" s="11" t="s">
        <v>159</v>
      </c>
    </row>
    <row r="42" spans="1:28" ht="18" customHeight="1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</row>
    <row r="43" spans="1:28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</row>
    <row r="44" spans="1:28" ht="18" customHeight="1">
      <c r="A44" s="11">
        <v>22</v>
      </c>
      <c r="B44" s="11" t="s">
        <v>97</v>
      </c>
      <c r="C44" s="11" t="s">
        <v>98</v>
      </c>
      <c r="D44" s="11" t="s">
        <v>86</v>
      </c>
      <c r="E44" s="11" t="s">
        <v>23</v>
      </c>
      <c r="F44" s="11" t="s">
        <v>327</v>
      </c>
      <c r="G44" s="11"/>
      <c r="H44" s="11" t="s">
        <v>182</v>
      </c>
      <c r="I44" s="11"/>
      <c r="J44" s="11">
        <v>2</v>
      </c>
      <c r="K44" s="11">
        <v>5</v>
      </c>
      <c r="L44" s="11">
        <f>J44+K44</f>
        <v>7</v>
      </c>
      <c r="M44" s="11" t="str">
        <f>IF(L44&gt;=8,"EXTREMO",IF(L44&gt;=6,"ALTO",IF(L44=5,"MEDIO","BAJO")))</f>
        <v>ALTO</v>
      </c>
      <c r="N44" s="11" t="s">
        <v>108</v>
      </c>
      <c r="O44" s="11" t="s">
        <v>328</v>
      </c>
      <c r="P44" s="11"/>
      <c r="Q44" s="11">
        <v>1</v>
      </c>
      <c r="R44" s="11"/>
      <c r="S44" s="11">
        <v>3</v>
      </c>
      <c r="T44" s="11">
        <f>Q44+S44</f>
        <v>4</v>
      </c>
      <c r="U44" s="11" t="str">
        <f>IF(T44&gt;=8,"EXTREMO",IF(T44&gt;=6,"ALTO",IF(T44=5,"MEDIO","BAJO")))</f>
        <v>BAJO</v>
      </c>
      <c r="V44" s="11" t="s">
        <v>54</v>
      </c>
      <c r="W44" s="11" t="s">
        <v>329</v>
      </c>
      <c r="X44" s="11" t="s">
        <v>183</v>
      </c>
      <c r="Y44" s="11"/>
      <c r="Z44" s="11" t="s">
        <v>184</v>
      </c>
      <c r="AA44" s="11" t="s">
        <v>185</v>
      </c>
      <c r="AB44" s="11" t="s">
        <v>186</v>
      </c>
    </row>
    <row r="45" spans="1:28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</row>
    <row r="46" spans="1:28" ht="18" customHeight="1">
      <c r="A46" s="11">
        <v>23</v>
      </c>
      <c r="B46" s="11" t="s">
        <v>187</v>
      </c>
      <c r="C46" s="11" t="s">
        <v>98</v>
      </c>
      <c r="D46" s="11" t="s">
        <v>86</v>
      </c>
      <c r="E46" s="11" t="s">
        <v>23</v>
      </c>
      <c r="F46" s="11" t="s">
        <v>330</v>
      </c>
      <c r="G46" s="11"/>
      <c r="H46" s="11" t="s">
        <v>331</v>
      </c>
      <c r="I46" s="11"/>
      <c r="J46" s="11">
        <v>3</v>
      </c>
      <c r="K46" s="11">
        <v>5</v>
      </c>
      <c r="L46" s="11">
        <f>J46+K46</f>
        <v>8</v>
      </c>
      <c r="M46" s="11" t="str">
        <f>IF(L46&gt;=8,"EXTREMO",IF(L46&gt;=6,"ALTO",IF(L46=5,"MEDIO","BAJO")))</f>
        <v>EXTREMO</v>
      </c>
      <c r="N46" s="11" t="s">
        <v>108</v>
      </c>
      <c r="O46" s="11" t="s">
        <v>332</v>
      </c>
      <c r="P46" s="11"/>
      <c r="Q46" s="11">
        <v>2</v>
      </c>
      <c r="R46" s="11"/>
      <c r="S46" s="11">
        <v>3</v>
      </c>
      <c r="T46" s="11">
        <f>Q46+S46</f>
        <v>5</v>
      </c>
      <c r="U46" s="11" t="str">
        <f>IF(T46&gt;=8,"EXTREMO",IF(T46&gt;=6,"ALTO",IF(T46=5,"MEDIO","BAJO")))</f>
        <v>MEDIO</v>
      </c>
      <c r="V46" s="11" t="s">
        <v>54</v>
      </c>
      <c r="W46" s="11" t="s">
        <v>280</v>
      </c>
      <c r="X46" s="11" t="s">
        <v>168</v>
      </c>
      <c r="Y46" s="11"/>
      <c r="Z46" s="11" t="s">
        <v>169</v>
      </c>
      <c r="AA46" s="11" t="s">
        <v>188</v>
      </c>
      <c r="AB46" s="11" t="s">
        <v>159</v>
      </c>
    </row>
    <row r="47" spans="1:28" ht="18" customHeight="1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</row>
    <row r="48" spans="1:2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</row>
    <row r="49" spans="1:28">
      <c r="A49" s="3">
        <v>24</v>
      </c>
      <c r="B49" s="3" t="s">
        <v>20</v>
      </c>
      <c r="C49" s="3" t="s">
        <v>98</v>
      </c>
      <c r="D49" s="3" t="s">
        <v>86</v>
      </c>
      <c r="E49" s="3" t="s">
        <v>50</v>
      </c>
      <c r="F49" s="11" t="s">
        <v>189</v>
      </c>
      <c r="G49" s="11"/>
      <c r="H49" s="11" t="s">
        <v>67</v>
      </c>
      <c r="I49" s="11"/>
      <c r="J49" s="3">
        <v>2</v>
      </c>
      <c r="K49" s="3">
        <v>3</v>
      </c>
      <c r="L49" s="3">
        <f t="shared" ref="L49:L67" si="0">J49+K49</f>
        <v>5</v>
      </c>
      <c r="M49" s="3" t="str">
        <f t="shared" ref="M49:M67" si="1">IF(L49&gt;=8,"EXTREMO",IF(L49&gt;=6,"ALTO",IF(L49=5,"MEDIO","BAJO")))</f>
        <v>MEDIO</v>
      </c>
      <c r="N49" s="3" t="s">
        <v>108</v>
      </c>
      <c r="O49" s="11" t="s">
        <v>190</v>
      </c>
      <c r="P49" s="11"/>
      <c r="Q49" s="11">
        <v>1</v>
      </c>
      <c r="R49" s="11"/>
      <c r="S49" s="3">
        <v>1</v>
      </c>
      <c r="T49" s="3">
        <f t="shared" ref="T49:T67" si="2">Q49+S49</f>
        <v>2</v>
      </c>
      <c r="U49" s="3" t="str">
        <f t="shared" ref="U49:U67" si="3">IF(T49&gt;=8,"EXTREMO",IF(T49&gt;=6,"ALTO",IF(T49=5,"MEDIO","BAJO")))</f>
        <v>BAJO</v>
      </c>
      <c r="V49" s="3" t="s">
        <v>28</v>
      </c>
      <c r="W49" s="3" t="s">
        <v>191</v>
      </c>
      <c r="X49" s="11" t="s">
        <v>82</v>
      </c>
      <c r="Y49" s="11"/>
      <c r="Z49" s="3" t="s">
        <v>164</v>
      </c>
      <c r="AA49" s="3" t="s">
        <v>192</v>
      </c>
      <c r="AB49" s="3" t="s">
        <v>193</v>
      </c>
    </row>
    <row r="50" spans="1:28" ht="19.8">
      <c r="A50" s="3">
        <v>25</v>
      </c>
      <c r="B50" s="3" t="s">
        <v>20</v>
      </c>
      <c r="C50" s="3" t="s">
        <v>42</v>
      </c>
      <c r="D50" s="3" t="s">
        <v>86</v>
      </c>
      <c r="E50" s="3" t="s">
        <v>23</v>
      </c>
      <c r="F50" s="11" t="s">
        <v>194</v>
      </c>
      <c r="G50" s="11"/>
      <c r="H50" s="11" t="s">
        <v>232</v>
      </c>
      <c r="I50" s="11"/>
      <c r="J50" s="3">
        <v>2</v>
      </c>
      <c r="K50" s="3">
        <v>2</v>
      </c>
      <c r="L50" s="3">
        <f t="shared" si="0"/>
        <v>4</v>
      </c>
      <c r="M50" s="3" t="str">
        <f t="shared" si="1"/>
        <v>BAJO</v>
      </c>
      <c r="N50" s="3" t="s">
        <v>195</v>
      </c>
      <c r="O50" s="11" t="s">
        <v>196</v>
      </c>
      <c r="P50" s="11"/>
      <c r="Q50" s="11">
        <v>1</v>
      </c>
      <c r="R50" s="11"/>
      <c r="S50" s="3">
        <v>1</v>
      </c>
      <c r="T50" s="3">
        <f t="shared" si="2"/>
        <v>2</v>
      </c>
      <c r="U50" s="3" t="str">
        <f t="shared" si="3"/>
        <v>BAJO</v>
      </c>
      <c r="V50" s="3" t="s">
        <v>28</v>
      </c>
      <c r="W50" s="3" t="s">
        <v>197</v>
      </c>
      <c r="X50" s="11" t="s">
        <v>198</v>
      </c>
      <c r="Y50" s="11"/>
      <c r="Z50" s="3" t="s">
        <v>94</v>
      </c>
      <c r="AA50" s="3" t="s">
        <v>199</v>
      </c>
      <c r="AB50" s="3" t="s">
        <v>200</v>
      </c>
    </row>
    <row r="51" spans="1:28" ht="19.8">
      <c r="A51" s="3">
        <v>26</v>
      </c>
      <c r="B51" s="1" t="s">
        <v>73</v>
      </c>
      <c r="C51" s="1" t="s">
        <v>98</v>
      </c>
      <c r="D51" s="1" t="s">
        <v>86</v>
      </c>
      <c r="E51" s="1" t="s">
        <v>206</v>
      </c>
      <c r="F51" s="12" t="s">
        <v>207</v>
      </c>
      <c r="G51" s="12"/>
      <c r="H51" s="12" t="s">
        <v>208</v>
      </c>
      <c r="I51" s="12"/>
      <c r="J51" s="3">
        <v>2</v>
      </c>
      <c r="K51" s="3">
        <v>3</v>
      </c>
      <c r="L51" s="3">
        <f t="shared" si="0"/>
        <v>5</v>
      </c>
      <c r="M51" s="3" t="str">
        <f t="shared" si="1"/>
        <v>MEDIO</v>
      </c>
      <c r="N51" s="3" t="s">
        <v>92</v>
      </c>
      <c r="O51" s="12" t="s">
        <v>209</v>
      </c>
      <c r="P51" s="12"/>
      <c r="Q51" s="11">
        <v>2</v>
      </c>
      <c r="R51" s="11"/>
      <c r="S51" s="3">
        <v>3</v>
      </c>
      <c r="T51" s="3">
        <f t="shared" si="2"/>
        <v>5</v>
      </c>
      <c r="U51" s="3" t="str">
        <f t="shared" si="3"/>
        <v>MEDIO</v>
      </c>
      <c r="V51" s="3" t="s">
        <v>54</v>
      </c>
      <c r="W51" s="3" t="s">
        <v>92</v>
      </c>
      <c r="X51" s="11" t="s">
        <v>168</v>
      </c>
      <c r="Y51" s="11"/>
      <c r="Z51" s="3" t="s">
        <v>94</v>
      </c>
      <c r="AA51" s="4" t="s">
        <v>210</v>
      </c>
      <c r="AB51" s="3" t="s">
        <v>338</v>
      </c>
    </row>
    <row r="52" spans="1:28">
      <c r="A52" s="3">
        <v>27</v>
      </c>
      <c r="B52" s="5" t="s">
        <v>20</v>
      </c>
      <c r="C52" s="5" t="s">
        <v>42</v>
      </c>
      <c r="D52" s="5" t="s">
        <v>86</v>
      </c>
      <c r="E52" s="5" t="s">
        <v>23</v>
      </c>
      <c r="F52" s="12" t="s">
        <v>212</v>
      </c>
      <c r="G52" s="12"/>
      <c r="H52" s="12" t="s">
        <v>213</v>
      </c>
      <c r="I52" s="12"/>
      <c r="J52" s="3">
        <v>3</v>
      </c>
      <c r="K52" s="3">
        <v>3</v>
      </c>
      <c r="L52" s="3">
        <f t="shared" si="0"/>
        <v>6</v>
      </c>
      <c r="M52" s="3" t="str">
        <f t="shared" si="1"/>
        <v>ALTO</v>
      </c>
      <c r="N52" s="3" t="s">
        <v>92</v>
      </c>
      <c r="O52" s="12" t="s">
        <v>214</v>
      </c>
      <c r="P52" s="12"/>
      <c r="Q52" s="11">
        <v>2</v>
      </c>
      <c r="R52" s="11"/>
      <c r="S52" s="3">
        <v>2</v>
      </c>
      <c r="T52" s="3">
        <f t="shared" si="2"/>
        <v>4</v>
      </c>
      <c r="U52" s="3" t="str">
        <f t="shared" si="3"/>
        <v>BAJO</v>
      </c>
      <c r="V52" s="3" t="s">
        <v>54</v>
      </c>
      <c r="W52" s="3" t="s">
        <v>216</v>
      </c>
      <c r="X52" s="11" t="s">
        <v>233</v>
      </c>
      <c r="Y52" s="11"/>
      <c r="Z52" s="3" t="s">
        <v>215</v>
      </c>
      <c r="AA52" s="4" t="s">
        <v>336</v>
      </c>
      <c r="AB52" s="3" t="s">
        <v>142</v>
      </c>
    </row>
    <row r="53" spans="1:28" ht="40.950000000000003" customHeight="1">
      <c r="A53" s="3">
        <v>28</v>
      </c>
      <c r="B53" s="5" t="s">
        <v>73</v>
      </c>
      <c r="C53" s="5" t="s">
        <v>98</v>
      </c>
      <c r="D53" s="5" t="s">
        <v>86</v>
      </c>
      <c r="E53" s="5" t="s">
        <v>34</v>
      </c>
      <c r="F53" s="12" t="s">
        <v>217</v>
      </c>
      <c r="G53" s="12"/>
      <c r="H53" s="12" t="s">
        <v>218</v>
      </c>
      <c r="I53" s="12"/>
      <c r="J53" s="3">
        <v>2</v>
      </c>
      <c r="K53" s="3">
        <v>5</v>
      </c>
      <c r="L53" s="3">
        <f t="shared" si="0"/>
        <v>7</v>
      </c>
      <c r="M53" s="3" t="str">
        <f t="shared" si="1"/>
        <v>ALTO</v>
      </c>
      <c r="N53" s="3" t="s">
        <v>92</v>
      </c>
      <c r="O53" s="12" t="s">
        <v>219</v>
      </c>
      <c r="P53" s="12"/>
      <c r="Q53" s="11">
        <v>2</v>
      </c>
      <c r="R53" s="11"/>
      <c r="S53" s="3">
        <v>5</v>
      </c>
      <c r="T53" s="3">
        <f t="shared" si="2"/>
        <v>7</v>
      </c>
      <c r="U53" s="3" t="str">
        <f t="shared" si="3"/>
        <v>ALTO</v>
      </c>
      <c r="V53" s="3" t="s">
        <v>54</v>
      </c>
      <c r="W53" s="3" t="s">
        <v>220</v>
      </c>
      <c r="X53" s="11" t="s">
        <v>221</v>
      </c>
      <c r="Y53" s="11"/>
      <c r="Z53" s="3" t="s">
        <v>222</v>
      </c>
      <c r="AA53" s="4" t="s">
        <v>223</v>
      </c>
      <c r="AB53" s="3" t="s">
        <v>211</v>
      </c>
    </row>
    <row r="54" spans="1:28">
      <c r="A54" s="3">
        <v>29</v>
      </c>
      <c r="B54" s="5" t="s">
        <v>20</v>
      </c>
      <c r="C54" s="5" t="s">
        <v>98</v>
      </c>
      <c r="D54" s="5" t="s">
        <v>86</v>
      </c>
      <c r="E54" s="5" t="s">
        <v>224</v>
      </c>
      <c r="F54" s="12" t="s">
        <v>225</v>
      </c>
      <c r="G54" s="12"/>
      <c r="H54" s="12" t="s">
        <v>226</v>
      </c>
      <c r="I54" s="12"/>
      <c r="J54" s="3">
        <v>2</v>
      </c>
      <c r="K54" s="3">
        <v>4</v>
      </c>
      <c r="L54" s="3">
        <f t="shared" si="0"/>
        <v>6</v>
      </c>
      <c r="M54" s="3" t="str">
        <f t="shared" si="1"/>
        <v>ALTO</v>
      </c>
      <c r="N54" s="3" t="s">
        <v>26</v>
      </c>
      <c r="O54" s="12" t="s">
        <v>227</v>
      </c>
      <c r="P54" s="12"/>
      <c r="Q54" s="11">
        <v>2</v>
      </c>
      <c r="R54" s="11"/>
      <c r="S54" s="3">
        <v>4</v>
      </c>
      <c r="T54" s="3">
        <f t="shared" si="2"/>
        <v>6</v>
      </c>
      <c r="U54" s="3" t="str">
        <f t="shared" si="3"/>
        <v>ALTO</v>
      </c>
      <c r="V54" s="3" t="s">
        <v>54</v>
      </c>
      <c r="W54" s="3" t="s">
        <v>228</v>
      </c>
      <c r="X54" s="11" t="s">
        <v>229</v>
      </c>
      <c r="Y54" s="11"/>
      <c r="Z54" s="3" t="s">
        <v>215</v>
      </c>
      <c r="AA54" s="4" t="s">
        <v>337</v>
      </c>
      <c r="AB54" s="3" t="s">
        <v>142</v>
      </c>
    </row>
    <row r="55" spans="1:28" ht="19.8">
      <c r="A55" s="3">
        <v>30</v>
      </c>
      <c r="B55" s="5" t="s">
        <v>20</v>
      </c>
      <c r="C55" s="5" t="s">
        <v>42</v>
      </c>
      <c r="D55" s="5" t="s">
        <v>22</v>
      </c>
      <c r="E55" s="5" t="s">
        <v>128</v>
      </c>
      <c r="F55" s="12" t="s">
        <v>234</v>
      </c>
      <c r="G55" s="12"/>
      <c r="H55" s="12" t="s">
        <v>235</v>
      </c>
      <c r="I55" s="12"/>
      <c r="J55" s="3">
        <v>2</v>
      </c>
      <c r="K55" s="3">
        <v>5</v>
      </c>
      <c r="L55" s="3">
        <f t="shared" si="0"/>
        <v>7</v>
      </c>
      <c r="M55" s="3" t="str">
        <f t="shared" si="1"/>
        <v>ALTO</v>
      </c>
      <c r="N55" s="3" t="s">
        <v>45</v>
      </c>
      <c r="O55" s="12" t="s">
        <v>236</v>
      </c>
      <c r="P55" s="12"/>
      <c r="Q55" s="11">
        <v>1</v>
      </c>
      <c r="R55" s="11"/>
      <c r="S55" s="3">
        <v>5</v>
      </c>
      <c r="T55" s="3">
        <f t="shared" si="2"/>
        <v>6</v>
      </c>
      <c r="U55" s="3" t="str">
        <f t="shared" si="3"/>
        <v>ALTO</v>
      </c>
      <c r="V55" s="3" t="s">
        <v>54</v>
      </c>
      <c r="W55" s="3" t="s">
        <v>29</v>
      </c>
      <c r="X55" s="11" t="s">
        <v>237</v>
      </c>
      <c r="Y55" s="11"/>
      <c r="Z55" s="3" t="s">
        <v>238</v>
      </c>
      <c r="AA55" s="4" t="s">
        <v>239</v>
      </c>
      <c r="AB55" s="3" t="s">
        <v>240</v>
      </c>
    </row>
    <row r="56" spans="1:28" ht="19.8">
      <c r="A56" s="3">
        <v>31</v>
      </c>
      <c r="B56" s="5" t="s">
        <v>73</v>
      </c>
      <c r="C56" s="5" t="s">
        <v>98</v>
      </c>
      <c r="D56" s="5" t="s">
        <v>22</v>
      </c>
      <c r="E56" s="5" t="s">
        <v>50</v>
      </c>
      <c r="F56" s="12" t="s">
        <v>241</v>
      </c>
      <c r="G56" s="12"/>
      <c r="H56" s="12" t="s">
        <v>242</v>
      </c>
      <c r="I56" s="12"/>
      <c r="J56" s="3">
        <v>3</v>
      </c>
      <c r="K56" s="3">
        <v>3</v>
      </c>
      <c r="L56" s="3">
        <f t="shared" si="0"/>
        <v>6</v>
      </c>
      <c r="M56" s="3" t="str">
        <f t="shared" si="1"/>
        <v>ALTO</v>
      </c>
      <c r="N56" s="3" t="s">
        <v>45</v>
      </c>
      <c r="O56" s="12" t="s">
        <v>243</v>
      </c>
      <c r="P56" s="12"/>
      <c r="Q56" s="11">
        <v>2</v>
      </c>
      <c r="R56" s="11"/>
      <c r="S56" s="3">
        <v>3</v>
      </c>
      <c r="T56" s="3">
        <f t="shared" si="2"/>
        <v>5</v>
      </c>
      <c r="U56" s="3" t="str">
        <f t="shared" si="3"/>
        <v>MEDIO</v>
      </c>
      <c r="V56" s="3" t="s">
        <v>54</v>
      </c>
      <c r="W56" s="3" t="s">
        <v>55</v>
      </c>
      <c r="X56" s="11" t="s">
        <v>56</v>
      </c>
      <c r="Y56" s="11"/>
      <c r="Z56" s="3" t="s">
        <v>57</v>
      </c>
      <c r="AA56" s="4" t="s">
        <v>244</v>
      </c>
      <c r="AB56" s="3" t="s">
        <v>245</v>
      </c>
    </row>
    <row r="57" spans="1:28" ht="26.4">
      <c r="A57" s="3">
        <v>32</v>
      </c>
      <c r="B57" s="5" t="s">
        <v>73</v>
      </c>
      <c r="C57" s="5" t="s">
        <v>98</v>
      </c>
      <c r="D57" s="5" t="s">
        <v>99</v>
      </c>
      <c r="E57" s="5" t="s">
        <v>23</v>
      </c>
      <c r="F57" s="12" t="s">
        <v>246</v>
      </c>
      <c r="G57" s="12"/>
      <c r="H57" s="12" t="s">
        <v>247</v>
      </c>
      <c r="I57" s="12"/>
      <c r="J57" s="3">
        <v>2</v>
      </c>
      <c r="K57" s="3">
        <v>4</v>
      </c>
      <c r="L57" s="3">
        <f t="shared" si="0"/>
        <v>6</v>
      </c>
      <c r="M57" s="3" t="str">
        <f t="shared" si="1"/>
        <v>ALTO</v>
      </c>
      <c r="N57" s="3" t="s">
        <v>45</v>
      </c>
      <c r="O57" s="12" t="s">
        <v>248</v>
      </c>
      <c r="P57" s="12"/>
      <c r="Q57" s="11">
        <v>1</v>
      </c>
      <c r="R57" s="11"/>
      <c r="S57" s="3">
        <v>4</v>
      </c>
      <c r="T57" s="3">
        <f t="shared" si="2"/>
        <v>5</v>
      </c>
      <c r="U57" s="3" t="str">
        <f t="shared" si="3"/>
        <v>MEDIO</v>
      </c>
      <c r="V57" s="3" t="s">
        <v>54</v>
      </c>
      <c r="W57" s="3" t="s">
        <v>249</v>
      </c>
      <c r="X57" s="11" t="s">
        <v>38</v>
      </c>
      <c r="Y57" s="11"/>
      <c r="Z57" s="3" t="s">
        <v>57</v>
      </c>
      <c r="AA57" s="4" t="s">
        <v>250</v>
      </c>
      <c r="AB57" s="3" t="s">
        <v>251</v>
      </c>
    </row>
    <row r="58" spans="1:28" ht="49.05" customHeight="1">
      <c r="A58" s="3">
        <v>33</v>
      </c>
      <c r="B58" s="5" t="s">
        <v>73</v>
      </c>
      <c r="C58" s="5" t="s">
        <v>98</v>
      </c>
      <c r="D58" s="5" t="s">
        <v>86</v>
      </c>
      <c r="E58" s="5" t="s">
        <v>34</v>
      </c>
      <c r="F58" s="12" t="s">
        <v>252</v>
      </c>
      <c r="G58" s="12"/>
      <c r="H58" s="12" t="s">
        <v>253</v>
      </c>
      <c r="I58" s="12"/>
      <c r="J58" s="3">
        <v>2</v>
      </c>
      <c r="K58" s="3">
        <v>5</v>
      </c>
      <c r="L58" s="3">
        <f t="shared" si="0"/>
        <v>7</v>
      </c>
      <c r="M58" s="3" t="str">
        <f t="shared" si="1"/>
        <v>ALTO</v>
      </c>
      <c r="N58" s="3" t="s">
        <v>92</v>
      </c>
      <c r="O58" s="12" t="s">
        <v>254</v>
      </c>
      <c r="P58" s="12"/>
      <c r="Q58" s="11">
        <v>1</v>
      </c>
      <c r="R58" s="11"/>
      <c r="S58" s="3">
        <v>5</v>
      </c>
      <c r="T58" s="3">
        <f t="shared" si="2"/>
        <v>6</v>
      </c>
      <c r="U58" s="3" t="str">
        <f t="shared" si="3"/>
        <v>ALTO</v>
      </c>
      <c r="V58" s="3" t="s">
        <v>54</v>
      </c>
      <c r="W58" s="3" t="s">
        <v>255</v>
      </c>
      <c r="X58" s="11" t="s">
        <v>256</v>
      </c>
      <c r="Y58" s="11"/>
      <c r="Z58" s="3" t="s">
        <v>257</v>
      </c>
      <c r="AA58" s="4" t="s">
        <v>258</v>
      </c>
      <c r="AB58" s="3" t="s">
        <v>259</v>
      </c>
    </row>
    <row r="59" spans="1:28" ht="43.05" customHeight="1">
      <c r="A59" s="3">
        <v>34</v>
      </c>
      <c r="B59" s="5" t="s">
        <v>73</v>
      </c>
      <c r="C59" s="5" t="s">
        <v>98</v>
      </c>
      <c r="D59" s="5" t="s">
        <v>86</v>
      </c>
      <c r="E59" s="5" t="s">
        <v>34</v>
      </c>
      <c r="F59" s="12" t="s">
        <v>260</v>
      </c>
      <c r="G59" s="12"/>
      <c r="H59" s="12" t="s">
        <v>261</v>
      </c>
      <c r="I59" s="12"/>
      <c r="J59" s="3">
        <v>3</v>
      </c>
      <c r="K59" s="3">
        <v>4</v>
      </c>
      <c r="L59" s="3">
        <f t="shared" si="0"/>
        <v>7</v>
      </c>
      <c r="M59" s="3" t="str">
        <f t="shared" si="1"/>
        <v>ALTO</v>
      </c>
      <c r="N59" s="3" t="s">
        <v>92</v>
      </c>
      <c r="O59" s="12" t="s">
        <v>262</v>
      </c>
      <c r="P59" s="12"/>
      <c r="Q59" s="11">
        <v>1</v>
      </c>
      <c r="R59" s="11"/>
      <c r="S59" s="3">
        <v>4</v>
      </c>
      <c r="T59" s="3">
        <f t="shared" si="2"/>
        <v>5</v>
      </c>
      <c r="U59" s="3" t="str">
        <f t="shared" si="3"/>
        <v>MEDIO</v>
      </c>
      <c r="V59" s="3" t="s">
        <v>54</v>
      </c>
      <c r="W59" s="3" t="s">
        <v>255</v>
      </c>
      <c r="X59" s="11" t="s">
        <v>256</v>
      </c>
      <c r="Y59" s="11"/>
      <c r="Z59" s="3" t="s">
        <v>257</v>
      </c>
      <c r="AA59" s="4" t="s">
        <v>263</v>
      </c>
      <c r="AB59" s="3" t="s">
        <v>264</v>
      </c>
    </row>
    <row r="60" spans="1:28" ht="19.8">
      <c r="A60" s="3">
        <v>35</v>
      </c>
      <c r="B60" s="5" t="s">
        <v>73</v>
      </c>
      <c r="C60" s="5" t="s">
        <v>98</v>
      </c>
      <c r="D60" s="5" t="s">
        <v>86</v>
      </c>
      <c r="E60" s="5" t="s">
        <v>23</v>
      </c>
      <c r="F60" s="12" t="s">
        <v>265</v>
      </c>
      <c r="G60" s="12"/>
      <c r="H60" s="12" t="s">
        <v>266</v>
      </c>
      <c r="I60" s="12"/>
      <c r="J60" s="3">
        <v>2</v>
      </c>
      <c r="K60" s="3">
        <v>4</v>
      </c>
      <c r="L60" s="3">
        <f t="shared" si="0"/>
        <v>6</v>
      </c>
      <c r="M60" s="3" t="str">
        <f t="shared" si="1"/>
        <v>ALTO</v>
      </c>
      <c r="N60" s="3" t="s">
        <v>92</v>
      </c>
      <c r="O60" s="12" t="s">
        <v>267</v>
      </c>
      <c r="P60" s="12"/>
      <c r="Q60" s="11">
        <v>1</v>
      </c>
      <c r="R60" s="11"/>
      <c r="S60" s="3">
        <v>4</v>
      </c>
      <c r="T60" s="3">
        <f t="shared" si="2"/>
        <v>5</v>
      </c>
      <c r="U60" s="3" t="str">
        <f t="shared" si="3"/>
        <v>MEDIO</v>
      </c>
      <c r="V60" s="3" t="s">
        <v>54</v>
      </c>
      <c r="W60" s="3" t="s">
        <v>255</v>
      </c>
      <c r="X60" s="11" t="s">
        <v>256</v>
      </c>
      <c r="Y60" s="11"/>
      <c r="Z60" s="3" t="s">
        <v>257</v>
      </c>
      <c r="AA60" s="4" t="s">
        <v>268</v>
      </c>
      <c r="AB60" s="3" t="s">
        <v>269</v>
      </c>
    </row>
    <row r="61" spans="1:28" ht="19.8">
      <c r="A61" s="3">
        <v>36</v>
      </c>
      <c r="B61" s="5" t="s">
        <v>73</v>
      </c>
      <c r="C61" s="5" t="s">
        <v>98</v>
      </c>
      <c r="D61" s="5" t="s">
        <v>86</v>
      </c>
      <c r="E61" s="5" t="s">
        <v>34</v>
      </c>
      <c r="F61" s="12" t="s">
        <v>270</v>
      </c>
      <c r="G61" s="12"/>
      <c r="H61" s="12" t="s">
        <v>271</v>
      </c>
      <c r="I61" s="12"/>
      <c r="J61" s="3">
        <v>2</v>
      </c>
      <c r="K61" s="3">
        <v>5</v>
      </c>
      <c r="L61" s="3">
        <f t="shared" si="0"/>
        <v>7</v>
      </c>
      <c r="M61" s="3" t="str">
        <f t="shared" si="1"/>
        <v>ALTO</v>
      </c>
      <c r="N61" s="3" t="s">
        <v>92</v>
      </c>
      <c r="O61" s="12" t="s">
        <v>272</v>
      </c>
      <c r="P61" s="12"/>
      <c r="Q61" s="11">
        <v>1</v>
      </c>
      <c r="R61" s="11"/>
      <c r="S61" s="3">
        <v>5</v>
      </c>
      <c r="T61" s="3">
        <f t="shared" si="2"/>
        <v>6</v>
      </c>
      <c r="U61" s="3" t="str">
        <f t="shared" si="3"/>
        <v>ALTO</v>
      </c>
      <c r="V61" s="3" t="s">
        <v>54</v>
      </c>
      <c r="W61" s="3" t="s">
        <v>273</v>
      </c>
      <c r="X61" s="11" t="s">
        <v>274</v>
      </c>
      <c r="Y61" s="11"/>
      <c r="Z61" s="3" t="s">
        <v>257</v>
      </c>
      <c r="AA61" s="4" t="s">
        <v>275</v>
      </c>
      <c r="AB61" s="3" t="s">
        <v>276</v>
      </c>
    </row>
    <row r="62" spans="1:28" ht="40.950000000000003" customHeight="1">
      <c r="A62" s="3">
        <v>37</v>
      </c>
      <c r="B62" s="5" t="s">
        <v>73</v>
      </c>
      <c r="C62" s="5" t="s">
        <v>98</v>
      </c>
      <c r="D62" s="5" t="s">
        <v>86</v>
      </c>
      <c r="E62" s="5" t="s">
        <v>23</v>
      </c>
      <c r="F62" s="12" t="s">
        <v>277</v>
      </c>
      <c r="G62" s="12"/>
      <c r="H62" s="12" t="s">
        <v>278</v>
      </c>
      <c r="I62" s="12"/>
      <c r="J62" s="3">
        <v>2</v>
      </c>
      <c r="K62" s="3">
        <v>4</v>
      </c>
      <c r="L62" s="3">
        <f t="shared" si="0"/>
        <v>6</v>
      </c>
      <c r="M62" s="3" t="str">
        <f t="shared" si="1"/>
        <v>ALTO</v>
      </c>
      <c r="N62" s="3" t="s">
        <v>92</v>
      </c>
      <c r="O62" s="12" t="s">
        <v>279</v>
      </c>
      <c r="P62" s="12"/>
      <c r="Q62" s="11">
        <v>1</v>
      </c>
      <c r="R62" s="11"/>
      <c r="S62" s="3">
        <v>4</v>
      </c>
      <c r="T62" s="3">
        <f t="shared" si="2"/>
        <v>5</v>
      </c>
      <c r="U62" s="3" t="str">
        <f t="shared" si="3"/>
        <v>MEDIO</v>
      </c>
      <c r="V62" s="3" t="s">
        <v>54</v>
      </c>
      <c r="W62" s="3" t="s">
        <v>280</v>
      </c>
      <c r="X62" s="11" t="s">
        <v>281</v>
      </c>
      <c r="Y62" s="11"/>
      <c r="Z62" s="3" t="s">
        <v>282</v>
      </c>
      <c r="AA62" s="4" t="s">
        <v>283</v>
      </c>
      <c r="AB62" s="3" t="s">
        <v>269</v>
      </c>
    </row>
    <row r="63" spans="1:28" ht="46.05" customHeight="1">
      <c r="A63" s="3">
        <v>38</v>
      </c>
      <c r="B63" s="5" t="s">
        <v>73</v>
      </c>
      <c r="C63" s="5" t="s">
        <v>42</v>
      </c>
      <c r="D63" s="5" t="s">
        <v>86</v>
      </c>
      <c r="E63" s="5" t="s">
        <v>23</v>
      </c>
      <c r="F63" s="12" t="s">
        <v>284</v>
      </c>
      <c r="G63" s="12"/>
      <c r="H63" s="12" t="s">
        <v>285</v>
      </c>
      <c r="I63" s="12"/>
      <c r="J63" s="3">
        <v>3</v>
      </c>
      <c r="K63" s="3">
        <v>3</v>
      </c>
      <c r="L63" s="3">
        <f t="shared" si="0"/>
        <v>6</v>
      </c>
      <c r="M63" s="3" t="str">
        <f t="shared" si="1"/>
        <v>ALTO</v>
      </c>
      <c r="N63" s="3" t="s">
        <v>45</v>
      </c>
      <c r="O63" s="12" t="s">
        <v>286</v>
      </c>
      <c r="P63" s="12"/>
      <c r="Q63" s="11">
        <v>2</v>
      </c>
      <c r="R63" s="11"/>
      <c r="S63" s="3">
        <v>3</v>
      </c>
      <c r="T63" s="3">
        <f t="shared" si="2"/>
        <v>5</v>
      </c>
      <c r="U63" s="3" t="str">
        <f t="shared" si="3"/>
        <v>MEDIO</v>
      </c>
      <c r="V63" s="3" t="s">
        <v>54</v>
      </c>
      <c r="W63" s="3" t="s">
        <v>255</v>
      </c>
      <c r="X63" s="11" t="s">
        <v>256</v>
      </c>
      <c r="Y63" s="11"/>
      <c r="Z63" s="3" t="s">
        <v>257</v>
      </c>
      <c r="AA63" s="4" t="s">
        <v>287</v>
      </c>
      <c r="AB63" s="3" t="s">
        <v>288</v>
      </c>
    </row>
    <row r="64" spans="1:28" ht="43.95" customHeight="1">
      <c r="A64" s="3">
        <v>39</v>
      </c>
      <c r="B64" s="5" t="s">
        <v>73</v>
      </c>
      <c r="C64" s="5" t="s">
        <v>98</v>
      </c>
      <c r="D64" s="5" t="s">
        <v>86</v>
      </c>
      <c r="E64" s="5" t="s">
        <v>23</v>
      </c>
      <c r="F64" s="12" t="s">
        <v>289</v>
      </c>
      <c r="G64" s="12"/>
      <c r="H64" s="12" t="s">
        <v>290</v>
      </c>
      <c r="I64" s="12"/>
      <c r="J64" s="3">
        <v>3</v>
      </c>
      <c r="K64" s="3">
        <v>4</v>
      </c>
      <c r="L64" s="3">
        <f t="shared" si="0"/>
        <v>7</v>
      </c>
      <c r="M64" s="3" t="str">
        <f t="shared" si="1"/>
        <v>ALTO</v>
      </c>
      <c r="N64" s="3" t="s">
        <v>92</v>
      </c>
      <c r="O64" s="12" t="s">
        <v>291</v>
      </c>
      <c r="P64" s="12"/>
      <c r="Q64" s="11">
        <v>2</v>
      </c>
      <c r="R64" s="11"/>
      <c r="S64" s="3">
        <v>4</v>
      </c>
      <c r="T64" s="3">
        <f t="shared" si="2"/>
        <v>6</v>
      </c>
      <c r="U64" s="3" t="str">
        <f t="shared" si="3"/>
        <v>ALTO</v>
      </c>
      <c r="V64" s="3" t="s">
        <v>54</v>
      </c>
      <c r="W64" s="3" t="s">
        <v>280</v>
      </c>
      <c r="X64" s="11" t="s">
        <v>256</v>
      </c>
      <c r="Y64" s="11"/>
      <c r="Z64" s="3" t="s">
        <v>292</v>
      </c>
      <c r="AA64" s="4" t="s">
        <v>293</v>
      </c>
      <c r="AB64" s="3" t="s">
        <v>288</v>
      </c>
    </row>
    <row r="65" spans="1:28" ht="43.05" customHeight="1">
      <c r="A65" s="3">
        <v>40</v>
      </c>
      <c r="B65" s="5" t="s">
        <v>73</v>
      </c>
      <c r="C65" s="5" t="s">
        <v>98</v>
      </c>
      <c r="D65" s="5" t="s">
        <v>294</v>
      </c>
      <c r="E65" s="5" t="s">
        <v>23</v>
      </c>
      <c r="F65" s="12" t="s">
        <v>295</v>
      </c>
      <c r="G65" s="12"/>
      <c r="H65" s="12" t="s">
        <v>296</v>
      </c>
      <c r="I65" s="12"/>
      <c r="J65" s="3">
        <v>3</v>
      </c>
      <c r="K65" s="3">
        <v>3</v>
      </c>
      <c r="L65" s="3">
        <f t="shared" si="0"/>
        <v>6</v>
      </c>
      <c r="M65" s="3" t="str">
        <f t="shared" si="1"/>
        <v>ALTO</v>
      </c>
      <c r="N65" s="3" t="s">
        <v>92</v>
      </c>
      <c r="O65" s="12" t="s">
        <v>297</v>
      </c>
      <c r="P65" s="12"/>
      <c r="Q65" s="11">
        <v>2</v>
      </c>
      <c r="R65" s="11"/>
      <c r="S65" s="3">
        <v>3</v>
      </c>
      <c r="T65" s="3">
        <f t="shared" si="2"/>
        <v>5</v>
      </c>
      <c r="U65" s="3" t="str">
        <f t="shared" si="3"/>
        <v>MEDIO</v>
      </c>
      <c r="V65" s="3" t="s">
        <v>54</v>
      </c>
      <c r="W65" s="3" t="s">
        <v>255</v>
      </c>
      <c r="X65" s="11" t="s">
        <v>274</v>
      </c>
      <c r="Y65" s="11"/>
      <c r="Z65" s="3" t="s">
        <v>298</v>
      </c>
      <c r="AA65" s="4" t="s">
        <v>299</v>
      </c>
      <c r="AB65" s="3" t="s">
        <v>300</v>
      </c>
    </row>
    <row r="66" spans="1:28" ht="19.8">
      <c r="A66" s="3">
        <v>41</v>
      </c>
      <c r="B66" s="5" t="s">
        <v>73</v>
      </c>
      <c r="C66" s="5" t="s">
        <v>98</v>
      </c>
      <c r="D66" s="5" t="s">
        <v>294</v>
      </c>
      <c r="E66" s="5" t="s">
        <v>23</v>
      </c>
      <c r="F66" s="12" t="s">
        <v>301</v>
      </c>
      <c r="G66" s="12"/>
      <c r="H66" s="12" t="s">
        <v>302</v>
      </c>
      <c r="I66" s="12"/>
      <c r="J66" s="3">
        <v>2</v>
      </c>
      <c r="K66" s="3">
        <v>4</v>
      </c>
      <c r="L66" s="3">
        <f t="shared" si="0"/>
        <v>6</v>
      </c>
      <c r="M66" s="3" t="str">
        <f t="shared" si="1"/>
        <v>ALTO</v>
      </c>
      <c r="N66" s="3" t="s">
        <v>92</v>
      </c>
      <c r="O66" s="12" t="s">
        <v>303</v>
      </c>
      <c r="P66" s="12"/>
      <c r="Q66" s="11">
        <v>1</v>
      </c>
      <c r="R66" s="11"/>
      <c r="S66" s="3">
        <v>4</v>
      </c>
      <c r="T66" s="3">
        <f t="shared" si="2"/>
        <v>5</v>
      </c>
      <c r="U66" s="3" t="str">
        <f t="shared" si="3"/>
        <v>MEDIO</v>
      </c>
      <c r="V66" s="3" t="s">
        <v>28</v>
      </c>
      <c r="W66" s="3" t="s">
        <v>29</v>
      </c>
      <c r="X66" s="11" t="s">
        <v>304</v>
      </c>
      <c r="Y66" s="11"/>
      <c r="Z66" s="3" t="s">
        <v>305</v>
      </c>
      <c r="AA66" s="4" t="s">
        <v>306</v>
      </c>
      <c r="AB66" s="3" t="s">
        <v>300</v>
      </c>
    </row>
    <row r="67" spans="1:28" ht="19.8">
      <c r="A67" s="3">
        <v>42</v>
      </c>
      <c r="B67" s="5" t="s">
        <v>73</v>
      </c>
      <c r="C67" s="5" t="s">
        <v>98</v>
      </c>
      <c r="D67" s="5" t="s">
        <v>86</v>
      </c>
      <c r="E67" s="5" t="s">
        <v>23</v>
      </c>
      <c r="F67" s="12" t="s">
        <v>307</v>
      </c>
      <c r="G67" s="12"/>
      <c r="H67" s="12" t="s">
        <v>308</v>
      </c>
      <c r="I67" s="12"/>
      <c r="J67" s="3">
        <v>1</v>
      </c>
      <c r="K67" s="3">
        <v>5</v>
      </c>
      <c r="L67" s="3">
        <f t="shared" si="0"/>
        <v>6</v>
      </c>
      <c r="M67" s="3" t="str">
        <f t="shared" si="1"/>
        <v>ALTO</v>
      </c>
      <c r="N67" s="3" t="s">
        <v>92</v>
      </c>
      <c r="O67" s="12" t="s">
        <v>309</v>
      </c>
      <c r="P67" s="12"/>
      <c r="Q67" s="11">
        <v>1</v>
      </c>
      <c r="R67" s="11"/>
      <c r="S67" s="3">
        <v>4</v>
      </c>
      <c r="T67" s="3">
        <f t="shared" si="2"/>
        <v>5</v>
      </c>
      <c r="U67" s="3" t="str">
        <f t="shared" si="3"/>
        <v>MEDIO</v>
      </c>
      <c r="V67" s="3" t="s">
        <v>54</v>
      </c>
      <c r="W67" s="3" t="s">
        <v>255</v>
      </c>
      <c r="X67" s="11" t="s">
        <v>256</v>
      </c>
      <c r="Y67" s="11"/>
      <c r="Z67" s="3" t="s">
        <v>310</v>
      </c>
      <c r="AA67" s="4" t="s">
        <v>311</v>
      </c>
      <c r="AB67" s="3" t="s">
        <v>269</v>
      </c>
    </row>
    <row r="68" spans="1:28">
      <c r="A68" s="11" t="s">
        <v>201</v>
      </c>
      <c r="B68" s="11"/>
      <c r="C68" s="11"/>
      <c r="D68" s="11"/>
      <c r="E68" s="11"/>
      <c r="F68" s="11"/>
      <c r="G68" s="11">
        <f>COUNTA(A3:A67)</f>
        <v>42</v>
      </c>
      <c r="H68" s="11"/>
      <c r="I68" s="11" t="s">
        <v>202</v>
      </c>
      <c r="J68" s="11"/>
      <c r="K68" s="11">
        <f>SUM(L3:L67)</f>
        <v>235</v>
      </c>
      <c r="L68" s="11"/>
      <c r="M68" s="11" t="s">
        <v>203</v>
      </c>
      <c r="N68" s="11"/>
      <c r="O68" s="11"/>
      <c r="P68" s="11">
        <f>ROUND(AVERAGE(L3:L67),2)</f>
        <v>5.6</v>
      </c>
      <c r="Q68" s="11"/>
      <c r="R68" s="11" t="s">
        <v>204</v>
      </c>
      <c r="S68" s="11"/>
      <c r="T68" s="11"/>
      <c r="U68" s="11"/>
      <c r="V68" s="11"/>
      <c r="W68" s="11"/>
      <c r="X68" s="11"/>
      <c r="Y68" s="11" t="str">
        <f>"RIESGO "&amp;IF(P68&gt;=8,"EXTREMO",IF(P68&gt;=6,"ALTO",IF(P68&gt;=5,"MEDIO","BAJO")))</f>
        <v>RIESGO MEDIO</v>
      </c>
      <c r="Z68" s="11"/>
      <c r="AA68" s="11"/>
      <c r="AB68" s="11"/>
    </row>
    <row r="69" spans="1:28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</row>
    <row r="70" spans="1:28">
      <c r="A70" s="7" t="s">
        <v>339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9">
        <f>ROUND(AVERAGE(T3:T67),2)</f>
        <v>3.81</v>
      </c>
      <c r="Q70" s="8"/>
      <c r="R70" s="8"/>
      <c r="S70" s="8"/>
      <c r="T70" s="8"/>
      <c r="U70" s="8"/>
      <c r="V70" s="8"/>
      <c r="W70" s="8"/>
      <c r="X70" s="8"/>
      <c r="Y70" s="8" t="str">
        <f>"RIESGO RESIDUAL "&amp;IF(P70&gt;=8,"EXTREMO",IF(P70&gt;=6,"ALTO",IF(P70&gt;=5,"MEDIO","BAJO")))</f>
        <v>RIESGO RESIDUAL BAJO</v>
      </c>
      <c r="Z70" s="8"/>
      <c r="AA70" s="10"/>
      <c r="AB70" s="10"/>
    </row>
  </sheetData>
  <sheetProtection sheet="1" objects="1" scenarios="1" formatCells="0" formatColumns="0" formatRows="0" insertColumns="0"/>
  <mergeCells count="529">
    <mergeCell ref="F67:G67"/>
    <mergeCell ref="H67:I67"/>
    <mergeCell ref="O67:P67"/>
    <mergeCell ref="Q67:R67"/>
    <mergeCell ref="X67:Y67"/>
    <mergeCell ref="F65:G65"/>
    <mergeCell ref="H65:I65"/>
    <mergeCell ref="O65:P65"/>
    <mergeCell ref="Q65:R65"/>
    <mergeCell ref="X65:Y65"/>
    <mergeCell ref="F66:G66"/>
    <mergeCell ref="H66:I66"/>
    <mergeCell ref="O66:P66"/>
    <mergeCell ref="Q66:R66"/>
    <mergeCell ref="X66:Y66"/>
    <mergeCell ref="F63:G63"/>
    <mergeCell ref="H63:I63"/>
    <mergeCell ref="O63:P63"/>
    <mergeCell ref="Q63:R63"/>
    <mergeCell ref="X63:Y63"/>
    <mergeCell ref="F64:G64"/>
    <mergeCell ref="H64:I64"/>
    <mergeCell ref="O64:P64"/>
    <mergeCell ref="Q64:R64"/>
    <mergeCell ref="X64:Y64"/>
    <mergeCell ref="F61:G61"/>
    <mergeCell ref="H61:I61"/>
    <mergeCell ref="O61:P61"/>
    <mergeCell ref="Q61:R61"/>
    <mergeCell ref="X61:Y61"/>
    <mergeCell ref="F62:G62"/>
    <mergeCell ref="H62:I62"/>
    <mergeCell ref="O62:P62"/>
    <mergeCell ref="Q62:R62"/>
    <mergeCell ref="X62:Y62"/>
    <mergeCell ref="F59:G59"/>
    <mergeCell ref="H59:I59"/>
    <mergeCell ref="O59:P59"/>
    <mergeCell ref="Q59:R59"/>
    <mergeCell ref="X59:Y59"/>
    <mergeCell ref="F60:G60"/>
    <mergeCell ref="H60:I60"/>
    <mergeCell ref="O60:P60"/>
    <mergeCell ref="Q60:R60"/>
    <mergeCell ref="X60:Y60"/>
    <mergeCell ref="K24:K27"/>
    <mergeCell ref="V29:V30"/>
    <mergeCell ref="W29:W30"/>
    <mergeCell ref="X29:Y30"/>
    <mergeCell ref="Q34:R34"/>
    <mergeCell ref="X34:Y34"/>
    <mergeCell ref="W41:W43"/>
    <mergeCell ref="X41:Y43"/>
    <mergeCell ref="X46:Y48"/>
    <mergeCell ref="H57:I57"/>
    <mergeCell ref="O57:P57"/>
    <mergeCell ref="Q57:R57"/>
    <mergeCell ref="X57:Y57"/>
    <mergeCell ref="F58:G58"/>
    <mergeCell ref="H58:I58"/>
    <mergeCell ref="O58:P58"/>
    <mergeCell ref="Q58:R58"/>
    <mergeCell ref="X58:Y58"/>
    <mergeCell ref="A1:A2"/>
    <mergeCell ref="N1:N2"/>
    <mergeCell ref="F55:G55"/>
    <mergeCell ref="H55:I55"/>
    <mergeCell ref="O55:P55"/>
    <mergeCell ref="Q55:R55"/>
    <mergeCell ref="X55:Y55"/>
    <mergeCell ref="F56:G56"/>
    <mergeCell ref="H56:I56"/>
    <mergeCell ref="O56:P56"/>
    <mergeCell ref="Q56:R56"/>
    <mergeCell ref="X56:Y56"/>
    <mergeCell ref="X4:Y4"/>
    <mergeCell ref="Q12:R13"/>
    <mergeCell ref="S12:S13"/>
    <mergeCell ref="T12:T13"/>
    <mergeCell ref="S14:S17"/>
    <mergeCell ref="H14:I14"/>
    <mergeCell ref="H15:I15"/>
    <mergeCell ref="H16:I16"/>
    <mergeCell ref="H17:I17"/>
    <mergeCell ref="J14:J17"/>
    <mergeCell ref="K14:K17"/>
    <mergeCell ref="X12:Y13"/>
    <mergeCell ref="AA1:AB1"/>
    <mergeCell ref="Q2:R2"/>
    <mergeCell ref="F3:G3"/>
    <mergeCell ref="H3:I3"/>
    <mergeCell ref="O3:P3"/>
    <mergeCell ref="Q3:R3"/>
    <mergeCell ref="X3:Y3"/>
    <mergeCell ref="O1:P2"/>
    <mergeCell ref="Q1:U1"/>
    <mergeCell ref="V1:V2"/>
    <mergeCell ref="W1:W2"/>
    <mergeCell ref="X1:Y2"/>
    <mergeCell ref="Z1:Z2"/>
    <mergeCell ref="H1:I2"/>
    <mergeCell ref="J1:J2"/>
    <mergeCell ref="K1:K2"/>
    <mergeCell ref="L1:L2"/>
    <mergeCell ref="M1:M2"/>
    <mergeCell ref="B1:B2"/>
    <mergeCell ref="C1:C2"/>
    <mergeCell ref="D1:D2"/>
    <mergeCell ref="E1:E2"/>
    <mergeCell ref="F1:G2"/>
    <mergeCell ref="AA5:AA6"/>
    <mergeCell ref="AB5:AB6"/>
    <mergeCell ref="N5:N6"/>
    <mergeCell ref="O5:P6"/>
    <mergeCell ref="Q5:R6"/>
    <mergeCell ref="S5:S6"/>
    <mergeCell ref="T5:T6"/>
    <mergeCell ref="U5:U6"/>
    <mergeCell ref="F5:G6"/>
    <mergeCell ref="H5:I6"/>
    <mergeCell ref="J5:J6"/>
    <mergeCell ref="K5:K6"/>
    <mergeCell ref="L5:L6"/>
    <mergeCell ref="M5:M6"/>
    <mergeCell ref="F4:G4"/>
    <mergeCell ref="H4:I4"/>
    <mergeCell ref="O4:P4"/>
    <mergeCell ref="Q4:R4"/>
    <mergeCell ref="B5:B6"/>
    <mergeCell ref="A8:A9"/>
    <mergeCell ref="B8:B9"/>
    <mergeCell ref="C8:C9"/>
    <mergeCell ref="D8:D9"/>
    <mergeCell ref="E8:E9"/>
    <mergeCell ref="V5:V6"/>
    <mergeCell ref="W5:W6"/>
    <mergeCell ref="X5:Y6"/>
    <mergeCell ref="Z5:Z6"/>
    <mergeCell ref="J8:J9"/>
    <mergeCell ref="K8:K9"/>
    <mergeCell ref="L8:L9"/>
    <mergeCell ref="M8:M9"/>
    <mergeCell ref="F7:G7"/>
    <mergeCell ref="H7:I7"/>
    <mergeCell ref="O7:P7"/>
    <mergeCell ref="Q7:R7"/>
    <mergeCell ref="X7:Y7"/>
    <mergeCell ref="A5:A6"/>
    <mergeCell ref="C5:C6"/>
    <mergeCell ref="D5:D6"/>
    <mergeCell ref="E5:E6"/>
    <mergeCell ref="AB8:AB9"/>
    <mergeCell ref="A10:A11"/>
    <mergeCell ref="B10:B11"/>
    <mergeCell ref="C10:C11"/>
    <mergeCell ref="D10:D11"/>
    <mergeCell ref="E10:E11"/>
    <mergeCell ref="F10:G11"/>
    <mergeCell ref="H10:I11"/>
    <mergeCell ref="J10:J11"/>
    <mergeCell ref="K10:K11"/>
    <mergeCell ref="U8:U9"/>
    <mergeCell ref="V8:V9"/>
    <mergeCell ref="W8:W9"/>
    <mergeCell ref="X8:Y9"/>
    <mergeCell ref="Z8:Z9"/>
    <mergeCell ref="AA8:AA9"/>
    <mergeCell ref="N8:N9"/>
    <mergeCell ref="O8:P8"/>
    <mergeCell ref="O9:P9"/>
    <mergeCell ref="Q8:R9"/>
    <mergeCell ref="S8:S9"/>
    <mergeCell ref="T8:T9"/>
    <mergeCell ref="F8:G9"/>
    <mergeCell ref="H8:I9"/>
    <mergeCell ref="AA10:AA11"/>
    <mergeCell ref="AB10:AB11"/>
    <mergeCell ref="A12:A13"/>
    <mergeCell ref="B12:B13"/>
    <mergeCell ref="C12:C13"/>
    <mergeCell ref="D12:D13"/>
    <mergeCell ref="E12:E13"/>
    <mergeCell ref="F12:G13"/>
    <mergeCell ref="H12:I12"/>
    <mergeCell ref="H13:I13"/>
    <mergeCell ref="T10:T11"/>
    <mergeCell ref="U10:U11"/>
    <mergeCell ref="V10:V11"/>
    <mergeCell ref="W10:W11"/>
    <mergeCell ref="X10:Y11"/>
    <mergeCell ref="Z10:Z11"/>
    <mergeCell ref="L10:L11"/>
    <mergeCell ref="M10:M11"/>
    <mergeCell ref="N10:N11"/>
    <mergeCell ref="O10:P11"/>
    <mergeCell ref="Q10:R11"/>
    <mergeCell ref="S10:S11"/>
    <mergeCell ref="AA12:AA13"/>
    <mergeCell ref="AB12:AB13"/>
    <mergeCell ref="Z12:Z13"/>
    <mergeCell ref="A19:A22"/>
    <mergeCell ref="B19:B22"/>
    <mergeCell ref="C19:C22"/>
    <mergeCell ref="D19:D22"/>
    <mergeCell ref="E19:E22"/>
    <mergeCell ref="F19:G22"/>
    <mergeCell ref="AA14:AA17"/>
    <mergeCell ref="U12:U13"/>
    <mergeCell ref="V12:V13"/>
    <mergeCell ref="W12:W13"/>
    <mergeCell ref="J12:J13"/>
    <mergeCell ref="K12:K13"/>
    <mergeCell ref="L12:L13"/>
    <mergeCell ref="M12:M13"/>
    <mergeCell ref="N12:N13"/>
    <mergeCell ref="O12:P12"/>
    <mergeCell ref="O13:P13"/>
    <mergeCell ref="A14:A17"/>
    <mergeCell ref="B14:B17"/>
    <mergeCell ref="C14:C17"/>
    <mergeCell ref="D14:D17"/>
    <mergeCell ref="E14:E17"/>
    <mergeCell ref="AB14:AB17"/>
    <mergeCell ref="F18:G18"/>
    <mergeCell ref="H18:I18"/>
    <mergeCell ref="O18:P18"/>
    <mergeCell ref="Q18:R18"/>
    <mergeCell ref="X18:Y18"/>
    <mergeCell ref="T14:T17"/>
    <mergeCell ref="U14:U17"/>
    <mergeCell ref="V14:V17"/>
    <mergeCell ref="W14:W17"/>
    <mergeCell ref="X14:Y17"/>
    <mergeCell ref="Z14:Z17"/>
    <mergeCell ref="L14:L17"/>
    <mergeCell ref="M14:M17"/>
    <mergeCell ref="N14:N17"/>
    <mergeCell ref="O14:P17"/>
    <mergeCell ref="Q14:R17"/>
    <mergeCell ref="F14:G17"/>
    <mergeCell ref="AB19:AB22"/>
    <mergeCell ref="F23:G23"/>
    <mergeCell ref="H23:I23"/>
    <mergeCell ref="O23:P23"/>
    <mergeCell ref="Q23:R23"/>
    <mergeCell ref="X23:Y23"/>
    <mergeCell ref="T19:T22"/>
    <mergeCell ref="U19:U22"/>
    <mergeCell ref="V19:V22"/>
    <mergeCell ref="W19:W22"/>
    <mergeCell ref="X19:Y22"/>
    <mergeCell ref="Z19:Z22"/>
    <mergeCell ref="O19:P19"/>
    <mergeCell ref="O20:P20"/>
    <mergeCell ref="O21:P21"/>
    <mergeCell ref="O22:P22"/>
    <mergeCell ref="Q19:R22"/>
    <mergeCell ref="S19:S22"/>
    <mergeCell ref="H19:I22"/>
    <mergeCell ref="J19:J22"/>
    <mergeCell ref="K19:K22"/>
    <mergeCell ref="L19:L22"/>
    <mergeCell ref="M19:M22"/>
    <mergeCell ref="N19:N22"/>
    <mergeCell ref="A24:A27"/>
    <mergeCell ref="B24:B27"/>
    <mergeCell ref="C24:C27"/>
    <mergeCell ref="D24:D27"/>
    <mergeCell ref="E24:E27"/>
    <mergeCell ref="F24:G27"/>
    <mergeCell ref="A29:A30"/>
    <mergeCell ref="B29:B30"/>
    <mergeCell ref="C29:C30"/>
    <mergeCell ref="D29:D30"/>
    <mergeCell ref="E29:E30"/>
    <mergeCell ref="F29:G30"/>
    <mergeCell ref="AA24:AA27"/>
    <mergeCell ref="AB24:AB27"/>
    <mergeCell ref="F28:G28"/>
    <mergeCell ref="H28:I28"/>
    <mergeCell ref="O28:P28"/>
    <mergeCell ref="Q28:R28"/>
    <mergeCell ref="X28:Y28"/>
    <mergeCell ref="T24:T27"/>
    <mergeCell ref="U24:U27"/>
    <mergeCell ref="V24:V27"/>
    <mergeCell ref="W24:W27"/>
    <mergeCell ref="X24:Y27"/>
    <mergeCell ref="Z24:Z27"/>
    <mergeCell ref="L24:L27"/>
    <mergeCell ref="M24:M27"/>
    <mergeCell ref="N24:N27"/>
    <mergeCell ref="O24:P27"/>
    <mergeCell ref="Q24:R27"/>
    <mergeCell ref="S24:S27"/>
    <mergeCell ref="H24:I24"/>
    <mergeCell ref="H25:I25"/>
    <mergeCell ref="H26:I26"/>
    <mergeCell ref="H27:I27"/>
    <mergeCell ref="J24:J27"/>
    <mergeCell ref="Z29:Z30"/>
    <mergeCell ref="AB29:AB30"/>
    <mergeCell ref="F31:G31"/>
    <mergeCell ref="H31:I31"/>
    <mergeCell ref="O31:P31"/>
    <mergeCell ref="Q31:R31"/>
    <mergeCell ref="X31:Y31"/>
    <mergeCell ref="O29:P29"/>
    <mergeCell ref="O30:P30"/>
    <mergeCell ref="Q29:R30"/>
    <mergeCell ref="S29:S30"/>
    <mergeCell ref="T29:T30"/>
    <mergeCell ref="U29:U30"/>
    <mergeCell ref="H29:I30"/>
    <mergeCell ref="J29:J30"/>
    <mergeCell ref="K29:K30"/>
    <mergeCell ref="L29:L30"/>
    <mergeCell ref="M29:M30"/>
    <mergeCell ref="N29:N30"/>
    <mergeCell ref="AA32:AA33"/>
    <mergeCell ref="AB32:AB33"/>
    <mergeCell ref="O32:P32"/>
    <mergeCell ref="O33:P33"/>
    <mergeCell ref="Q32:R33"/>
    <mergeCell ref="S32:S33"/>
    <mergeCell ref="T32:T33"/>
    <mergeCell ref="U32:U33"/>
    <mergeCell ref="H32:I33"/>
    <mergeCell ref="J32:J33"/>
    <mergeCell ref="K32:K33"/>
    <mergeCell ref="L32:L33"/>
    <mergeCell ref="M32:M33"/>
    <mergeCell ref="N32:N33"/>
    <mergeCell ref="V32:V33"/>
    <mergeCell ref="W32:W33"/>
    <mergeCell ref="X32:Y33"/>
    <mergeCell ref="Z32:Z33"/>
    <mergeCell ref="A32:A33"/>
    <mergeCell ref="B32:B33"/>
    <mergeCell ref="C32:C33"/>
    <mergeCell ref="D32:D33"/>
    <mergeCell ref="E32:E33"/>
    <mergeCell ref="F32:G33"/>
    <mergeCell ref="F34:G34"/>
    <mergeCell ref="H34:I34"/>
    <mergeCell ref="O34:P34"/>
    <mergeCell ref="A35:A36"/>
    <mergeCell ref="B35:B36"/>
    <mergeCell ref="C35:C36"/>
    <mergeCell ref="D35:D36"/>
    <mergeCell ref="E35:E36"/>
    <mergeCell ref="F35:G35"/>
    <mergeCell ref="F36:G36"/>
    <mergeCell ref="H35:I36"/>
    <mergeCell ref="J35:J36"/>
    <mergeCell ref="Z35:Z36"/>
    <mergeCell ref="AA35:AA36"/>
    <mergeCell ref="AB35:AB36"/>
    <mergeCell ref="A37:A38"/>
    <mergeCell ref="B37:B38"/>
    <mergeCell ref="C37:C38"/>
    <mergeCell ref="D37:D38"/>
    <mergeCell ref="E37:E38"/>
    <mergeCell ref="F37:G37"/>
    <mergeCell ref="F38:G38"/>
    <mergeCell ref="S35:S36"/>
    <mergeCell ref="T35:T36"/>
    <mergeCell ref="U35:U36"/>
    <mergeCell ref="V35:V36"/>
    <mergeCell ref="W35:W36"/>
    <mergeCell ref="X35:Y36"/>
    <mergeCell ref="K35:K36"/>
    <mergeCell ref="L35:L36"/>
    <mergeCell ref="M35:M36"/>
    <mergeCell ref="N35:N36"/>
    <mergeCell ref="O35:P36"/>
    <mergeCell ref="Q35:R36"/>
    <mergeCell ref="W37:W38"/>
    <mergeCell ref="X37:Y38"/>
    <mergeCell ref="A39:A40"/>
    <mergeCell ref="B39:B40"/>
    <mergeCell ref="C39:C40"/>
    <mergeCell ref="D39:D40"/>
    <mergeCell ref="E39:E40"/>
    <mergeCell ref="O37:P38"/>
    <mergeCell ref="Q37:R38"/>
    <mergeCell ref="S37:S38"/>
    <mergeCell ref="T37:T38"/>
    <mergeCell ref="H37:I38"/>
    <mergeCell ref="J37:J38"/>
    <mergeCell ref="K37:K38"/>
    <mergeCell ref="L37:L38"/>
    <mergeCell ref="M37:M38"/>
    <mergeCell ref="N37:N38"/>
    <mergeCell ref="H39:I40"/>
    <mergeCell ref="J39:J40"/>
    <mergeCell ref="K39:K40"/>
    <mergeCell ref="L39:L40"/>
    <mergeCell ref="O40:P40"/>
    <mergeCell ref="Q39:R40"/>
    <mergeCell ref="S39:S40"/>
    <mergeCell ref="F39:G39"/>
    <mergeCell ref="F40:G40"/>
    <mergeCell ref="Z37:Z38"/>
    <mergeCell ref="AA37:AA38"/>
    <mergeCell ref="AB37:AB38"/>
    <mergeCell ref="U37:U38"/>
    <mergeCell ref="V37:V38"/>
    <mergeCell ref="AA39:AA40"/>
    <mergeCell ref="AB39:AB40"/>
    <mergeCell ref="A41:A43"/>
    <mergeCell ref="B41:B43"/>
    <mergeCell ref="C41:C43"/>
    <mergeCell ref="D41:D43"/>
    <mergeCell ref="E41:E43"/>
    <mergeCell ref="F41:G41"/>
    <mergeCell ref="F42:G42"/>
    <mergeCell ref="F43:G43"/>
    <mergeCell ref="T39:T40"/>
    <mergeCell ref="U39:U40"/>
    <mergeCell ref="V39:V40"/>
    <mergeCell ref="W39:W40"/>
    <mergeCell ref="X39:Y40"/>
    <mergeCell ref="Z39:Z40"/>
    <mergeCell ref="M39:M40"/>
    <mergeCell ref="N39:N40"/>
    <mergeCell ref="O39:P39"/>
    <mergeCell ref="A44:A45"/>
    <mergeCell ref="B44:B45"/>
    <mergeCell ref="C44:C45"/>
    <mergeCell ref="D44:D45"/>
    <mergeCell ref="E44:E45"/>
    <mergeCell ref="O41:P43"/>
    <mergeCell ref="Q41:R43"/>
    <mergeCell ref="S41:S43"/>
    <mergeCell ref="T41:T43"/>
    <mergeCell ref="H41:I43"/>
    <mergeCell ref="J41:J43"/>
    <mergeCell ref="K41:K43"/>
    <mergeCell ref="L41:L43"/>
    <mergeCell ref="M41:M43"/>
    <mergeCell ref="N41:N43"/>
    <mergeCell ref="H44:I45"/>
    <mergeCell ref="J44:J45"/>
    <mergeCell ref="K44:K45"/>
    <mergeCell ref="L44:L45"/>
    <mergeCell ref="N44:N45"/>
    <mergeCell ref="O44:P45"/>
    <mergeCell ref="Q44:R45"/>
    <mergeCell ref="S44:S45"/>
    <mergeCell ref="T44:T45"/>
    <mergeCell ref="Z41:Z43"/>
    <mergeCell ref="AA41:AA43"/>
    <mergeCell ref="AB41:AB43"/>
    <mergeCell ref="U41:U43"/>
    <mergeCell ref="V41:V43"/>
    <mergeCell ref="AB44:AB45"/>
    <mergeCell ref="A46:A48"/>
    <mergeCell ref="B46:B48"/>
    <mergeCell ref="C46:C48"/>
    <mergeCell ref="D46:D48"/>
    <mergeCell ref="E46:E48"/>
    <mergeCell ref="F46:G46"/>
    <mergeCell ref="F47:G47"/>
    <mergeCell ref="F48:G48"/>
    <mergeCell ref="H46:I48"/>
    <mergeCell ref="U44:U45"/>
    <mergeCell ref="V44:V45"/>
    <mergeCell ref="W44:W45"/>
    <mergeCell ref="X44:Y45"/>
    <mergeCell ref="Z44:Z45"/>
    <mergeCell ref="AA44:AA45"/>
    <mergeCell ref="M44:M45"/>
    <mergeCell ref="F44:G44"/>
    <mergeCell ref="F45:G45"/>
    <mergeCell ref="Z46:Z48"/>
    <mergeCell ref="AA46:AA48"/>
    <mergeCell ref="AB46:AB48"/>
    <mergeCell ref="F49:G49"/>
    <mergeCell ref="H49:I49"/>
    <mergeCell ref="O49:P49"/>
    <mergeCell ref="Q49:R49"/>
    <mergeCell ref="X49:Y49"/>
    <mergeCell ref="Q46:R48"/>
    <mergeCell ref="S46:S48"/>
    <mergeCell ref="T46:T48"/>
    <mergeCell ref="U46:U48"/>
    <mergeCell ref="V46:V48"/>
    <mergeCell ref="W46:W48"/>
    <mergeCell ref="J46:J48"/>
    <mergeCell ref="K46:K48"/>
    <mergeCell ref="L46:L48"/>
    <mergeCell ref="M46:M48"/>
    <mergeCell ref="N46:N48"/>
    <mergeCell ref="O46:P48"/>
    <mergeCell ref="F50:G50"/>
    <mergeCell ref="H50:I50"/>
    <mergeCell ref="O50:P50"/>
    <mergeCell ref="Q50:R50"/>
    <mergeCell ref="X50:Y50"/>
    <mergeCell ref="F51:G51"/>
    <mergeCell ref="H51:I51"/>
    <mergeCell ref="O51:P51"/>
    <mergeCell ref="Q51:R51"/>
    <mergeCell ref="X51:Y51"/>
    <mergeCell ref="R68:X69"/>
    <mergeCell ref="Y68:AB69"/>
    <mergeCell ref="F52:G52"/>
    <mergeCell ref="H52:I52"/>
    <mergeCell ref="O52:P52"/>
    <mergeCell ref="A68:F69"/>
    <mergeCell ref="G68:H69"/>
    <mergeCell ref="I68:J69"/>
    <mergeCell ref="K68:L69"/>
    <mergeCell ref="M68:O69"/>
    <mergeCell ref="P68:Q69"/>
    <mergeCell ref="F54:G54"/>
    <mergeCell ref="H54:I54"/>
    <mergeCell ref="O54:P54"/>
    <mergeCell ref="Q54:R54"/>
    <mergeCell ref="X54:Y54"/>
    <mergeCell ref="Q52:R52"/>
    <mergeCell ref="X52:Y52"/>
    <mergeCell ref="F53:G53"/>
    <mergeCell ref="H53:I53"/>
    <mergeCell ref="O53:P53"/>
    <mergeCell ref="Q53:R53"/>
    <mergeCell ref="X53:Y53"/>
    <mergeCell ref="F57:G57"/>
  </mergeCells>
  <conditionalFormatting sqref="M3:M67">
    <cfRule type="containsText" dxfId="7" priority="1" operator="containsText" text="EXTREMO">
      <formula>NOT(ISERROR(SEARCH("EXTREMO",M3)))</formula>
    </cfRule>
    <cfRule type="containsText" dxfId="6" priority="2" operator="containsText" text="ALTO">
      <formula>NOT(ISERROR(SEARCH("ALTO",M3)))</formula>
    </cfRule>
    <cfRule type="containsText" dxfId="5" priority="3" operator="containsText" text="MEDIO">
      <formula>NOT(ISERROR(SEARCH("MEDIO",M3)))</formula>
    </cfRule>
    <cfRule type="containsText" dxfId="4" priority="4" operator="containsText" text="BAJO">
      <formula>NOT(ISERROR(SEARCH("BAJO",M3)))</formula>
    </cfRule>
  </conditionalFormatting>
  <conditionalFormatting sqref="U3:U67">
    <cfRule type="containsText" dxfId="3" priority="5" operator="containsText" text="EXTREMO">
      <formula>NOT(ISERROR(SEARCH("EXTREMO",U3)))</formula>
    </cfRule>
    <cfRule type="containsText" dxfId="2" priority="6" operator="containsText" text="ALTO">
      <formula>NOT(ISERROR(SEARCH("ALTO",U3)))</formula>
    </cfRule>
    <cfRule type="containsText" dxfId="1" priority="7" operator="containsText" text="MEDIO">
      <formula>NOT(ISERROR(SEARCH("MEDIO",U3)))</formula>
    </cfRule>
    <cfRule type="containsText" dxfId="0" priority="8" operator="containsText" text="BAJO">
      <formula>NOT(ISERROR(SEARCH("BAJO",U3)))</formula>
    </cfRule>
  </conditionalFormatting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A4800</dc:creator>
  <cp:lastModifiedBy>Liliana Contreras</cp:lastModifiedBy>
  <dcterms:created xsi:type="dcterms:W3CDTF">2025-05-20T17:02:17Z</dcterms:created>
  <dcterms:modified xsi:type="dcterms:W3CDTF">2026-08-08T23:35:27Z</dcterms:modified>
</cp:coreProperties>
</file>