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f9161862ff0f42f/Documentos/Angelópolis 2026/MÍNIMA CUANTÍA/CMC-036-2026 LOGPISTICA DEPORTES/"/>
    </mc:Choice>
  </mc:AlternateContent>
  <xr:revisionPtr revIDLastSave="4" documentId="8_{21E32963-0953-4FA4-9450-A099A541B0FF}" xr6:coauthVersionLast="47" xr6:coauthVersionMax="47" xr10:uidLastSave="{50E03914-DAFE-4DE0-9F64-B3B6E63A2046}"/>
  <bookViews>
    <workbookView xWindow="-108" yWindow="-108" windowWidth="23256" windowHeight="12456" activeTab="1" xr2:uid="{15C6DE6F-6807-4100-B1AA-91EF1AEA3712}"/>
  </bookViews>
  <sheets>
    <sheet name="Transporte" sheetId="1" r:id="rId1"/>
    <sheet name="Inscripciones torneos" sheetId="2" r:id="rId2"/>
    <sheet name="Elementos logístico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F12" i="2"/>
  <c r="F6" i="2"/>
  <c r="G7" i="1"/>
  <c r="F88" i="3"/>
  <c r="F9" i="3"/>
  <c r="F17" i="3"/>
  <c r="F25" i="3"/>
  <c r="F27" i="3"/>
  <c r="F41" i="3"/>
  <c r="F43" i="3"/>
  <c r="F49" i="3"/>
  <c r="F51" i="3"/>
  <c r="F57" i="3"/>
  <c r="F59" i="3"/>
  <c r="F67" i="3"/>
  <c r="F75" i="3"/>
  <c r="F83" i="3"/>
  <c r="F91" i="3"/>
  <c r="F93" i="3"/>
  <c r="F99" i="3"/>
  <c r="F6" i="3"/>
  <c r="E58" i="3"/>
  <c r="E59" i="3"/>
  <c r="E60" i="3"/>
  <c r="E61" i="3"/>
  <c r="E62" i="3"/>
  <c r="E63" i="3"/>
  <c r="E64" i="3"/>
  <c r="E65" i="3"/>
  <c r="F65" i="3" s="1"/>
  <c r="E66" i="3"/>
  <c r="E67" i="3"/>
  <c r="E68" i="3"/>
  <c r="E69" i="3"/>
  <c r="E70" i="3"/>
  <c r="E71" i="3"/>
  <c r="E72" i="3"/>
  <c r="E73" i="3"/>
  <c r="F73" i="3" s="1"/>
  <c r="E74" i="3"/>
  <c r="E75" i="3"/>
  <c r="E76" i="3"/>
  <c r="E77" i="3"/>
  <c r="E78" i="3"/>
  <c r="E79" i="3"/>
  <c r="E80" i="3"/>
  <c r="E81" i="3"/>
  <c r="F81" i="3" s="1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46" i="3"/>
  <c r="E47" i="3"/>
  <c r="E48" i="3"/>
  <c r="E49" i="3"/>
  <c r="E50" i="3"/>
  <c r="E51" i="3"/>
  <c r="E52" i="3"/>
  <c r="E53" i="3"/>
  <c r="E54" i="3"/>
  <c r="E55" i="3"/>
  <c r="E56" i="3"/>
  <c r="E57" i="3"/>
  <c r="E45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20" i="3"/>
  <c r="E7" i="3"/>
  <c r="E8" i="3"/>
  <c r="E9" i="3"/>
  <c r="E10" i="3"/>
  <c r="E11" i="3"/>
  <c r="F11" i="3" s="1"/>
  <c r="E12" i="3"/>
  <c r="E13" i="3"/>
  <c r="E14" i="3"/>
  <c r="E15" i="3"/>
  <c r="E16" i="3"/>
  <c r="E17" i="3"/>
  <c r="E18" i="3"/>
  <c r="E19" i="3"/>
  <c r="F19" i="3" s="1"/>
  <c r="E6" i="3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7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55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22" i="1"/>
  <c r="G21" i="1"/>
  <c r="G15" i="1"/>
  <c r="G16" i="1"/>
  <c r="G17" i="1"/>
  <c r="G18" i="1"/>
  <c r="G19" i="1"/>
  <c r="G20" i="1"/>
  <c r="G14" i="1"/>
  <c r="G8" i="1"/>
  <c r="G9" i="1"/>
  <c r="G10" i="1"/>
  <c r="G11" i="1"/>
  <c r="G12" i="1"/>
  <c r="G13" i="1"/>
  <c r="D40" i="3"/>
  <c r="F40" i="3" s="1"/>
  <c r="D41" i="3"/>
  <c r="D42" i="3"/>
  <c r="F42" i="3" s="1"/>
  <c r="D43" i="3"/>
  <c r="D44" i="3"/>
  <c r="F44" i="3" s="1"/>
  <c r="D45" i="3"/>
  <c r="F45" i="3" s="1"/>
  <c r="D46" i="3"/>
  <c r="F46" i="3" s="1"/>
  <c r="D47" i="3"/>
  <c r="F47" i="3" s="1"/>
  <c r="D48" i="3"/>
  <c r="F48" i="3" s="1"/>
  <c r="D49" i="3"/>
  <c r="D50" i="3"/>
  <c r="F50" i="3" s="1"/>
  <c r="D51" i="3"/>
  <c r="D52" i="3"/>
  <c r="F52" i="3" s="1"/>
  <c r="D53" i="3"/>
  <c r="F53" i="3" s="1"/>
  <c r="D54" i="3"/>
  <c r="F54" i="3" s="1"/>
  <c r="D55" i="3"/>
  <c r="F55" i="3" s="1"/>
  <c r="D56" i="3"/>
  <c r="F56" i="3" s="1"/>
  <c r="D57" i="3"/>
  <c r="D58" i="3"/>
  <c r="F58" i="3" s="1"/>
  <c r="D59" i="3"/>
  <c r="D60" i="3"/>
  <c r="F60" i="3" s="1"/>
  <c r="D61" i="3"/>
  <c r="F61" i="3" s="1"/>
  <c r="D62" i="3"/>
  <c r="F62" i="3" s="1"/>
  <c r="D63" i="3"/>
  <c r="F63" i="3" s="1"/>
  <c r="D64" i="3"/>
  <c r="F64" i="3" s="1"/>
  <c r="D65" i="3"/>
  <c r="D66" i="3"/>
  <c r="F66" i="3" s="1"/>
  <c r="D67" i="3"/>
  <c r="D68" i="3"/>
  <c r="F68" i="3" s="1"/>
  <c r="D69" i="3"/>
  <c r="F69" i="3" s="1"/>
  <c r="D70" i="3"/>
  <c r="F70" i="3" s="1"/>
  <c r="D71" i="3"/>
  <c r="F71" i="3" s="1"/>
  <c r="D72" i="3"/>
  <c r="F72" i="3" s="1"/>
  <c r="D73" i="3"/>
  <c r="D74" i="3"/>
  <c r="F74" i="3" s="1"/>
  <c r="D75" i="3"/>
  <c r="D76" i="3"/>
  <c r="F76" i="3" s="1"/>
  <c r="D77" i="3"/>
  <c r="F77" i="3" s="1"/>
  <c r="D78" i="3"/>
  <c r="F78" i="3" s="1"/>
  <c r="D79" i="3"/>
  <c r="F79" i="3" s="1"/>
  <c r="D80" i="3"/>
  <c r="F80" i="3" s="1"/>
  <c r="D81" i="3"/>
  <c r="D82" i="3"/>
  <c r="F82" i="3" s="1"/>
  <c r="D83" i="3"/>
  <c r="D84" i="3"/>
  <c r="F84" i="3" s="1"/>
  <c r="D85" i="3"/>
  <c r="F85" i="3" s="1"/>
  <c r="D86" i="3"/>
  <c r="F86" i="3" s="1"/>
  <c r="D87" i="3"/>
  <c r="F87" i="3" s="1"/>
  <c r="D88" i="3"/>
  <c r="D89" i="3"/>
  <c r="F89" i="3" s="1"/>
  <c r="D90" i="3"/>
  <c r="F90" i="3" s="1"/>
  <c r="D91" i="3"/>
  <c r="D92" i="3"/>
  <c r="F92" i="3" s="1"/>
  <c r="D93" i="3"/>
  <c r="D94" i="3"/>
  <c r="F94" i="3" s="1"/>
  <c r="D95" i="3"/>
  <c r="F95" i="3" s="1"/>
  <c r="D96" i="3"/>
  <c r="F96" i="3" s="1"/>
  <c r="D97" i="3"/>
  <c r="F97" i="3" s="1"/>
  <c r="D98" i="3"/>
  <c r="F98" i="3" s="1"/>
  <c r="D99" i="3"/>
  <c r="D100" i="3"/>
  <c r="F100" i="3" s="1"/>
  <c r="D39" i="3"/>
  <c r="F39" i="3" s="1"/>
  <c r="D29" i="3"/>
  <c r="F29" i="3" s="1"/>
  <c r="D30" i="3"/>
  <c r="F30" i="3" s="1"/>
  <c r="D31" i="3"/>
  <c r="F31" i="3" s="1"/>
  <c r="D32" i="3"/>
  <c r="F32" i="3" s="1"/>
  <c r="D33" i="3"/>
  <c r="F33" i="3" s="1"/>
  <c r="D34" i="3"/>
  <c r="F34" i="3" s="1"/>
  <c r="D35" i="3"/>
  <c r="F35" i="3" s="1"/>
  <c r="D36" i="3"/>
  <c r="F36" i="3" s="1"/>
  <c r="D37" i="3"/>
  <c r="F37" i="3" s="1"/>
  <c r="D38" i="3"/>
  <c r="F38" i="3" s="1"/>
  <c r="D28" i="3"/>
  <c r="F28" i="3" s="1"/>
  <c r="D7" i="3"/>
  <c r="F7" i="3" s="1"/>
  <c r="D8" i="3"/>
  <c r="F8" i="3" s="1"/>
  <c r="D9" i="3"/>
  <c r="D10" i="3"/>
  <c r="F10" i="3" s="1"/>
  <c r="D11" i="3"/>
  <c r="D12" i="3"/>
  <c r="F12" i="3" s="1"/>
  <c r="D13" i="3"/>
  <c r="F13" i="3" s="1"/>
  <c r="D14" i="3"/>
  <c r="F14" i="3" s="1"/>
  <c r="D15" i="3"/>
  <c r="F15" i="3" s="1"/>
  <c r="D16" i="3"/>
  <c r="F16" i="3" s="1"/>
  <c r="D17" i="3"/>
  <c r="D18" i="3"/>
  <c r="F18" i="3" s="1"/>
  <c r="D19" i="3"/>
  <c r="D20" i="3"/>
  <c r="F20" i="3" s="1"/>
  <c r="D21" i="3"/>
  <c r="F21" i="3" s="1"/>
  <c r="D22" i="3"/>
  <c r="F22" i="3" s="1"/>
  <c r="D23" i="3"/>
  <c r="F23" i="3" s="1"/>
  <c r="D24" i="3"/>
  <c r="F24" i="3" s="1"/>
  <c r="D25" i="3"/>
  <c r="D26" i="3"/>
  <c r="F26" i="3" s="1"/>
  <c r="D27" i="3"/>
  <c r="D6" i="3"/>
  <c r="F8" i="1"/>
  <c r="J8" i="1" s="1"/>
  <c r="F9" i="1"/>
  <c r="J9" i="1" s="1"/>
  <c r="F10" i="1"/>
  <c r="F11" i="1"/>
  <c r="F12" i="1"/>
  <c r="J12" i="1" s="1"/>
  <c r="F13" i="1"/>
  <c r="F14" i="1"/>
  <c r="J14" i="1" s="1"/>
  <c r="F15" i="1"/>
  <c r="F16" i="1"/>
  <c r="J16" i="1" s="1"/>
  <c r="F17" i="1"/>
  <c r="J17" i="1" s="1"/>
  <c r="F18" i="1"/>
  <c r="F19" i="1"/>
  <c r="F20" i="1"/>
  <c r="J20" i="1" s="1"/>
  <c r="F21" i="1"/>
  <c r="J21" i="1" s="1"/>
  <c r="F22" i="1"/>
  <c r="J22" i="1" s="1"/>
  <c r="F23" i="1"/>
  <c r="F24" i="1"/>
  <c r="J24" i="1" s="1"/>
  <c r="F25" i="1"/>
  <c r="J25" i="1" s="1"/>
  <c r="F26" i="1"/>
  <c r="F27" i="1"/>
  <c r="F28" i="1"/>
  <c r="J28" i="1" s="1"/>
  <c r="F29" i="1"/>
  <c r="J29" i="1" s="1"/>
  <c r="F30" i="1"/>
  <c r="J30" i="1" s="1"/>
  <c r="F31" i="1"/>
  <c r="F32" i="1"/>
  <c r="J32" i="1" s="1"/>
  <c r="F33" i="1"/>
  <c r="J33" i="1" s="1"/>
  <c r="F34" i="1"/>
  <c r="F35" i="1"/>
  <c r="F36" i="1"/>
  <c r="J36" i="1" s="1"/>
  <c r="F37" i="1"/>
  <c r="J37" i="1" s="1"/>
  <c r="F38" i="1"/>
  <c r="J38" i="1" s="1"/>
  <c r="F39" i="1"/>
  <c r="F40" i="1"/>
  <c r="J40" i="1" s="1"/>
  <c r="F41" i="1"/>
  <c r="J41" i="1" s="1"/>
  <c r="F42" i="1"/>
  <c r="F43" i="1"/>
  <c r="F44" i="1"/>
  <c r="J44" i="1" s="1"/>
  <c r="F45" i="1"/>
  <c r="J45" i="1" s="1"/>
  <c r="F46" i="1"/>
  <c r="J46" i="1" s="1"/>
  <c r="F47" i="1"/>
  <c r="F48" i="1"/>
  <c r="J48" i="1" s="1"/>
  <c r="F49" i="1"/>
  <c r="J49" i="1" s="1"/>
  <c r="F50" i="1"/>
  <c r="F51" i="1"/>
  <c r="F52" i="1"/>
  <c r="J52" i="1" s="1"/>
  <c r="F53" i="1"/>
  <c r="J53" i="1" s="1"/>
  <c r="F54" i="1"/>
  <c r="J54" i="1" s="1"/>
  <c r="F55" i="1"/>
  <c r="F56" i="1"/>
  <c r="J56" i="1" s="1"/>
  <c r="F57" i="1"/>
  <c r="J57" i="1" s="1"/>
  <c r="F58" i="1"/>
  <c r="F59" i="1"/>
  <c r="F60" i="1"/>
  <c r="J60" i="1" s="1"/>
  <c r="F61" i="1"/>
  <c r="J61" i="1" s="1"/>
  <c r="F62" i="1"/>
  <c r="J62" i="1" s="1"/>
  <c r="F63" i="1"/>
  <c r="F64" i="1"/>
  <c r="J64" i="1" s="1"/>
  <c r="F65" i="1"/>
  <c r="J65" i="1" s="1"/>
  <c r="F66" i="1"/>
  <c r="F67" i="1"/>
  <c r="F68" i="1"/>
  <c r="J68" i="1" s="1"/>
  <c r="F69" i="1"/>
  <c r="J69" i="1" s="1"/>
  <c r="F70" i="1"/>
  <c r="J70" i="1" s="1"/>
  <c r="F71" i="1"/>
  <c r="F72" i="1"/>
  <c r="J72" i="1" s="1"/>
  <c r="F73" i="1"/>
  <c r="J73" i="1" s="1"/>
  <c r="F74" i="1"/>
  <c r="F75" i="1"/>
  <c r="F76" i="1"/>
  <c r="J76" i="1" s="1"/>
  <c r="F77" i="1"/>
  <c r="J77" i="1" s="1"/>
  <c r="F78" i="1"/>
  <c r="J78" i="1" s="1"/>
  <c r="F79" i="1"/>
  <c r="F80" i="1"/>
  <c r="J80" i="1" s="1"/>
  <c r="F81" i="1"/>
  <c r="J81" i="1" s="1"/>
  <c r="F82" i="1"/>
  <c r="F83" i="1"/>
  <c r="F84" i="1"/>
  <c r="J84" i="1" s="1"/>
  <c r="F85" i="1"/>
  <c r="J85" i="1" s="1"/>
  <c r="F86" i="1"/>
  <c r="J86" i="1" s="1"/>
  <c r="F87" i="1"/>
  <c r="F88" i="1"/>
  <c r="J88" i="1" s="1"/>
  <c r="F89" i="1"/>
  <c r="J89" i="1" s="1"/>
  <c r="F90" i="1"/>
  <c r="F91" i="1"/>
  <c r="F92" i="1"/>
  <c r="J92" i="1" s="1"/>
  <c r="F93" i="1"/>
  <c r="J93" i="1" s="1"/>
  <c r="F94" i="1"/>
  <c r="J94" i="1" s="1"/>
  <c r="F95" i="1"/>
  <c r="F96" i="1"/>
  <c r="J96" i="1" s="1"/>
  <c r="F97" i="1"/>
  <c r="J97" i="1" s="1"/>
  <c r="F98" i="1"/>
  <c r="F99" i="1"/>
  <c r="F100" i="1"/>
  <c r="J100" i="1" s="1"/>
  <c r="F101" i="1"/>
  <c r="J101" i="1" s="1"/>
  <c r="F102" i="1"/>
  <c r="J102" i="1" s="1"/>
  <c r="F103" i="1"/>
  <c r="F104" i="1"/>
  <c r="J104" i="1" s="1"/>
  <c r="F105" i="1"/>
  <c r="J105" i="1" s="1"/>
  <c r="F106" i="1"/>
  <c r="F107" i="1"/>
  <c r="F108" i="1"/>
  <c r="J108" i="1" s="1"/>
  <c r="F109" i="1"/>
  <c r="J109" i="1" s="1"/>
  <c r="F110" i="1"/>
  <c r="J110" i="1" s="1"/>
  <c r="F111" i="1"/>
  <c r="F112" i="1"/>
  <c r="J112" i="1" s="1"/>
  <c r="F113" i="1"/>
  <c r="J113" i="1" s="1"/>
  <c r="F114" i="1"/>
  <c r="F115" i="1"/>
  <c r="F116" i="1"/>
  <c r="J116" i="1" s="1"/>
  <c r="F117" i="1"/>
  <c r="J117" i="1" s="1"/>
  <c r="F118" i="1"/>
  <c r="J118" i="1" s="1"/>
  <c r="F119" i="1"/>
  <c r="F120" i="1"/>
  <c r="J120" i="1" s="1"/>
  <c r="F121" i="1"/>
  <c r="J121" i="1" s="1"/>
  <c r="F122" i="1"/>
  <c r="F123" i="1"/>
  <c r="F124" i="1"/>
  <c r="J124" i="1" s="1"/>
  <c r="F125" i="1"/>
  <c r="J125" i="1" s="1"/>
  <c r="F126" i="1"/>
  <c r="J126" i="1" s="1"/>
  <c r="F127" i="1"/>
  <c r="F128" i="1"/>
  <c r="J128" i="1" s="1"/>
  <c r="F129" i="1"/>
  <c r="J129" i="1" s="1"/>
  <c r="F130" i="1"/>
  <c r="F131" i="1"/>
  <c r="F132" i="1"/>
  <c r="J132" i="1" s="1"/>
  <c r="F133" i="1"/>
  <c r="J133" i="1" s="1"/>
  <c r="F134" i="1"/>
  <c r="J134" i="1" s="1"/>
  <c r="F135" i="1"/>
  <c r="F136" i="1"/>
  <c r="J136" i="1" s="1"/>
  <c r="F137" i="1"/>
  <c r="J137" i="1" s="1"/>
  <c r="F7" i="1"/>
  <c r="E8" i="1"/>
  <c r="E9" i="1"/>
  <c r="I9" i="1" s="1"/>
  <c r="E10" i="1"/>
  <c r="I10" i="1" s="1"/>
  <c r="E11" i="1"/>
  <c r="E12" i="1"/>
  <c r="E13" i="1"/>
  <c r="I13" i="1" s="1"/>
  <c r="E14" i="1"/>
  <c r="E15" i="1"/>
  <c r="E16" i="1"/>
  <c r="I16" i="1" s="1"/>
  <c r="E17" i="1"/>
  <c r="E18" i="1"/>
  <c r="E19" i="1"/>
  <c r="I19" i="1" s="1"/>
  <c r="E20" i="1"/>
  <c r="I20" i="1" s="1"/>
  <c r="E21" i="1"/>
  <c r="E22" i="1"/>
  <c r="E23" i="1"/>
  <c r="I23" i="1" s="1"/>
  <c r="E24" i="1"/>
  <c r="E25" i="1"/>
  <c r="I25" i="1" s="1"/>
  <c r="E26" i="1"/>
  <c r="I26" i="1" s="1"/>
  <c r="E27" i="1"/>
  <c r="E28" i="1"/>
  <c r="E29" i="1"/>
  <c r="I29" i="1" s="1"/>
  <c r="E30" i="1"/>
  <c r="I30" i="1" s="1"/>
  <c r="E31" i="1"/>
  <c r="I31" i="1" s="1"/>
  <c r="E32" i="1"/>
  <c r="E33" i="1"/>
  <c r="I33" i="1" s="1"/>
  <c r="E34" i="1"/>
  <c r="I34" i="1" s="1"/>
  <c r="E35" i="1"/>
  <c r="E36" i="1"/>
  <c r="E37" i="1"/>
  <c r="I37" i="1" s="1"/>
  <c r="E38" i="1"/>
  <c r="I38" i="1" s="1"/>
  <c r="E39" i="1"/>
  <c r="I39" i="1" s="1"/>
  <c r="E40" i="1"/>
  <c r="E41" i="1"/>
  <c r="I41" i="1" s="1"/>
  <c r="E42" i="1"/>
  <c r="I42" i="1" s="1"/>
  <c r="E43" i="1"/>
  <c r="E44" i="1"/>
  <c r="E45" i="1"/>
  <c r="I45" i="1" s="1"/>
  <c r="E46" i="1"/>
  <c r="I46" i="1" s="1"/>
  <c r="E47" i="1"/>
  <c r="I47" i="1" s="1"/>
  <c r="E48" i="1"/>
  <c r="E49" i="1"/>
  <c r="I49" i="1" s="1"/>
  <c r="E50" i="1"/>
  <c r="I50" i="1" s="1"/>
  <c r="E51" i="1"/>
  <c r="E52" i="1"/>
  <c r="E53" i="1"/>
  <c r="I53" i="1" s="1"/>
  <c r="E54" i="1"/>
  <c r="I54" i="1" s="1"/>
  <c r="E55" i="1"/>
  <c r="I55" i="1" s="1"/>
  <c r="E56" i="1"/>
  <c r="E57" i="1"/>
  <c r="I57" i="1" s="1"/>
  <c r="E58" i="1"/>
  <c r="I58" i="1" s="1"/>
  <c r="E59" i="1"/>
  <c r="I59" i="1" s="1"/>
  <c r="E60" i="1"/>
  <c r="E61" i="1"/>
  <c r="I61" i="1" s="1"/>
  <c r="E62" i="1"/>
  <c r="I62" i="1" s="1"/>
  <c r="E63" i="1"/>
  <c r="E64" i="1"/>
  <c r="E65" i="1"/>
  <c r="I65" i="1" s="1"/>
  <c r="E66" i="1"/>
  <c r="I66" i="1" s="1"/>
  <c r="E67" i="1"/>
  <c r="I67" i="1" s="1"/>
  <c r="E68" i="1"/>
  <c r="E69" i="1"/>
  <c r="I69" i="1" s="1"/>
  <c r="E70" i="1"/>
  <c r="I70" i="1" s="1"/>
  <c r="E71" i="1"/>
  <c r="E72" i="1"/>
  <c r="E73" i="1"/>
  <c r="I73" i="1" s="1"/>
  <c r="E74" i="1"/>
  <c r="I74" i="1" s="1"/>
  <c r="E75" i="1"/>
  <c r="I75" i="1" s="1"/>
  <c r="E76" i="1"/>
  <c r="E77" i="1"/>
  <c r="I77" i="1" s="1"/>
  <c r="E78" i="1"/>
  <c r="I78" i="1" s="1"/>
  <c r="E79" i="1"/>
  <c r="E80" i="1"/>
  <c r="E81" i="1"/>
  <c r="I81" i="1" s="1"/>
  <c r="E82" i="1"/>
  <c r="I82" i="1" s="1"/>
  <c r="E83" i="1"/>
  <c r="I83" i="1" s="1"/>
  <c r="E84" i="1"/>
  <c r="E85" i="1"/>
  <c r="I85" i="1" s="1"/>
  <c r="E86" i="1"/>
  <c r="I86" i="1" s="1"/>
  <c r="E87" i="1"/>
  <c r="E88" i="1"/>
  <c r="E89" i="1"/>
  <c r="I89" i="1" s="1"/>
  <c r="E90" i="1"/>
  <c r="I90" i="1" s="1"/>
  <c r="E91" i="1"/>
  <c r="I91" i="1" s="1"/>
  <c r="E92" i="1"/>
  <c r="E93" i="1"/>
  <c r="I93" i="1" s="1"/>
  <c r="E94" i="1"/>
  <c r="I94" i="1" s="1"/>
  <c r="E95" i="1"/>
  <c r="E96" i="1"/>
  <c r="E97" i="1"/>
  <c r="I97" i="1" s="1"/>
  <c r="E98" i="1"/>
  <c r="I98" i="1" s="1"/>
  <c r="E99" i="1"/>
  <c r="I99" i="1" s="1"/>
  <c r="E100" i="1"/>
  <c r="E101" i="1"/>
  <c r="I101" i="1" s="1"/>
  <c r="E102" i="1"/>
  <c r="I102" i="1" s="1"/>
  <c r="E103" i="1"/>
  <c r="E104" i="1"/>
  <c r="E105" i="1"/>
  <c r="I105" i="1" s="1"/>
  <c r="E106" i="1"/>
  <c r="I106" i="1" s="1"/>
  <c r="E107" i="1"/>
  <c r="I107" i="1" s="1"/>
  <c r="E108" i="1"/>
  <c r="E109" i="1"/>
  <c r="I109" i="1" s="1"/>
  <c r="E110" i="1"/>
  <c r="I110" i="1" s="1"/>
  <c r="E111" i="1"/>
  <c r="E112" i="1"/>
  <c r="E113" i="1"/>
  <c r="I113" i="1" s="1"/>
  <c r="E114" i="1"/>
  <c r="I114" i="1" s="1"/>
  <c r="E115" i="1"/>
  <c r="I115" i="1" s="1"/>
  <c r="E116" i="1"/>
  <c r="E117" i="1"/>
  <c r="I117" i="1" s="1"/>
  <c r="E118" i="1"/>
  <c r="I118" i="1" s="1"/>
  <c r="E119" i="1"/>
  <c r="E120" i="1"/>
  <c r="E121" i="1"/>
  <c r="I121" i="1" s="1"/>
  <c r="E122" i="1"/>
  <c r="I122" i="1" s="1"/>
  <c r="E123" i="1"/>
  <c r="I123" i="1" s="1"/>
  <c r="E124" i="1"/>
  <c r="E125" i="1"/>
  <c r="I125" i="1" s="1"/>
  <c r="E126" i="1"/>
  <c r="I126" i="1" s="1"/>
  <c r="E127" i="1"/>
  <c r="E128" i="1"/>
  <c r="E129" i="1"/>
  <c r="I129" i="1" s="1"/>
  <c r="E130" i="1"/>
  <c r="I130" i="1" s="1"/>
  <c r="E131" i="1"/>
  <c r="I131" i="1" s="1"/>
  <c r="E132" i="1"/>
  <c r="E133" i="1"/>
  <c r="I133" i="1" s="1"/>
  <c r="E134" i="1"/>
  <c r="I134" i="1" s="1"/>
  <c r="E135" i="1"/>
  <c r="E136" i="1"/>
  <c r="E137" i="1"/>
  <c r="I137" i="1" s="1"/>
  <c r="E7" i="1"/>
  <c r="I15" i="1" l="1"/>
  <c r="I52" i="1"/>
  <c r="I51" i="1"/>
  <c r="I43" i="1"/>
  <c r="I35" i="1"/>
  <c r="I27" i="1"/>
  <c r="I11" i="1"/>
  <c r="I44" i="1"/>
  <c r="I7" i="1"/>
  <c r="I18" i="1"/>
  <c r="I17" i="1"/>
  <c r="I21" i="1"/>
  <c r="I12" i="1"/>
  <c r="I136" i="1"/>
  <c r="I128" i="1"/>
  <c r="I120" i="1"/>
  <c r="I112" i="1"/>
  <c r="I104" i="1"/>
  <c r="I96" i="1"/>
  <c r="I88" i="1"/>
  <c r="I80" i="1"/>
  <c r="I72" i="1"/>
  <c r="I64" i="1"/>
  <c r="I56" i="1"/>
  <c r="J131" i="1"/>
  <c r="J123" i="1"/>
  <c r="J115" i="1"/>
  <c r="J107" i="1"/>
  <c r="J99" i="1"/>
  <c r="J91" i="1"/>
  <c r="J83" i="1"/>
  <c r="J75" i="1"/>
  <c r="J67" i="1"/>
  <c r="J59" i="1"/>
  <c r="J51" i="1"/>
  <c r="J43" i="1"/>
  <c r="J35" i="1"/>
  <c r="J27" i="1"/>
  <c r="J19" i="1"/>
  <c r="J11" i="1"/>
  <c r="I28" i="1"/>
  <c r="I135" i="1"/>
  <c r="I127" i="1"/>
  <c r="I119" i="1"/>
  <c r="I111" i="1"/>
  <c r="I103" i="1"/>
  <c r="I95" i="1"/>
  <c r="I87" i="1"/>
  <c r="I79" i="1"/>
  <c r="I71" i="1"/>
  <c r="I63" i="1"/>
  <c r="J7" i="1"/>
  <c r="J130" i="1"/>
  <c r="J122" i="1"/>
  <c r="J114" i="1"/>
  <c r="J106" i="1"/>
  <c r="J98" i="1"/>
  <c r="J90" i="1"/>
  <c r="J82" i="1"/>
  <c r="J74" i="1"/>
  <c r="J66" i="1"/>
  <c r="J58" i="1"/>
  <c r="J50" i="1"/>
  <c r="J42" i="1"/>
  <c r="J34" i="1"/>
  <c r="J26" i="1"/>
  <c r="J18" i="1"/>
  <c r="J10" i="1"/>
  <c r="I36" i="1"/>
  <c r="I32" i="1"/>
  <c r="I14" i="1"/>
  <c r="I22" i="1"/>
  <c r="I48" i="1"/>
  <c r="I8" i="1"/>
  <c r="I40" i="1"/>
  <c r="I132" i="1"/>
  <c r="I116" i="1"/>
  <c r="I92" i="1"/>
  <c r="I76" i="1"/>
  <c r="J135" i="1"/>
  <c r="J127" i="1"/>
  <c r="J111" i="1"/>
  <c r="J103" i="1"/>
  <c r="J95" i="1"/>
  <c r="J87" i="1"/>
  <c r="J79" i="1"/>
  <c r="J71" i="1"/>
  <c r="J63" i="1"/>
  <c r="J55" i="1"/>
  <c r="J47" i="1"/>
  <c r="J39" i="1"/>
  <c r="J31" i="1"/>
  <c r="J23" i="1"/>
  <c r="J15" i="1"/>
  <c r="I24" i="1"/>
  <c r="I124" i="1"/>
  <c r="I108" i="1"/>
  <c r="I100" i="1"/>
  <c r="I84" i="1"/>
  <c r="I68" i="1"/>
  <c r="I60" i="1"/>
  <c r="J119" i="1"/>
  <c r="J13" i="1"/>
</calcChain>
</file>

<file path=xl/sharedStrings.xml><?xml version="1.0" encoding="utf-8"?>
<sst xmlns="http://schemas.openxmlformats.org/spreadsheetml/2006/main" count="268" uniqueCount="254">
  <si>
    <t>Cantidad</t>
  </si>
  <si>
    <t xml:space="preserve">MUNICIPIOS  -VEREDA Y CORREGIMIENTOS DE DESTINO-TOMANDO COMO PUNTO DE PARTIDA EL PARQUE PRINCIPAL DEL MUNICIPIO DE ANGELOPOLIS </t>
  </si>
  <si>
    <t>Municipio de Cáceres</t>
  </si>
  <si>
    <t>Municipio de Caucasia</t>
  </si>
  <si>
    <t>Municipio del Bagre</t>
  </si>
  <si>
    <t>Municipio de Nechí</t>
  </si>
  <si>
    <t>Municipio de Tarazá</t>
  </si>
  <si>
    <t>Municipio de Zaragoza</t>
  </si>
  <si>
    <t>Municipio de Caracolí</t>
  </si>
  <si>
    <t>Municipio de Maceo</t>
  </si>
  <si>
    <t>Municipio de Puerto Berrío</t>
  </si>
  <si>
    <t>Municipio de Puerto Nare</t>
  </si>
  <si>
    <t>Municipio de Puerto Triunfo</t>
  </si>
  <si>
    <t>Municipio de Yondó</t>
  </si>
  <si>
    <t>Municipio de Amalfi</t>
  </si>
  <si>
    <t>Municipio de Anorí</t>
  </si>
  <si>
    <t>Municipio de Cisneros</t>
  </si>
  <si>
    <t>Municipio de Remedios</t>
  </si>
  <si>
    <t>Municipio de San Roque</t>
  </si>
  <si>
    <t>Municipio de Santo Domingo</t>
  </si>
  <si>
    <t>Municipio de Segovia</t>
  </si>
  <si>
    <t>Municipio de Vegachí</t>
  </si>
  <si>
    <t>Municipio de Yalí</t>
  </si>
  <si>
    <t>Municipio de Yolombó</t>
  </si>
  <si>
    <t>Municipio de Angostura</t>
  </si>
  <si>
    <t>Municipio de Belmira</t>
  </si>
  <si>
    <t>Municipio de Briceño</t>
  </si>
  <si>
    <t>Municipio de Campamento</t>
  </si>
  <si>
    <t>Municipio de Carolina del Príncipe</t>
  </si>
  <si>
    <t>Municipio de Donmatías</t>
  </si>
  <si>
    <t>Municipio de Entrerríos</t>
  </si>
  <si>
    <t>Municipio de Gómez Plata</t>
  </si>
  <si>
    <t>Municipio de Guadalupe</t>
  </si>
  <si>
    <t>Municipio de Ituango</t>
  </si>
  <si>
    <t>Municipio de San Andrés de Cuerquia</t>
  </si>
  <si>
    <t>Municipio de San José de la Montaña</t>
  </si>
  <si>
    <t>Municipio de San Pedro de los Milagros</t>
  </si>
  <si>
    <t>Municipio de Santa Rosa de Osos</t>
  </si>
  <si>
    <t>Municipio de Toledo</t>
  </si>
  <si>
    <t>Municipio de Valdivia</t>
  </si>
  <si>
    <t>Municipio de  Yarumal</t>
  </si>
  <si>
    <t>Municipio de Abriaquí</t>
  </si>
  <si>
    <t>Municipio de Anzá</t>
  </si>
  <si>
    <t>Municipio de Armenia</t>
  </si>
  <si>
    <t>Municipio de Buriticá</t>
  </si>
  <si>
    <t>Municipio de Caicedo</t>
  </si>
  <si>
    <t>Municipio de Cañasgordas</t>
  </si>
  <si>
    <t>Municipio de Dabeiba</t>
  </si>
  <si>
    <t>Municipio de Ebéjico</t>
  </si>
  <si>
    <t>Municipio de Frontino</t>
  </si>
  <si>
    <t>Municipio de Giraldo</t>
  </si>
  <si>
    <t>Municipio de Heliconia</t>
  </si>
  <si>
    <t>Municipio de Liborina</t>
  </si>
  <si>
    <t>Municipio de Olaya</t>
  </si>
  <si>
    <t>Municipio de Peque</t>
  </si>
  <si>
    <t>Municipio de Sabanalarga</t>
  </si>
  <si>
    <t>Municipio de San Jerónimo</t>
  </si>
  <si>
    <t>Municipio de Sopetrán</t>
  </si>
  <si>
    <t>Municipio de Uramita</t>
  </si>
  <si>
    <t>Municipio de Abejorral</t>
  </si>
  <si>
    <t>Municipio de Alejandría</t>
  </si>
  <si>
    <t>Municipio de Argelia</t>
  </si>
  <si>
    <t>Municipio de Carmen de Viboral</t>
  </si>
  <si>
    <t>Municipio de Cocorná</t>
  </si>
  <si>
    <t>Municipio de Concepción</t>
  </si>
  <si>
    <t>Municipio de El Peñol</t>
  </si>
  <si>
    <t>Municipio de El Retiro</t>
  </si>
  <si>
    <t>Municipio de El Santuario</t>
  </si>
  <si>
    <t>Municipio de  Granada</t>
  </si>
  <si>
    <t>Municipio de Guarne</t>
  </si>
  <si>
    <t>Municipio de Guatapé</t>
  </si>
  <si>
    <t>Municipio de La Ceja</t>
  </si>
  <si>
    <t>Municipio de La Unión</t>
  </si>
  <si>
    <t>Municipio de Marinilla</t>
  </si>
  <si>
    <t>Municipio de Nariño</t>
  </si>
  <si>
    <t>Municipio de Rionegro</t>
  </si>
  <si>
    <t>Municipio de San Carlos</t>
  </si>
  <si>
    <t>Municipio de San Francisco</t>
  </si>
  <si>
    <t>Municipio de San Luis</t>
  </si>
  <si>
    <t>Municipio de San Rafael</t>
  </si>
  <si>
    <t>Municipio de San Vicente</t>
  </si>
  <si>
    <t>Municipio de Sonsón</t>
  </si>
  <si>
    <t>Municipio de Amagá</t>
  </si>
  <si>
    <t>Municipio de Andes</t>
  </si>
  <si>
    <t>Municipio de Betania</t>
  </si>
  <si>
    <t>Municipio de Betulia</t>
  </si>
  <si>
    <t>Municipio de Caramanta</t>
  </si>
  <si>
    <t>Municipio de Ciudad Bolívar</t>
  </si>
  <si>
    <t>Municipio de Concordia</t>
  </si>
  <si>
    <t>Municipio de Fredonia</t>
  </si>
  <si>
    <t>Municipio de Hispania</t>
  </si>
  <si>
    <t>Municipio de Jardín</t>
  </si>
  <si>
    <t>Municipio de Jericó</t>
  </si>
  <si>
    <t>Municipio de La Pintada</t>
  </si>
  <si>
    <t>Municipio de Montebello</t>
  </si>
  <si>
    <t>Municipio de Pueblorrico</t>
  </si>
  <si>
    <t>Municipio de Salgar</t>
  </si>
  <si>
    <t>Municipio de Santa Bárbara</t>
  </si>
  <si>
    <t>Municipio de Támesis</t>
  </si>
  <si>
    <t>Municipio de Tarso</t>
  </si>
  <si>
    <t>Municipio de Titiribí</t>
  </si>
  <si>
    <t>Municipio de Urrao</t>
  </si>
  <si>
    <t>Municipio de Valparaíso</t>
  </si>
  <si>
    <t>Municipio de Venecia</t>
  </si>
  <si>
    <t>Municipio de Apartadó</t>
  </si>
  <si>
    <t>Municipio de Arboletes</t>
  </si>
  <si>
    <t>Municipio de Carepa</t>
  </si>
  <si>
    <t>Municipio de Chigorodó</t>
  </si>
  <si>
    <t>Municipio de Murindó</t>
  </si>
  <si>
    <t>Municipio de Mutatá</t>
  </si>
  <si>
    <t>Municipio de Necoclí</t>
  </si>
  <si>
    <t>Municipio de San Juan de Urabá</t>
  </si>
  <si>
    <t>Municipio de San Pedro de Urabá</t>
  </si>
  <si>
    <t>Municipio de Turbo</t>
  </si>
  <si>
    <t>Municipio de Vigía del Fuerte</t>
  </si>
  <si>
    <t>Municipio de Barbosa</t>
  </si>
  <si>
    <t>Municipio de Bello</t>
  </si>
  <si>
    <t>Municipio de Caldas</t>
  </si>
  <si>
    <t>Municipio de Copacabana</t>
  </si>
  <si>
    <t>Municipio de Envigado</t>
  </si>
  <si>
    <t>Municipio de Girardota</t>
  </si>
  <si>
    <t>Municipio de Itagüí</t>
  </si>
  <si>
    <t>Municipio de La Estrella</t>
  </si>
  <si>
    <t>Municipio de Medellin</t>
  </si>
  <si>
    <t>Municipio de Santa Fe de Antioquia</t>
  </si>
  <si>
    <t>Municipio de Sabaneta</t>
  </si>
  <si>
    <t>Vereda San Isidro-Angelópolis</t>
  </si>
  <si>
    <t>Vereda Cienaguita -Angelópolis</t>
  </si>
  <si>
    <t>Vereda Barro-Angelópolis</t>
  </si>
  <si>
    <t>Vereda Nudillo -Angelópolis</t>
  </si>
  <si>
    <t>Vereda Santa Rita-Angelópolis</t>
  </si>
  <si>
    <t>Recorrido en todo el perímetro del área urbana</t>
  </si>
  <si>
    <t>Corregimiento la Estación Angelópolis</t>
  </si>
  <si>
    <t>Anualidad ASDESA</t>
  </si>
  <si>
    <t xml:space="preserve">  VALOR UNITARIO CAPACIDAD 20 PERSONAS </t>
  </si>
  <si>
    <t xml:space="preserve">  VALOR UNITARIO CAPACIDAD 40 PERSONAS </t>
  </si>
  <si>
    <t>Inscripción por persona Copa Suroeste de Voleibol</t>
  </si>
  <si>
    <t>Inscripción por persona Copa Suroeste de Baloncesto</t>
  </si>
  <si>
    <t>Inscripción por persona Copa Suroeste deFútbol de Salón</t>
  </si>
  <si>
    <t>Inscripción por persona Copa Suroeste de Fútbol Sala</t>
  </si>
  <si>
    <t>Inscripción por persona Copa Suroeste de Fútbol</t>
  </si>
  <si>
    <t>Inscripción por persona Festival Lúdico</t>
  </si>
  <si>
    <t>Sticker con el logo de la Alcaldía de Angelópolis</t>
  </si>
  <si>
    <t>Afiches</t>
  </si>
  <si>
    <t>Plegables</t>
  </si>
  <si>
    <t>Kits de pinta caritas compuesto por: 5 lápiz de ojos de diferentes colores, 15 pintacaritas en embase (diferentes colores), 5 pinceles, 5 paquetes de mirellas, 5 esponjas de maquillaje, 5 hojas de sticker adhesivo para maquillaje</t>
  </si>
  <si>
    <t>Papel globo colores surtidos</t>
  </si>
  <si>
    <t>Papel celofán colores surtidos</t>
  </si>
  <si>
    <t>Moños de papel para decoración</t>
  </si>
  <si>
    <t>Refrigerio 1. Compuesto por: Palito de queso y jugo cajita</t>
  </si>
  <si>
    <t>Refrigerio 2. Compuesto por: Pastel dulce y/o salado y jugo de cajita/gaseosa</t>
  </si>
  <si>
    <t>Refrigerio 3. Compuesto por: Sanduche (Pan tajado, jamón, queso) y jugo de cajita/malta</t>
  </si>
  <si>
    <t>Refrigerio 4. Compuesto por: Perro (Pan perro, salchicha, queso, ripio de papa y salsa) y jugo de cajita</t>
  </si>
  <si>
    <t>Guayaba</t>
  </si>
  <si>
    <t>Banano</t>
  </si>
  <si>
    <t>Naranja</t>
  </si>
  <si>
    <t>Mandarina</t>
  </si>
  <si>
    <t>Manzana</t>
  </si>
  <si>
    <t>Pera</t>
  </si>
  <si>
    <t>Salpicón con helado</t>
  </si>
  <si>
    <t>Bolsa de nachos 200 g</t>
  </si>
  <si>
    <t>Salsa de queso 200 g</t>
  </si>
  <si>
    <t>Salsa tipo guacamole 200 g</t>
  </si>
  <si>
    <t>Paquete de cheetos 40 g</t>
  </si>
  <si>
    <t>Barra de bocadillo 300 g</t>
  </si>
  <si>
    <t>Porción de bocadillo de guayaba empacado de manera individual</t>
  </si>
  <si>
    <t>Queso mozzarella en tajadas 400 g</t>
  </si>
  <si>
    <t>Paquete de bombones de sabores surtidos por 456 g</t>
  </si>
  <si>
    <t>Paquete de frunas de diferentes sabores x12und</t>
  </si>
  <si>
    <t>Paquete de confites de sabores surtidos por 215 g</t>
  </si>
  <si>
    <t>Paquete de chocolatina empacada de manera individual X 144 g</t>
  </si>
  <si>
    <t>Paquete de galletas, empacada de manera individual. Paquete x 432 g</t>
  </si>
  <si>
    <t>Paquete de gomitas x 300 g, empacadas de manera individual</t>
  </si>
  <si>
    <t>Bolsas medianas papel aluminio</t>
  </si>
  <si>
    <t>Jugo en caja de 200 ml</t>
  </si>
  <si>
    <t>Ponqué empacado de manera individual x 60g</t>
  </si>
  <si>
    <t>Sanduche compuesto por dos panes tajados, una tajada de mortadela, una tajada de queso y una servilleta</t>
  </si>
  <si>
    <t>Hamburguesa compuesta por: pan de hamburguesa tradicional, carne, una tajada de queso, lechuga</t>
  </si>
  <si>
    <t>Botella de agua de 300 ML</t>
  </si>
  <si>
    <t>Botella de agua de 600 ML</t>
  </si>
  <si>
    <t>Bolsa de agua de 350 ML</t>
  </si>
  <si>
    <t>Bolsa de maní dulce o salado de 25 g</t>
  </si>
  <si>
    <t>Bolsa de maní dulce o salado de 200 g</t>
  </si>
  <si>
    <t>Presentación musical (artista a solicitud del Municipio)</t>
  </si>
  <si>
    <t>Manteles</t>
  </si>
  <si>
    <t>Alquiler de sillas</t>
  </si>
  <si>
    <t>Alquiler de mesa pequeña (1 mt * 1 mt)</t>
  </si>
  <si>
    <t>Alquiler de mesa plegable o estilo tablón</t>
  </si>
  <si>
    <t>Ramo de flores</t>
  </si>
  <si>
    <t>Pasacalle de 3 mts de largo x 1,50 cm de ancho</t>
  </si>
  <si>
    <t>Libretas personalizadas</t>
  </si>
  <si>
    <t>Certificados o diplomas</t>
  </si>
  <si>
    <t>Medallas</t>
  </si>
  <si>
    <t>Reconocimientos (trofeos y placas)</t>
  </si>
  <si>
    <t>Termo personalizado con logotipo de la entidad</t>
  </si>
  <si>
    <t>Mugs personalizados</t>
  </si>
  <si>
    <t>Gorros de navidad</t>
  </si>
  <si>
    <t>Tulas personalizadas con identidad institucional</t>
  </si>
  <si>
    <t>Galón de pintura</t>
  </si>
  <si>
    <t>Bolsas de basura</t>
  </si>
  <si>
    <t>Brochas planas medianas</t>
  </si>
  <si>
    <t>Garrafa de thiner</t>
  </si>
  <si>
    <t>Pompones de papel</t>
  </si>
  <si>
    <t>Estación de café, aromáticas y agua</t>
  </si>
  <si>
    <t>Buñuelos pequeño</t>
  </si>
  <si>
    <t>Pan relleno de arequipe de 90g</t>
  </si>
  <si>
    <t>Paquete de papas fritas por 25 g</t>
  </si>
  <si>
    <t>Paquete de rosquillas por 19 g</t>
  </si>
  <si>
    <t>Pandequeso pequeño</t>
  </si>
  <si>
    <t>Porción de torta</t>
  </si>
  <si>
    <t>Vaso de helado de 45 g</t>
  </si>
  <si>
    <t>Chococono de 90 g</t>
  </si>
  <si>
    <t>Paleta de 65 g</t>
  </si>
  <si>
    <t>Empanada pequeña</t>
  </si>
  <si>
    <t>Brownie de 65 g</t>
  </si>
  <si>
    <t>Vaso de 7 oz servido en sitio con chocolate y panela</t>
  </si>
  <si>
    <t>Pan redondo personal</t>
  </si>
  <si>
    <t>Ensalada de frutas que contenga: papaya, mango, piña y manzana</t>
  </si>
  <si>
    <t>Derretido de pollo. Ingredientes: tortilla, lechuga, maicitos, queso, pollo de desmechado y salsa de preferencia</t>
  </si>
  <si>
    <t>Caja navideña: natilla o manjar blanco, buñuelo y jugo en caja</t>
  </si>
  <si>
    <t>Paquete de masmelos surtido de 145 g</t>
  </si>
  <si>
    <t>Desayuno: diferentes opciones de menú, incluida la bebida</t>
  </si>
  <si>
    <t>Almuerzo. (diferentes opciones de menú). A convenir con el supervisor</t>
  </si>
  <si>
    <t>Cena (diferentes opciones de menú). A convenir con el supervisor</t>
  </si>
  <si>
    <t>Torta entera decorada de acuerdo al evento; para mínimo 20 porciones. (el diseño y sabor será definido por la entidad)</t>
  </si>
  <si>
    <t>Vaso 7 oz que contenga bebida gaseosa</t>
  </si>
  <si>
    <t>Gaseosa o malta personal</t>
  </si>
  <si>
    <t>Gaseosa de 3 litros</t>
  </si>
  <si>
    <t>Bolsa de bebida láctea por 150 g</t>
  </si>
  <si>
    <t>Botella de champaña</t>
  </si>
  <si>
    <t>Bolsa de salsa de 1000 g. Sabor a elección del supervisor</t>
  </si>
  <si>
    <t>Harina para natilla</t>
  </si>
  <si>
    <t>Leche de litro o 900 ml</t>
  </si>
  <si>
    <t>Harina para buñuelos</t>
  </si>
  <si>
    <t>Recreacionista</t>
  </si>
  <si>
    <t>Ancheta compuesta por: Maní, frutos secos, galletas, arándanos, bebida de frutas 1,5 litros, pasabocas surtido, fruta a convenir con el supervisor</t>
  </si>
  <si>
    <t>Sonido para eventos: bafles, micrófonos con su respectiva base y mesa mixer</t>
  </si>
  <si>
    <t>PRECIO 20 PERSONAS</t>
  </si>
  <si>
    <t>PRECIO 40 PERSONAS</t>
  </si>
  <si>
    <t>PROMEDIO</t>
  </si>
  <si>
    <t>PROMEDIO 20 PERSONAS</t>
  </si>
  <si>
    <t xml:space="preserve">  PROMEDIO UNITARIO CAPACIDAD 40 PERSONAS </t>
  </si>
  <si>
    <t>COTIZACIÓN 1</t>
  </si>
  <si>
    <t>COTIZACIÓN 2</t>
  </si>
  <si>
    <t>COTIZACIÓN 3</t>
  </si>
  <si>
    <t>PROMEDIOS</t>
  </si>
  <si>
    <t>ELEMENTO</t>
  </si>
  <si>
    <t>CANTIDAD</t>
  </si>
  <si>
    <t>VALOR COTIZACIÓN 1</t>
  </si>
  <si>
    <t>VALOR COTIZACIÓN 2</t>
  </si>
  <si>
    <t>VALOR COTIZACIÓN 3</t>
  </si>
  <si>
    <t>PRESUPUESTO OFICIAL</t>
  </si>
  <si>
    <t>CMC-036-2026</t>
  </si>
  <si>
    <t>PRESTAR APOYO INTEGRAL PARA LA PLANEACIÓN, ORGANIZACIÓN, COORDINACIÓN Y EJECUCIÓN DE LAS ACTIVIDADES DEPORTIVAS Y LOGÍSTICAS QUE DESARROLLE O EN LAS CUALES PARTICIPE EL MUNICIPIO DE ANGELÓPOLIS.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</si>
</sst>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333333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 "/>
    </font>
    <font>
      <sz val="11"/>
      <color theme="1"/>
      <name val="Arial 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8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44" fontId="8" fillId="0" borderId="1" xfId="1" applyFont="1" applyBorder="1" applyAlignment="1">
      <alignment horizontal="center" wrapText="1"/>
    </xf>
    <xf numFmtId="44" fontId="8" fillId="0" borderId="0" xfId="1" applyFont="1" applyAlignment="1">
      <alignment horizontal="center" wrapText="1"/>
    </xf>
    <xf numFmtId="0" fontId="8" fillId="0" borderId="1" xfId="0" applyFont="1" applyBorder="1" applyAlignment="1">
      <alignment horizontal="left" wrapText="1"/>
    </xf>
    <xf numFmtId="0" fontId="7" fillId="2" borderId="1" xfId="0" applyFont="1" applyFill="1" applyBorder="1" applyAlignment="1">
      <alignment horizontal="center" vertical="center" wrapText="1"/>
    </xf>
    <xf numFmtId="44" fontId="7" fillId="2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4556C-45B3-418E-B75A-7D96507BBAE8}">
  <dimension ref="A1:J137"/>
  <sheetViews>
    <sheetView workbookViewId="0">
      <selection sqref="A1:XFD4"/>
    </sheetView>
  </sheetViews>
  <sheetFormatPr baseColWidth="10" defaultRowHeight="14.4"/>
  <cols>
    <col min="1" max="1" width="51.77734375" style="9" customWidth="1"/>
    <col min="2" max="2" width="9.5546875" style="9" bestFit="1" customWidth="1"/>
    <col min="3" max="3" width="14.109375" style="15" customWidth="1"/>
    <col min="4" max="4" width="22.77734375" style="15" bestFit="1" customWidth="1"/>
    <col min="5" max="5" width="18.21875" style="9" bestFit="1" customWidth="1"/>
    <col min="6" max="6" width="12.6640625" style="15" bestFit="1" customWidth="1"/>
    <col min="7" max="7" width="13.77734375" style="15" bestFit="1" customWidth="1"/>
    <col min="8" max="8" width="22.77734375" style="15" bestFit="1" customWidth="1"/>
    <col min="9" max="9" width="20.77734375" style="9" bestFit="1" customWidth="1"/>
    <col min="10" max="10" width="22.77734375" style="15" bestFit="1" customWidth="1"/>
    <col min="11" max="16384" width="11.5546875" style="9"/>
  </cols>
  <sheetData>
    <row r="1" spans="1:10" ht="17.399999999999999">
      <c r="A1" s="23" t="s">
        <v>251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7.399999999999999">
      <c r="A2" s="23" t="s">
        <v>252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>
      <c r="A3" s="23" t="s">
        <v>253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18.600000000000001" customHeight="1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0">
      <c r="A5" s="24" t="s">
        <v>1</v>
      </c>
      <c r="B5" s="26" t="s">
        <v>0</v>
      </c>
      <c r="C5" s="28" t="s">
        <v>242</v>
      </c>
      <c r="D5" s="28"/>
      <c r="E5" s="29" t="s">
        <v>243</v>
      </c>
      <c r="F5" s="29"/>
      <c r="G5" s="28" t="s">
        <v>244</v>
      </c>
      <c r="H5" s="28"/>
      <c r="I5" s="29" t="s">
        <v>245</v>
      </c>
      <c r="J5" s="29"/>
    </row>
    <row r="6" spans="1:10" ht="52.8">
      <c r="A6" s="25"/>
      <c r="B6" s="27"/>
      <c r="C6" s="21" t="s">
        <v>134</v>
      </c>
      <c r="D6" s="21" t="s">
        <v>135</v>
      </c>
      <c r="E6" s="19" t="s">
        <v>237</v>
      </c>
      <c r="F6" s="21" t="s">
        <v>238</v>
      </c>
      <c r="G6" s="21" t="s">
        <v>134</v>
      </c>
      <c r="H6" s="21" t="s">
        <v>135</v>
      </c>
      <c r="I6" s="19" t="s">
        <v>240</v>
      </c>
      <c r="J6" s="21" t="s">
        <v>241</v>
      </c>
    </row>
    <row r="7" spans="1:10">
      <c r="A7" s="10" t="s">
        <v>2</v>
      </c>
      <c r="B7" s="11">
        <v>1</v>
      </c>
      <c r="C7" s="12">
        <v>5041300</v>
      </c>
      <c r="D7" s="12">
        <v>5951745.7999999998</v>
      </c>
      <c r="E7" s="12">
        <f t="shared" ref="E7:E38" si="0">C7*1.01</f>
        <v>5091713</v>
      </c>
      <c r="F7" s="12">
        <f t="shared" ref="F7:F38" si="1">D7*1.04</f>
        <v>6189815.6320000002</v>
      </c>
      <c r="G7" s="12">
        <f t="shared" ref="G7:G13" si="2">C7*1.08</f>
        <v>5444604</v>
      </c>
      <c r="H7" s="12">
        <f t="shared" ref="H7:H38" si="3">D7*1.02</f>
        <v>6070780.716</v>
      </c>
      <c r="I7" s="12">
        <f>AVERAGE(C7,E7,G7)</f>
        <v>5192539</v>
      </c>
      <c r="J7" s="12">
        <f>AVERAGE(D7,F7,H7)</f>
        <v>6070780.7160000009</v>
      </c>
    </row>
    <row r="8" spans="1:10">
      <c r="A8" s="10" t="s">
        <v>3</v>
      </c>
      <c r="B8" s="11">
        <v>1</v>
      </c>
      <c r="C8" s="12">
        <v>6504300</v>
      </c>
      <c r="D8" s="12">
        <v>7451873</v>
      </c>
      <c r="E8" s="12">
        <f t="shared" si="0"/>
        <v>6569343</v>
      </c>
      <c r="F8" s="12">
        <f t="shared" si="1"/>
        <v>7749947.9199999999</v>
      </c>
      <c r="G8" s="12">
        <f t="shared" si="2"/>
        <v>7024644</v>
      </c>
      <c r="H8" s="12">
        <f t="shared" si="3"/>
        <v>7600910.46</v>
      </c>
      <c r="I8" s="12">
        <f t="shared" ref="I8:I71" si="4">AVERAGE(C8,E8,G8)</f>
        <v>6699429</v>
      </c>
      <c r="J8" s="12">
        <f t="shared" ref="J8:J71" si="5">AVERAGE(D8,F8,H8)</f>
        <v>7600910.46</v>
      </c>
    </row>
    <row r="9" spans="1:10">
      <c r="A9" s="10" t="s">
        <v>4</v>
      </c>
      <c r="B9" s="11">
        <v>1</v>
      </c>
      <c r="C9" s="12">
        <v>5893800</v>
      </c>
      <c r="D9" s="12">
        <v>8280178.5</v>
      </c>
      <c r="E9" s="12">
        <f t="shared" si="0"/>
        <v>5952738</v>
      </c>
      <c r="F9" s="12">
        <f t="shared" si="1"/>
        <v>8611385.6400000006</v>
      </c>
      <c r="G9" s="12">
        <f t="shared" si="2"/>
        <v>6365304</v>
      </c>
      <c r="H9" s="12">
        <f t="shared" si="3"/>
        <v>8445782.0700000003</v>
      </c>
      <c r="I9" s="12">
        <f t="shared" si="4"/>
        <v>6070614</v>
      </c>
      <c r="J9" s="12">
        <f t="shared" si="5"/>
        <v>8445782.0700000003</v>
      </c>
    </row>
    <row r="10" spans="1:10">
      <c r="A10" s="10" t="s">
        <v>5</v>
      </c>
      <c r="B10" s="11">
        <v>1</v>
      </c>
      <c r="C10" s="12">
        <v>6993800</v>
      </c>
      <c r="D10" s="12">
        <v>8280178.5</v>
      </c>
      <c r="E10" s="12">
        <f t="shared" si="0"/>
        <v>7063738</v>
      </c>
      <c r="F10" s="12">
        <f t="shared" si="1"/>
        <v>8611385.6400000006</v>
      </c>
      <c r="G10" s="12">
        <f t="shared" si="2"/>
        <v>7553304.0000000009</v>
      </c>
      <c r="H10" s="12">
        <f t="shared" si="3"/>
        <v>8445782.0700000003</v>
      </c>
      <c r="I10" s="12">
        <f t="shared" si="4"/>
        <v>7203614</v>
      </c>
      <c r="J10" s="12">
        <f t="shared" si="5"/>
        <v>8445782.0700000003</v>
      </c>
    </row>
    <row r="11" spans="1:10">
      <c r="A11" s="10" t="s">
        <v>6</v>
      </c>
      <c r="B11" s="11">
        <v>1</v>
      </c>
      <c r="C11" s="12">
        <v>4767400</v>
      </c>
      <c r="D11" s="12">
        <v>5730095.7999999998</v>
      </c>
      <c r="E11" s="12">
        <f t="shared" si="0"/>
        <v>4815074</v>
      </c>
      <c r="F11" s="12">
        <f t="shared" si="1"/>
        <v>5959299.6320000002</v>
      </c>
      <c r="G11" s="12">
        <f t="shared" si="2"/>
        <v>5148792</v>
      </c>
      <c r="H11" s="12">
        <f t="shared" si="3"/>
        <v>5844697.716</v>
      </c>
      <c r="I11" s="12">
        <f t="shared" si="4"/>
        <v>4910422</v>
      </c>
      <c r="J11" s="12">
        <f t="shared" si="5"/>
        <v>5844697.7160000009</v>
      </c>
    </row>
    <row r="12" spans="1:10">
      <c r="A12" s="10" t="s">
        <v>7</v>
      </c>
      <c r="B12" s="11">
        <v>1</v>
      </c>
      <c r="C12" s="12">
        <v>5808000</v>
      </c>
      <c r="D12" s="12">
        <v>6893846.2999999998</v>
      </c>
      <c r="E12" s="12">
        <f t="shared" si="0"/>
        <v>5866080</v>
      </c>
      <c r="F12" s="12">
        <f t="shared" si="1"/>
        <v>7169600.1519999998</v>
      </c>
      <c r="G12" s="12">
        <f t="shared" si="2"/>
        <v>6272640</v>
      </c>
      <c r="H12" s="12">
        <f t="shared" si="3"/>
        <v>7031723.2259999998</v>
      </c>
      <c r="I12" s="12">
        <f t="shared" si="4"/>
        <v>5982240</v>
      </c>
      <c r="J12" s="12">
        <f t="shared" si="5"/>
        <v>7031723.2259999998</v>
      </c>
    </row>
    <row r="13" spans="1:10">
      <c r="A13" s="10" t="s">
        <v>8</v>
      </c>
      <c r="B13" s="11">
        <v>1</v>
      </c>
      <c r="C13" s="12">
        <v>4061200</v>
      </c>
      <c r="D13" s="12">
        <v>5304084.5</v>
      </c>
      <c r="E13" s="12">
        <f t="shared" si="0"/>
        <v>4101812</v>
      </c>
      <c r="F13" s="12">
        <f t="shared" si="1"/>
        <v>5516247.8799999999</v>
      </c>
      <c r="G13" s="12">
        <f t="shared" si="2"/>
        <v>4386096</v>
      </c>
      <c r="H13" s="12">
        <f t="shared" si="3"/>
        <v>5410166.1900000004</v>
      </c>
      <c r="I13" s="12">
        <f t="shared" si="4"/>
        <v>4183036</v>
      </c>
      <c r="J13" s="12">
        <f t="shared" si="5"/>
        <v>5410166.1900000004</v>
      </c>
    </row>
    <row r="14" spans="1:10">
      <c r="A14" s="10" t="s">
        <v>9</v>
      </c>
      <c r="B14" s="11">
        <v>1</v>
      </c>
      <c r="C14" s="12">
        <v>3297800</v>
      </c>
      <c r="D14" s="12">
        <v>4516229.3</v>
      </c>
      <c r="E14" s="12">
        <f t="shared" si="0"/>
        <v>3330778</v>
      </c>
      <c r="F14" s="12">
        <f t="shared" si="1"/>
        <v>4696878.4720000001</v>
      </c>
      <c r="G14" s="12">
        <f t="shared" ref="G14:G21" si="6">C14*1.02</f>
        <v>3363756</v>
      </c>
      <c r="H14" s="12">
        <f t="shared" si="3"/>
        <v>4606553.8859999999</v>
      </c>
      <c r="I14" s="12">
        <f t="shared" si="4"/>
        <v>3330778</v>
      </c>
      <c r="J14" s="12">
        <f t="shared" si="5"/>
        <v>4606553.8859999999</v>
      </c>
    </row>
    <row r="15" spans="1:10">
      <c r="A15" s="10" t="s">
        <v>10</v>
      </c>
      <c r="B15" s="11">
        <v>1</v>
      </c>
      <c r="C15" s="12">
        <v>4830100</v>
      </c>
      <c r="D15" s="12">
        <v>6099808</v>
      </c>
      <c r="E15" s="12">
        <f t="shared" si="0"/>
        <v>4878401</v>
      </c>
      <c r="F15" s="12">
        <f t="shared" si="1"/>
        <v>6343800.3200000003</v>
      </c>
      <c r="G15" s="12">
        <f t="shared" si="6"/>
        <v>4926702</v>
      </c>
      <c r="H15" s="12">
        <f t="shared" si="3"/>
        <v>6221804.1600000001</v>
      </c>
      <c r="I15" s="12">
        <f t="shared" si="4"/>
        <v>4878401</v>
      </c>
      <c r="J15" s="12">
        <f t="shared" si="5"/>
        <v>6221804.1600000001</v>
      </c>
    </row>
    <row r="16" spans="1:10">
      <c r="A16" s="10" t="s">
        <v>11</v>
      </c>
      <c r="B16" s="11">
        <v>1</v>
      </c>
      <c r="C16" s="12">
        <v>4830100</v>
      </c>
      <c r="D16" s="12">
        <v>6099808</v>
      </c>
      <c r="E16" s="12">
        <f t="shared" si="0"/>
        <v>4878401</v>
      </c>
      <c r="F16" s="12">
        <f t="shared" si="1"/>
        <v>6343800.3200000003</v>
      </c>
      <c r="G16" s="12">
        <f t="shared" si="6"/>
        <v>4926702</v>
      </c>
      <c r="H16" s="12">
        <f t="shared" si="3"/>
        <v>6221804.1600000001</v>
      </c>
      <c r="I16" s="12">
        <f t="shared" si="4"/>
        <v>4878401</v>
      </c>
      <c r="J16" s="12">
        <f t="shared" si="5"/>
        <v>6221804.1600000001</v>
      </c>
    </row>
    <row r="17" spans="1:10">
      <c r="A17" s="10" t="s">
        <v>12</v>
      </c>
      <c r="B17" s="11">
        <v>1</v>
      </c>
      <c r="C17" s="12">
        <v>4830100</v>
      </c>
      <c r="D17" s="12">
        <v>6099808</v>
      </c>
      <c r="E17" s="12">
        <f t="shared" si="0"/>
        <v>4878401</v>
      </c>
      <c r="F17" s="12">
        <f t="shared" si="1"/>
        <v>6343800.3200000003</v>
      </c>
      <c r="G17" s="12">
        <f t="shared" si="6"/>
        <v>4926702</v>
      </c>
      <c r="H17" s="12">
        <f t="shared" si="3"/>
        <v>6221804.1600000001</v>
      </c>
      <c r="I17" s="12">
        <f t="shared" si="4"/>
        <v>4878401</v>
      </c>
      <c r="J17" s="12">
        <f t="shared" si="5"/>
        <v>6221804.1600000001</v>
      </c>
    </row>
    <row r="18" spans="1:10">
      <c r="A18" s="10" t="s">
        <v>13</v>
      </c>
      <c r="B18" s="11">
        <v>1</v>
      </c>
      <c r="C18" s="12">
        <v>6459200</v>
      </c>
      <c r="D18" s="12">
        <v>7782131.5</v>
      </c>
      <c r="E18" s="12">
        <f t="shared" si="0"/>
        <v>6523792</v>
      </c>
      <c r="F18" s="12">
        <f t="shared" si="1"/>
        <v>8093416.7600000007</v>
      </c>
      <c r="G18" s="12">
        <f t="shared" si="6"/>
        <v>6588384</v>
      </c>
      <c r="H18" s="12">
        <f t="shared" si="3"/>
        <v>7937774.1299999999</v>
      </c>
      <c r="I18" s="12">
        <f t="shared" si="4"/>
        <v>6523792</v>
      </c>
      <c r="J18" s="12">
        <f t="shared" si="5"/>
        <v>7937774.1299999999</v>
      </c>
    </row>
    <row r="19" spans="1:10">
      <c r="A19" s="10" t="s">
        <v>14</v>
      </c>
      <c r="B19" s="11">
        <v>1</v>
      </c>
      <c r="C19" s="12">
        <v>3485900</v>
      </c>
      <c r="D19" s="12">
        <v>4710062.5</v>
      </c>
      <c r="E19" s="12">
        <f t="shared" si="0"/>
        <v>3520759</v>
      </c>
      <c r="F19" s="12">
        <f t="shared" si="1"/>
        <v>4898465</v>
      </c>
      <c r="G19" s="12">
        <f t="shared" si="6"/>
        <v>3555618</v>
      </c>
      <c r="H19" s="12">
        <f t="shared" si="3"/>
        <v>4804263.75</v>
      </c>
      <c r="I19" s="12">
        <f t="shared" si="4"/>
        <v>3520759</v>
      </c>
      <c r="J19" s="12">
        <f t="shared" si="5"/>
        <v>4804263.75</v>
      </c>
    </row>
    <row r="20" spans="1:10">
      <c r="A20" s="10" t="s">
        <v>15</v>
      </c>
      <c r="B20" s="11">
        <v>1</v>
      </c>
      <c r="C20" s="12">
        <v>4745400</v>
      </c>
      <c r="D20" s="12">
        <v>6011369.0999999996</v>
      </c>
      <c r="E20" s="12">
        <f t="shared" si="0"/>
        <v>4792854</v>
      </c>
      <c r="F20" s="12">
        <f t="shared" si="1"/>
        <v>6251823.8640000001</v>
      </c>
      <c r="G20" s="12">
        <f t="shared" si="6"/>
        <v>4840308</v>
      </c>
      <c r="H20" s="12">
        <f t="shared" si="3"/>
        <v>6131596.4819999998</v>
      </c>
      <c r="I20" s="12">
        <f t="shared" si="4"/>
        <v>4792854</v>
      </c>
      <c r="J20" s="12">
        <f t="shared" si="5"/>
        <v>6131596.4819999998</v>
      </c>
    </row>
    <row r="21" spans="1:10">
      <c r="A21" s="10" t="s">
        <v>16</v>
      </c>
      <c r="B21" s="11">
        <v>1</v>
      </c>
      <c r="C21" s="12">
        <v>3514500</v>
      </c>
      <c r="D21" s="12">
        <v>4818874.5</v>
      </c>
      <c r="E21" s="12">
        <f t="shared" si="0"/>
        <v>3549645</v>
      </c>
      <c r="F21" s="12">
        <f t="shared" si="1"/>
        <v>5011629.4800000004</v>
      </c>
      <c r="G21" s="12">
        <f t="shared" si="6"/>
        <v>3584790</v>
      </c>
      <c r="H21" s="12">
        <f t="shared" si="3"/>
        <v>4915251.99</v>
      </c>
      <c r="I21" s="12">
        <f t="shared" si="4"/>
        <v>3549645</v>
      </c>
      <c r="J21" s="12">
        <f t="shared" si="5"/>
        <v>4915251.99</v>
      </c>
    </row>
    <row r="22" spans="1:10">
      <c r="A22" s="10" t="s">
        <v>17</v>
      </c>
      <c r="B22" s="11">
        <v>1</v>
      </c>
      <c r="C22" s="12">
        <v>5197500</v>
      </c>
      <c r="D22" s="12">
        <v>6478499.5</v>
      </c>
      <c r="E22" s="12">
        <f t="shared" si="0"/>
        <v>5249475</v>
      </c>
      <c r="F22" s="12">
        <f t="shared" si="1"/>
        <v>6737639.4800000004</v>
      </c>
      <c r="G22" s="12">
        <f t="shared" ref="G22:G54" si="7">C22*1.01</f>
        <v>5249475</v>
      </c>
      <c r="H22" s="12">
        <f t="shared" si="3"/>
        <v>6608069.4900000002</v>
      </c>
      <c r="I22" s="12">
        <f t="shared" si="4"/>
        <v>5232150</v>
      </c>
      <c r="J22" s="12">
        <f t="shared" si="5"/>
        <v>6608069.4899999993</v>
      </c>
    </row>
    <row r="23" spans="1:10">
      <c r="A23" s="10" t="s">
        <v>18</v>
      </c>
      <c r="B23" s="11">
        <v>1</v>
      </c>
      <c r="C23" s="12">
        <v>3349500</v>
      </c>
      <c r="D23" s="12">
        <v>4570423</v>
      </c>
      <c r="E23" s="12">
        <f t="shared" si="0"/>
        <v>3382995</v>
      </c>
      <c r="F23" s="12">
        <f t="shared" si="1"/>
        <v>4753239.92</v>
      </c>
      <c r="G23" s="12">
        <f t="shared" si="7"/>
        <v>3382995</v>
      </c>
      <c r="H23" s="12">
        <f t="shared" si="3"/>
        <v>4661831.46</v>
      </c>
      <c r="I23" s="12">
        <f t="shared" si="4"/>
        <v>3371830</v>
      </c>
      <c r="J23" s="12">
        <f t="shared" si="5"/>
        <v>4661831.46</v>
      </c>
    </row>
    <row r="24" spans="1:10">
      <c r="A24" s="10" t="s">
        <v>19</v>
      </c>
      <c r="B24" s="11">
        <v>1</v>
      </c>
      <c r="C24" s="12">
        <v>3091000</v>
      </c>
      <c r="D24" s="12">
        <v>4302226.5</v>
      </c>
      <c r="E24" s="12">
        <f t="shared" si="0"/>
        <v>3121910</v>
      </c>
      <c r="F24" s="12">
        <f t="shared" si="1"/>
        <v>4474315.5600000005</v>
      </c>
      <c r="G24" s="12">
        <f t="shared" si="7"/>
        <v>3121910</v>
      </c>
      <c r="H24" s="12">
        <f t="shared" si="3"/>
        <v>4388271.03</v>
      </c>
      <c r="I24" s="12">
        <f t="shared" si="4"/>
        <v>3111606.6666666665</v>
      </c>
      <c r="J24" s="12">
        <f t="shared" si="5"/>
        <v>4388271.03</v>
      </c>
    </row>
    <row r="25" spans="1:10">
      <c r="A25" s="10" t="s">
        <v>20</v>
      </c>
      <c r="B25" s="11">
        <v>1</v>
      </c>
      <c r="C25" s="12">
        <v>4787200</v>
      </c>
      <c r="D25" s="12">
        <v>6054369.2000000002</v>
      </c>
      <c r="E25" s="12">
        <f t="shared" si="0"/>
        <v>4835072</v>
      </c>
      <c r="F25" s="12">
        <f t="shared" si="1"/>
        <v>6296543.9680000003</v>
      </c>
      <c r="G25" s="12">
        <f t="shared" si="7"/>
        <v>4835072</v>
      </c>
      <c r="H25" s="12">
        <f t="shared" si="3"/>
        <v>6175456.5840000007</v>
      </c>
      <c r="I25" s="12">
        <f t="shared" si="4"/>
        <v>4819114.666666667</v>
      </c>
      <c r="J25" s="12">
        <f t="shared" si="5"/>
        <v>6175456.5840000017</v>
      </c>
    </row>
    <row r="26" spans="1:10">
      <c r="A26" s="10" t="s">
        <v>21</v>
      </c>
      <c r="B26" s="11">
        <v>1</v>
      </c>
      <c r="C26" s="12">
        <v>4730000</v>
      </c>
      <c r="D26" s="12">
        <v>5995990</v>
      </c>
      <c r="E26" s="12">
        <f t="shared" si="0"/>
        <v>4777300</v>
      </c>
      <c r="F26" s="12">
        <f t="shared" si="1"/>
        <v>6235829.6000000006</v>
      </c>
      <c r="G26" s="12">
        <f t="shared" si="7"/>
        <v>4777300</v>
      </c>
      <c r="H26" s="12">
        <f t="shared" si="3"/>
        <v>6115909.7999999998</v>
      </c>
      <c r="I26" s="12">
        <f t="shared" si="4"/>
        <v>4761533.333333333</v>
      </c>
      <c r="J26" s="12">
        <f t="shared" si="5"/>
        <v>6115909.8000000007</v>
      </c>
    </row>
    <row r="27" spans="1:10">
      <c r="A27" s="10" t="s">
        <v>22</v>
      </c>
      <c r="B27" s="11">
        <v>1</v>
      </c>
      <c r="C27" s="12">
        <v>4565000</v>
      </c>
      <c r="D27" s="12">
        <v>5801677.2000000002</v>
      </c>
      <c r="E27" s="12">
        <f t="shared" si="0"/>
        <v>4610650</v>
      </c>
      <c r="F27" s="12">
        <f t="shared" si="1"/>
        <v>6033744.2880000006</v>
      </c>
      <c r="G27" s="12">
        <f t="shared" si="7"/>
        <v>4610650</v>
      </c>
      <c r="H27" s="12">
        <f t="shared" si="3"/>
        <v>5917710.7439999999</v>
      </c>
      <c r="I27" s="12">
        <f t="shared" si="4"/>
        <v>4595433.333333333</v>
      </c>
      <c r="J27" s="12">
        <f t="shared" si="5"/>
        <v>5917710.7439999999</v>
      </c>
    </row>
    <row r="28" spans="1:10">
      <c r="A28" s="10" t="s">
        <v>23</v>
      </c>
      <c r="B28" s="11">
        <v>1</v>
      </c>
      <c r="C28" s="12">
        <v>3300000</v>
      </c>
      <c r="D28" s="12">
        <v>4521660</v>
      </c>
      <c r="E28" s="12">
        <f t="shared" si="0"/>
        <v>3333000</v>
      </c>
      <c r="F28" s="12">
        <f t="shared" si="1"/>
        <v>4702526.4000000004</v>
      </c>
      <c r="G28" s="12">
        <f t="shared" si="7"/>
        <v>3333000</v>
      </c>
      <c r="H28" s="12">
        <f t="shared" si="3"/>
        <v>4612093.2</v>
      </c>
      <c r="I28" s="12">
        <f t="shared" si="4"/>
        <v>3322000</v>
      </c>
      <c r="J28" s="12">
        <f t="shared" si="5"/>
        <v>4612093.2</v>
      </c>
    </row>
    <row r="29" spans="1:10">
      <c r="A29" s="10" t="s">
        <v>24</v>
      </c>
      <c r="B29" s="11">
        <v>1</v>
      </c>
      <c r="C29" s="12">
        <v>3465000</v>
      </c>
      <c r="D29" s="12">
        <v>4457381.5</v>
      </c>
      <c r="E29" s="12">
        <f t="shared" si="0"/>
        <v>3499650</v>
      </c>
      <c r="F29" s="12">
        <f t="shared" si="1"/>
        <v>4635676.76</v>
      </c>
      <c r="G29" s="12">
        <f t="shared" si="7"/>
        <v>3499650</v>
      </c>
      <c r="H29" s="12">
        <f t="shared" si="3"/>
        <v>4546529.13</v>
      </c>
      <c r="I29" s="12">
        <f t="shared" si="4"/>
        <v>3488100</v>
      </c>
      <c r="J29" s="12">
        <f t="shared" si="5"/>
        <v>4546529.13</v>
      </c>
    </row>
    <row r="30" spans="1:10">
      <c r="A30" s="10" t="s">
        <v>25</v>
      </c>
      <c r="B30" s="11">
        <v>1</v>
      </c>
      <c r="C30" s="12">
        <v>3058000</v>
      </c>
      <c r="D30" s="12">
        <v>4271195.5</v>
      </c>
      <c r="E30" s="12">
        <f t="shared" si="0"/>
        <v>3088580</v>
      </c>
      <c r="F30" s="12">
        <f t="shared" si="1"/>
        <v>4442043.32</v>
      </c>
      <c r="G30" s="12">
        <f t="shared" si="7"/>
        <v>3088580</v>
      </c>
      <c r="H30" s="12">
        <f t="shared" si="3"/>
        <v>4356619.41</v>
      </c>
      <c r="I30" s="12">
        <f t="shared" si="4"/>
        <v>3078386.6666666665</v>
      </c>
      <c r="J30" s="12">
        <f t="shared" si="5"/>
        <v>4356619.41</v>
      </c>
    </row>
    <row r="31" spans="1:10">
      <c r="A31" s="10" t="s">
        <v>26</v>
      </c>
      <c r="B31" s="11">
        <v>1</v>
      </c>
      <c r="C31" s="12">
        <v>5148000</v>
      </c>
      <c r="D31" s="12">
        <v>6427850</v>
      </c>
      <c r="E31" s="12">
        <f t="shared" si="0"/>
        <v>5199480</v>
      </c>
      <c r="F31" s="12">
        <f t="shared" si="1"/>
        <v>6684964</v>
      </c>
      <c r="G31" s="12">
        <f t="shared" si="7"/>
        <v>5199480</v>
      </c>
      <c r="H31" s="12">
        <f t="shared" si="3"/>
        <v>6556407</v>
      </c>
      <c r="I31" s="12">
        <f t="shared" si="4"/>
        <v>5182320</v>
      </c>
      <c r="J31" s="12">
        <f t="shared" si="5"/>
        <v>6556407</v>
      </c>
    </row>
    <row r="32" spans="1:10">
      <c r="A32" s="10" t="s">
        <v>27</v>
      </c>
      <c r="B32" s="11">
        <v>1</v>
      </c>
      <c r="C32" s="12">
        <v>3888500</v>
      </c>
      <c r="D32" s="12">
        <v>5126764.5</v>
      </c>
      <c r="E32" s="12">
        <f t="shared" si="0"/>
        <v>3927385</v>
      </c>
      <c r="F32" s="12">
        <f t="shared" si="1"/>
        <v>5331835.08</v>
      </c>
      <c r="G32" s="12">
        <f t="shared" si="7"/>
        <v>3927385</v>
      </c>
      <c r="H32" s="12">
        <f t="shared" si="3"/>
        <v>5229299.79</v>
      </c>
      <c r="I32" s="12">
        <f t="shared" si="4"/>
        <v>3914423.3333333335</v>
      </c>
      <c r="J32" s="12">
        <f t="shared" si="5"/>
        <v>5229299.79</v>
      </c>
    </row>
    <row r="33" spans="1:10">
      <c r="A33" s="10" t="s">
        <v>28</v>
      </c>
      <c r="B33" s="11">
        <v>1</v>
      </c>
      <c r="C33" s="12">
        <v>3336300</v>
      </c>
      <c r="D33" s="12">
        <v>4554984.5</v>
      </c>
      <c r="E33" s="12">
        <f t="shared" si="0"/>
        <v>3369663</v>
      </c>
      <c r="F33" s="12">
        <f t="shared" si="1"/>
        <v>4737183.88</v>
      </c>
      <c r="G33" s="12">
        <f t="shared" si="7"/>
        <v>3369663</v>
      </c>
      <c r="H33" s="12">
        <f t="shared" si="3"/>
        <v>4646084.1900000004</v>
      </c>
      <c r="I33" s="12">
        <f t="shared" si="4"/>
        <v>3358542</v>
      </c>
      <c r="J33" s="12">
        <f t="shared" si="5"/>
        <v>4646084.1900000004</v>
      </c>
    </row>
    <row r="34" spans="1:10">
      <c r="A34" s="10" t="s">
        <v>29</v>
      </c>
      <c r="B34" s="11">
        <v>1</v>
      </c>
      <c r="C34" s="12">
        <v>3036000</v>
      </c>
      <c r="D34" s="12">
        <v>4244597.5</v>
      </c>
      <c r="E34" s="12">
        <f t="shared" si="0"/>
        <v>3066360</v>
      </c>
      <c r="F34" s="12">
        <f t="shared" si="1"/>
        <v>4414381.4000000004</v>
      </c>
      <c r="G34" s="12">
        <f t="shared" si="7"/>
        <v>3066360</v>
      </c>
      <c r="H34" s="12">
        <f t="shared" si="3"/>
        <v>4329489.45</v>
      </c>
      <c r="I34" s="12">
        <f t="shared" si="4"/>
        <v>3056240</v>
      </c>
      <c r="J34" s="12">
        <f t="shared" si="5"/>
        <v>4329489.45</v>
      </c>
    </row>
    <row r="35" spans="1:10">
      <c r="A35" s="10" t="s">
        <v>30</v>
      </c>
      <c r="B35" s="11">
        <v>1</v>
      </c>
      <c r="C35" s="12">
        <v>3036001</v>
      </c>
      <c r="D35" s="12">
        <v>4244597.5</v>
      </c>
      <c r="E35" s="12">
        <f t="shared" si="0"/>
        <v>3066361.0100000002</v>
      </c>
      <c r="F35" s="12">
        <f t="shared" si="1"/>
        <v>4414381.4000000004</v>
      </c>
      <c r="G35" s="12">
        <f t="shared" si="7"/>
        <v>3066361.0100000002</v>
      </c>
      <c r="H35" s="12">
        <f t="shared" si="3"/>
        <v>4329489.45</v>
      </c>
      <c r="I35" s="12">
        <f t="shared" si="4"/>
        <v>3056241.0066666664</v>
      </c>
      <c r="J35" s="12">
        <f t="shared" si="5"/>
        <v>4329489.45</v>
      </c>
    </row>
    <row r="36" spans="1:10">
      <c r="A36" s="10" t="s">
        <v>31</v>
      </c>
      <c r="B36" s="11">
        <v>1</v>
      </c>
      <c r="C36" s="12">
        <v>3234000</v>
      </c>
      <c r="D36" s="12">
        <v>4450732</v>
      </c>
      <c r="E36" s="12">
        <f t="shared" si="0"/>
        <v>3266340</v>
      </c>
      <c r="F36" s="12">
        <f t="shared" si="1"/>
        <v>4628761.28</v>
      </c>
      <c r="G36" s="12">
        <f t="shared" si="7"/>
        <v>3266340</v>
      </c>
      <c r="H36" s="12">
        <f t="shared" si="3"/>
        <v>4539746.6399999997</v>
      </c>
      <c r="I36" s="12">
        <f t="shared" si="4"/>
        <v>3255560</v>
      </c>
      <c r="J36" s="12">
        <f t="shared" si="5"/>
        <v>4539746.6400000006</v>
      </c>
    </row>
    <row r="37" spans="1:10">
      <c r="A37" s="10" t="s">
        <v>32</v>
      </c>
      <c r="B37" s="11">
        <v>1</v>
      </c>
      <c r="C37" s="12">
        <v>3438600</v>
      </c>
      <c r="D37" s="12">
        <v>4450732</v>
      </c>
      <c r="E37" s="12">
        <f t="shared" si="0"/>
        <v>3472986</v>
      </c>
      <c r="F37" s="12">
        <f t="shared" si="1"/>
        <v>4628761.28</v>
      </c>
      <c r="G37" s="12">
        <f t="shared" si="7"/>
        <v>3472986</v>
      </c>
      <c r="H37" s="12">
        <f t="shared" si="3"/>
        <v>4539746.6399999997</v>
      </c>
      <c r="I37" s="12">
        <f t="shared" si="4"/>
        <v>3461524</v>
      </c>
      <c r="J37" s="12">
        <f t="shared" si="5"/>
        <v>4539746.6400000006</v>
      </c>
    </row>
    <row r="38" spans="1:10">
      <c r="A38" s="10" t="s">
        <v>33</v>
      </c>
      <c r="B38" s="11">
        <v>1</v>
      </c>
      <c r="C38" s="12">
        <v>4965400</v>
      </c>
      <c r="D38" s="12">
        <v>6239447.5</v>
      </c>
      <c r="E38" s="12">
        <f t="shared" si="0"/>
        <v>5015054</v>
      </c>
      <c r="F38" s="12">
        <f t="shared" si="1"/>
        <v>6489025.4000000004</v>
      </c>
      <c r="G38" s="12">
        <f t="shared" si="7"/>
        <v>5015054</v>
      </c>
      <c r="H38" s="12">
        <f t="shared" si="3"/>
        <v>6364236.4500000002</v>
      </c>
      <c r="I38" s="12">
        <f t="shared" si="4"/>
        <v>4998502.666666667</v>
      </c>
      <c r="J38" s="12">
        <f t="shared" si="5"/>
        <v>6364236.4500000002</v>
      </c>
    </row>
    <row r="39" spans="1:10">
      <c r="A39" s="10" t="s">
        <v>34</v>
      </c>
      <c r="B39" s="11">
        <v>1</v>
      </c>
      <c r="C39" s="12">
        <v>3861000</v>
      </c>
      <c r="D39" s="12">
        <v>4876300</v>
      </c>
      <c r="E39" s="12">
        <f t="shared" ref="E39:E70" si="8">C39*1.01</f>
        <v>3899610</v>
      </c>
      <c r="F39" s="12">
        <f t="shared" ref="F39:F70" si="9">D39*1.04</f>
        <v>5071352</v>
      </c>
      <c r="G39" s="12">
        <f t="shared" si="7"/>
        <v>3899610</v>
      </c>
      <c r="H39" s="12">
        <f t="shared" ref="H39:H70" si="10">D39*1.02</f>
        <v>4973826</v>
      </c>
      <c r="I39" s="12">
        <f t="shared" si="4"/>
        <v>3886740</v>
      </c>
      <c r="J39" s="12">
        <f t="shared" si="5"/>
        <v>4973826</v>
      </c>
    </row>
    <row r="40" spans="1:10">
      <c r="A40" s="10" t="s">
        <v>35</v>
      </c>
      <c r="B40" s="11">
        <v>1</v>
      </c>
      <c r="C40" s="12">
        <v>3498000</v>
      </c>
      <c r="D40" s="12">
        <v>4721145</v>
      </c>
      <c r="E40" s="12">
        <f t="shared" si="8"/>
        <v>3532980</v>
      </c>
      <c r="F40" s="12">
        <f t="shared" si="9"/>
        <v>4909990.8</v>
      </c>
      <c r="G40" s="12">
        <f t="shared" si="7"/>
        <v>3532980</v>
      </c>
      <c r="H40" s="12">
        <f t="shared" si="10"/>
        <v>4815567.9000000004</v>
      </c>
      <c r="I40" s="12">
        <f t="shared" si="4"/>
        <v>3521320</v>
      </c>
      <c r="J40" s="12">
        <f t="shared" si="5"/>
        <v>4815567.9000000004</v>
      </c>
    </row>
    <row r="41" spans="1:10">
      <c r="A41" s="10" t="s">
        <v>36</v>
      </c>
      <c r="B41" s="11">
        <v>1</v>
      </c>
      <c r="C41" s="12">
        <v>2788500</v>
      </c>
      <c r="D41" s="12">
        <v>3989700</v>
      </c>
      <c r="E41" s="12">
        <f t="shared" si="8"/>
        <v>2816385</v>
      </c>
      <c r="F41" s="12">
        <f t="shared" si="9"/>
        <v>4149288</v>
      </c>
      <c r="G41" s="12">
        <f t="shared" si="7"/>
        <v>2816385</v>
      </c>
      <c r="H41" s="12">
        <f t="shared" si="10"/>
        <v>4069494</v>
      </c>
      <c r="I41" s="12">
        <f t="shared" si="4"/>
        <v>2807090</v>
      </c>
      <c r="J41" s="12">
        <f t="shared" si="5"/>
        <v>4069494</v>
      </c>
    </row>
    <row r="42" spans="1:10">
      <c r="A42" s="10" t="s">
        <v>37</v>
      </c>
      <c r="B42" s="11">
        <v>1</v>
      </c>
      <c r="C42" s="12">
        <v>3239500</v>
      </c>
      <c r="D42" s="12">
        <v>4455165</v>
      </c>
      <c r="E42" s="12">
        <f t="shared" si="8"/>
        <v>3271895</v>
      </c>
      <c r="F42" s="12">
        <f t="shared" si="9"/>
        <v>4633371.6000000006</v>
      </c>
      <c r="G42" s="12">
        <f t="shared" si="7"/>
        <v>3271895</v>
      </c>
      <c r="H42" s="12">
        <f t="shared" si="10"/>
        <v>4544268.3</v>
      </c>
      <c r="I42" s="12">
        <f t="shared" si="4"/>
        <v>3261096.6666666665</v>
      </c>
      <c r="J42" s="12">
        <f t="shared" si="5"/>
        <v>4544268.3000000007</v>
      </c>
    </row>
    <row r="43" spans="1:10">
      <c r="A43" s="10" t="s">
        <v>38</v>
      </c>
      <c r="B43" s="11">
        <v>1</v>
      </c>
      <c r="C43" s="12">
        <v>3646500</v>
      </c>
      <c r="D43" s="12">
        <v>4920300</v>
      </c>
      <c r="E43" s="12">
        <f t="shared" si="8"/>
        <v>3682965</v>
      </c>
      <c r="F43" s="12">
        <f t="shared" si="9"/>
        <v>5117112</v>
      </c>
      <c r="G43" s="12">
        <f t="shared" si="7"/>
        <v>3682965</v>
      </c>
      <c r="H43" s="12">
        <f t="shared" si="10"/>
        <v>5018706</v>
      </c>
      <c r="I43" s="12">
        <f t="shared" si="4"/>
        <v>3670810</v>
      </c>
      <c r="J43" s="12">
        <f t="shared" si="5"/>
        <v>5018706</v>
      </c>
    </row>
    <row r="44" spans="1:10">
      <c r="A44" s="10" t="s">
        <v>39</v>
      </c>
      <c r="B44" s="11">
        <v>1</v>
      </c>
      <c r="C44" s="12">
        <v>4002900</v>
      </c>
      <c r="D44" s="12">
        <v>5244239</v>
      </c>
      <c r="E44" s="12">
        <f t="shared" si="8"/>
        <v>4042929</v>
      </c>
      <c r="F44" s="12">
        <f t="shared" si="9"/>
        <v>5454008.5600000005</v>
      </c>
      <c r="G44" s="12">
        <f t="shared" si="7"/>
        <v>4042929</v>
      </c>
      <c r="H44" s="12">
        <f t="shared" si="10"/>
        <v>5349123.78</v>
      </c>
      <c r="I44" s="12">
        <f t="shared" si="4"/>
        <v>4029586</v>
      </c>
      <c r="J44" s="12">
        <f t="shared" si="5"/>
        <v>5349123.78</v>
      </c>
    </row>
    <row r="45" spans="1:10">
      <c r="A45" s="10" t="s">
        <v>40</v>
      </c>
      <c r="B45" s="11">
        <v>1</v>
      </c>
      <c r="C45" s="12">
        <v>3460600</v>
      </c>
      <c r="D45" s="12">
        <v>4683464.5</v>
      </c>
      <c r="E45" s="12">
        <f t="shared" si="8"/>
        <v>3495206</v>
      </c>
      <c r="F45" s="12">
        <f t="shared" si="9"/>
        <v>4870803.08</v>
      </c>
      <c r="G45" s="12">
        <f t="shared" si="7"/>
        <v>3495206</v>
      </c>
      <c r="H45" s="12">
        <f t="shared" si="10"/>
        <v>4777133.79</v>
      </c>
      <c r="I45" s="12">
        <f t="shared" si="4"/>
        <v>3483670.6666666665</v>
      </c>
      <c r="J45" s="12">
        <f t="shared" si="5"/>
        <v>4777133.79</v>
      </c>
    </row>
    <row r="46" spans="1:10">
      <c r="A46" s="10" t="s">
        <v>41</v>
      </c>
      <c r="B46" s="11">
        <v>1</v>
      </c>
      <c r="C46" s="12">
        <v>3685000</v>
      </c>
      <c r="D46" s="12">
        <v>4916197</v>
      </c>
      <c r="E46" s="12">
        <f t="shared" si="8"/>
        <v>3721850</v>
      </c>
      <c r="F46" s="12">
        <f t="shared" si="9"/>
        <v>5112844.88</v>
      </c>
      <c r="G46" s="12">
        <f t="shared" si="7"/>
        <v>3721850</v>
      </c>
      <c r="H46" s="12">
        <f t="shared" si="10"/>
        <v>5014520.9400000004</v>
      </c>
      <c r="I46" s="12">
        <f t="shared" si="4"/>
        <v>3709566.6666666665</v>
      </c>
      <c r="J46" s="12">
        <f t="shared" si="5"/>
        <v>5014520.9400000004</v>
      </c>
    </row>
    <row r="47" spans="1:10">
      <c r="A47" s="10" t="s">
        <v>42</v>
      </c>
      <c r="B47" s="11">
        <v>1</v>
      </c>
      <c r="C47" s="12">
        <v>3033000</v>
      </c>
      <c r="D47" s="12">
        <v>4543825</v>
      </c>
      <c r="E47" s="12">
        <f t="shared" si="8"/>
        <v>3063330</v>
      </c>
      <c r="F47" s="12">
        <f t="shared" si="9"/>
        <v>4725578</v>
      </c>
      <c r="G47" s="12">
        <f t="shared" si="7"/>
        <v>3063330</v>
      </c>
      <c r="H47" s="12">
        <f t="shared" si="10"/>
        <v>4634701.5</v>
      </c>
      <c r="I47" s="12">
        <f t="shared" si="4"/>
        <v>3053220</v>
      </c>
      <c r="J47" s="12">
        <f t="shared" si="5"/>
        <v>4634701.5</v>
      </c>
    </row>
    <row r="48" spans="1:10">
      <c r="A48" s="10" t="s">
        <v>43</v>
      </c>
      <c r="B48" s="11">
        <v>1</v>
      </c>
      <c r="C48" s="12">
        <v>3217500</v>
      </c>
      <c r="D48" s="12">
        <v>4433000</v>
      </c>
      <c r="E48" s="12">
        <f t="shared" si="8"/>
        <v>3249675</v>
      </c>
      <c r="F48" s="12">
        <f t="shared" si="9"/>
        <v>4610320</v>
      </c>
      <c r="G48" s="12">
        <f t="shared" si="7"/>
        <v>3249675</v>
      </c>
      <c r="H48" s="12">
        <f t="shared" si="10"/>
        <v>4521660</v>
      </c>
      <c r="I48" s="12">
        <f t="shared" si="4"/>
        <v>3238950</v>
      </c>
      <c r="J48" s="12">
        <f t="shared" si="5"/>
        <v>4521660</v>
      </c>
    </row>
    <row r="49" spans="1:10">
      <c r="A49" s="10" t="s">
        <v>44</v>
      </c>
      <c r="B49" s="11">
        <v>1</v>
      </c>
      <c r="C49" s="12">
        <v>3325300</v>
      </c>
      <c r="D49" s="12">
        <v>4543825</v>
      </c>
      <c r="E49" s="12">
        <f t="shared" si="8"/>
        <v>3358553</v>
      </c>
      <c r="F49" s="12">
        <f t="shared" si="9"/>
        <v>4725578</v>
      </c>
      <c r="G49" s="12">
        <f t="shared" si="7"/>
        <v>3358553</v>
      </c>
      <c r="H49" s="12">
        <f t="shared" si="10"/>
        <v>4634701.5</v>
      </c>
      <c r="I49" s="12">
        <f t="shared" si="4"/>
        <v>3347468.6666666665</v>
      </c>
      <c r="J49" s="12">
        <f t="shared" si="5"/>
        <v>4634701.5</v>
      </c>
    </row>
    <row r="50" spans="1:10">
      <c r="A50" s="10" t="s">
        <v>45</v>
      </c>
      <c r="B50" s="11">
        <v>1</v>
      </c>
      <c r="C50" s="12">
        <v>4075500</v>
      </c>
      <c r="D50" s="12">
        <v>5541250</v>
      </c>
      <c r="E50" s="12">
        <f t="shared" si="8"/>
        <v>4116255</v>
      </c>
      <c r="F50" s="12">
        <f t="shared" si="9"/>
        <v>5762900</v>
      </c>
      <c r="G50" s="12">
        <f t="shared" si="7"/>
        <v>4116255</v>
      </c>
      <c r="H50" s="12">
        <f t="shared" si="10"/>
        <v>5652075</v>
      </c>
      <c r="I50" s="12">
        <f t="shared" si="4"/>
        <v>4102670</v>
      </c>
      <c r="J50" s="12">
        <f t="shared" si="5"/>
        <v>5652075</v>
      </c>
    </row>
    <row r="51" spans="1:10">
      <c r="A51" s="10" t="s">
        <v>46</v>
      </c>
      <c r="B51" s="11">
        <v>1</v>
      </c>
      <c r="C51" s="12">
        <v>3454000</v>
      </c>
      <c r="D51" s="12">
        <v>4676815</v>
      </c>
      <c r="E51" s="12">
        <f t="shared" si="8"/>
        <v>3488540</v>
      </c>
      <c r="F51" s="12">
        <f t="shared" si="9"/>
        <v>4863887.6000000006</v>
      </c>
      <c r="G51" s="12">
        <f t="shared" si="7"/>
        <v>3488540</v>
      </c>
      <c r="H51" s="12">
        <f t="shared" si="10"/>
        <v>4770351.3</v>
      </c>
      <c r="I51" s="12">
        <f t="shared" si="4"/>
        <v>3477026.6666666665</v>
      </c>
      <c r="J51" s="12">
        <f t="shared" si="5"/>
        <v>4770351.3000000007</v>
      </c>
    </row>
    <row r="52" spans="1:10">
      <c r="A52" s="10" t="s">
        <v>47</v>
      </c>
      <c r="B52" s="11">
        <v>1</v>
      </c>
      <c r="C52" s="12">
        <v>4933500</v>
      </c>
      <c r="D52" s="12">
        <v>6206200</v>
      </c>
      <c r="E52" s="12">
        <f t="shared" si="8"/>
        <v>4982835</v>
      </c>
      <c r="F52" s="12">
        <f t="shared" si="9"/>
        <v>6454448</v>
      </c>
      <c r="G52" s="12">
        <f t="shared" si="7"/>
        <v>4982835</v>
      </c>
      <c r="H52" s="12">
        <f t="shared" si="10"/>
        <v>6330324</v>
      </c>
      <c r="I52" s="12">
        <f t="shared" si="4"/>
        <v>4966390</v>
      </c>
      <c r="J52" s="12">
        <f t="shared" si="5"/>
        <v>6330324</v>
      </c>
    </row>
    <row r="53" spans="1:10">
      <c r="A53" s="10" t="s">
        <v>48</v>
      </c>
      <c r="B53" s="11">
        <v>1</v>
      </c>
      <c r="C53" s="12">
        <v>2990900</v>
      </c>
      <c r="D53" s="12">
        <v>4198051</v>
      </c>
      <c r="E53" s="12">
        <f t="shared" si="8"/>
        <v>3020809</v>
      </c>
      <c r="F53" s="12">
        <f t="shared" si="9"/>
        <v>4365973.04</v>
      </c>
      <c r="G53" s="12">
        <f t="shared" si="7"/>
        <v>3020809</v>
      </c>
      <c r="H53" s="12">
        <f t="shared" si="10"/>
        <v>4282012.0200000005</v>
      </c>
      <c r="I53" s="12">
        <f t="shared" si="4"/>
        <v>3010839.3333333335</v>
      </c>
      <c r="J53" s="12">
        <f t="shared" si="5"/>
        <v>4282012.0199999996</v>
      </c>
    </row>
    <row r="54" spans="1:10">
      <c r="A54" s="10" t="s">
        <v>49</v>
      </c>
      <c r="B54" s="11">
        <v>1</v>
      </c>
      <c r="C54" s="12">
        <v>3685000</v>
      </c>
      <c r="D54" s="12">
        <v>4916197</v>
      </c>
      <c r="E54" s="12">
        <f t="shared" si="8"/>
        <v>3721850</v>
      </c>
      <c r="F54" s="12">
        <f t="shared" si="9"/>
        <v>5112844.88</v>
      </c>
      <c r="G54" s="12">
        <f t="shared" si="7"/>
        <v>3721850</v>
      </c>
      <c r="H54" s="12">
        <f t="shared" si="10"/>
        <v>5014520.9400000004</v>
      </c>
      <c r="I54" s="12">
        <f t="shared" si="4"/>
        <v>3709566.6666666665</v>
      </c>
      <c r="J54" s="12">
        <f t="shared" si="5"/>
        <v>5014520.9400000004</v>
      </c>
    </row>
    <row r="55" spans="1:10">
      <c r="A55" s="10" t="s">
        <v>50</v>
      </c>
      <c r="B55" s="11">
        <v>1</v>
      </c>
      <c r="C55" s="12">
        <v>3336300</v>
      </c>
      <c r="D55" s="12">
        <v>4554907.5</v>
      </c>
      <c r="E55" s="12">
        <f t="shared" si="8"/>
        <v>3369663</v>
      </c>
      <c r="F55" s="12">
        <f t="shared" si="9"/>
        <v>4737103.8</v>
      </c>
      <c r="G55" s="12">
        <f t="shared" ref="G55:G86" si="11">C55*1.03</f>
        <v>3436389</v>
      </c>
      <c r="H55" s="12">
        <f t="shared" si="10"/>
        <v>4646005.6500000004</v>
      </c>
      <c r="I55" s="12">
        <f t="shared" si="4"/>
        <v>3380784</v>
      </c>
      <c r="J55" s="12">
        <f t="shared" si="5"/>
        <v>4646005.6500000004</v>
      </c>
    </row>
    <row r="56" spans="1:10">
      <c r="A56" s="10" t="s">
        <v>51</v>
      </c>
      <c r="B56" s="11">
        <v>1</v>
      </c>
      <c r="C56" s="12">
        <v>2875400</v>
      </c>
      <c r="D56" s="12">
        <v>4078360</v>
      </c>
      <c r="E56" s="12">
        <f t="shared" si="8"/>
        <v>2904154</v>
      </c>
      <c r="F56" s="12">
        <f t="shared" si="9"/>
        <v>4241494.4000000004</v>
      </c>
      <c r="G56" s="12">
        <f t="shared" si="11"/>
        <v>2961662</v>
      </c>
      <c r="H56" s="12">
        <f t="shared" si="10"/>
        <v>4159927.2</v>
      </c>
      <c r="I56" s="12">
        <f t="shared" si="4"/>
        <v>2913738.6666666665</v>
      </c>
      <c r="J56" s="12">
        <f t="shared" si="5"/>
        <v>4159927.2000000007</v>
      </c>
    </row>
    <row r="57" spans="1:10">
      <c r="A57" s="10" t="s">
        <v>52</v>
      </c>
      <c r="B57" s="11">
        <v>1</v>
      </c>
      <c r="C57" s="12">
        <v>3295600</v>
      </c>
      <c r="D57" s="12">
        <v>4512794</v>
      </c>
      <c r="E57" s="12">
        <f t="shared" si="8"/>
        <v>3328556</v>
      </c>
      <c r="F57" s="12">
        <f t="shared" si="9"/>
        <v>4693305.76</v>
      </c>
      <c r="G57" s="12">
        <f t="shared" si="11"/>
        <v>3394468</v>
      </c>
      <c r="H57" s="12">
        <f t="shared" si="10"/>
        <v>4603049.88</v>
      </c>
      <c r="I57" s="12">
        <f t="shared" si="4"/>
        <v>3339541.3333333335</v>
      </c>
      <c r="J57" s="12">
        <f t="shared" si="5"/>
        <v>4603049.88</v>
      </c>
    </row>
    <row r="58" spans="1:10">
      <c r="A58" s="10" t="s">
        <v>53</v>
      </c>
      <c r="B58" s="11">
        <v>1</v>
      </c>
      <c r="C58" s="12">
        <v>3217500</v>
      </c>
      <c r="D58" s="12">
        <v>4433000</v>
      </c>
      <c r="E58" s="12">
        <f t="shared" si="8"/>
        <v>3249675</v>
      </c>
      <c r="F58" s="12">
        <f t="shared" si="9"/>
        <v>4610320</v>
      </c>
      <c r="G58" s="12">
        <f t="shared" si="11"/>
        <v>3314025</v>
      </c>
      <c r="H58" s="12">
        <f t="shared" si="10"/>
        <v>4521660</v>
      </c>
      <c r="I58" s="12">
        <f t="shared" si="4"/>
        <v>3260400</v>
      </c>
      <c r="J58" s="12">
        <f t="shared" si="5"/>
        <v>4521660</v>
      </c>
    </row>
    <row r="59" spans="1:10">
      <c r="A59" s="10" t="s">
        <v>54</v>
      </c>
      <c r="B59" s="11">
        <v>1</v>
      </c>
      <c r="C59" s="12">
        <v>5148000</v>
      </c>
      <c r="D59" s="12">
        <v>6206200</v>
      </c>
      <c r="E59" s="12">
        <f t="shared" si="8"/>
        <v>5199480</v>
      </c>
      <c r="F59" s="12">
        <f t="shared" si="9"/>
        <v>6454448</v>
      </c>
      <c r="G59" s="12">
        <f t="shared" si="11"/>
        <v>5302440</v>
      </c>
      <c r="H59" s="12">
        <f t="shared" si="10"/>
        <v>6330324</v>
      </c>
      <c r="I59" s="12">
        <f t="shared" si="4"/>
        <v>5216640</v>
      </c>
      <c r="J59" s="12">
        <f t="shared" si="5"/>
        <v>6330324</v>
      </c>
    </row>
    <row r="60" spans="1:10">
      <c r="A60" s="10" t="s">
        <v>55</v>
      </c>
      <c r="B60" s="11">
        <v>1</v>
      </c>
      <c r="C60" s="12">
        <v>4541900</v>
      </c>
      <c r="D60" s="12">
        <v>5800300</v>
      </c>
      <c r="E60" s="12">
        <f t="shared" si="8"/>
        <v>4587319</v>
      </c>
      <c r="F60" s="12">
        <f t="shared" si="9"/>
        <v>6032312</v>
      </c>
      <c r="G60" s="12">
        <f t="shared" si="11"/>
        <v>4678157</v>
      </c>
      <c r="H60" s="12">
        <f t="shared" si="10"/>
        <v>5916306</v>
      </c>
      <c r="I60" s="12">
        <f t="shared" si="4"/>
        <v>4602458.666666667</v>
      </c>
      <c r="J60" s="12">
        <f t="shared" si="5"/>
        <v>5916306</v>
      </c>
    </row>
    <row r="61" spans="1:10">
      <c r="A61" s="10" t="s">
        <v>56</v>
      </c>
      <c r="B61" s="11">
        <v>1</v>
      </c>
      <c r="C61" s="12">
        <v>2896300</v>
      </c>
      <c r="D61" s="12">
        <v>4099700</v>
      </c>
      <c r="E61" s="12">
        <f t="shared" si="8"/>
        <v>2925263</v>
      </c>
      <c r="F61" s="12">
        <f t="shared" si="9"/>
        <v>4263688</v>
      </c>
      <c r="G61" s="12">
        <f t="shared" si="11"/>
        <v>2983189</v>
      </c>
      <c r="H61" s="12">
        <f t="shared" si="10"/>
        <v>4181694</v>
      </c>
      <c r="I61" s="12">
        <f t="shared" si="4"/>
        <v>2934917.3333333335</v>
      </c>
      <c r="J61" s="12">
        <f t="shared" si="5"/>
        <v>4181694</v>
      </c>
    </row>
    <row r="62" spans="1:10">
      <c r="A62" s="10" t="s">
        <v>57</v>
      </c>
      <c r="B62" s="11">
        <v>1</v>
      </c>
      <c r="C62" s="12">
        <v>3003000</v>
      </c>
      <c r="D62" s="12">
        <v>4211350</v>
      </c>
      <c r="E62" s="12">
        <f t="shared" si="8"/>
        <v>3033030</v>
      </c>
      <c r="F62" s="12">
        <f t="shared" si="9"/>
        <v>4379804</v>
      </c>
      <c r="G62" s="12">
        <f t="shared" si="11"/>
        <v>3093090</v>
      </c>
      <c r="H62" s="12">
        <f t="shared" si="10"/>
        <v>4295577</v>
      </c>
      <c r="I62" s="12">
        <f t="shared" si="4"/>
        <v>3043040</v>
      </c>
      <c r="J62" s="12">
        <f t="shared" si="5"/>
        <v>4295577</v>
      </c>
    </row>
    <row r="63" spans="1:10">
      <c r="A63" s="10" t="s">
        <v>58</v>
      </c>
      <c r="B63" s="11">
        <v>1</v>
      </c>
      <c r="C63" s="12">
        <v>3517800</v>
      </c>
      <c r="D63" s="12">
        <v>4743200</v>
      </c>
      <c r="E63" s="12">
        <f t="shared" si="8"/>
        <v>3552978</v>
      </c>
      <c r="F63" s="12">
        <f t="shared" si="9"/>
        <v>4932928</v>
      </c>
      <c r="G63" s="12">
        <f t="shared" si="11"/>
        <v>3623334</v>
      </c>
      <c r="H63" s="12">
        <f t="shared" si="10"/>
        <v>4838064</v>
      </c>
      <c r="I63" s="12">
        <f t="shared" si="4"/>
        <v>3564704</v>
      </c>
      <c r="J63" s="12">
        <f t="shared" si="5"/>
        <v>4838064</v>
      </c>
    </row>
    <row r="64" spans="1:10">
      <c r="A64" s="10" t="s">
        <v>59</v>
      </c>
      <c r="B64" s="11">
        <v>1</v>
      </c>
      <c r="C64" s="12">
        <v>3194400</v>
      </c>
      <c r="D64" s="12">
        <v>4510000</v>
      </c>
      <c r="E64" s="12">
        <f t="shared" si="8"/>
        <v>3226344</v>
      </c>
      <c r="F64" s="12">
        <f t="shared" si="9"/>
        <v>4690400</v>
      </c>
      <c r="G64" s="12">
        <f t="shared" si="11"/>
        <v>3290232</v>
      </c>
      <c r="H64" s="12">
        <f t="shared" si="10"/>
        <v>4600200</v>
      </c>
      <c r="I64" s="12">
        <f t="shared" si="4"/>
        <v>3236992</v>
      </c>
      <c r="J64" s="12">
        <f t="shared" si="5"/>
        <v>4600200</v>
      </c>
    </row>
    <row r="65" spans="1:10">
      <c r="A65" s="10" t="s">
        <v>60</v>
      </c>
      <c r="B65" s="11">
        <v>1</v>
      </c>
      <c r="C65" s="12">
        <v>3282400</v>
      </c>
      <c r="D65" s="12">
        <v>4510000</v>
      </c>
      <c r="E65" s="12">
        <f t="shared" si="8"/>
        <v>3315224</v>
      </c>
      <c r="F65" s="12">
        <f t="shared" si="9"/>
        <v>4690400</v>
      </c>
      <c r="G65" s="12">
        <f t="shared" si="11"/>
        <v>3380872</v>
      </c>
      <c r="H65" s="12">
        <f t="shared" si="10"/>
        <v>4600200</v>
      </c>
      <c r="I65" s="12">
        <f t="shared" si="4"/>
        <v>3326165.3333333335</v>
      </c>
      <c r="J65" s="12">
        <f t="shared" si="5"/>
        <v>4600200</v>
      </c>
    </row>
    <row r="66" spans="1:10">
      <c r="A66" s="10" t="s">
        <v>61</v>
      </c>
      <c r="B66" s="11">
        <v>1</v>
      </c>
      <c r="C66" s="12">
        <v>4075500</v>
      </c>
      <c r="D66" s="12">
        <v>5319600</v>
      </c>
      <c r="E66" s="12">
        <f t="shared" si="8"/>
        <v>4116255</v>
      </c>
      <c r="F66" s="12">
        <f t="shared" si="9"/>
        <v>5532384</v>
      </c>
      <c r="G66" s="12">
        <f t="shared" si="11"/>
        <v>4197765</v>
      </c>
      <c r="H66" s="12">
        <f t="shared" si="10"/>
        <v>5425992</v>
      </c>
      <c r="I66" s="12">
        <f t="shared" si="4"/>
        <v>4129840</v>
      </c>
      <c r="J66" s="12">
        <f t="shared" si="5"/>
        <v>5425992</v>
      </c>
    </row>
    <row r="67" spans="1:10">
      <c r="A67" s="10" t="s">
        <v>62</v>
      </c>
      <c r="B67" s="11">
        <v>1</v>
      </c>
      <c r="C67" s="12">
        <v>2985400</v>
      </c>
      <c r="D67" s="12">
        <v>4198040</v>
      </c>
      <c r="E67" s="12">
        <f t="shared" si="8"/>
        <v>3015254</v>
      </c>
      <c r="F67" s="12">
        <f t="shared" si="9"/>
        <v>4365961.6000000006</v>
      </c>
      <c r="G67" s="12">
        <f t="shared" si="11"/>
        <v>3074962</v>
      </c>
      <c r="H67" s="12">
        <f t="shared" si="10"/>
        <v>4282000.8</v>
      </c>
      <c r="I67" s="12">
        <f t="shared" si="4"/>
        <v>3025205.3333333335</v>
      </c>
      <c r="J67" s="12">
        <f t="shared" si="5"/>
        <v>4282000.8000000007</v>
      </c>
    </row>
    <row r="68" spans="1:10">
      <c r="A68" s="10" t="s">
        <v>63</v>
      </c>
      <c r="B68" s="11">
        <v>1</v>
      </c>
      <c r="C68" s="12">
        <v>3151500</v>
      </c>
      <c r="D68" s="12">
        <v>4364800</v>
      </c>
      <c r="E68" s="12">
        <f t="shared" si="8"/>
        <v>3183015</v>
      </c>
      <c r="F68" s="12">
        <f t="shared" si="9"/>
        <v>4539392</v>
      </c>
      <c r="G68" s="12">
        <f t="shared" si="11"/>
        <v>3246045</v>
      </c>
      <c r="H68" s="12">
        <f t="shared" si="10"/>
        <v>4452096</v>
      </c>
      <c r="I68" s="12">
        <f t="shared" si="4"/>
        <v>3193520</v>
      </c>
      <c r="J68" s="12">
        <f t="shared" si="5"/>
        <v>4452096</v>
      </c>
    </row>
    <row r="69" spans="1:10">
      <c r="A69" s="10" t="s">
        <v>64</v>
      </c>
      <c r="B69" s="11">
        <v>1</v>
      </c>
      <c r="C69" s="12">
        <v>3108600</v>
      </c>
      <c r="D69" s="12">
        <v>4320800</v>
      </c>
      <c r="E69" s="12">
        <f t="shared" si="8"/>
        <v>3139686</v>
      </c>
      <c r="F69" s="12">
        <f t="shared" si="9"/>
        <v>4493632</v>
      </c>
      <c r="G69" s="12">
        <f t="shared" si="11"/>
        <v>3201858</v>
      </c>
      <c r="H69" s="12">
        <f t="shared" si="10"/>
        <v>4407216</v>
      </c>
      <c r="I69" s="12">
        <f t="shared" si="4"/>
        <v>3150048</v>
      </c>
      <c r="J69" s="12">
        <f t="shared" si="5"/>
        <v>4407216</v>
      </c>
    </row>
    <row r="70" spans="1:10">
      <c r="A70" s="10" t="s">
        <v>65</v>
      </c>
      <c r="B70" s="11">
        <v>1</v>
      </c>
      <c r="C70" s="12">
        <v>3217500</v>
      </c>
      <c r="D70" s="12">
        <v>4433000</v>
      </c>
      <c r="E70" s="12">
        <f t="shared" si="8"/>
        <v>3249675</v>
      </c>
      <c r="F70" s="12">
        <f t="shared" si="9"/>
        <v>4610320</v>
      </c>
      <c r="G70" s="12">
        <f t="shared" si="11"/>
        <v>3314025</v>
      </c>
      <c r="H70" s="12">
        <f t="shared" si="10"/>
        <v>4521660</v>
      </c>
      <c r="I70" s="12">
        <f t="shared" si="4"/>
        <v>3260400</v>
      </c>
      <c r="J70" s="12">
        <f t="shared" si="5"/>
        <v>4521660</v>
      </c>
    </row>
    <row r="71" spans="1:10">
      <c r="A71" s="10" t="s">
        <v>66</v>
      </c>
      <c r="B71" s="11">
        <v>1</v>
      </c>
      <c r="C71" s="12">
        <v>2488200</v>
      </c>
      <c r="D71" s="12">
        <v>3679500</v>
      </c>
      <c r="E71" s="12">
        <f t="shared" ref="E71:E102" si="12">C71*1.01</f>
        <v>2513082</v>
      </c>
      <c r="F71" s="12">
        <f t="shared" ref="F71:F102" si="13">D71*1.04</f>
        <v>3826680</v>
      </c>
      <c r="G71" s="12">
        <f t="shared" si="11"/>
        <v>2562846</v>
      </c>
      <c r="H71" s="12">
        <f t="shared" ref="H71:H102" si="14">D71*1.02</f>
        <v>3753090</v>
      </c>
      <c r="I71" s="12">
        <f t="shared" si="4"/>
        <v>2521376</v>
      </c>
      <c r="J71" s="12">
        <f t="shared" si="5"/>
        <v>3753090</v>
      </c>
    </row>
    <row r="72" spans="1:10">
      <c r="A72" s="10" t="s">
        <v>67</v>
      </c>
      <c r="B72" s="11">
        <v>1</v>
      </c>
      <c r="C72" s="12">
        <v>2788500</v>
      </c>
      <c r="D72" s="12">
        <v>3989700</v>
      </c>
      <c r="E72" s="12">
        <f t="shared" si="12"/>
        <v>2816385</v>
      </c>
      <c r="F72" s="12">
        <f t="shared" si="13"/>
        <v>4149288</v>
      </c>
      <c r="G72" s="12">
        <f t="shared" si="11"/>
        <v>2872155</v>
      </c>
      <c r="H72" s="12">
        <f t="shared" si="14"/>
        <v>4069494</v>
      </c>
      <c r="I72" s="12">
        <f t="shared" ref="I72:I135" si="15">AVERAGE(C72,E72,G72)</f>
        <v>2825680</v>
      </c>
      <c r="J72" s="12">
        <f t="shared" ref="J72:J135" si="16">AVERAGE(D72,F72,H72)</f>
        <v>4069494</v>
      </c>
    </row>
    <row r="73" spans="1:10">
      <c r="A73" s="10" t="s">
        <v>68</v>
      </c>
      <c r="B73" s="11">
        <v>1</v>
      </c>
      <c r="C73" s="12">
        <v>3110800</v>
      </c>
      <c r="D73" s="12">
        <v>4320800</v>
      </c>
      <c r="E73" s="12">
        <f t="shared" si="12"/>
        <v>3141908</v>
      </c>
      <c r="F73" s="12">
        <f t="shared" si="13"/>
        <v>4493632</v>
      </c>
      <c r="G73" s="12">
        <f t="shared" si="11"/>
        <v>3204124</v>
      </c>
      <c r="H73" s="12">
        <f t="shared" si="14"/>
        <v>4407216</v>
      </c>
      <c r="I73" s="12">
        <f t="shared" si="15"/>
        <v>3152277.3333333335</v>
      </c>
      <c r="J73" s="12">
        <f t="shared" si="16"/>
        <v>4407216</v>
      </c>
    </row>
    <row r="74" spans="1:10">
      <c r="A74" s="10" t="s">
        <v>69</v>
      </c>
      <c r="B74" s="11">
        <v>1</v>
      </c>
      <c r="C74" s="12">
        <v>2492600</v>
      </c>
      <c r="D74" s="12">
        <v>3690500</v>
      </c>
      <c r="E74" s="12">
        <f t="shared" si="12"/>
        <v>2517526</v>
      </c>
      <c r="F74" s="12">
        <f t="shared" si="13"/>
        <v>3838120</v>
      </c>
      <c r="G74" s="12">
        <f t="shared" si="11"/>
        <v>2567378</v>
      </c>
      <c r="H74" s="12">
        <f t="shared" si="14"/>
        <v>3764310</v>
      </c>
      <c r="I74" s="12">
        <f t="shared" si="15"/>
        <v>2525834.6666666665</v>
      </c>
      <c r="J74" s="12">
        <f t="shared" si="16"/>
        <v>3764310</v>
      </c>
    </row>
    <row r="75" spans="1:10">
      <c r="A75" s="10" t="s">
        <v>70</v>
      </c>
      <c r="B75" s="11">
        <v>1</v>
      </c>
      <c r="C75" s="12">
        <v>3432000</v>
      </c>
      <c r="D75" s="12">
        <v>4655200</v>
      </c>
      <c r="E75" s="12">
        <f t="shared" si="12"/>
        <v>3466320</v>
      </c>
      <c r="F75" s="12">
        <f t="shared" si="13"/>
        <v>4841408</v>
      </c>
      <c r="G75" s="12">
        <f t="shared" si="11"/>
        <v>3534960</v>
      </c>
      <c r="H75" s="12">
        <f t="shared" si="14"/>
        <v>4748304</v>
      </c>
      <c r="I75" s="12">
        <f t="shared" si="15"/>
        <v>3477760</v>
      </c>
      <c r="J75" s="12">
        <f t="shared" si="16"/>
        <v>4748304</v>
      </c>
    </row>
    <row r="76" spans="1:10">
      <c r="A76" s="10" t="s">
        <v>71</v>
      </c>
      <c r="B76" s="11">
        <v>1</v>
      </c>
      <c r="C76" s="12">
        <v>2896300</v>
      </c>
      <c r="D76" s="12">
        <v>4100800</v>
      </c>
      <c r="E76" s="12">
        <f t="shared" si="12"/>
        <v>2925263</v>
      </c>
      <c r="F76" s="12">
        <f t="shared" si="13"/>
        <v>4264832</v>
      </c>
      <c r="G76" s="12">
        <f t="shared" si="11"/>
        <v>2983189</v>
      </c>
      <c r="H76" s="12">
        <f t="shared" si="14"/>
        <v>4182816</v>
      </c>
      <c r="I76" s="12">
        <f t="shared" si="15"/>
        <v>2934917.3333333335</v>
      </c>
      <c r="J76" s="12">
        <f t="shared" si="16"/>
        <v>4182816</v>
      </c>
    </row>
    <row r="77" spans="1:10">
      <c r="A77" s="10" t="s">
        <v>72</v>
      </c>
      <c r="B77" s="11">
        <v>1</v>
      </c>
      <c r="C77" s="12">
        <v>3003000</v>
      </c>
      <c r="D77" s="12">
        <v>4211900</v>
      </c>
      <c r="E77" s="12">
        <f t="shared" si="12"/>
        <v>3033030</v>
      </c>
      <c r="F77" s="12">
        <f t="shared" si="13"/>
        <v>4380376</v>
      </c>
      <c r="G77" s="12">
        <f t="shared" si="11"/>
        <v>3093090</v>
      </c>
      <c r="H77" s="12">
        <f t="shared" si="14"/>
        <v>4296138</v>
      </c>
      <c r="I77" s="12">
        <f t="shared" si="15"/>
        <v>3043040</v>
      </c>
      <c r="J77" s="12">
        <f t="shared" si="16"/>
        <v>4296138</v>
      </c>
    </row>
    <row r="78" spans="1:10">
      <c r="A78" s="10" t="s">
        <v>73</v>
      </c>
      <c r="B78" s="11">
        <v>1</v>
      </c>
      <c r="C78" s="12">
        <v>2788500</v>
      </c>
      <c r="D78" s="12">
        <v>3990800</v>
      </c>
      <c r="E78" s="12">
        <f t="shared" si="12"/>
        <v>2816385</v>
      </c>
      <c r="F78" s="12">
        <f t="shared" si="13"/>
        <v>4150432</v>
      </c>
      <c r="G78" s="12">
        <f t="shared" si="11"/>
        <v>2872155</v>
      </c>
      <c r="H78" s="12">
        <f t="shared" si="14"/>
        <v>4070616</v>
      </c>
      <c r="I78" s="12">
        <f t="shared" si="15"/>
        <v>2825680</v>
      </c>
      <c r="J78" s="12">
        <f t="shared" si="16"/>
        <v>4070616</v>
      </c>
    </row>
    <row r="79" spans="1:10">
      <c r="A79" s="10" t="s">
        <v>74</v>
      </c>
      <c r="B79" s="11">
        <v>1</v>
      </c>
      <c r="C79" s="12">
        <v>3646500</v>
      </c>
      <c r="D79" s="12">
        <v>5098500</v>
      </c>
      <c r="E79" s="12">
        <f t="shared" si="12"/>
        <v>3682965</v>
      </c>
      <c r="F79" s="12">
        <f t="shared" si="13"/>
        <v>5302440</v>
      </c>
      <c r="G79" s="12">
        <f t="shared" si="11"/>
        <v>3755895</v>
      </c>
      <c r="H79" s="12">
        <f t="shared" si="14"/>
        <v>5200470</v>
      </c>
      <c r="I79" s="12">
        <f t="shared" si="15"/>
        <v>3695120</v>
      </c>
      <c r="J79" s="12">
        <f t="shared" si="16"/>
        <v>5200470</v>
      </c>
    </row>
    <row r="80" spans="1:10">
      <c r="A80" s="10" t="s">
        <v>75</v>
      </c>
      <c r="B80" s="11">
        <v>1</v>
      </c>
      <c r="C80" s="12">
        <v>2788500</v>
      </c>
      <c r="D80" s="12">
        <v>3990800</v>
      </c>
      <c r="E80" s="12">
        <f t="shared" si="12"/>
        <v>2816385</v>
      </c>
      <c r="F80" s="12">
        <f t="shared" si="13"/>
        <v>4150432</v>
      </c>
      <c r="G80" s="12">
        <f t="shared" si="11"/>
        <v>2872155</v>
      </c>
      <c r="H80" s="12">
        <f t="shared" si="14"/>
        <v>4070616</v>
      </c>
      <c r="I80" s="12">
        <f t="shared" si="15"/>
        <v>2825680</v>
      </c>
      <c r="J80" s="12">
        <f t="shared" si="16"/>
        <v>4070616</v>
      </c>
    </row>
    <row r="81" spans="1:10">
      <c r="A81" s="10" t="s">
        <v>76</v>
      </c>
      <c r="B81" s="11">
        <v>1</v>
      </c>
      <c r="C81" s="12">
        <v>2960100</v>
      </c>
      <c r="D81" s="12">
        <v>4167900</v>
      </c>
      <c r="E81" s="12">
        <f t="shared" si="12"/>
        <v>2989701</v>
      </c>
      <c r="F81" s="12">
        <f t="shared" si="13"/>
        <v>4334616</v>
      </c>
      <c r="G81" s="12">
        <f t="shared" si="11"/>
        <v>3048903</v>
      </c>
      <c r="H81" s="12">
        <f t="shared" si="14"/>
        <v>4251258</v>
      </c>
      <c r="I81" s="12">
        <f t="shared" si="15"/>
        <v>2999568</v>
      </c>
      <c r="J81" s="12">
        <f t="shared" si="16"/>
        <v>4251258</v>
      </c>
    </row>
    <row r="82" spans="1:10">
      <c r="A82" s="10" t="s">
        <v>77</v>
      </c>
      <c r="B82" s="11">
        <v>1</v>
      </c>
      <c r="C82" s="12">
        <v>3091000</v>
      </c>
      <c r="D82" s="12">
        <v>4301000</v>
      </c>
      <c r="E82" s="12">
        <f t="shared" si="12"/>
        <v>3121910</v>
      </c>
      <c r="F82" s="12">
        <f t="shared" si="13"/>
        <v>4473040</v>
      </c>
      <c r="G82" s="12">
        <f t="shared" si="11"/>
        <v>3183730</v>
      </c>
      <c r="H82" s="12">
        <f t="shared" si="14"/>
        <v>4387020</v>
      </c>
      <c r="I82" s="12">
        <f t="shared" si="15"/>
        <v>3132213.3333333335</v>
      </c>
      <c r="J82" s="12">
        <f t="shared" si="16"/>
        <v>4387020</v>
      </c>
    </row>
    <row r="83" spans="1:10">
      <c r="A83" s="10" t="s">
        <v>78</v>
      </c>
      <c r="B83" s="11">
        <v>1</v>
      </c>
      <c r="C83" s="12">
        <v>3479300</v>
      </c>
      <c r="D83" s="12">
        <v>5022600</v>
      </c>
      <c r="E83" s="12">
        <f t="shared" si="12"/>
        <v>3514093</v>
      </c>
      <c r="F83" s="12">
        <f t="shared" si="13"/>
        <v>5223504</v>
      </c>
      <c r="G83" s="12">
        <f t="shared" si="11"/>
        <v>3583679</v>
      </c>
      <c r="H83" s="12">
        <f t="shared" si="14"/>
        <v>5123052</v>
      </c>
      <c r="I83" s="12">
        <f t="shared" si="15"/>
        <v>3525690.6666666665</v>
      </c>
      <c r="J83" s="12">
        <f t="shared" si="16"/>
        <v>5123052</v>
      </c>
    </row>
    <row r="84" spans="1:10">
      <c r="A84" s="10" t="s">
        <v>79</v>
      </c>
      <c r="B84" s="11">
        <v>1</v>
      </c>
      <c r="C84" s="12">
        <v>3326400</v>
      </c>
      <c r="D84" s="12">
        <v>4766300</v>
      </c>
      <c r="E84" s="12">
        <f t="shared" si="12"/>
        <v>3359664</v>
      </c>
      <c r="F84" s="12">
        <f t="shared" si="13"/>
        <v>4956952</v>
      </c>
      <c r="G84" s="12">
        <f t="shared" si="11"/>
        <v>3426192</v>
      </c>
      <c r="H84" s="12">
        <f t="shared" si="14"/>
        <v>4861626</v>
      </c>
      <c r="I84" s="12">
        <f t="shared" si="15"/>
        <v>3370752</v>
      </c>
      <c r="J84" s="12">
        <f t="shared" si="16"/>
        <v>4861626</v>
      </c>
    </row>
    <row r="85" spans="1:10">
      <c r="A85" s="10" t="s">
        <v>80</v>
      </c>
      <c r="B85" s="11">
        <v>1</v>
      </c>
      <c r="C85" s="12">
        <v>2788500</v>
      </c>
      <c r="D85" s="12">
        <v>3990800</v>
      </c>
      <c r="E85" s="12">
        <f t="shared" si="12"/>
        <v>2816385</v>
      </c>
      <c r="F85" s="12">
        <f t="shared" si="13"/>
        <v>4150432</v>
      </c>
      <c r="G85" s="12">
        <f t="shared" si="11"/>
        <v>2872155</v>
      </c>
      <c r="H85" s="12">
        <f t="shared" si="14"/>
        <v>4070616</v>
      </c>
      <c r="I85" s="12">
        <f t="shared" si="15"/>
        <v>2825680</v>
      </c>
      <c r="J85" s="12">
        <f t="shared" si="16"/>
        <v>4070616</v>
      </c>
    </row>
    <row r="86" spans="1:10">
      <c r="A86" s="10" t="s">
        <v>81</v>
      </c>
      <c r="B86" s="11">
        <v>1</v>
      </c>
      <c r="C86" s="12">
        <v>3217500</v>
      </c>
      <c r="D86" s="12">
        <v>4433000</v>
      </c>
      <c r="E86" s="12">
        <f t="shared" si="12"/>
        <v>3249675</v>
      </c>
      <c r="F86" s="12">
        <f t="shared" si="13"/>
        <v>4610320</v>
      </c>
      <c r="G86" s="12">
        <f t="shared" si="11"/>
        <v>3314025</v>
      </c>
      <c r="H86" s="12">
        <f t="shared" si="14"/>
        <v>4521660</v>
      </c>
      <c r="I86" s="12">
        <f t="shared" si="15"/>
        <v>3260400</v>
      </c>
      <c r="J86" s="12">
        <f t="shared" si="16"/>
        <v>4521660</v>
      </c>
    </row>
    <row r="87" spans="1:10">
      <c r="A87" s="10" t="s">
        <v>82</v>
      </c>
      <c r="B87" s="11">
        <v>1</v>
      </c>
      <c r="C87" s="12">
        <v>1400000</v>
      </c>
      <c r="D87" s="12">
        <v>1773200</v>
      </c>
      <c r="E87" s="12">
        <f t="shared" si="12"/>
        <v>1414000</v>
      </c>
      <c r="F87" s="12">
        <f t="shared" si="13"/>
        <v>1844128</v>
      </c>
      <c r="G87" s="12">
        <f t="shared" ref="G87:G118" si="17">C87*1.03</f>
        <v>1442000</v>
      </c>
      <c r="H87" s="12">
        <f t="shared" si="14"/>
        <v>1808664</v>
      </c>
      <c r="I87" s="12">
        <f t="shared" si="15"/>
        <v>1418666.6666666667</v>
      </c>
      <c r="J87" s="12">
        <f t="shared" si="16"/>
        <v>1808664</v>
      </c>
    </row>
    <row r="88" spans="1:10">
      <c r="A88" s="10" t="s">
        <v>83</v>
      </c>
      <c r="B88" s="11">
        <v>1</v>
      </c>
      <c r="C88" s="12">
        <v>3432000</v>
      </c>
      <c r="D88" s="12">
        <v>4655200</v>
      </c>
      <c r="E88" s="12">
        <f t="shared" si="12"/>
        <v>3466320</v>
      </c>
      <c r="F88" s="12">
        <f t="shared" si="13"/>
        <v>4841408</v>
      </c>
      <c r="G88" s="12">
        <f t="shared" si="17"/>
        <v>3534960</v>
      </c>
      <c r="H88" s="12">
        <f t="shared" si="14"/>
        <v>4748304</v>
      </c>
      <c r="I88" s="12">
        <f t="shared" si="15"/>
        <v>3477760</v>
      </c>
      <c r="J88" s="12">
        <f t="shared" si="16"/>
        <v>4748304</v>
      </c>
    </row>
    <row r="89" spans="1:10">
      <c r="A89" s="10" t="s">
        <v>84</v>
      </c>
      <c r="B89" s="11">
        <v>1</v>
      </c>
      <c r="C89" s="12">
        <v>2500000</v>
      </c>
      <c r="D89" s="12">
        <v>4100800</v>
      </c>
      <c r="E89" s="12">
        <f t="shared" si="12"/>
        <v>2525000</v>
      </c>
      <c r="F89" s="12">
        <f t="shared" si="13"/>
        <v>4264832</v>
      </c>
      <c r="G89" s="12">
        <f t="shared" si="17"/>
        <v>2575000</v>
      </c>
      <c r="H89" s="12">
        <f t="shared" si="14"/>
        <v>4182816</v>
      </c>
      <c r="I89" s="12">
        <f t="shared" si="15"/>
        <v>2533333.3333333335</v>
      </c>
      <c r="J89" s="12">
        <f t="shared" si="16"/>
        <v>4182816</v>
      </c>
    </row>
    <row r="90" spans="1:10">
      <c r="A90" s="10" t="s">
        <v>85</v>
      </c>
      <c r="B90" s="11">
        <v>1</v>
      </c>
      <c r="C90" s="12">
        <v>3000000</v>
      </c>
      <c r="D90" s="12">
        <v>4433000</v>
      </c>
      <c r="E90" s="12">
        <f t="shared" si="12"/>
        <v>3030000</v>
      </c>
      <c r="F90" s="12">
        <f t="shared" si="13"/>
        <v>4610320</v>
      </c>
      <c r="G90" s="12">
        <f t="shared" si="17"/>
        <v>3090000</v>
      </c>
      <c r="H90" s="12">
        <f t="shared" si="14"/>
        <v>4521660</v>
      </c>
      <c r="I90" s="12">
        <f t="shared" si="15"/>
        <v>3040000</v>
      </c>
      <c r="J90" s="12">
        <f t="shared" si="16"/>
        <v>4521660</v>
      </c>
    </row>
    <row r="91" spans="1:10">
      <c r="A91" s="10" t="s">
        <v>86</v>
      </c>
      <c r="B91" s="11">
        <v>1</v>
      </c>
      <c r="C91" s="12">
        <v>3050000</v>
      </c>
      <c r="D91" s="12">
        <v>4566100</v>
      </c>
      <c r="E91" s="12">
        <f t="shared" si="12"/>
        <v>3080500</v>
      </c>
      <c r="F91" s="12">
        <f t="shared" si="13"/>
        <v>4748744</v>
      </c>
      <c r="G91" s="12">
        <f t="shared" si="17"/>
        <v>3141500</v>
      </c>
      <c r="H91" s="12">
        <f t="shared" si="14"/>
        <v>4657422</v>
      </c>
      <c r="I91" s="12">
        <f t="shared" si="15"/>
        <v>3090666.6666666665</v>
      </c>
      <c r="J91" s="12">
        <f t="shared" si="16"/>
        <v>4657422</v>
      </c>
    </row>
    <row r="92" spans="1:10">
      <c r="A92" s="10" t="s">
        <v>87</v>
      </c>
      <c r="B92" s="11">
        <v>1</v>
      </c>
      <c r="C92" s="12">
        <v>3050001</v>
      </c>
      <c r="D92" s="12">
        <v>4803700</v>
      </c>
      <c r="E92" s="12">
        <f t="shared" si="12"/>
        <v>3080501.0100000002</v>
      </c>
      <c r="F92" s="12">
        <f t="shared" si="13"/>
        <v>4995848</v>
      </c>
      <c r="G92" s="12">
        <f t="shared" si="17"/>
        <v>3141501.0300000003</v>
      </c>
      <c r="H92" s="12">
        <f t="shared" si="14"/>
        <v>4899774</v>
      </c>
      <c r="I92" s="12">
        <f t="shared" si="15"/>
        <v>3090667.6799999997</v>
      </c>
      <c r="J92" s="12">
        <f t="shared" si="16"/>
        <v>4899774</v>
      </c>
    </row>
    <row r="93" spans="1:10">
      <c r="A93" s="10" t="s">
        <v>88</v>
      </c>
      <c r="B93" s="11">
        <v>1</v>
      </c>
      <c r="C93" s="12">
        <v>3050002</v>
      </c>
      <c r="D93" s="12">
        <v>4620000</v>
      </c>
      <c r="E93" s="12">
        <f t="shared" si="12"/>
        <v>3080502.02</v>
      </c>
      <c r="F93" s="12">
        <f t="shared" si="13"/>
        <v>4804800</v>
      </c>
      <c r="G93" s="12">
        <f t="shared" si="17"/>
        <v>3141502.06</v>
      </c>
      <c r="H93" s="12">
        <f t="shared" si="14"/>
        <v>4712400</v>
      </c>
      <c r="I93" s="12">
        <f t="shared" si="15"/>
        <v>3090668.6933333334</v>
      </c>
      <c r="J93" s="12">
        <f t="shared" si="16"/>
        <v>4712400</v>
      </c>
    </row>
    <row r="94" spans="1:10">
      <c r="A94" s="10" t="s">
        <v>89</v>
      </c>
      <c r="B94" s="11">
        <v>1</v>
      </c>
      <c r="C94" s="12">
        <v>2900000</v>
      </c>
      <c r="D94" s="12">
        <v>4211900</v>
      </c>
      <c r="E94" s="12">
        <f t="shared" si="12"/>
        <v>2929000</v>
      </c>
      <c r="F94" s="12">
        <f t="shared" si="13"/>
        <v>4380376</v>
      </c>
      <c r="G94" s="12">
        <f t="shared" si="17"/>
        <v>2987000</v>
      </c>
      <c r="H94" s="12">
        <f t="shared" si="14"/>
        <v>4296138</v>
      </c>
      <c r="I94" s="12">
        <f t="shared" si="15"/>
        <v>2938666.6666666665</v>
      </c>
      <c r="J94" s="12">
        <f t="shared" si="16"/>
        <v>4296138</v>
      </c>
    </row>
    <row r="95" spans="1:10">
      <c r="A95" s="10" t="s">
        <v>90</v>
      </c>
      <c r="B95" s="11">
        <v>1</v>
      </c>
      <c r="C95" s="12">
        <v>2950000</v>
      </c>
      <c r="D95" s="12">
        <v>4522100</v>
      </c>
      <c r="E95" s="12">
        <f t="shared" si="12"/>
        <v>2979500</v>
      </c>
      <c r="F95" s="12">
        <f t="shared" si="13"/>
        <v>4702984</v>
      </c>
      <c r="G95" s="12">
        <f t="shared" si="17"/>
        <v>3038500</v>
      </c>
      <c r="H95" s="12">
        <f t="shared" si="14"/>
        <v>4612542</v>
      </c>
      <c r="I95" s="12">
        <f t="shared" si="15"/>
        <v>2989333.3333333335</v>
      </c>
      <c r="J95" s="12">
        <f t="shared" si="16"/>
        <v>4612542</v>
      </c>
    </row>
    <row r="96" spans="1:10">
      <c r="A96" s="10" t="s">
        <v>91</v>
      </c>
      <c r="B96" s="11">
        <v>1</v>
      </c>
      <c r="C96" s="12">
        <v>2950001</v>
      </c>
      <c r="D96" s="12">
        <v>4788300</v>
      </c>
      <c r="E96" s="12">
        <f t="shared" si="12"/>
        <v>2979501.0100000002</v>
      </c>
      <c r="F96" s="12">
        <f t="shared" si="13"/>
        <v>4979832</v>
      </c>
      <c r="G96" s="12">
        <f t="shared" si="17"/>
        <v>3038501.0300000003</v>
      </c>
      <c r="H96" s="12">
        <f t="shared" si="14"/>
        <v>4884066</v>
      </c>
      <c r="I96" s="12">
        <f t="shared" si="15"/>
        <v>2989334.3466666662</v>
      </c>
      <c r="J96" s="12">
        <f t="shared" si="16"/>
        <v>4884066</v>
      </c>
    </row>
    <row r="97" spans="1:10">
      <c r="A97" s="10" t="s">
        <v>92</v>
      </c>
      <c r="B97" s="11">
        <v>1</v>
      </c>
      <c r="C97" s="12">
        <v>3100000</v>
      </c>
      <c r="D97" s="12">
        <v>4589200</v>
      </c>
      <c r="E97" s="12">
        <f t="shared" si="12"/>
        <v>3131000</v>
      </c>
      <c r="F97" s="12">
        <f t="shared" si="13"/>
        <v>4772768</v>
      </c>
      <c r="G97" s="12">
        <f t="shared" si="17"/>
        <v>3193000</v>
      </c>
      <c r="H97" s="12">
        <f t="shared" si="14"/>
        <v>4680984</v>
      </c>
      <c r="I97" s="12">
        <f t="shared" si="15"/>
        <v>3141333.3333333335</v>
      </c>
      <c r="J97" s="12">
        <f t="shared" si="16"/>
        <v>4680984</v>
      </c>
    </row>
    <row r="98" spans="1:10">
      <c r="A98" s="10" t="s">
        <v>93</v>
      </c>
      <c r="B98" s="11">
        <v>1</v>
      </c>
      <c r="C98" s="12">
        <v>3100000</v>
      </c>
      <c r="D98" s="12">
        <v>4362600</v>
      </c>
      <c r="E98" s="12">
        <f t="shared" si="12"/>
        <v>3131000</v>
      </c>
      <c r="F98" s="12">
        <f t="shared" si="13"/>
        <v>4537104</v>
      </c>
      <c r="G98" s="12">
        <f t="shared" si="17"/>
        <v>3193000</v>
      </c>
      <c r="H98" s="12">
        <f t="shared" si="14"/>
        <v>4449852</v>
      </c>
      <c r="I98" s="12">
        <f t="shared" si="15"/>
        <v>3141333.3333333335</v>
      </c>
      <c r="J98" s="12">
        <f t="shared" si="16"/>
        <v>4449852</v>
      </c>
    </row>
    <row r="99" spans="1:10">
      <c r="A99" s="10" t="s">
        <v>94</v>
      </c>
      <c r="B99" s="11">
        <v>1</v>
      </c>
      <c r="C99" s="12">
        <v>2900000</v>
      </c>
      <c r="D99" s="12">
        <v>4167900</v>
      </c>
      <c r="E99" s="12">
        <f t="shared" si="12"/>
        <v>2929000</v>
      </c>
      <c r="F99" s="12">
        <f t="shared" si="13"/>
        <v>4334616</v>
      </c>
      <c r="G99" s="12">
        <f t="shared" si="17"/>
        <v>2987000</v>
      </c>
      <c r="H99" s="12">
        <f t="shared" si="14"/>
        <v>4251258</v>
      </c>
      <c r="I99" s="12">
        <f t="shared" si="15"/>
        <v>2938666.6666666665</v>
      </c>
      <c r="J99" s="12">
        <f t="shared" si="16"/>
        <v>4251258</v>
      </c>
    </row>
    <row r="100" spans="1:10">
      <c r="A100" s="10" t="s">
        <v>95</v>
      </c>
      <c r="B100" s="11">
        <v>1</v>
      </c>
      <c r="C100" s="12">
        <v>3050000</v>
      </c>
      <c r="D100" s="12">
        <v>4589200</v>
      </c>
      <c r="E100" s="12">
        <f t="shared" si="12"/>
        <v>3080500</v>
      </c>
      <c r="F100" s="12">
        <f t="shared" si="13"/>
        <v>4772768</v>
      </c>
      <c r="G100" s="12">
        <f t="shared" si="17"/>
        <v>3141500</v>
      </c>
      <c r="H100" s="12">
        <f t="shared" si="14"/>
        <v>4680984</v>
      </c>
      <c r="I100" s="12">
        <f t="shared" si="15"/>
        <v>3090666.6666666665</v>
      </c>
      <c r="J100" s="12">
        <f t="shared" si="16"/>
        <v>4680984</v>
      </c>
    </row>
    <row r="101" spans="1:10">
      <c r="A101" s="10" t="s">
        <v>96</v>
      </c>
      <c r="B101" s="11">
        <v>1</v>
      </c>
      <c r="C101" s="12">
        <v>3100000</v>
      </c>
      <c r="D101" s="12">
        <v>4522100</v>
      </c>
      <c r="E101" s="12">
        <f t="shared" si="12"/>
        <v>3131000</v>
      </c>
      <c r="F101" s="12">
        <f t="shared" si="13"/>
        <v>4702984</v>
      </c>
      <c r="G101" s="12">
        <f t="shared" si="17"/>
        <v>3193000</v>
      </c>
      <c r="H101" s="12">
        <f t="shared" si="14"/>
        <v>4612542</v>
      </c>
      <c r="I101" s="12">
        <f t="shared" si="15"/>
        <v>3141333.3333333335</v>
      </c>
      <c r="J101" s="12">
        <f t="shared" si="16"/>
        <v>4612542</v>
      </c>
    </row>
    <row r="102" spans="1:10">
      <c r="A102" s="10" t="s">
        <v>97</v>
      </c>
      <c r="B102" s="11">
        <v>1</v>
      </c>
      <c r="C102" s="12">
        <v>2900000</v>
      </c>
      <c r="D102" s="12">
        <v>4100800</v>
      </c>
      <c r="E102" s="12">
        <f t="shared" si="12"/>
        <v>2929000</v>
      </c>
      <c r="F102" s="12">
        <f t="shared" si="13"/>
        <v>4264832</v>
      </c>
      <c r="G102" s="12">
        <f t="shared" si="17"/>
        <v>2987000</v>
      </c>
      <c r="H102" s="12">
        <f t="shared" si="14"/>
        <v>4182816</v>
      </c>
      <c r="I102" s="12">
        <f t="shared" si="15"/>
        <v>2938666.6666666665</v>
      </c>
      <c r="J102" s="12">
        <f t="shared" si="16"/>
        <v>4182816</v>
      </c>
    </row>
    <row r="103" spans="1:10">
      <c r="A103" s="10" t="s">
        <v>98</v>
      </c>
      <c r="B103" s="11">
        <v>1</v>
      </c>
      <c r="C103" s="12">
        <v>3000000</v>
      </c>
      <c r="D103" s="12">
        <v>4566100</v>
      </c>
      <c r="E103" s="12">
        <f t="shared" ref="E103:E137" si="18">C103*1.01</f>
        <v>3030000</v>
      </c>
      <c r="F103" s="12">
        <f t="shared" ref="F103:F137" si="19">D103*1.04</f>
        <v>4748744</v>
      </c>
      <c r="G103" s="12">
        <f t="shared" si="17"/>
        <v>3090000</v>
      </c>
      <c r="H103" s="12">
        <f t="shared" ref="H103:H137" si="20">D103*1.02</f>
        <v>4657422</v>
      </c>
      <c r="I103" s="12">
        <f t="shared" si="15"/>
        <v>3040000</v>
      </c>
      <c r="J103" s="12">
        <f t="shared" si="16"/>
        <v>4657422</v>
      </c>
    </row>
    <row r="104" spans="1:10">
      <c r="A104" s="10" t="s">
        <v>99</v>
      </c>
      <c r="B104" s="11">
        <v>1</v>
      </c>
      <c r="C104" s="12">
        <v>2900000</v>
      </c>
      <c r="D104" s="12">
        <v>4433000</v>
      </c>
      <c r="E104" s="12">
        <f t="shared" si="18"/>
        <v>2929000</v>
      </c>
      <c r="F104" s="12">
        <f t="shared" si="19"/>
        <v>4610320</v>
      </c>
      <c r="G104" s="12">
        <f t="shared" si="17"/>
        <v>2987000</v>
      </c>
      <c r="H104" s="12">
        <f t="shared" si="20"/>
        <v>4521660</v>
      </c>
      <c r="I104" s="12">
        <f t="shared" si="15"/>
        <v>2938666.6666666665</v>
      </c>
      <c r="J104" s="12">
        <f t="shared" si="16"/>
        <v>4521660</v>
      </c>
    </row>
    <row r="105" spans="1:10">
      <c r="A105" s="10" t="s">
        <v>100</v>
      </c>
      <c r="B105" s="11">
        <v>1</v>
      </c>
      <c r="C105" s="12">
        <v>2700000</v>
      </c>
      <c r="D105" s="12">
        <v>4189900</v>
      </c>
      <c r="E105" s="12">
        <f t="shared" si="18"/>
        <v>2727000</v>
      </c>
      <c r="F105" s="12">
        <f t="shared" si="19"/>
        <v>4357496</v>
      </c>
      <c r="G105" s="12">
        <f t="shared" si="17"/>
        <v>2781000</v>
      </c>
      <c r="H105" s="12">
        <f t="shared" si="20"/>
        <v>4273698</v>
      </c>
      <c r="I105" s="12">
        <f t="shared" si="15"/>
        <v>2736000</v>
      </c>
      <c r="J105" s="12">
        <f t="shared" si="16"/>
        <v>4273698</v>
      </c>
    </row>
    <row r="106" spans="1:10">
      <c r="A106" s="10" t="s">
        <v>101</v>
      </c>
      <c r="B106" s="11">
        <v>1</v>
      </c>
      <c r="C106" s="12">
        <v>4000000</v>
      </c>
      <c r="D106" s="12">
        <v>5563800</v>
      </c>
      <c r="E106" s="12">
        <f t="shared" si="18"/>
        <v>4040000</v>
      </c>
      <c r="F106" s="12">
        <f t="shared" si="19"/>
        <v>5786352</v>
      </c>
      <c r="G106" s="12">
        <f t="shared" si="17"/>
        <v>4120000</v>
      </c>
      <c r="H106" s="12">
        <f t="shared" si="20"/>
        <v>5675076</v>
      </c>
      <c r="I106" s="12">
        <f t="shared" si="15"/>
        <v>4053333.3333333335</v>
      </c>
      <c r="J106" s="12">
        <f t="shared" si="16"/>
        <v>5675076</v>
      </c>
    </row>
    <row r="107" spans="1:10">
      <c r="A107" s="10" t="s">
        <v>102</v>
      </c>
      <c r="B107" s="11">
        <v>1</v>
      </c>
      <c r="C107" s="12">
        <v>2694000</v>
      </c>
      <c r="D107" s="12">
        <v>4589200</v>
      </c>
      <c r="E107" s="12">
        <f t="shared" si="18"/>
        <v>2720940</v>
      </c>
      <c r="F107" s="12">
        <f t="shared" si="19"/>
        <v>4772768</v>
      </c>
      <c r="G107" s="12">
        <f t="shared" si="17"/>
        <v>2774820</v>
      </c>
      <c r="H107" s="12">
        <f t="shared" si="20"/>
        <v>4680984</v>
      </c>
      <c r="I107" s="12">
        <f t="shared" si="15"/>
        <v>2729920</v>
      </c>
      <c r="J107" s="12">
        <f t="shared" si="16"/>
        <v>4680984</v>
      </c>
    </row>
    <row r="108" spans="1:10">
      <c r="A108" s="10" t="s">
        <v>103</v>
      </c>
      <c r="B108" s="11">
        <v>1</v>
      </c>
      <c r="C108" s="12">
        <v>2800000</v>
      </c>
      <c r="D108" s="12">
        <v>4255900</v>
      </c>
      <c r="E108" s="12">
        <f t="shared" si="18"/>
        <v>2828000</v>
      </c>
      <c r="F108" s="12">
        <f t="shared" si="19"/>
        <v>4426136</v>
      </c>
      <c r="G108" s="12">
        <f t="shared" si="17"/>
        <v>2884000</v>
      </c>
      <c r="H108" s="12">
        <f t="shared" si="20"/>
        <v>4341018</v>
      </c>
      <c r="I108" s="12">
        <f t="shared" si="15"/>
        <v>2837333.3333333335</v>
      </c>
      <c r="J108" s="12">
        <f t="shared" si="16"/>
        <v>4341018</v>
      </c>
    </row>
    <row r="109" spans="1:10">
      <c r="A109" s="10" t="s">
        <v>104</v>
      </c>
      <c r="B109" s="11">
        <v>1</v>
      </c>
      <c r="C109" s="12">
        <v>5480000</v>
      </c>
      <c r="D109" s="12">
        <v>7758300</v>
      </c>
      <c r="E109" s="12">
        <f t="shared" si="18"/>
        <v>5534800</v>
      </c>
      <c r="F109" s="12">
        <f t="shared" si="19"/>
        <v>8068632</v>
      </c>
      <c r="G109" s="12">
        <f t="shared" si="17"/>
        <v>5644400</v>
      </c>
      <c r="H109" s="12">
        <f t="shared" si="20"/>
        <v>7913466</v>
      </c>
      <c r="I109" s="12">
        <f t="shared" si="15"/>
        <v>5553066.666666667</v>
      </c>
      <c r="J109" s="12">
        <f t="shared" si="16"/>
        <v>7913466</v>
      </c>
    </row>
    <row r="110" spans="1:10">
      <c r="A110" s="10" t="s">
        <v>105</v>
      </c>
      <c r="B110" s="11">
        <v>1</v>
      </c>
      <c r="C110" s="12">
        <v>7456900</v>
      </c>
      <c r="D110" s="12">
        <v>9974800</v>
      </c>
      <c r="E110" s="12">
        <f t="shared" si="18"/>
        <v>7531469</v>
      </c>
      <c r="F110" s="12">
        <f t="shared" si="19"/>
        <v>10373792</v>
      </c>
      <c r="G110" s="12">
        <f t="shared" si="17"/>
        <v>7680607</v>
      </c>
      <c r="H110" s="12">
        <f t="shared" si="20"/>
        <v>10174296</v>
      </c>
      <c r="I110" s="12">
        <f t="shared" si="15"/>
        <v>7556325.333333333</v>
      </c>
      <c r="J110" s="12">
        <f t="shared" si="16"/>
        <v>10174296</v>
      </c>
    </row>
    <row r="111" spans="1:10">
      <c r="A111" s="10" t="s">
        <v>106</v>
      </c>
      <c r="B111" s="11">
        <v>1</v>
      </c>
      <c r="C111" s="12">
        <v>5119000</v>
      </c>
      <c r="D111" s="12">
        <v>7537200</v>
      </c>
      <c r="E111" s="12">
        <f t="shared" si="18"/>
        <v>5170190</v>
      </c>
      <c r="F111" s="12">
        <f t="shared" si="19"/>
        <v>7838688</v>
      </c>
      <c r="G111" s="12">
        <f t="shared" si="17"/>
        <v>5272570</v>
      </c>
      <c r="H111" s="12">
        <f t="shared" si="20"/>
        <v>7687944</v>
      </c>
      <c r="I111" s="12">
        <f t="shared" si="15"/>
        <v>5187253.333333333</v>
      </c>
      <c r="J111" s="12">
        <f t="shared" si="16"/>
        <v>7687944</v>
      </c>
    </row>
    <row r="112" spans="1:10">
      <c r="A112" s="10" t="s">
        <v>107</v>
      </c>
      <c r="B112" s="11">
        <v>1</v>
      </c>
      <c r="C112" s="12">
        <v>5600000</v>
      </c>
      <c r="D112" s="12">
        <v>7669200</v>
      </c>
      <c r="E112" s="12">
        <f t="shared" si="18"/>
        <v>5656000</v>
      </c>
      <c r="F112" s="12">
        <f t="shared" si="19"/>
        <v>7975968</v>
      </c>
      <c r="G112" s="12">
        <f t="shared" si="17"/>
        <v>5768000</v>
      </c>
      <c r="H112" s="12">
        <f t="shared" si="20"/>
        <v>7822584</v>
      </c>
      <c r="I112" s="12">
        <f t="shared" si="15"/>
        <v>5674666.666666667</v>
      </c>
      <c r="J112" s="12">
        <f t="shared" si="16"/>
        <v>7822584</v>
      </c>
    </row>
    <row r="113" spans="1:10">
      <c r="A113" s="10" t="s">
        <v>108</v>
      </c>
      <c r="B113" s="11">
        <v>1</v>
      </c>
      <c r="C113" s="12">
        <v>6000000</v>
      </c>
      <c r="D113" s="12">
        <v>7669200</v>
      </c>
      <c r="E113" s="12">
        <f t="shared" si="18"/>
        <v>6060000</v>
      </c>
      <c r="F113" s="12">
        <f t="shared" si="19"/>
        <v>7975968</v>
      </c>
      <c r="G113" s="12">
        <f t="shared" si="17"/>
        <v>6180000</v>
      </c>
      <c r="H113" s="12">
        <f t="shared" si="20"/>
        <v>7822584</v>
      </c>
      <c r="I113" s="12">
        <f t="shared" si="15"/>
        <v>6080000</v>
      </c>
      <c r="J113" s="12">
        <f t="shared" si="16"/>
        <v>7822584</v>
      </c>
    </row>
    <row r="114" spans="1:10">
      <c r="A114" s="10" t="s">
        <v>109</v>
      </c>
      <c r="B114" s="11">
        <v>1</v>
      </c>
      <c r="C114" s="12">
        <v>3500000</v>
      </c>
      <c r="D114" s="12">
        <v>4655200</v>
      </c>
      <c r="E114" s="12">
        <f t="shared" si="18"/>
        <v>3535000</v>
      </c>
      <c r="F114" s="12">
        <f t="shared" si="19"/>
        <v>4841408</v>
      </c>
      <c r="G114" s="12">
        <f t="shared" si="17"/>
        <v>3605000</v>
      </c>
      <c r="H114" s="12">
        <f t="shared" si="20"/>
        <v>4748304</v>
      </c>
      <c r="I114" s="12">
        <f t="shared" si="15"/>
        <v>3546666.6666666665</v>
      </c>
      <c r="J114" s="12">
        <f t="shared" si="16"/>
        <v>4748304</v>
      </c>
    </row>
    <row r="115" spans="1:10">
      <c r="A115" s="10" t="s">
        <v>110</v>
      </c>
      <c r="B115" s="11">
        <v>1</v>
      </c>
      <c r="C115" s="12">
        <v>6100000</v>
      </c>
      <c r="D115" s="12">
        <v>6096200</v>
      </c>
      <c r="E115" s="12">
        <f t="shared" si="18"/>
        <v>6161000</v>
      </c>
      <c r="F115" s="12">
        <f t="shared" si="19"/>
        <v>6340048</v>
      </c>
      <c r="G115" s="12">
        <f t="shared" si="17"/>
        <v>6283000</v>
      </c>
      <c r="H115" s="12">
        <f t="shared" si="20"/>
        <v>6218124</v>
      </c>
      <c r="I115" s="12">
        <f t="shared" si="15"/>
        <v>6181333.333333333</v>
      </c>
      <c r="J115" s="12">
        <f t="shared" si="16"/>
        <v>6218124</v>
      </c>
    </row>
    <row r="116" spans="1:10">
      <c r="A116" s="10" t="s">
        <v>111</v>
      </c>
      <c r="B116" s="11">
        <v>1</v>
      </c>
      <c r="C116" s="12">
        <v>6500000</v>
      </c>
      <c r="D116" s="12">
        <v>9088200</v>
      </c>
      <c r="E116" s="12">
        <f t="shared" si="18"/>
        <v>6565000</v>
      </c>
      <c r="F116" s="12">
        <f t="shared" si="19"/>
        <v>9451728</v>
      </c>
      <c r="G116" s="12">
        <f t="shared" si="17"/>
        <v>6695000</v>
      </c>
      <c r="H116" s="12">
        <f t="shared" si="20"/>
        <v>9269964</v>
      </c>
      <c r="I116" s="12">
        <f t="shared" si="15"/>
        <v>6586666.666666667</v>
      </c>
      <c r="J116" s="12">
        <f t="shared" si="16"/>
        <v>9269964</v>
      </c>
    </row>
    <row r="117" spans="1:10">
      <c r="A117" s="10" t="s">
        <v>112</v>
      </c>
      <c r="B117" s="11">
        <v>1</v>
      </c>
      <c r="C117" s="12">
        <v>6700000</v>
      </c>
      <c r="D117" s="12">
        <v>9088200</v>
      </c>
      <c r="E117" s="12">
        <f t="shared" si="18"/>
        <v>6767000</v>
      </c>
      <c r="F117" s="12">
        <f t="shared" si="19"/>
        <v>9451728</v>
      </c>
      <c r="G117" s="12">
        <f t="shared" si="17"/>
        <v>6901000</v>
      </c>
      <c r="H117" s="12">
        <f t="shared" si="20"/>
        <v>9269964</v>
      </c>
      <c r="I117" s="12">
        <f t="shared" si="15"/>
        <v>6789333.333333333</v>
      </c>
      <c r="J117" s="12">
        <f t="shared" si="16"/>
        <v>9269964</v>
      </c>
    </row>
    <row r="118" spans="1:10">
      <c r="A118" s="10" t="s">
        <v>113</v>
      </c>
      <c r="B118" s="11">
        <v>1</v>
      </c>
      <c r="C118" s="12">
        <v>6500000</v>
      </c>
      <c r="D118" s="12">
        <v>8866000</v>
      </c>
      <c r="E118" s="12">
        <f t="shared" si="18"/>
        <v>6565000</v>
      </c>
      <c r="F118" s="12">
        <f t="shared" si="19"/>
        <v>9220640</v>
      </c>
      <c r="G118" s="12">
        <f t="shared" si="17"/>
        <v>6695000</v>
      </c>
      <c r="H118" s="12">
        <f t="shared" si="20"/>
        <v>9043320</v>
      </c>
      <c r="I118" s="12">
        <f t="shared" si="15"/>
        <v>6586666.666666667</v>
      </c>
      <c r="J118" s="12">
        <f t="shared" si="16"/>
        <v>9043320</v>
      </c>
    </row>
    <row r="119" spans="1:10">
      <c r="A119" s="10" t="s">
        <v>114</v>
      </c>
      <c r="B119" s="11">
        <v>1</v>
      </c>
      <c r="C119" s="13">
        <v>4000000</v>
      </c>
      <c r="D119" s="13">
        <v>5170000</v>
      </c>
      <c r="E119" s="12">
        <f t="shared" si="18"/>
        <v>4040000</v>
      </c>
      <c r="F119" s="12">
        <f t="shared" si="19"/>
        <v>5376800</v>
      </c>
      <c r="G119" s="12">
        <f t="shared" ref="G119:G137" si="21">C119*1.03</f>
        <v>4120000</v>
      </c>
      <c r="H119" s="12">
        <f t="shared" si="20"/>
        <v>5273400</v>
      </c>
      <c r="I119" s="12">
        <f t="shared" si="15"/>
        <v>4053333.3333333335</v>
      </c>
      <c r="J119" s="12">
        <f t="shared" si="16"/>
        <v>5273400</v>
      </c>
    </row>
    <row r="120" spans="1:10">
      <c r="A120" s="10" t="s">
        <v>115</v>
      </c>
      <c r="B120" s="11">
        <v>1</v>
      </c>
      <c r="C120" s="12">
        <v>2450000</v>
      </c>
      <c r="D120" s="12">
        <v>3868700</v>
      </c>
      <c r="E120" s="12">
        <f t="shared" si="18"/>
        <v>2474500</v>
      </c>
      <c r="F120" s="12">
        <f t="shared" si="19"/>
        <v>4023448</v>
      </c>
      <c r="G120" s="12">
        <f t="shared" si="21"/>
        <v>2523500</v>
      </c>
      <c r="H120" s="12">
        <f t="shared" si="20"/>
        <v>3946074</v>
      </c>
      <c r="I120" s="12">
        <f t="shared" si="15"/>
        <v>2482666.6666666665</v>
      </c>
      <c r="J120" s="12">
        <f t="shared" si="16"/>
        <v>3946074</v>
      </c>
    </row>
    <row r="121" spans="1:10">
      <c r="A121" s="10" t="s">
        <v>116</v>
      </c>
      <c r="B121" s="11">
        <v>1</v>
      </c>
      <c r="C121" s="12">
        <v>2100000</v>
      </c>
      <c r="D121" s="12">
        <v>3495800</v>
      </c>
      <c r="E121" s="12">
        <f t="shared" si="18"/>
        <v>2121000</v>
      </c>
      <c r="F121" s="12">
        <f t="shared" si="19"/>
        <v>3635632</v>
      </c>
      <c r="G121" s="12">
        <f t="shared" si="21"/>
        <v>2163000</v>
      </c>
      <c r="H121" s="12">
        <f t="shared" si="20"/>
        <v>3565716</v>
      </c>
      <c r="I121" s="12">
        <f t="shared" si="15"/>
        <v>2128000</v>
      </c>
      <c r="J121" s="12">
        <f t="shared" si="16"/>
        <v>3565716</v>
      </c>
    </row>
    <row r="122" spans="1:10">
      <c r="A122" s="10" t="s">
        <v>117</v>
      </c>
      <c r="B122" s="11">
        <v>1</v>
      </c>
      <c r="C122" s="12">
        <v>1100000</v>
      </c>
      <c r="D122" s="12">
        <v>1884300</v>
      </c>
      <c r="E122" s="12">
        <f t="shared" si="18"/>
        <v>1111000</v>
      </c>
      <c r="F122" s="12">
        <f t="shared" si="19"/>
        <v>1959672</v>
      </c>
      <c r="G122" s="12">
        <f t="shared" si="21"/>
        <v>1133000</v>
      </c>
      <c r="H122" s="12">
        <f t="shared" si="20"/>
        <v>1921986</v>
      </c>
      <c r="I122" s="12">
        <f t="shared" si="15"/>
        <v>1114666.6666666667</v>
      </c>
      <c r="J122" s="12">
        <f t="shared" si="16"/>
        <v>1921986</v>
      </c>
    </row>
    <row r="123" spans="1:10">
      <c r="A123" s="10" t="s">
        <v>118</v>
      </c>
      <c r="B123" s="11">
        <v>1</v>
      </c>
      <c r="C123" s="12">
        <v>2400000</v>
      </c>
      <c r="D123" s="12">
        <v>3325300</v>
      </c>
      <c r="E123" s="12">
        <f t="shared" si="18"/>
        <v>2424000</v>
      </c>
      <c r="F123" s="12">
        <f t="shared" si="19"/>
        <v>3458312</v>
      </c>
      <c r="G123" s="12">
        <f t="shared" si="21"/>
        <v>2472000</v>
      </c>
      <c r="H123" s="12">
        <f t="shared" si="20"/>
        <v>3391806</v>
      </c>
      <c r="I123" s="12">
        <f t="shared" si="15"/>
        <v>2432000</v>
      </c>
      <c r="J123" s="12">
        <f t="shared" si="16"/>
        <v>3391806</v>
      </c>
    </row>
    <row r="124" spans="1:10">
      <c r="A124" s="10" t="s">
        <v>119</v>
      </c>
      <c r="B124" s="11">
        <v>1</v>
      </c>
      <c r="C124" s="12">
        <v>2000000</v>
      </c>
      <c r="D124" s="12">
        <v>3104200</v>
      </c>
      <c r="E124" s="12">
        <f t="shared" si="18"/>
        <v>2020000</v>
      </c>
      <c r="F124" s="12">
        <f t="shared" si="19"/>
        <v>3228368</v>
      </c>
      <c r="G124" s="12">
        <f t="shared" si="21"/>
        <v>2060000</v>
      </c>
      <c r="H124" s="12">
        <f t="shared" si="20"/>
        <v>3166284</v>
      </c>
      <c r="I124" s="12">
        <f t="shared" si="15"/>
        <v>2026666.6666666667</v>
      </c>
      <c r="J124" s="12">
        <f t="shared" si="16"/>
        <v>3166284</v>
      </c>
    </row>
    <row r="125" spans="1:10">
      <c r="A125" s="10" t="s">
        <v>120</v>
      </c>
      <c r="B125" s="11">
        <v>1</v>
      </c>
      <c r="C125" s="12">
        <v>2400000</v>
      </c>
      <c r="D125" s="12">
        <v>3644300</v>
      </c>
      <c r="E125" s="12">
        <f t="shared" si="18"/>
        <v>2424000</v>
      </c>
      <c r="F125" s="12">
        <f t="shared" si="19"/>
        <v>3790072</v>
      </c>
      <c r="G125" s="12">
        <f t="shared" si="21"/>
        <v>2472000</v>
      </c>
      <c r="H125" s="12">
        <f t="shared" si="20"/>
        <v>3717186</v>
      </c>
      <c r="I125" s="12">
        <f t="shared" si="15"/>
        <v>2432000</v>
      </c>
      <c r="J125" s="12">
        <f t="shared" si="16"/>
        <v>3717186</v>
      </c>
    </row>
    <row r="126" spans="1:10">
      <c r="A126" s="10" t="s">
        <v>121</v>
      </c>
      <c r="B126" s="11">
        <v>1</v>
      </c>
      <c r="C126" s="12">
        <v>1900000</v>
      </c>
      <c r="D126" s="12">
        <v>3104200</v>
      </c>
      <c r="E126" s="12">
        <f t="shared" si="18"/>
        <v>1919000</v>
      </c>
      <c r="F126" s="12">
        <f t="shared" si="19"/>
        <v>3228368</v>
      </c>
      <c r="G126" s="12">
        <f t="shared" si="21"/>
        <v>1957000</v>
      </c>
      <c r="H126" s="12">
        <f t="shared" si="20"/>
        <v>3166284</v>
      </c>
      <c r="I126" s="12">
        <f t="shared" si="15"/>
        <v>1925333.3333333333</v>
      </c>
      <c r="J126" s="12">
        <f t="shared" si="16"/>
        <v>3166284</v>
      </c>
    </row>
    <row r="127" spans="1:10">
      <c r="A127" s="10" t="s">
        <v>122</v>
      </c>
      <c r="B127" s="11">
        <v>1</v>
      </c>
      <c r="C127" s="12">
        <v>1900000</v>
      </c>
      <c r="D127" s="12">
        <v>3104200</v>
      </c>
      <c r="E127" s="12">
        <f t="shared" si="18"/>
        <v>1919000</v>
      </c>
      <c r="F127" s="12">
        <f t="shared" si="19"/>
        <v>3228368</v>
      </c>
      <c r="G127" s="12">
        <f t="shared" si="21"/>
        <v>1957000</v>
      </c>
      <c r="H127" s="12">
        <f t="shared" si="20"/>
        <v>3166284</v>
      </c>
      <c r="I127" s="12">
        <f t="shared" si="15"/>
        <v>1925333.3333333333</v>
      </c>
      <c r="J127" s="12">
        <f t="shared" si="16"/>
        <v>3166284</v>
      </c>
    </row>
    <row r="128" spans="1:10">
      <c r="A128" s="10" t="s">
        <v>123</v>
      </c>
      <c r="B128" s="11">
        <v>1</v>
      </c>
      <c r="C128" s="12">
        <v>1500000</v>
      </c>
      <c r="D128" s="12">
        <v>2217600</v>
      </c>
      <c r="E128" s="12">
        <f t="shared" si="18"/>
        <v>1515000</v>
      </c>
      <c r="F128" s="12">
        <f t="shared" si="19"/>
        <v>2306304</v>
      </c>
      <c r="G128" s="12">
        <f t="shared" si="21"/>
        <v>1545000</v>
      </c>
      <c r="H128" s="12">
        <f t="shared" si="20"/>
        <v>2261952</v>
      </c>
      <c r="I128" s="12">
        <f t="shared" si="15"/>
        <v>1520000</v>
      </c>
      <c r="J128" s="12">
        <f t="shared" si="16"/>
        <v>2261952</v>
      </c>
    </row>
    <row r="129" spans="1:10">
      <c r="A129" s="10" t="s">
        <v>124</v>
      </c>
      <c r="B129" s="11">
        <v>1</v>
      </c>
      <c r="C129" s="12">
        <v>3500000</v>
      </c>
      <c r="D129" s="12">
        <v>4290000</v>
      </c>
      <c r="E129" s="12">
        <f t="shared" si="18"/>
        <v>3535000</v>
      </c>
      <c r="F129" s="12">
        <f t="shared" si="19"/>
        <v>4461600</v>
      </c>
      <c r="G129" s="12">
        <f t="shared" si="21"/>
        <v>3605000</v>
      </c>
      <c r="H129" s="12">
        <f t="shared" si="20"/>
        <v>4375800</v>
      </c>
      <c r="I129" s="12">
        <f t="shared" si="15"/>
        <v>3546666.6666666665</v>
      </c>
      <c r="J129" s="12">
        <f t="shared" si="16"/>
        <v>4375800</v>
      </c>
    </row>
    <row r="130" spans="1:10">
      <c r="A130" s="10" t="s">
        <v>125</v>
      </c>
      <c r="B130" s="11">
        <v>1</v>
      </c>
      <c r="C130" s="12">
        <v>1300000</v>
      </c>
      <c r="D130" s="12">
        <v>1969000</v>
      </c>
      <c r="E130" s="12">
        <f t="shared" si="18"/>
        <v>1313000</v>
      </c>
      <c r="F130" s="12">
        <f t="shared" si="19"/>
        <v>2047760</v>
      </c>
      <c r="G130" s="12">
        <f t="shared" si="21"/>
        <v>1339000</v>
      </c>
      <c r="H130" s="12">
        <f t="shared" si="20"/>
        <v>2008380</v>
      </c>
      <c r="I130" s="12">
        <f t="shared" si="15"/>
        <v>1317333.3333333333</v>
      </c>
      <c r="J130" s="12">
        <f t="shared" si="16"/>
        <v>2008380</v>
      </c>
    </row>
    <row r="131" spans="1:10">
      <c r="A131" s="10" t="s">
        <v>126</v>
      </c>
      <c r="B131" s="11">
        <v>1</v>
      </c>
      <c r="C131" s="14">
        <v>220000</v>
      </c>
      <c r="D131" s="14">
        <v>300000</v>
      </c>
      <c r="E131" s="12">
        <f t="shared" si="18"/>
        <v>222200</v>
      </c>
      <c r="F131" s="12">
        <f t="shared" si="19"/>
        <v>312000</v>
      </c>
      <c r="G131" s="12">
        <f t="shared" si="21"/>
        <v>226600</v>
      </c>
      <c r="H131" s="12">
        <f t="shared" si="20"/>
        <v>306000</v>
      </c>
      <c r="I131" s="12">
        <f t="shared" si="15"/>
        <v>222933.33333333334</v>
      </c>
      <c r="J131" s="12">
        <f t="shared" si="16"/>
        <v>306000</v>
      </c>
    </row>
    <row r="132" spans="1:10">
      <c r="A132" s="10" t="s">
        <v>127</v>
      </c>
      <c r="B132" s="11">
        <v>1</v>
      </c>
      <c r="C132" s="14">
        <v>180000</v>
      </c>
      <c r="D132" s="14">
        <v>250000</v>
      </c>
      <c r="E132" s="12">
        <f t="shared" si="18"/>
        <v>181800</v>
      </c>
      <c r="F132" s="12">
        <f t="shared" si="19"/>
        <v>260000</v>
      </c>
      <c r="G132" s="12">
        <f t="shared" si="21"/>
        <v>185400</v>
      </c>
      <c r="H132" s="12">
        <f t="shared" si="20"/>
        <v>255000</v>
      </c>
      <c r="I132" s="12">
        <f t="shared" si="15"/>
        <v>182400</v>
      </c>
      <c r="J132" s="12">
        <f t="shared" si="16"/>
        <v>255000</v>
      </c>
    </row>
    <row r="133" spans="1:10">
      <c r="A133" s="10" t="s">
        <v>128</v>
      </c>
      <c r="B133" s="11">
        <v>1</v>
      </c>
      <c r="C133" s="14">
        <v>220000</v>
      </c>
      <c r="D133" s="14">
        <v>290000</v>
      </c>
      <c r="E133" s="12">
        <f t="shared" si="18"/>
        <v>222200</v>
      </c>
      <c r="F133" s="12">
        <f t="shared" si="19"/>
        <v>301600</v>
      </c>
      <c r="G133" s="12">
        <f t="shared" si="21"/>
        <v>226600</v>
      </c>
      <c r="H133" s="12">
        <f t="shared" si="20"/>
        <v>295800</v>
      </c>
      <c r="I133" s="12">
        <f t="shared" si="15"/>
        <v>222933.33333333334</v>
      </c>
      <c r="J133" s="12">
        <f t="shared" si="16"/>
        <v>295800</v>
      </c>
    </row>
    <row r="134" spans="1:10">
      <c r="A134" s="10" t="s">
        <v>129</v>
      </c>
      <c r="B134" s="11">
        <v>1</v>
      </c>
      <c r="C134" s="14">
        <v>220000</v>
      </c>
      <c r="D134" s="14">
        <v>290000</v>
      </c>
      <c r="E134" s="12">
        <f t="shared" si="18"/>
        <v>222200</v>
      </c>
      <c r="F134" s="12">
        <f t="shared" si="19"/>
        <v>301600</v>
      </c>
      <c r="G134" s="12">
        <f t="shared" si="21"/>
        <v>226600</v>
      </c>
      <c r="H134" s="12">
        <f t="shared" si="20"/>
        <v>295800</v>
      </c>
      <c r="I134" s="12">
        <f t="shared" si="15"/>
        <v>222933.33333333334</v>
      </c>
      <c r="J134" s="12">
        <f t="shared" si="16"/>
        <v>295800</v>
      </c>
    </row>
    <row r="135" spans="1:10">
      <c r="A135" s="10" t="s">
        <v>130</v>
      </c>
      <c r="B135" s="11">
        <v>1</v>
      </c>
      <c r="C135" s="14">
        <v>130000</v>
      </c>
      <c r="D135" s="14">
        <v>190000</v>
      </c>
      <c r="E135" s="12">
        <f t="shared" si="18"/>
        <v>131300</v>
      </c>
      <c r="F135" s="12">
        <f t="shared" si="19"/>
        <v>197600</v>
      </c>
      <c r="G135" s="12">
        <f t="shared" si="21"/>
        <v>133900</v>
      </c>
      <c r="H135" s="12">
        <f t="shared" si="20"/>
        <v>193800</v>
      </c>
      <c r="I135" s="12">
        <f t="shared" si="15"/>
        <v>131733.33333333334</v>
      </c>
      <c r="J135" s="12">
        <f t="shared" si="16"/>
        <v>193800</v>
      </c>
    </row>
    <row r="136" spans="1:10">
      <c r="A136" s="10" t="s">
        <v>131</v>
      </c>
      <c r="B136" s="11">
        <v>1</v>
      </c>
      <c r="C136" s="14">
        <v>160000</v>
      </c>
      <c r="D136" s="14">
        <v>220000</v>
      </c>
      <c r="E136" s="12">
        <f t="shared" si="18"/>
        <v>161600</v>
      </c>
      <c r="F136" s="12">
        <f t="shared" si="19"/>
        <v>228800</v>
      </c>
      <c r="G136" s="12">
        <f t="shared" si="21"/>
        <v>164800</v>
      </c>
      <c r="H136" s="12">
        <f t="shared" si="20"/>
        <v>224400</v>
      </c>
      <c r="I136" s="12">
        <f t="shared" ref="I136:I137" si="22">AVERAGE(C136,E136,G136)</f>
        <v>162133.33333333334</v>
      </c>
      <c r="J136" s="12">
        <f t="shared" ref="J136:J137" si="23">AVERAGE(D136,F136,H136)</f>
        <v>224400</v>
      </c>
    </row>
    <row r="137" spans="1:10">
      <c r="A137" s="10" t="s">
        <v>132</v>
      </c>
      <c r="B137" s="11">
        <v>1</v>
      </c>
      <c r="C137" s="14">
        <v>130000</v>
      </c>
      <c r="D137" s="14">
        <v>190000</v>
      </c>
      <c r="E137" s="12">
        <f t="shared" si="18"/>
        <v>131300</v>
      </c>
      <c r="F137" s="12">
        <f t="shared" si="19"/>
        <v>197600</v>
      </c>
      <c r="G137" s="12">
        <f t="shared" si="21"/>
        <v>133900</v>
      </c>
      <c r="H137" s="12">
        <f t="shared" si="20"/>
        <v>193800</v>
      </c>
      <c r="I137" s="12">
        <f t="shared" si="22"/>
        <v>131733.33333333334</v>
      </c>
      <c r="J137" s="12">
        <f t="shared" si="23"/>
        <v>193800</v>
      </c>
    </row>
  </sheetData>
  <mergeCells count="9">
    <mergeCell ref="A5:A6"/>
    <mergeCell ref="B5:B6"/>
    <mergeCell ref="A1:J1"/>
    <mergeCell ref="A2:J2"/>
    <mergeCell ref="A3:J4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9B101-D532-4C5E-9400-6433B1489C69}">
  <dimension ref="A1:I12"/>
  <sheetViews>
    <sheetView tabSelected="1" topLeftCell="A3" workbookViewId="0">
      <selection activeCell="A13" sqref="A13"/>
    </sheetView>
  </sheetViews>
  <sheetFormatPr baseColWidth="10" defaultRowHeight="13.8"/>
  <cols>
    <col min="1" max="1" width="51.77734375" style="2" customWidth="1"/>
    <col min="2" max="2" width="13.44140625" style="2" customWidth="1"/>
    <col min="3" max="4" width="15.6640625" style="4" bestFit="1" customWidth="1"/>
    <col min="5" max="5" width="19.21875" style="4" customWidth="1"/>
    <col min="6" max="6" width="15.6640625" style="4" bestFit="1" customWidth="1"/>
    <col min="7" max="16384" width="11.5546875" style="2"/>
  </cols>
  <sheetData>
    <row r="1" spans="1:9" s="9" customFormat="1" ht="17.399999999999999">
      <c r="A1" s="23" t="s">
        <v>251</v>
      </c>
      <c r="B1" s="23"/>
      <c r="C1" s="23"/>
      <c r="D1" s="23"/>
      <c r="E1" s="23"/>
      <c r="F1" s="23"/>
      <c r="G1" s="22"/>
      <c r="H1" s="22"/>
      <c r="I1" s="22"/>
    </row>
    <row r="2" spans="1:9" s="9" customFormat="1" ht="17.399999999999999">
      <c r="A2" s="23" t="s">
        <v>252</v>
      </c>
      <c r="B2" s="23"/>
      <c r="C2" s="23"/>
      <c r="D2" s="23"/>
      <c r="E2" s="23"/>
      <c r="F2" s="23"/>
      <c r="G2" s="22"/>
      <c r="H2" s="22"/>
      <c r="I2" s="22"/>
    </row>
    <row r="3" spans="1:9" s="9" customFormat="1" ht="14.4" customHeight="1">
      <c r="A3" s="23" t="s">
        <v>253</v>
      </c>
      <c r="B3" s="23"/>
      <c r="C3" s="23"/>
      <c r="D3" s="23"/>
      <c r="E3" s="23"/>
      <c r="F3" s="23"/>
      <c r="G3" s="22"/>
      <c r="H3" s="22"/>
      <c r="I3" s="22"/>
    </row>
    <row r="4" spans="1:9" s="9" customFormat="1" ht="46.2" customHeight="1">
      <c r="A4" s="23"/>
      <c r="B4" s="23"/>
      <c r="C4" s="23"/>
      <c r="D4" s="23"/>
      <c r="E4" s="23"/>
      <c r="F4" s="23"/>
      <c r="G4" s="22"/>
      <c r="H4" s="22"/>
      <c r="I4" s="22"/>
    </row>
    <row r="5" spans="1:9" ht="27.6">
      <c r="A5" s="6" t="s">
        <v>246</v>
      </c>
      <c r="B5" s="6" t="s">
        <v>247</v>
      </c>
      <c r="C5" s="7" t="s">
        <v>248</v>
      </c>
      <c r="D5" s="7" t="s">
        <v>249</v>
      </c>
      <c r="E5" s="7" t="s">
        <v>250</v>
      </c>
      <c r="F5" s="7" t="s">
        <v>239</v>
      </c>
    </row>
    <row r="6" spans="1:9">
      <c r="A6" s="5" t="s">
        <v>133</v>
      </c>
      <c r="B6" s="1">
        <v>1</v>
      </c>
      <c r="C6" s="3">
        <v>1850000</v>
      </c>
      <c r="D6" s="3">
        <v>1887000</v>
      </c>
      <c r="E6" s="3">
        <v>2160000</v>
      </c>
      <c r="F6" s="3">
        <f>AVERAGE(C6:E6)</f>
        <v>1965666.6666666667</v>
      </c>
    </row>
    <row r="7" spans="1:9">
      <c r="A7" s="5" t="s">
        <v>136</v>
      </c>
      <c r="B7" s="1">
        <v>1</v>
      </c>
      <c r="C7" s="3">
        <v>148000</v>
      </c>
      <c r="D7" s="3">
        <v>150960</v>
      </c>
      <c r="E7" s="3">
        <v>172800</v>
      </c>
      <c r="F7" s="3">
        <f t="shared" ref="F7:F12" si="0">AVERAGE(C7:E7)</f>
        <v>157253.33333333334</v>
      </c>
    </row>
    <row r="8" spans="1:9">
      <c r="A8" s="5" t="s">
        <v>137</v>
      </c>
      <c r="B8" s="1">
        <v>1</v>
      </c>
      <c r="C8" s="3">
        <v>148000</v>
      </c>
      <c r="D8" s="3">
        <v>150960</v>
      </c>
      <c r="E8" s="3">
        <v>172800</v>
      </c>
      <c r="F8" s="3">
        <f t="shared" si="0"/>
        <v>157253.33333333334</v>
      </c>
    </row>
    <row r="9" spans="1:9" ht="27.6">
      <c r="A9" s="5" t="s">
        <v>138</v>
      </c>
      <c r="B9" s="1">
        <v>1</v>
      </c>
      <c r="C9" s="3">
        <v>148000</v>
      </c>
      <c r="D9" s="3">
        <v>150960</v>
      </c>
      <c r="E9" s="3">
        <v>172800</v>
      </c>
      <c r="F9" s="3">
        <f t="shared" si="0"/>
        <v>157253.33333333334</v>
      </c>
    </row>
    <row r="10" spans="1:9">
      <c r="A10" s="5" t="s">
        <v>139</v>
      </c>
      <c r="B10" s="1">
        <v>1</v>
      </c>
      <c r="C10" s="3">
        <v>148000</v>
      </c>
      <c r="D10" s="3">
        <v>150960</v>
      </c>
      <c r="E10" s="3">
        <v>172800</v>
      </c>
      <c r="F10" s="3">
        <f t="shared" si="0"/>
        <v>157253.33333333334</v>
      </c>
    </row>
    <row r="11" spans="1:9">
      <c r="A11" s="5" t="s">
        <v>140</v>
      </c>
      <c r="B11" s="1">
        <v>1</v>
      </c>
      <c r="C11" s="3">
        <v>148000</v>
      </c>
      <c r="D11" s="3">
        <v>150960</v>
      </c>
      <c r="E11" s="3">
        <v>172800</v>
      </c>
      <c r="F11" s="3">
        <f t="shared" si="0"/>
        <v>157253.33333333334</v>
      </c>
    </row>
    <row r="12" spans="1:9">
      <c r="A12" s="5" t="s">
        <v>141</v>
      </c>
      <c r="B12" s="1">
        <v>1</v>
      </c>
      <c r="C12" s="3">
        <v>148000</v>
      </c>
      <c r="D12" s="3">
        <v>150960</v>
      </c>
      <c r="E12" s="3">
        <v>172800</v>
      </c>
      <c r="F12" s="3">
        <f t="shared" si="0"/>
        <v>157253.33333333334</v>
      </c>
    </row>
  </sheetData>
  <mergeCells count="3">
    <mergeCell ref="A1:F1"/>
    <mergeCell ref="A2:F2"/>
    <mergeCell ref="A3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04791-81C2-4957-A140-203FF6CDD3B6}">
  <dimension ref="A1:J100"/>
  <sheetViews>
    <sheetView workbookViewId="0">
      <selection sqref="A1:F4"/>
    </sheetView>
  </sheetViews>
  <sheetFormatPr baseColWidth="10" defaultRowHeight="13.8"/>
  <cols>
    <col min="1" max="1" width="74" style="16" bestFit="1" customWidth="1"/>
    <col min="2" max="2" width="13.88671875" style="16" customWidth="1"/>
    <col min="3" max="6" width="15.6640625" style="18" bestFit="1" customWidth="1"/>
    <col min="7" max="16384" width="11.5546875" style="16"/>
  </cols>
  <sheetData>
    <row r="1" spans="1:10" s="9" customFormat="1" ht="17.399999999999999">
      <c r="A1" s="23" t="s">
        <v>251</v>
      </c>
      <c r="B1" s="23"/>
      <c r="C1" s="23"/>
      <c r="D1" s="23"/>
      <c r="E1" s="23"/>
      <c r="F1" s="23"/>
      <c r="G1" s="22"/>
      <c r="H1" s="22"/>
      <c r="I1" s="22"/>
      <c r="J1" s="22"/>
    </row>
    <row r="2" spans="1:10" s="9" customFormat="1" ht="17.399999999999999">
      <c r="A2" s="23" t="s">
        <v>252</v>
      </c>
      <c r="B2" s="23"/>
      <c r="C2" s="23"/>
      <c r="D2" s="23"/>
      <c r="E2" s="23"/>
      <c r="F2" s="23"/>
      <c r="G2" s="22"/>
      <c r="H2" s="22"/>
      <c r="I2" s="22"/>
      <c r="J2" s="22"/>
    </row>
    <row r="3" spans="1:10" s="9" customFormat="1" ht="14.4" customHeight="1">
      <c r="A3" s="23" t="s">
        <v>253</v>
      </c>
      <c r="B3" s="23"/>
      <c r="C3" s="23"/>
      <c r="D3" s="23"/>
      <c r="E3" s="23"/>
      <c r="F3" s="23"/>
      <c r="G3" s="22"/>
      <c r="H3" s="22"/>
      <c r="I3" s="22"/>
      <c r="J3" s="22"/>
    </row>
    <row r="4" spans="1:10" s="9" customFormat="1" ht="46.2" customHeight="1">
      <c r="A4" s="23"/>
      <c r="B4" s="23"/>
      <c r="C4" s="23"/>
      <c r="D4" s="23"/>
      <c r="E4" s="23"/>
      <c r="F4" s="23"/>
      <c r="G4" s="22"/>
      <c r="H4" s="22"/>
      <c r="I4" s="22"/>
      <c r="J4" s="22"/>
    </row>
    <row r="5" spans="1:10" ht="25.8" customHeight="1">
      <c r="A5" s="19" t="s">
        <v>246</v>
      </c>
      <c r="B5" s="19" t="s">
        <v>247</v>
      </c>
      <c r="C5" s="20" t="s">
        <v>248</v>
      </c>
      <c r="D5" s="20" t="s">
        <v>249</v>
      </c>
      <c r="E5" s="20" t="s">
        <v>250</v>
      </c>
      <c r="F5" s="20" t="s">
        <v>239</v>
      </c>
    </row>
    <row r="6" spans="1:10">
      <c r="A6" s="8" t="s">
        <v>142</v>
      </c>
      <c r="B6" s="11">
        <v>1</v>
      </c>
      <c r="C6" s="17">
        <v>2000</v>
      </c>
      <c r="D6" s="17">
        <f>C6*1.05</f>
        <v>2100</v>
      </c>
      <c r="E6" s="17">
        <f>C6*1.1</f>
        <v>2200</v>
      </c>
      <c r="F6" s="17">
        <f>AVERAGE(C6:E6)</f>
        <v>2100</v>
      </c>
    </row>
    <row r="7" spans="1:10">
      <c r="A7" s="8" t="s">
        <v>143</v>
      </c>
      <c r="B7" s="11">
        <v>1</v>
      </c>
      <c r="C7" s="17">
        <v>50000</v>
      </c>
      <c r="D7" s="17">
        <f t="shared" ref="D7:D27" si="0">C7*1.05</f>
        <v>52500</v>
      </c>
      <c r="E7" s="17">
        <f t="shared" ref="E7:E19" si="1">C7*1.1</f>
        <v>55000.000000000007</v>
      </c>
      <c r="F7" s="17">
        <f t="shared" ref="F7:F70" si="2">AVERAGE(C7:E7)</f>
        <v>52500</v>
      </c>
    </row>
    <row r="8" spans="1:10">
      <c r="A8" s="8" t="s">
        <v>144</v>
      </c>
      <c r="B8" s="11">
        <v>1</v>
      </c>
      <c r="C8" s="17">
        <v>90000</v>
      </c>
      <c r="D8" s="17">
        <f t="shared" si="0"/>
        <v>94500</v>
      </c>
      <c r="E8" s="17">
        <f t="shared" si="1"/>
        <v>99000.000000000015</v>
      </c>
      <c r="F8" s="17">
        <f t="shared" si="2"/>
        <v>94500</v>
      </c>
    </row>
    <row r="9" spans="1:10" ht="41.4">
      <c r="A9" s="8" t="s">
        <v>145</v>
      </c>
      <c r="B9" s="11">
        <v>1</v>
      </c>
      <c r="C9" s="17">
        <v>240000</v>
      </c>
      <c r="D9" s="17">
        <f t="shared" si="0"/>
        <v>252000</v>
      </c>
      <c r="E9" s="17">
        <f t="shared" si="1"/>
        <v>264000</v>
      </c>
      <c r="F9" s="17">
        <f t="shared" si="2"/>
        <v>252000</v>
      </c>
    </row>
    <row r="10" spans="1:10">
      <c r="A10" s="8" t="s">
        <v>146</v>
      </c>
      <c r="B10" s="11">
        <v>1</v>
      </c>
      <c r="C10" s="17">
        <v>500</v>
      </c>
      <c r="D10" s="17">
        <f t="shared" si="0"/>
        <v>525</v>
      </c>
      <c r="E10" s="17">
        <f t="shared" si="1"/>
        <v>550</v>
      </c>
      <c r="F10" s="17">
        <f t="shared" si="2"/>
        <v>525</v>
      </c>
    </row>
    <row r="11" spans="1:10">
      <c r="A11" s="8" t="s">
        <v>147</v>
      </c>
      <c r="B11" s="11">
        <v>1</v>
      </c>
      <c r="C11" s="17">
        <v>500</v>
      </c>
      <c r="D11" s="17">
        <f t="shared" si="0"/>
        <v>525</v>
      </c>
      <c r="E11" s="17">
        <f t="shared" si="1"/>
        <v>550</v>
      </c>
      <c r="F11" s="17">
        <f t="shared" si="2"/>
        <v>525</v>
      </c>
    </row>
    <row r="12" spans="1:10">
      <c r="A12" s="8" t="s">
        <v>148</v>
      </c>
      <c r="B12" s="11">
        <v>1</v>
      </c>
      <c r="C12" s="17">
        <v>2000</v>
      </c>
      <c r="D12" s="17">
        <f t="shared" si="0"/>
        <v>2100</v>
      </c>
      <c r="E12" s="17">
        <f t="shared" si="1"/>
        <v>2200</v>
      </c>
      <c r="F12" s="17">
        <f t="shared" si="2"/>
        <v>2100</v>
      </c>
    </row>
    <row r="13" spans="1:10">
      <c r="A13" s="8" t="s">
        <v>149</v>
      </c>
      <c r="B13" s="11">
        <v>1</v>
      </c>
      <c r="C13" s="17">
        <v>10000</v>
      </c>
      <c r="D13" s="17">
        <f t="shared" si="0"/>
        <v>10500</v>
      </c>
      <c r="E13" s="17">
        <f t="shared" si="1"/>
        <v>11000</v>
      </c>
      <c r="F13" s="17">
        <f t="shared" si="2"/>
        <v>10500</v>
      </c>
    </row>
    <row r="14" spans="1:10">
      <c r="A14" s="8" t="s">
        <v>150</v>
      </c>
      <c r="B14" s="11">
        <v>1</v>
      </c>
      <c r="C14" s="17">
        <v>10000</v>
      </c>
      <c r="D14" s="17">
        <f t="shared" si="0"/>
        <v>10500</v>
      </c>
      <c r="E14" s="17">
        <f t="shared" si="1"/>
        <v>11000</v>
      </c>
      <c r="F14" s="17">
        <f t="shared" si="2"/>
        <v>10500</v>
      </c>
    </row>
    <row r="15" spans="1:10" ht="27.6">
      <c r="A15" s="8" t="s">
        <v>151</v>
      </c>
      <c r="B15" s="11">
        <v>1</v>
      </c>
      <c r="C15" s="17">
        <v>12000</v>
      </c>
      <c r="D15" s="17">
        <f t="shared" si="0"/>
        <v>12600</v>
      </c>
      <c r="E15" s="17">
        <f t="shared" si="1"/>
        <v>13200.000000000002</v>
      </c>
      <c r="F15" s="17">
        <f t="shared" si="2"/>
        <v>12600</v>
      </c>
    </row>
    <row r="16" spans="1:10" ht="27.6">
      <c r="A16" s="8" t="s">
        <v>152</v>
      </c>
      <c r="B16" s="11">
        <v>1</v>
      </c>
      <c r="C16" s="17">
        <v>22000</v>
      </c>
      <c r="D16" s="17">
        <f t="shared" si="0"/>
        <v>23100</v>
      </c>
      <c r="E16" s="17">
        <f t="shared" si="1"/>
        <v>24200.000000000004</v>
      </c>
      <c r="F16" s="17">
        <f t="shared" si="2"/>
        <v>23100</v>
      </c>
    </row>
    <row r="17" spans="1:6">
      <c r="A17" s="8" t="s">
        <v>153</v>
      </c>
      <c r="B17" s="11">
        <v>1</v>
      </c>
      <c r="C17" s="17">
        <v>2500</v>
      </c>
      <c r="D17" s="17">
        <f t="shared" si="0"/>
        <v>2625</v>
      </c>
      <c r="E17" s="17">
        <f t="shared" si="1"/>
        <v>2750</v>
      </c>
      <c r="F17" s="17">
        <f t="shared" si="2"/>
        <v>2625</v>
      </c>
    </row>
    <row r="18" spans="1:6">
      <c r="A18" s="8" t="s">
        <v>154</v>
      </c>
      <c r="B18" s="11">
        <v>1</v>
      </c>
      <c r="C18" s="17">
        <v>1500</v>
      </c>
      <c r="D18" s="17">
        <f t="shared" si="0"/>
        <v>1575</v>
      </c>
      <c r="E18" s="17">
        <f t="shared" si="1"/>
        <v>1650.0000000000002</v>
      </c>
      <c r="F18" s="17">
        <f t="shared" si="2"/>
        <v>1575</v>
      </c>
    </row>
    <row r="19" spans="1:6">
      <c r="A19" s="8" t="s">
        <v>155</v>
      </c>
      <c r="B19" s="11">
        <v>1</v>
      </c>
      <c r="C19" s="17">
        <v>2500</v>
      </c>
      <c r="D19" s="17">
        <f t="shared" si="0"/>
        <v>2625</v>
      </c>
      <c r="E19" s="17">
        <f t="shared" si="1"/>
        <v>2750</v>
      </c>
      <c r="F19" s="17">
        <f t="shared" si="2"/>
        <v>2625</v>
      </c>
    </row>
    <row r="20" spans="1:6">
      <c r="A20" s="8" t="s">
        <v>156</v>
      </c>
      <c r="B20" s="11">
        <v>1</v>
      </c>
      <c r="C20" s="17">
        <v>2500</v>
      </c>
      <c r="D20" s="17">
        <f t="shared" si="0"/>
        <v>2625</v>
      </c>
      <c r="E20" s="17">
        <f>C20*1.13</f>
        <v>2824.9999999999995</v>
      </c>
      <c r="F20" s="17">
        <f t="shared" si="2"/>
        <v>2650</v>
      </c>
    </row>
    <row r="21" spans="1:6">
      <c r="A21" s="8" t="s">
        <v>157</v>
      </c>
      <c r="B21" s="11">
        <v>1</v>
      </c>
      <c r="C21" s="17">
        <v>3000</v>
      </c>
      <c r="D21" s="17">
        <f t="shared" si="0"/>
        <v>3150</v>
      </c>
      <c r="E21" s="17">
        <f t="shared" ref="E21:E44" si="3">C21*1.13</f>
        <v>3389.9999999999995</v>
      </c>
      <c r="F21" s="17">
        <f t="shared" si="2"/>
        <v>3180</v>
      </c>
    </row>
    <row r="22" spans="1:6">
      <c r="A22" s="8" t="s">
        <v>158</v>
      </c>
      <c r="B22" s="11">
        <v>1</v>
      </c>
      <c r="C22" s="17">
        <v>3200</v>
      </c>
      <c r="D22" s="17">
        <f t="shared" si="0"/>
        <v>3360</v>
      </c>
      <c r="E22" s="17">
        <f t="shared" si="3"/>
        <v>3615.9999999999995</v>
      </c>
      <c r="F22" s="17">
        <f t="shared" si="2"/>
        <v>3392</v>
      </c>
    </row>
    <row r="23" spans="1:6">
      <c r="A23" s="8" t="s">
        <v>159</v>
      </c>
      <c r="B23" s="11">
        <v>1</v>
      </c>
      <c r="C23" s="17">
        <v>20000</v>
      </c>
      <c r="D23" s="17">
        <f t="shared" si="0"/>
        <v>21000</v>
      </c>
      <c r="E23" s="17">
        <f t="shared" si="3"/>
        <v>22599.999999999996</v>
      </c>
      <c r="F23" s="17">
        <f t="shared" si="2"/>
        <v>21200</v>
      </c>
    </row>
    <row r="24" spans="1:6">
      <c r="A24" s="8" t="s">
        <v>160</v>
      </c>
      <c r="B24" s="11">
        <v>1</v>
      </c>
      <c r="C24" s="17">
        <v>10000</v>
      </c>
      <c r="D24" s="17">
        <f t="shared" si="0"/>
        <v>10500</v>
      </c>
      <c r="E24" s="17">
        <f t="shared" si="3"/>
        <v>11299.999999999998</v>
      </c>
      <c r="F24" s="17">
        <f t="shared" si="2"/>
        <v>10600</v>
      </c>
    </row>
    <row r="25" spans="1:6">
      <c r="A25" s="8" t="s">
        <v>161</v>
      </c>
      <c r="B25" s="11">
        <v>1</v>
      </c>
      <c r="C25" s="17">
        <v>8000</v>
      </c>
      <c r="D25" s="17">
        <f t="shared" si="0"/>
        <v>8400</v>
      </c>
      <c r="E25" s="17">
        <f t="shared" si="3"/>
        <v>9040</v>
      </c>
      <c r="F25" s="17">
        <f t="shared" si="2"/>
        <v>8480</v>
      </c>
    </row>
    <row r="26" spans="1:6">
      <c r="A26" s="8" t="s">
        <v>162</v>
      </c>
      <c r="B26" s="11">
        <v>1</v>
      </c>
      <c r="C26" s="17">
        <v>8000</v>
      </c>
      <c r="D26" s="17">
        <f t="shared" si="0"/>
        <v>8400</v>
      </c>
      <c r="E26" s="17">
        <f t="shared" si="3"/>
        <v>9040</v>
      </c>
      <c r="F26" s="17">
        <f t="shared" si="2"/>
        <v>8480</v>
      </c>
    </row>
    <row r="27" spans="1:6">
      <c r="A27" s="8" t="s">
        <v>163</v>
      </c>
      <c r="B27" s="11">
        <v>1</v>
      </c>
      <c r="C27" s="17">
        <v>4000</v>
      </c>
      <c r="D27" s="17">
        <f t="shared" si="0"/>
        <v>4200</v>
      </c>
      <c r="E27" s="17">
        <f t="shared" si="3"/>
        <v>4520</v>
      </c>
      <c r="F27" s="17">
        <f t="shared" si="2"/>
        <v>4240</v>
      </c>
    </row>
    <row r="28" spans="1:6">
      <c r="A28" s="8" t="s">
        <v>164</v>
      </c>
      <c r="B28" s="11">
        <v>1</v>
      </c>
      <c r="C28" s="17">
        <v>8000</v>
      </c>
      <c r="D28" s="17">
        <f>C28*1.07</f>
        <v>8560</v>
      </c>
      <c r="E28" s="17">
        <f t="shared" si="3"/>
        <v>9040</v>
      </c>
      <c r="F28" s="17">
        <f t="shared" si="2"/>
        <v>8533.3333333333339</v>
      </c>
    </row>
    <row r="29" spans="1:6">
      <c r="A29" s="8" t="s">
        <v>165</v>
      </c>
      <c r="B29" s="11">
        <v>1</v>
      </c>
      <c r="C29" s="17">
        <v>2000</v>
      </c>
      <c r="D29" s="17">
        <f t="shared" ref="D29:D38" si="4">C29*1.07</f>
        <v>2140</v>
      </c>
      <c r="E29" s="17">
        <f t="shared" si="3"/>
        <v>2260</v>
      </c>
      <c r="F29" s="17">
        <f t="shared" si="2"/>
        <v>2133.3333333333335</v>
      </c>
    </row>
    <row r="30" spans="1:6">
      <c r="A30" s="8" t="s">
        <v>166</v>
      </c>
      <c r="B30" s="11">
        <v>1</v>
      </c>
      <c r="C30" s="17">
        <v>13000</v>
      </c>
      <c r="D30" s="17">
        <f t="shared" si="4"/>
        <v>13910</v>
      </c>
      <c r="E30" s="17">
        <f t="shared" si="3"/>
        <v>14689.999999999998</v>
      </c>
      <c r="F30" s="17">
        <f t="shared" si="2"/>
        <v>13866.666666666666</v>
      </c>
    </row>
    <row r="31" spans="1:6">
      <c r="A31" s="8" t="s">
        <v>167</v>
      </c>
      <c r="B31" s="11">
        <v>1</v>
      </c>
      <c r="C31" s="17">
        <v>19000</v>
      </c>
      <c r="D31" s="17">
        <f t="shared" si="4"/>
        <v>20330</v>
      </c>
      <c r="E31" s="17">
        <f t="shared" si="3"/>
        <v>21469.999999999996</v>
      </c>
      <c r="F31" s="17">
        <f t="shared" si="2"/>
        <v>20266.666666666668</v>
      </c>
    </row>
    <row r="32" spans="1:6">
      <c r="A32" s="8" t="s">
        <v>168</v>
      </c>
      <c r="B32" s="11">
        <v>1</v>
      </c>
      <c r="C32" s="17">
        <v>19000</v>
      </c>
      <c r="D32" s="17">
        <f t="shared" si="4"/>
        <v>20330</v>
      </c>
      <c r="E32" s="17">
        <f t="shared" si="3"/>
        <v>21469.999999999996</v>
      </c>
      <c r="F32" s="17">
        <f t="shared" si="2"/>
        <v>20266.666666666668</v>
      </c>
    </row>
    <row r="33" spans="1:6">
      <c r="A33" s="8" t="s">
        <v>169</v>
      </c>
      <c r="B33" s="11">
        <v>1</v>
      </c>
      <c r="C33" s="17">
        <v>20000</v>
      </c>
      <c r="D33" s="17">
        <f t="shared" si="4"/>
        <v>21400</v>
      </c>
      <c r="E33" s="17">
        <f t="shared" si="3"/>
        <v>22599.999999999996</v>
      </c>
      <c r="F33" s="17">
        <f t="shared" si="2"/>
        <v>21333.333333333332</v>
      </c>
    </row>
    <row r="34" spans="1:6">
      <c r="A34" s="8" t="s">
        <v>170</v>
      </c>
      <c r="B34" s="11">
        <v>1</v>
      </c>
      <c r="C34" s="17">
        <v>26000</v>
      </c>
      <c r="D34" s="17">
        <f t="shared" si="4"/>
        <v>27820</v>
      </c>
      <c r="E34" s="17">
        <f t="shared" si="3"/>
        <v>29379.999999999996</v>
      </c>
      <c r="F34" s="17">
        <f t="shared" si="2"/>
        <v>27733.333333333332</v>
      </c>
    </row>
    <row r="35" spans="1:6">
      <c r="A35" s="8" t="s">
        <v>171</v>
      </c>
      <c r="B35" s="11">
        <v>1</v>
      </c>
      <c r="C35" s="17">
        <v>20000</v>
      </c>
      <c r="D35" s="17">
        <f t="shared" si="4"/>
        <v>21400</v>
      </c>
      <c r="E35" s="17">
        <f t="shared" si="3"/>
        <v>22599.999999999996</v>
      </c>
      <c r="F35" s="17">
        <f t="shared" si="2"/>
        <v>21333.333333333332</v>
      </c>
    </row>
    <row r="36" spans="1:6">
      <c r="A36" s="8" t="s">
        <v>172</v>
      </c>
      <c r="B36" s="11">
        <v>1</v>
      </c>
      <c r="C36" s="17">
        <v>22000</v>
      </c>
      <c r="D36" s="17">
        <f t="shared" si="4"/>
        <v>23540</v>
      </c>
      <c r="E36" s="17">
        <f t="shared" si="3"/>
        <v>24859.999999999996</v>
      </c>
      <c r="F36" s="17">
        <f t="shared" si="2"/>
        <v>23466.666666666668</v>
      </c>
    </row>
    <row r="37" spans="1:6">
      <c r="A37" s="8" t="s">
        <v>173</v>
      </c>
      <c r="B37" s="11">
        <v>1</v>
      </c>
      <c r="C37" s="17">
        <v>600</v>
      </c>
      <c r="D37" s="17">
        <f t="shared" si="4"/>
        <v>642</v>
      </c>
      <c r="E37" s="17">
        <f t="shared" si="3"/>
        <v>677.99999999999989</v>
      </c>
      <c r="F37" s="17">
        <f t="shared" si="2"/>
        <v>640</v>
      </c>
    </row>
    <row r="38" spans="1:6">
      <c r="A38" s="8" t="s">
        <v>174</v>
      </c>
      <c r="B38" s="11">
        <v>1</v>
      </c>
      <c r="C38" s="17">
        <v>4000</v>
      </c>
      <c r="D38" s="17">
        <f t="shared" si="4"/>
        <v>4280</v>
      </c>
      <c r="E38" s="17">
        <f t="shared" si="3"/>
        <v>4520</v>
      </c>
      <c r="F38" s="17">
        <f t="shared" si="2"/>
        <v>4266.666666666667</v>
      </c>
    </row>
    <row r="39" spans="1:6" ht="27.6">
      <c r="A39" s="8" t="s">
        <v>235</v>
      </c>
      <c r="B39" s="11">
        <v>1</v>
      </c>
      <c r="C39" s="17">
        <v>90000</v>
      </c>
      <c r="D39" s="17">
        <f>C39*1.04</f>
        <v>93600</v>
      </c>
      <c r="E39" s="17">
        <f t="shared" si="3"/>
        <v>101699.99999999999</v>
      </c>
      <c r="F39" s="17">
        <f t="shared" si="2"/>
        <v>95100</v>
      </c>
    </row>
    <row r="40" spans="1:6">
      <c r="A40" s="8" t="s">
        <v>175</v>
      </c>
      <c r="B40" s="11">
        <v>1</v>
      </c>
      <c r="C40" s="17">
        <v>4500</v>
      </c>
      <c r="D40" s="17">
        <f t="shared" ref="D40:D100" si="5">C40*1.04</f>
        <v>4680</v>
      </c>
      <c r="E40" s="17">
        <f t="shared" si="3"/>
        <v>5084.9999999999991</v>
      </c>
      <c r="F40" s="17">
        <f t="shared" si="2"/>
        <v>4755</v>
      </c>
    </row>
    <row r="41" spans="1:6" ht="27.6">
      <c r="A41" s="8" t="s">
        <v>176</v>
      </c>
      <c r="B41" s="11">
        <v>1</v>
      </c>
      <c r="C41" s="17">
        <v>13000</v>
      </c>
      <c r="D41" s="17">
        <f t="shared" si="5"/>
        <v>13520</v>
      </c>
      <c r="E41" s="17">
        <f t="shared" si="3"/>
        <v>14689.999999999998</v>
      </c>
      <c r="F41" s="17">
        <f t="shared" si="2"/>
        <v>13736.666666666666</v>
      </c>
    </row>
    <row r="42" spans="1:6" ht="27.6">
      <c r="A42" s="8" t="s">
        <v>177</v>
      </c>
      <c r="B42" s="11">
        <v>1</v>
      </c>
      <c r="C42" s="17">
        <v>25000</v>
      </c>
      <c r="D42" s="17">
        <f t="shared" si="5"/>
        <v>26000</v>
      </c>
      <c r="E42" s="17">
        <f t="shared" si="3"/>
        <v>28249.999999999996</v>
      </c>
      <c r="F42" s="17">
        <f t="shared" si="2"/>
        <v>26416.666666666668</v>
      </c>
    </row>
    <row r="43" spans="1:6">
      <c r="A43" s="8" t="s">
        <v>178</v>
      </c>
      <c r="B43" s="11">
        <v>1</v>
      </c>
      <c r="C43" s="17">
        <v>3000</v>
      </c>
      <c r="D43" s="17">
        <f t="shared" si="5"/>
        <v>3120</v>
      </c>
      <c r="E43" s="17">
        <f t="shared" si="3"/>
        <v>3389.9999999999995</v>
      </c>
      <c r="F43" s="17">
        <f t="shared" si="2"/>
        <v>3170</v>
      </c>
    </row>
    <row r="44" spans="1:6">
      <c r="A44" s="8" t="s">
        <v>179</v>
      </c>
      <c r="B44" s="11">
        <v>1</v>
      </c>
      <c r="C44" s="17">
        <v>5000</v>
      </c>
      <c r="D44" s="17">
        <f t="shared" si="5"/>
        <v>5200</v>
      </c>
      <c r="E44" s="17">
        <f t="shared" si="3"/>
        <v>5649.9999999999991</v>
      </c>
      <c r="F44" s="17">
        <f t="shared" si="2"/>
        <v>5283.333333333333</v>
      </c>
    </row>
    <row r="45" spans="1:6">
      <c r="A45" s="8" t="s">
        <v>180</v>
      </c>
      <c r="B45" s="11">
        <v>1</v>
      </c>
      <c r="C45" s="17">
        <v>1000</v>
      </c>
      <c r="D45" s="17">
        <f t="shared" si="5"/>
        <v>1040</v>
      </c>
      <c r="E45" s="17">
        <f>C45*1.02</f>
        <v>1020</v>
      </c>
      <c r="F45" s="17">
        <f t="shared" si="2"/>
        <v>1020</v>
      </c>
    </row>
    <row r="46" spans="1:6">
      <c r="A46" s="8" t="s">
        <v>181</v>
      </c>
      <c r="B46" s="11">
        <v>1</v>
      </c>
      <c r="C46" s="17">
        <v>3500</v>
      </c>
      <c r="D46" s="17">
        <f t="shared" si="5"/>
        <v>3640</v>
      </c>
      <c r="E46" s="17">
        <f t="shared" ref="E46:E100" si="6">C46*1.02</f>
        <v>3570</v>
      </c>
      <c r="F46" s="17">
        <f t="shared" si="2"/>
        <v>3570</v>
      </c>
    </row>
    <row r="47" spans="1:6">
      <c r="A47" s="8" t="s">
        <v>182</v>
      </c>
      <c r="B47" s="11">
        <v>1</v>
      </c>
      <c r="C47" s="17">
        <v>10000</v>
      </c>
      <c r="D47" s="17">
        <f t="shared" si="5"/>
        <v>10400</v>
      </c>
      <c r="E47" s="17">
        <f t="shared" si="6"/>
        <v>10200</v>
      </c>
      <c r="F47" s="17">
        <f t="shared" si="2"/>
        <v>10200</v>
      </c>
    </row>
    <row r="48" spans="1:6">
      <c r="A48" s="8" t="s">
        <v>183</v>
      </c>
      <c r="B48" s="11">
        <v>1</v>
      </c>
      <c r="C48" s="17">
        <v>2500000</v>
      </c>
      <c r="D48" s="17">
        <f t="shared" si="5"/>
        <v>2600000</v>
      </c>
      <c r="E48" s="17">
        <f t="shared" si="6"/>
        <v>2550000</v>
      </c>
      <c r="F48" s="17">
        <f t="shared" si="2"/>
        <v>2550000</v>
      </c>
    </row>
    <row r="49" spans="1:6">
      <c r="A49" s="8" t="s">
        <v>184</v>
      </c>
      <c r="B49" s="11">
        <v>1</v>
      </c>
      <c r="C49" s="17">
        <v>20000</v>
      </c>
      <c r="D49" s="17">
        <f t="shared" si="5"/>
        <v>20800</v>
      </c>
      <c r="E49" s="17">
        <f t="shared" si="6"/>
        <v>20400</v>
      </c>
      <c r="F49" s="17">
        <f t="shared" si="2"/>
        <v>20400</v>
      </c>
    </row>
    <row r="50" spans="1:6">
      <c r="A50" s="8" t="s">
        <v>185</v>
      </c>
      <c r="B50" s="11">
        <v>1</v>
      </c>
      <c r="C50" s="17">
        <v>3000</v>
      </c>
      <c r="D50" s="17">
        <f t="shared" si="5"/>
        <v>3120</v>
      </c>
      <c r="E50" s="17">
        <f t="shared" si="6"/>
        <v>3060</v>
      </c>
      <c r="F50" s="17">
        <f t="shared" si="2"/>
        <v>3060</v>
      </c>
    </row>
    <row r="51" spans="1:6">
      <c r="A51" s="8" t="s">
        <v>186</v>
      </c>
      <c r="B51" s="11">
        <v>1</v>
      </c>
      <c r="C51" s="17">
        <v>6000</v>
      </c>
      <c r="D51" s="17">
        <f t="shared" si="5"/>
        <v>6240</v>
      </c>
      <c r="E51" s="17">
        <f t="shared" si="6"/>
        <v>6120</v>
      </c>
      <c r="F51" s="17">
        <f t="shared" si="2"/>
        <v>6120</v>
      </c>
    </row>
    <row r="52" spans="1:6">
      <c r="A52" s="8" t="s">
        <v>187</v>
      </c>
      <c r="B52" s="11">
        <v>1</v>
      </c>
      <c r="C52" s="17">
        <v>8000</v>
      </c>
      <c r="D52" s="17">
        <f t="shared" si="5"/>
        <v>8320</v>
      </c>
      <c r="E52" s="17">
        <f t="shared" si="6"/>
        <v>8160</v>
      </c>
      <c r="F52" s="17">
        <f t="shared" si="2"/>
        <v>8160</v>
      </c>
    </row>
    <row r="53" spans="1:6">
      <c r="A53" s="8" t="s">
        <v>188</v>
      </c>
      <c r="B53" s="11">
        <v>1</v>
      </c>
      <c r="C53" s="17">
        <v>80000</v>
      </c>
      <c r="D53" s="17">
        <f t="shared" si="5"/>
        <v>83200</v>
      </c>
      <c r="E53" s="17">
        <f t="shared" si="6"/>
        <v>81600</v>
      </c>
      <c r="F53" s="17">
        <f t="shared" si="2"/>
        <v>81600</v>
      </c>
    </row>
    <row r="54" spans="1:6">
      <c r="A54" s="8" t="s">
        <v>189</v>
      </c>
      <c r="B54" s="11">
        <v>1</v>
      </c>
      <c r="C54" s="17">
        <v>250000</v>
      </c>
      <c r="D54" s="17">
        <f t="shared" si="5"/>
        <v>260000</v>
      </c>
      <c r="E54" s="17">
        <f t="shared" si="6"/>
        <v>255000</v>
      </c>
      <c r="F54" s="17">
        <f t="shared" si="2"/>
        <v>255000</v>
      </c>
    </row>
    <row r="55" spans="1:6">
      <c r="A55" s="8" t="s">
        <v>190</v>
      </c>
      <c r="B55" s="11">
        <v>1</v>
      </c>
      <c r="C55" s="17">
        <v>50000</v>
      </c>
      <c r="D55" s="17">
        <f t="shared" si="5"/>
        <v>52000</v>
      </c>
      <c r="E55" s="17">
        <f t="shared" si="6"/>
        <v>51000</v>
      </c>
      <c r="F55" s="17">
        <f t="shared" si="2"/>
        <v>51000</v>
      </c>
    </row>
    <row r="56" spans="1:6">
      <c r="A56" s="8" t="s">
        <v>191</v>
      </c>
      <c r="B56" s="11">
        <v>1</v>
      </c>
      <c r="C56" s="17">
        <v>30000</v>
      </c>
      <c r="D56" s="17">
        <f t="shared" si="5"/>
        <v>31200</v>
      </c>
      <c r="E56" s="17">
        <f t="shared" si="6"/>
        <v>30600</v>
      </c>
      <c r="F56" s="17">
        <f t="shared" si="2"/>
        <v>30600</v>
      </c>
    </row>
    <row r="57" spans="1:6">
      <c r="A57" s="8" t="s">
        <v>192</v>
      </c>
      <c r="B57" s="11">
        <v>1</v>
      </c>
      <c r="C57" s="17">
        <v>35000</v>
      </c>
      <c r="D57" s="17">
        <f t="shared" si="5"/>
        <v>36400</v>
      </c>
      <c r="E57" s="17">
        <f t="shared" si="6"/>
        <v>35700</v>
      </c>
      <c r="F57" s="17">
        <f t="shared" si="2"/>
        <v>35700</v>
      </c>
    </row>
    <row r="58" spans="1:6">
      <c r="A58" s="8" t="s">
        <v>193</v>
      </c>
      <c r="B58" s="11">
        <v>1</v>
      </c>
      <c r="C58" s="17">
        <v>170000</v>
      </c>
      <c r="D58" s="17">
        <f t="shared" si="5"/>
        <v>176800</v>
      </c>
      <c r="E58" s="17">
        <f t="shared" si="6"/>
        <v>173400</v>
      </c>
      <c r="F58" s="17">
        <f t="shared" si="2"/>
        <v>173400</v>
      </c>
    </row>
    <row r="59" spans="1:6">
      <c r="A59" s="8" t="s">
        <v>194</v>
      </c>
      <c r="B59" s="11">
        <v>1</v>
      </c>
      <c r="C59" s="17">
        <v>38000</v>
      </c>
      <c r="D59" s="17">
        <f t="shared" si="5"/>
        <v>39520</v>
      </c>
      <c r="E59" s="17">
        <f t="shared" si="6"/>
        <v>38760</v>
      </c>
      <c r="F59" s="17">
        <f t="shared" si="2"/>
        <v>38760</v>
      </c>
    </row>
    <row r="60" spans="1:6">
      <c r="A60" s="8" t="s">
        <v>195</v>
      </c>
      <c r="B60" s="11">
        <v>1</v>
      </c>
      <c r="C60" s="17">
        <v>20000</v>
      </c>
      <c r="D60" s="17">
        <f t="shared" si="5"/>
        <v>20800</v>
      </c>
      <c r="E60" s="17">
        <f t="shared" si="6"/>
        <v>20400</v>
      </c>
      <c r="F60" s="17">
        <f t="shared" si="2"/>
        <v>20400</v>
      </c>
    </row>
    <row r="61" spans="1:6">
      <c r="A61" s="8" t="s">
        <v>196</v>
      </c>
      <c r="B61" s="11">
        <v>1</v>
      </c>
      <c r="C61" s="17">
        <v>18000</v>
      </c>
      <c r="D61" s="17">
        <f t="shared" si="5"/>
        <v>18720</v>
      </c>
      <c r="E61" s="17">
        <f t="shared" si="6"/>
        <v>18360</v>
      </c>
      <c r="F61" s="17">
        <f t="shared" si="2"/>
        <v>18360</v>
      </c>
    </row>
    <row r="62" spans="1:6">
      <c r="A62" s="8" t="s">
        <v>197</v>
      </c>
      <c r="B62" s="11">
        <v>1</v>
      </c>
      <c r="C62" s="17">
        <v>32000</v>
      </c>
      <c r="D62" s="17">
        <f t="shared" si="5"/>
        <v>33280</v>
      </c>
      <c r="E62" s="17">
        <f t="shared" si="6"/>
        <v>32640</v>
      </c>
      <c r="F62" s="17">
        <f t="shared" si="2"/>
        <v>32640</v>
      </c>
    </row>
    <row r="63" spans="1:6">
      <c r="A63" s="8" t="s">
        <v>198</v>
      </c>
      <c r="B63" s="11">
        <v>1</v>
      </c>
      <c r="C63" s="17">
        <v>120000</v>
      </c>
      <c r="D63" s="17">
        <f t="shared" si="5"/>
        <v>124800</v>
      </c>
      <c r="E63" s="17">
        <f t="shared" si="6"/>
        <v>122400</v>
      </c>
      <c r="F63" s="17">
        <f t="shared" si="2"/>
        <v>122400</v>
      </c>
    </row>
    <row r="64" spans="1:6">
      <c r="A64" s="8" t="s">
        <v>199</v>
      </c>
      <c r="B64" s="11">
        <v>1</v>
      </c>
      <c r="C64" s="17">
        <v>2000</v>
      </c>
      <c r="D64" s="17">
        <f t="shared" si="5"/>
        <v>2080</v>
      </c>
      <c r="E64" s="17">
        <f t="shared" si="6"/>
        <v>2040</v>
      </c>
      <c r="F64" s="17">
        <f t="shared" si="2"/>
        <v>2040</v>
      </c>
    </row>
    <row r="65" spans="1:6">
      <c r="A65" s="8" t="s">
        <v>200</v>
      </c>
      <c r="B65" s="11">
        <v>1</v>
      </c>
      <c r="C65" s="17">
        <v>10000</v>
      </c>
      <c r="D65" s="17">
        <f t="shared" si="5"/>
        <v>10400</v>
      </c>
      <c r="E65" s="17">
        <f t="shared" si="6"/>
        <v>10200</v>
      </c>
      <c r="F65" s="17">
        <f t="shared" si="2"/>
        <v>10200</v>
      </c>
    </row>
    <row r="66" spans="1:6">
      <c r="A66" s="8" t="s">
        <v>201</v>
      </c>
      <c r="B66" s="11">
        <v>1</v>
      </c>
      <c r="C66" s="17">
        <v>33000</v>
      </c>
      <c r="D66" s="17">
        <f t="shared" si="5"/>
        <v>34320</v>
      </c>
      <c r="E66" s="17">
        <f t="shared" si="6"/>
        <v>33660</v>
      </c>
      <c r="F66" s="17">
        <f t="shared" si="2"/>
        <v>33660</v>
      </c>
    </row>
    <row r="67" spans="1:6">
      <c r="A67" s="8" t="s">
        <v>202</v>
      </c>
      <c r="B67" s="11">
        <v>1</v>
      </c>
      <c r="C67" s="17">
        <v>11000</v>
      </c>
      <c r="D67" s="17">
        <f t="shared" si="5"/>
        <v>11440</v>
      </c>
      <c r="E67" s="17">
        <f t="shared" si="6"/>
        <v>11220</v>
      </c>
      <c r="F67" s="17">
        <f t="shared" si="2"/>
        <v>11220</v>
      </c>
    </row>
    <row r="68" spans="1:6">
      <c r="A68" s="8" t="s">
        <v>203</v>
      </c>
      <c r="B68" s="11">
        <v>1</v>
      </c>
      <c r="C68" s="17">
        <v>600000</v>
      </c>
      <c r="D68" s="17">
        <f t="shared" si="5"/>
        <v>624000</v>
      </c>
      <c r="E68" s="17">
        <f t="shared" si="6"/>
        <v>612000</v>
      </c>
      <c r="F68" s="17">
        <f t="shared" si="2"/>
        <v>612000</v>
      </c>
    </row>
    <row r="69" spans="1:6">
      <c r="A69" s="8" t="s">
        <v>204</v>
      </c>
      <c r="B69" s="11">
        <v>1</v>
      </c>
      <c r="C69" s="17">
        <v>2400</v>
      </c>
      <c r="D69" s="17">
        <f t="shared" si="5"/>
        <v>2496</v>
      </c>
      <c r="E69" s="17">
        <f t="shared" si="6"/>
        <v>2448</v>
      </c>
      <c r="F69" s="17">
        <f t="shared" si="2"/>
        <v>2448</v>
      </c>
    </row>
    <row r="70" spans="1:6">
      <c r="A70" s="8" t="s">
        <v>205</v>
      </c>
      <c r="B70" s="11">
        <v>1</v>
      </c>
      <c r="C70" s="17">
        <v>8000</v>
      </c>
      <c r="D70" s="17">
        <f t="shared" si="5"/>
        <v>8320</v>
      </c>
      <c r="E70" s="17">
        <f t="shared" si="6"/>
        <v>8160</v>
      </c>
      <c r="F70" s="17">
        <f t="shared" si="2"/>
        <v>8160</v>
      </c>
    </row>
    <row r="71" spans="1:6">
      <c r="A71" s="8" t="s">
        <v>206</v>
      </c>
      <c r="B71" s="11">
        <v>1</v>
      </c>
      <c r="C71" s="17">
        <v>3400</v>
      </c>
      <c r="D71" s="17">
        <f t="shared" si="5"/>
        <v>3536</v>
      </c>
      <c r="E71" s="17">
        <f t="shared" si="6"/>
        <v>3468</v>
      </c>
      <c r="F71" s="17">
        <f t="shared" ref="F71:F100" si="7">AVERAGE(C71:E71)</f>
        <v>3468</v>
      </c>
    </row>
    <row r="72" spans="1:6">
      <c r="A72" s="8" t="s">
        <v>207</v>
      </c>
      <c r="B72" s="11">
        <v>1</v>
      </c>
      <c r="C72" s="17">
        <v>3000</v>
      </c>
      <c r="D72" s="17">
        <f t="shared" si="5"/>
        <v>3120</v>
      </c>
      <c r="E72" s="17">
        <f t="shared" si="6"/>
        <v>3060</v>
      </c>
      <c r="F72" s="17">
        <f t="shared" si="7"/>
        <v>3060</v>
      </c>
    </row>
    <row r="73" spans="1:6">
      <c r="A73" s="8" t="s">
        <v>208</v>
      </c>
      <c r="B73" s="11">
        <v>1</v>
      </c>
      <c r="C73" s="17">
        <v>2600</v>
      </c>
      <c r="D73" s="17">
        <f t="shared" si="5"/>
        <v>2704</v>
      </c>
      <c r="E73" s="17">
        <f t="shared" si="6"/>
        <v>2652</v>
      </c>
      <c r="F73" s="17">
        <f t="shared" si="7"/>
        <v>2652</v>
      </c>
    </row>
    <row r="74" spans="1:6">
      <c r="A74" s="8" t="s">
        <v>209</v>
      </c>
      <c r="B74" s="11">
        <v>1</v>
      </c>
      <c r="C74" s="17">
        <v>5000</v>
      </c>
      <c r="D74" s="17">
        <f t="shared" si="5"/>
        <v>5200</v>
      </c>
      <c r="E74" s="17">
        <f t="shared" si="6"/>
        <v>5100</v>
      </c>
      <c r="F74" s="17">
        <f t="shared" si="7"/>
        <v>5100</v>
      </c>
    </row>
    <row r="75" spans="1:6">
      <c r="A75" s="8" t="s">
        <v>210</v>
      </c>
      <c r="B75" s="11">
        <v>1</v>
      </c>
      <c r="C75" s="17">
        <v>6500</v>
      </c>
      <c r="D75" s="17">
        <f t="shared" si="5"/>
        <v>6760</v>
      </c>
      <c r="E75" s="17">
        <f t="shared" si="6"/>
        <v>6630</v>
      </c>
      <c r="F75" s="17">
        <f t="shared" si="7"/>
        <v>6630</v>
      </c>
    </row>
    <row r="76" spans="1:6">
      <c r="A76" s="8" t="s">
        <v>211</v>
      </c>
      <c r="B76" s="11">
        <v>1</v>
      </c>
      <c r="C76" s="17">
        <v>6000</v>
      </c>
      <c r="D76" s="17">
        <f t="shared" si="5"/>
        <v>6240</v>
      </c>
      <c r="E76" s="17">
        <f t="shared" si="6"/>
        <v>6120</v>
      </c>
      <c r="F76" s="17">
        <f t="shared" si="7"/>
        <v>6120</v>
      </c>
    </row>
    <row r="77" spans="1:6">
      <c r="A77" s="8" t="s">
        <v>212</v>
      </c>
      <c r="B77" s="11">
        <v>1</v>
      </c>
      <c r="C77" s="17">
        <v>5000</v>
      </c>
      <c r="D77" s="17">
        <f t="shared" si="5"/>
        <v>5200</v>
      </c>
      <c r="E77" s="17">
        <f t="shared" si="6"/>
        <v>5100</v>
      </c>
      <c r="F77" s="17">
        <f t="shared" si="7"/>
        <v>5100</v>
      </c>
    </row>
    <row r="78" spans="1:6">
      <c r="A78" s="8" t="s">
        <v>213</v>
      </c>
      <c r="B78" s="11">
        <v>1</v>
      </c>
      <c r="C78" s="17">
        <v>3000</v>
      </c>
      <c r="D78" s="17">
        <f t="shared" si="5"/>
        <v>3120</v>
      </c>
      <c r="E78" s="17">
        <f t="shared" si="6"/>
        <v>3060</v>
      </c>
      <c r="F78" s="17">
        <f t="shared" si="7"/>
        <v>3060</v>
      </c>
    </row>
    <row r="79" spans="1:6">
      <c r="A79" s="8" t="s">
        <v>214</v>
      </c>
      <c r="B79" s="11">
        <v>1</v>
      </c>
      <c r="C79" s="17">
        <v>6000</v>
      </c>
      <c r="D79" s="17">
        <f t="shared" si="5"/>
        <v>6240</v>
      </c>
      <c r="E79" s="17">
        <f t="shared" si="6"/>
        <v>6120</v>
      </c>
      <c r="F79" s="17">
        <f t="shared" si="7"/>
        <v>6120</v>
      </c>
    </row>
    <row r="80" spans="1:6">
      <c r="A80" s="8" t="s">
        <v>215</v>
      </c>
      <c r="B80" s="11">
        <v>1</v>
      </c>
      <c r="C80" s="17">
        <v>5500</v>
      </c>
      <c r="D80" s="17">
        <f t="shared" si="5"/>
        <v>5720</v>
      </c>
      <c r="E80" s="17">
        <f t="shared" si="6"/>
        <v>5610</v>
      </c>
      <c r="F80" s="17">
        <f t="shared" si="7"/>
        <v>5610</v>
      </c>
    </row>
    <row r="81" spans="1:6">
      <c r="A81" s="8" t="s">
        <v>216</v>
      </c>
      <c r="B81" s="11">
        <v>1</v>
      </c>
      <c r="C81" s="17">
        <v>3800</v>
      </c>
      <c r="D81" s="17">
        <f t="shared" si="5"/>
        <v>3952</v>
      </c>
      <c r="E81" s="17">
        <f t="shared" si="6"/>
        <v>3876</v>
      </c>
      <c r="F81" s="17">
        <f t="shared" si="7"/>
        <v>3876</v>
      </c>
    </row>
    <row r="82" spans="1:6">
      <c r="A82" s="8" t="s">
        <v>217</v>
      </c>
      <c r="B82" s="11">
        <v>1</v>
      </c>
      <c r="C82" s="17">
        <v>22000</v>
      </c>
      <c r="D82" s="17">
        <f t="shared" si="5"/>
        <v>22880</v>
      </c>
      <c r="E82" s="17">
        <f t="shared" si="6"/>
        <v>22440</v>
      </c>
      <c r="F82" s="17">
        <f t="shared" si="7"/>
        <v>22440</v>
      </c>
    </row>
    <row r="83" spans="1:6" ht="27.6">
      <c r="A83" s="8" t="s">
        <v>218</v>
      </c>
      <c r="B83" s="11">
        <v>1</v>
      </c>
      <c r="C83" s="17">
        <v>22000</v>
      </c>
      <c r="D83" s="17">
        <f t="shared" si="5"/>
        <v>22880</v>
      </c>
      <c r="E83" s="17">
        <f t="shared" si="6"/>
        <v>22440</v>
      </c>
      <c r="F83" s="17">
        <f t="shared" si="7"/>
        <v>22440</v>
      </c>
    </row>
    <row r="84" spans="1:6">
      <c r="A84" s="8" t="s">
        <v>219</v>
      </c>
      <c r="B84" s="11">
        <v>1</v>
      </c>
      <c r="C84" s="17">
        <v>23000</v>
      </c>
      <c r="D84" s="17">
        <f t="shared" si="5"/>
        <v>23920</v>
      </c>
      <c r="E84" s="17">
        <f t="shared" si="6"/>
        <v>23460</v>
      </c>
      <c r="F84" s="17">
        <f t="shared" si="7"/>
        <v>23460</v>
      </c>
    </row>
    <row r="85" spans="1:6">
      <c r="A85" s="8" t="s">
        <v>220</v>
      </c>
      <c r="B85" s="11">
        <v>1</v>
      </c>
      <c r="C85" s="17">
        <v>16000</v>
      </c>
      <c r="D85" s="17">
        <f t="shared" si="5"/>
        <v>16640</v>
      </c>
      <c r="E85" s="17">
        <f t="shared" si="6"/>
        <v>16320</v>
      </c>
      <c r="F85" s="17">
        <f t="shared" si="7"/>
        <v>16320</v>
      </c>
    </row>
    <row r="86" spans="1:6">
      <c r="A86" s="8" t="s">
        <v>221</v>
      </c>
      <c r="B86" s="11">
        <v>1</v>
      </c>
      <c r="C86" s="17">
        <v>22000</v>
      </c>
      <c r="D86" s="17">
        <f t="shared" si="5"/>
        <v>22880</v>
      </c>
      <c r="E86" s="17">
        <f t="shared" si="6"/>
        <v>22440</v>
      </c>
      <c r="F86" s="17">
        <f t="shared" si="7"/>
        <v>22440</v>
      </c>
    </row>
    <row r="87" spans="1:6">
      <c r="A87" s="8" t="s">
        <v>222</v>
      </c>
      <c r="B87" s="11">
        <v>1</v>
      </c>
      <c r="C87" s="17">
        <v>35000</v>
      </c>
      <c r="D87" s="17">
        <f t="shared" si="5"/>
        <v>36400</v>
      </c>
      <c r="E87" s="17">
        <f t="shared" si="6"/>
        <v>35700</v>
      </c>
      <c r="F87" s="17">
        <f t="shared" si="7"/>
        <v>35700</v>
      </c>
    </row>
    <row r="88" spans="1:6">
      <c r="A88" s="8" t="s">
        <v>223</v>
      </c>
      <c r="B88" s="11">
        <v>1</v>
      </c>
      <c r="C88" s="17">
        <v>35000</v>
      </c>
      <c r="D88" s="17">
        <f t="shared" si="5"/>
        <v>36400</v>
      </c>
      <c r="E88" s="17">
        <f t="shared" si="6"/>
        <v>35700</v>
      </c>
      <c r="F88" s="17" t="e">
        <f>AVERAGE(G79C84:E88)</f>
        <v>#NAME?</v>
      </c>
    </row>
    <row r="89" spans="1:6" ht="27.6">
      <c r="A89" s="8" t="s">
        <v>224</v>
      </c>
      <c r="B89" s="11">
        <v>1</v>
      </c>
      <c r="C89" s="17">
        <v>120000</v>
      </c>
      <c r="D89" s="17">
        <f t="shared" si="5"/>
        <v>124800</v>
      </c>
      <c r="E89" s="17">
        <f t="shared" si="6"/>
        <v>122400</v>
      </c>
      <c r="F89" s="17">
        <f>AVERAGE(C89:E89)</f>
        <v>122400</v>
      </c>
    </row>
    <row r="90" spans="1:6">
      <c r="A90" s="8" t="s">
        <v>225</v>
      </c>
      <c r="B90" s="11">
        <v>1</v>
      </c>
      <c r="C90" s="17">
        <v>3000</v>
      </c>
      <c r="D90" s="17">
        <f t="shared" si="5"/>
        <v>3120</v>
      </c>
      <c r="E90" s="17">
        <f t="shared" si="6"/>
        <v>3060</v>
      </c>
      <c r="F90" s="17">
        <f t="shared" si="7"/>
        <v>3060</v>
      </c>
    </row>
    <row r="91" spans="1:6">
      <c r="A91" s="8" t="s">
        <v>226</v>
      </c>
      <c r="B91" s="11">
        <v>1</v>
      </c>
      <c r="C91" s="17">
        <v>4400</v>
      </c>
      <c r="D91" s="17">
        <f t="shared" si="5"/>
        <v>4576</v>
      </c>
      <c r="E91" s="17">
        <f t="shared" si="6"/>
        <v>4488</v>
      </c>
      <c r="F91" s="17">
        <f t="shared" si="7"/>
        <v>4488</v>
      </c>
    </row>
    <row r="92" spans="1:6">
      <c r="A92" s="8" t="s">
        <v>227</v>
      </c>
      <c r="B92" s="11">
        <v>1</v>
      </c>
      <c r="C92" s="17">
        <v>15000</v>
      </c>
      <c r="D92" s="17">
        <f t="shared" si="5"/>
        <v>15600</v>
      </c>
      <c r="E92" s="17">
        <f t="shared" si="6"/>
        <v>15300</v>
      </c>
      <c r="F92" s="17">
        <f t="shared" si="7"/>
        <v>15300</v>
      </c>
    </row>
    <row r="93" spans="1:6">
      <c r="A93" s="8" t="s">
        <v>228</v>
      </c>
      <c r="B93" s="11">
        <v>1</v>
      </c>
      <c r="C93" s="17">
        <v>4000</v>
      </c>
      <c r="D93" s="17">
        <f t="shared" si="5"/>
        <v>4160</v>
      </c>
      <c r="E93" s="17">
        <f t="shared" si="6"/>
        <v>4080</v>
      </c>
      <c r="F93" s="17">
        <f t="shared" si="7"/>
        <v>4080</v>
      </c>
    </row>
    <row r="94" spans="1:6">
      <c r="A94" s="8" t="s">
        <v>229</v>
      </c>
      <c r="B94" s="11">
        <v>1</v>
      </c>
      <c r="C94" s="17">
        <v>95000</v>
      </c>
      <c r="D94" s="17">
        <f t="shared" si="5"/>
        <v>98800</v>
      </c>
      <c r="E94" s="17">
        <f t="shared" si="6"/>
        <v>96900</v>
      </c>
      <c r="F94" s="17">
        <f t="shared" si="7"/>
        <v>96900</v>
      </c>
    </row>
    <row r="95" spans="1:6">
      <c r="A95" s="8" t="s">
        <v>230</v>
      </c>
      <c r="B95" s="11">
        <v>1</v>
      </c>
      <c r="C95" s="17">
        <v>35000</v>
      </c>
      <c r="D95" s="17">
        <f t="shared" si="5"/>
        <v>36400</v>
      </c>
      <c r="E95" s="17">
        <f t="shared" si="6"/>
        <v>35700</v>
      </c>
      <c r="F95" s="17">
        <f t="shared" si="7"/>
        <v>35700</v>
      </c>
    </row>
    <row r="96" spans="1:6">
      <c r="A96" s="8" t="s">
        <v>231</v>
      </c>
      <c r="B96" s="11">
        <v>1</v>
      </c>
      <c r="C96" s="17">
        <v>13000</v>
      </c>
      <c r="D96" s="17">
        <f t="shared" si="5"/>
        <v>13520</v>
      </c>
      <c r="E96" s="17">
        <f t="shared" si="6"/>
        <v>13260</v>
      </c>
      <c r="F96" s="17">
        <f t="shared" si="7"/>
        <v>13260</v>
      </c>
    </row>
    <row r="97" spans="1:6">
      <c r="A97" s="8" t="s">
        <v>232</v>
      </c>
      <c r="B97" s="11">
        <v>1</v>
      </c>
      <c r="C97" s="17">
        <v>6150</v>
      </c>
      <c r="D97" s="17">
        <f t="shared" si="5"/>
        <v>6396</v>
      </c>
      <c r="E97" s="17">
        <f t="shared" si="6"/>
        <v>6273</v>
      </c>
      <c r="F97" s="17">
        <f t="shared" si="7"/>
        <v>6273</v>
      </c>
    </row>
    <row r="98" spans="1:6">
      <c r="A98" s="8" t="s">
        <v>233</v>
      </c>
      <c r="B98" s="11">
        <v>1</v>
      </c>
      <c r="C98" s="17">
        <v>21000</v>
      </c>
      <c r="D98" s="17">
        <f t="shared" si="5"/>
        <v>21840</v>
      </c>
      <c r="E98" s="17">
        <f t="shared" si="6"/>
        <v>21420</v>
      </c>
      <c r="F98" s="17">
        <f t="shared" si="7"/>
        <v>21420</v>
      </c>
    </row>
    <row r="99" spans="1:6">
      <c r="A99" s="8" t="s">
        <v>234</v>
      </c>
      <c r="B99" s="11">
        <v>1</v>
      </c>
      <c r="C99" s="17">
        <v>600000</v>
      </c>
      <c r="D99" s="17">
        <f t="shared" si="5"/>
        <v>624000</v>
      </c>
      <c r="E99" s="17">
        <f t="shared" si="6"/>
        <v>612000</v>
      </c>
      <c r="F99" s="17">
        <f t="shared" si="7"/>
        <v>612000</v>
      </c>
    </row>
    <row r="100" spans="1:6">
      <c r="A100" s="8" t="s">
        <v>236</v>
      </c>
      <c r="B100" s="11">
        <v>1</v>
      </c>
      <c r="C100" s="17">
        <v>1300000</v>
      </c>
      <c r="D100" s="17">
        <f t="shared" si="5"/>
        <v>1352000</v>
      </c>
      <c r="E100" s="17">
        <f t="shared" si="6"/>
        <v>1326000</v>
      </c>
      <c r="F100" s="17">
        <f t="shared" si="7"/>
        <v>1326000</v>
      </c>
    </row>
  </sheetData>
  <mergeCells count="3">
    <mergeCell ref="A1:F1"/>
    <mergeCell ref="A2:F2"/>
    <mergeCell ref="A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Transporte</vt:lpstr>
      <vt:lpstr>Inscripciones torneos</vt:lpstr>
      <vt:lpstr>Elementos logísticos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 Tobon upegui</dc:creator>
  <cp:lastModifiedBy>Richard Alejandro Cuervo Gallego</cp:lastModifiedBy>
  <dcterms:created xsi:type="dcterms:W3CDTF">2026-01-22T19:46:27Z</dcterms:created>
  <dcterms:modified xsi:type="dcterms:W3CDTF">2026-08-10T02:11:32Z</dcterms:modified>
</cp:coreProperties>
</file>