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6\2. Tramites Contractuales Asignados\7. Julio\Consultoría Actos de Reconocimiento\"/>
    </mc:Choice>
  </mc:AlternateContent>
  <xr:revisionPtr revIDLastSave="0" documentId="8_{1B8D16AF-92EF-4784-A952-B17D0342E3E3}" xr6:coauthVersionLast="47" xr6:coauthVersionMax="47" xr10:uidLastSave="{00000000-0000-0000-0000-000000000000}"/>
  <bookViews>
    <workbookView xWindow="1560" yWindow="720" windowWidth="14895" windowHeight="15480" xr2:uid="{00000000-000D-0000-FFFF-FFFF00000000}"/>
  </bookViews>
  <sheets>
    <sheet name="Estudio de Mercado" sheetId="1" r:id="rId1"/>
  </sheets>
  <definedNames>
    <definedName name="_GoBack" localSheetId="0">'Estudio de Mercado'!#REF!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4" i="1" l="1"/>
  <c r="K24" i="1" s="1"/>
  <c r="H24" i="1"/>
  <c r="F24" i="1"/>
  <c r="D24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9" i="1"/>
  <c r="K11" i="1" l="1"/>
  <c r="K10" i="1" l="1"/>
  <c r="K12" i="1"/>
  <c r="K13" i="1"/>
  <c r="K14" i="1"/>
  <c r="K15" i="1"/>
  <c r="K16" i="1"/>
  <c r="K17" i="1"/>
  <c r="K18" i="1"/>
  <c r="K19" i="1"/>
  <c r="K20" i="1"/>
  <c r="K21" i="1"/>
  <c r="K22" i="1"/>
  <c r="K23" i="1"/>
  <c r="K9" i="1"/>
</calcChain>
</file>

<file path=xl/sharedStrings.xml><?xml version="1.0" encoding="utf-8"?>
<sst xmlns="http://schemas.openxmlformats.org/spreadsheetml/2006/main" count="35" uniqueCount="31">
  <si>
    <t>ESTUDIO DE MERCADO</t>
  </si>
  <si>
    <t>CANTIDAD</t>
  </si>
  <si>
    <t>SUB TOTAL</t>
  </si>
  <si>
    <t>PROMEDIO</t>
  </si>
  <si>
    <t>TOTAL:</t>
  </si>
  <si>
    <t xml:space="preserve">Código: </t>
  </si>
  <si>
    <t>Versión:</t>
  </si>
  <si>
    <t>F-A-3013-19</t>
  </si>
  <si>
    <t>Proceso de Gestión de Contratación 
Formato Estudio de Mercado</t>
  </si>
  <si>
    <t>LA FERRETERIA HERRAMIENTAS &amp; SUMINISTROS SAS</t>
  </si>
  <si>
    <t xml:space="preserve">VALOR TOTAL </t>
  </si>
  <si>
    <t>PERSONAL PROFESIONAL, TECNICO Y INSUMOS</t>
  </si>
  <si>
    <t>ARQUITECTO DIRECTOR DE CONSULTORÍA, CON EXPERIENCIA ACREDITADA EN TRÁMITES DE CURADURÍA E INFRAESTRUCTURA HOSPITALARIAS Y EDUCATIVAS</t>
  </si>
  <si>
    <t>INGENIERO CIVIL, CON EXPERIENCIA ESPECÍFICA DE MÍNIMO CINCO (5) AÑOS EN ESTRUCTURAS O ESPECIALIDAD</t>
  </si>
  <si>
    <t>ARQUITECTO O INGENIERO CIVIL ASESOR EN INFRAESTRUCTURA EDUCATIVA CON EXPERIENCIA ESPECÍFICA MÍNIMA DE DIEZ (10) AÑOS</t>
  </si>
  <si>
    <t>ARQUITECTO O INGENIERO CIVIL ASESOR EN INFRAESTRUCTURA HOSPITALARIA CON EXPERIENCIA ESPECÍFICA MÍNIMA DE DIEZ (10) AÑOS</t>
  </si>
  <si>
    <t>ARQUITECTO AUXILIAR CON EXPERIENCIA ESPECÍFICA EN TRÁMITES DE CURADURÍA DE 5 A 10 AÑOS</t>
  </si>
  <si>
    <t>ABOGADO CON EXPERIENCIA EN PROPIEDAD Y TÍTULOS MÍNIMO DE CINCO (5) AÑOS</t>
  </si>
  <si>
    <t>DIGITADORES / DIBUJANTES</t>
  </si>
  <si>
    <t>SECRETARIA</t>
  </si>
  <si>
    <t>TOPÓGRAFO</t>
  </si>
  <si>
    <t>CADENEROS</t>
  </si>
  <si>
    <t>TRANSPORTE TERRESTRE Y GASTOS DE DESPLAZAMIENTO</t>
  </si>
  <si>
    <t>EDICION DE INFORMES, DOCUMENTACION, PUBLICACIONES</t>
  </si>
  <si>
    <t>PAPELERÍA Y FOTOCOPIAS</t>
  </si>
  <si>
    <t>ALQUILER EQUIPOS DE COMPUTO</t>
  </si>
  <si>
    <t xml:space="preserve">IMPRESIÓN DE PLANOS </t>
  </si>
  <si>
    <t>COSTO TOTAL MENSUAL</t>
  </si>
  <si>
    <t>CONSTRUCTORA &amp; FERRETERIA LA SABANA S.A.S.</t>
  </si>
  <si>
    <t>SUMINISTRARTE S.A.S.</t>
  </si>
  <si>
    <t>IVA 19%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</si>
</sst>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6" formatCode="_-&quot;$&quot;* #,##0_-;\-&quot;$&quot;* #,##0_-;_-&quot;$&quot;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2"/>
      <color rgb="FFFF000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indexed="8"/>
      <name val="MS Sans Serif"/>
    </font>
    <font>
      <sz val="11"/>
      <color theme="1"/>
      <name val="Calibri"/>
      <family val="2"/>
      <scheme val="minor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164" fontId="8" fillId="0" borderId="0" applyFont="0" applyFill="0" applyBorder="0" applyAlignment="0" applyProtection="0"/>
  </cellStyleXfs>
  <cellXfs count="3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Border="1"/>
    <xf numFmtId="0" fontId="6" fillId="2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64" fontId="4" fillId="0" borderId="1" xfId="2" applyFont="1" applyBorder="1" applyAlignment="1">
      <alignment horizontal="center" vertical="center"/>
    </xf>
    <xf numFmtId="0" fontId="9" fillId="0" borderId="1" xfId="1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0" fillId="0" borderId="0" xfId="0" applyNumberFormat="1"/>
    <xf numFmtId="0" fontId="6" fillId="2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9" fillId="0" borderId="12" xfId="1" applyFont="1" applyBorder="1" applyAlignment="1">
      <alignment horizontal="left" vertical="center" wrapText="1"/>
    </xf>
    <xf numFmtId="0" fontId="9" fillId="0" borderId="13" xfId="1" applyFont="1" applyBorder="1" applyAlignment="1">
      <alignment horizontal="left" vertical="center" wrapText="1"/>
    </xf>
    <xf numFmtId="164" fontId="4" fillId="0" borderId="12" xfId="2" applyFont="1" applyBorder="1" applyAlignment="1">
      <alignment horizontal="center" vertical="center"/>
    </xf>
    <xf numFmtId="164" fontId="4" fillId="0" borderId="13" xfId="2" applyFont="1" applyBorder="1" applyAlignment="1">
      <alignment horizontal="center" vertical="center"/>
    </xf>
    <xf numFmtId="166" fontId="4" fillId="0" borderId="1" xfId="2" applyNumberFormat="1" applyFont="1" applyBorder="1" applyAlignment="1">
      <alignment horizontal="center" vertical="center"/>
    </xf>
    <xf numFmtId="166" fontId="4" fillId="0" borderId="2" xfId="2" applyNumberFormat="1" applyFont="1" applyBorder="1" applyAlignment="1">
      <alignment horizontal="center" vertical="center"/>
    </xf>
    <xf numFmtId="164" fontId="0" fillId="0" borderId="0" xfId="2" applyFont="1"/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158749</xdr:colOff>
      <xdr:row>1</xdr:row>
      <xdr:rowOff>110066</xdr:rowOff>
    </xdr:from>
    <xdr:to>
      <xdr:col>1</xdr:col>
      <xdr:colOff>2836333</xdr:colOff>
      <xdr:row>3</xdr:row>
      <xdr:rowOff>571499</xdr:rowOff>
    </xdr:to>
    <xdr:pic>
      <xdr:nvPicPr>
        <xdr:cNvPr id="4" name="Imagen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166" y="300566"/>
          <a:ext cx="2677584" cy="842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38"/>
  <sheetViews>
    <sheetView tabSelected="1" topLeftCell="E4" zoomScale="90" zoomScaleNormal="90" workbookViewId="0">
      <selection activeCell="L27" sqref="L27"/>
    </sheetView>
  </sheetViews>
  <sheetFormatPr baseColWidth="10" defaultRowHeight="15" x14ac:dyDescent="0.25"/>
  <cols>
    <col min="1" max="1" width="3.7109375" customWidth="1"/>
    <col min="2" max="2" width="115.140625" customWidth="1"/>
    <col min="3" max="3" width="11.140625" customWidth="1"/>
    <col min="4" max="11" width="17.28515625" customWidth="1"/>
    <col min="13" max="13" width="14" customWidth="1"/>
    <col min="14" max="14" width="64.7109375" customWidth="1"/>
    <col min="15" max="15" width="24.42578125" customWidth="1"/>
    <col min="16" max="16" width="20" customWidth="1"/>
  </cols>
  <sheetData>
    <row r="2" spans="2:12" ht="15" customHeight="1" x14ac:dyDescent="0.25">
      <c r="B2" s="14"/>
      <c r="C2" s="14"/>
      <c r="D2" s="14"/>
      <c r="E2" s="15" t="s">
        <v>8</v>
      </c>
      <c r="F2" s="15"/>
      <c r="G2" s="15"/>
      <c r="H2" s="15"/>
      <c r="I2" s="15"/>
      <c r="J2" s="4" t="s">
        <v>5</v>
      </c>
      <c r="K2" s="5" t="s">
        <v>7</v>
      </c>
    </row>
    <row r="3" spans="2:12" x14ac:dyDescent="0.25">
      <c r="B3" s="14"/>
      <c r="C3" s="14"/>
      <c r="D3" s="14"/>
      <c r="E3" s="15"/>
      <c r="F3" s="15"/>
      <c r="G3" s="15"/>
      <c r="H3" s="15"/>
      <c r="I3" s="15"/>
      <c r="J3" s="12" t="s">
        <v>6</v>
      </c>
      <c r="K3" s="13">
        <v>1</v>
      </c>
      <c r="L3" s="3"/>
    </row>
    <row r="4" spans="2:12" s="1" customFormat="1" ht="51" customHeight="1" x14ac:dyDescent="0.2">
      <c r="B4" s="14"/>
      <c r="C4" s="14"/>
      <c r="D4" s="14"/>
      <c r="E4" s="15"/>
      <c r="F4" s="15"/>
      <c r="G4" s="15"/>
      <c r="H4" s="15"/>
      <c r="I4" s="15"/>
      <c r="J4" s="12"/>
      <c r="K4" s="13"/>
    </row>
    <row r="5" spans="2:12" ht="15.75" thickBot="1" x14ac:dyDescent="0.3"/>
    <row r="6" spans="2:12" s="1" customFormat="1" ht="21.75" customHeight="1" thickBot="1" x14ac:dyDescent="0.25">
      <c r="B6" s="16" t="s">
        <v>0</v>
      </c>
      <c r="C6" s="17"/>
      <c r="D6" s="17"/>
      <c r="E6" s="17"/>
      <c r="F6" s="17"/>
      <c r="G6" s="17"/>
      <c r="H6" s="17"/>
      <c r="I6" s="17"/>
      <c r="J6" s="17"/>
      <c r="K6" s="18"/>
    </row>
    <row r="7" spans="2:12" s="2" customFormat="1" ht="37.5" customHeight="1" x14ac:dyDescent="0.2">
      <c r="B7" s="20" t="s">
        <v>11</v>
      </c>
      <c r="C7" s="21" t="s">
        <v>1</v>
      </c>
      <c r="D7" s="25" t="s">
        <v>29</v>
      </c>
      <c r="E7" s="25"/>
      <c r="F7" s="27" t="s">
        <v>28</v>
      </c>
      <c r="G7" s="28"/>
      <c r="H7" s="26" t="s">
        <v>9</v>
      </c>
      <c r="I7" s="26"/>
      <c r="J7" s="22" t="s">
        <v>3</v>
      </c>
      <c r="K7" s="23" t="s">
        <v>2</v>
      </c>
    </row>
    <row r="8" spans="2:12" s="2" customFormat="1" ht="30" customHeight="1" x14ac:dyDescent="0.2">
      <c r="B8" s="20"/>
      <c r="C8" s="21"/>
      <c r="D8" s="9" t="s">
        <v>27</v>
      </c>
      <c r="E8" s="9" t="s">
        <v>10</v>
      </c>
      <c r="F8" s="9" t="s">
        <v>27</v>
      </c>
      <c r="G8" s="9" t="s">
        <v>10</v>
      </c>
      <c r="H8" s="9" t="s">
        <v>27</v>
      </c>
      <c r="I8" s="9" t="s">
        <v>10</v>
      </c>
      <c r="J8" s="22"/>
      <c r="K8" s="24"/>
    </row>
    <row r="9" spans="2:12" s="1" customFormat="1" ht="36" customHeight="1" x14ac:dyDescent="0.2">
      <c r="B9" s="8" t="s">
        <v>12</v>
      </c>
      <c r="C9" s="10">
        <v>1</v>
      </c>
      <c r="D9" s="7">
        <v>16915000</v>
      </c>
      <c r="E9" s="7">
        <v>33830000</v>
      </c>
      <c r="F9" s="7">
        <v>16318000</v>
      </c>
      <c r="G9" s="7">
        <v>32636000</v>
      </c>
      <c r="H9" s="7">
        <v>15920000</v>
      </c>
      <c r="I9" s="7">
        <v>31840000</v>
      </c>
      <c r="J9" s="33">
        <f>(I9+E9+G9)/3</f>
        <v>32768666.666666668</v>
      </c>
      <c r="K9" s="33">
        <f>J9</f>
        <v>32768666.666666668</v>
      </c>
    </row>
    <row r="10" spans="2:12" s="1" customFormat="1" ht="37.5" customHeight="1" x14ac:dyDescent="0.2">
      <c r="B10" s="8" t="s">
        <v>13</v>
      </c>
      <c r="C10" s="6">
        <v>1</v>
      </c>
      <c r="D10" s="7">
        <v>15124000</v>
      </c>
      <c r="E10" s="7">
        <v>30248000</v>
      </c>
      <c r="F10" s="7">
        <v>14726000</v>
      </c>
      <c r="G10" s="7">
        <v>29452000</v>
      </c>
      <c r="H10" s="7">
        <v>13930000</v>
      </c>
      <c r="I10" s="7">
        <v>27860000</v>
      </c>
      <c r="J10" s="33">
        <f t="shared" ref="J10:J23" si="0">(I10+E10+G10)/3</f>
        <v>29186666.666666668</v>
      </c>
      <c r="K10" s="34">
        <f t="shared" ref="K10:K23" si="1">J10</f>
        <v>29186666.666666668</v>
      </c>
    </row>
    <row r="11" spans="2:12" s="1" customFormat="1" ht="31.5" customHeight="1" x14ac:dyDescent="0.2">
      <c r="B11" s="8" t="s">
        <v>14</v>
      </c>
      <c r="C11" s="6">
        <v>1</v>
      </c>
      <c r="D11" s="7">
        <v>12935000</v>
      </c>
      <c r="E11" s="7">
        <v>25870000</v>
      </c>
      <c r="F11" s="7">
        <v>12338000</v>
      </c>
      <c r="G11" s="7">
        <v>24676000</v>
      </c>
      <c r="H11" s="7">
        <v>11940000</v>
      </c>
      <c r="I11" s="7">
        <v>23880000</v>
      </c>
      <c r="J11" s="33">
        <f t="shared" si="0"/>
        <v>24808666.666666668</v>
      </c>
      <c r="K11" s="34">
        <f t="shared" si="1"/>
        <v>24808666.666666668</v>
      </c>
    </row>
    <row r="12" spans="2:12" s="1" customFormat="1" ht="36" customHeight="1" x14ac:dyDescent="0.2">
      <c r="B12" s="8" t="s">
        <v>15</v>
      </c>
      <c r="C12" s="6">
        <v>1</v>
      </c>
      <c r="D12" s="7">
        <v>13532000</v>
      </c>
      <c r="E12" s="7">
        <v>27064000</v>
      </c>
      <c r="F12" s="7">
        <v>12935000</v>
      </c>
      <c r="G12" s="7">
        <v>25870000</v>
      </c>
      <c r="H12" s="7">
        <v>12537000</v>
      </c>
      <c r="I12" s="7">
        <v>25074000</v>
      </c>
      <c r="J12" s="33">
        <f t="shared" si="0"/>
        <v>26002666.666666668</v>
      </c>
      <c r="K12" s="34">
        <f t="shared" si="1"/>
        <v>26002666.666666668</v>
      </c>
    </row>
    <row r="13" spans="2:12" s="1" customFormat="1" ht="27.75" customHeight="1" x14ac:dyDescent="0.2">
      <c r="B13" s="8" t="s">
        <v>16</v>
      </c>
      <c r="C13" s="6">
        <v>1</v>
      </c>
      <c r="D13" s="7">
        <v>9950000</v>
      </c>
      <c r="E13" s="7">
        <v>39800000</v>
      </c>
      <c r="F13" s="7">
        <v>9552000</v>
      </c>
      <c r="G13" s="7">
        <v>38208000</v>
      </c>
      <c r="H13" s="7">
        <v>8955000</v>
      </c>
      <c r="I13" s="7">
        <v>35820000</v>
      </c>
      <c r="J13" s="33">
        <f t="shared" si="0"/>
        <v>37942666.666666664</v>
      </c>
      <c r="K13" s="34">
        <f t="shared" si="1"/>
        <v>37942666.666666664</v>
      </c>
    </row>
    <row r="14" spans="2:12" s="1" customFormat="1" ht="20.25" customHeight="1" x14ac:dyDescent="0.2">
      <c r="B14" s="8" t="s">
        <v>17</v>
      </c>
      <c r="C14" s="6">
        <v>1</v>
      </c>
      <c r="D14" s="7">
        <v>9552000</v>
      </c>
      <c r="E14" s="7">
        <v>9552000</v>
      </c>
      <c r="F14" s="7">
        <v>9154000</v>
      </c>
      <c r="G14" s="7">
        <v>9154000</v>
      </c>
      <c r="H14" s="7">
        <v>8358000</v>
      </c>
      <c r="I14" s="7">
        <v>8358000</v>
      </c>
      <c r="J14" s="33">
        <f t="shared" si="0"/>
        <v>9021333.333333334</v>
      </c>
      <c r="K14" s="34">
        <f t="shared" si="1"/>
        <v>9021333.333333334</v>
      </c>
    </row>
    <row r="15" spans="2:12" s="1" customFormat="1" ht="19.5" customHeight="1" x14ac:dyDescent="0.2">
      <c r="B15" s="8" t="s">
        <v>18</v>
      </c>
      <c r="C15" s="6">
        <v>1</v>
      </c>
      <c r="D15" s="7">
        <v>3980000</v>
      </c>
      <c r="E15" s="7">
        <v>7960000</v>
      </c>
      <c r="F15" s="7">
        <v>3980000</v>
      </c>
      <c r="G15" s="7">
        <v>7960000</v>
      </c>
      <c r="H15" s="7">
        <v>3980000</v>
      </c>
      <c r="I15" s="7">
        <v>7960000</v>
      </c>
      <c r="J15" s="33">
        <f t="shared" si="0"/>
        <v>7960000</v>
      </c>
      <c r="K15" s="34">
        <f t="shared" si="1"/>
        <v>7960000</v>
      </c>
    </row>
    <row r="16" spans="2:12" s="1" customFormat="1" ht="18.75" customHeight="1" x14ac:dyDescent="0.2">
      <c r="B16" s="8" t="s">
        <v>19</v>
      </c>
      <c r="C16" s="6">
        <v>1</v>
      </c>
      <c r="D16" s="7">
        <v>3980000</v>
      </c>
      <c r="E16" s="7">
        <v>15920000</v>
      </c>
      <c r="F16" s="7">
        <v>3980000</v>
      </c>
      <c r="G16" s="7">
        <v>15920000</v>
      </c>
      <c r="H16" s="7">
        <v>3980000</v>
      </c>
      <c r="I16" s="7">
        <v>15920000</v>
      </c>
      <c r="J16" s="33">
        <f t="shared" si="0"/>
        <v>15920000</v>
      </c>
      <c r="K16" s="34">
        <f t="shared" si="1"/>
        <v>15920000</v>
      </c>
    </row>
    <row r="17" spans="2:11" s="1" customFormat="1" ht="19.5" customHeight="1" x14ac:dyDescent="0.2">
      <c r="B17" s="8" t="s">
        <v>20</v>
      </c>
      <c r="C17" s="6">
        <v>1</v>
      </c>
      <c r="D17" s="7">
        <v>5970000</v>
      </c>
      <c r="E17" s="7">
        <v>5970000</v>
      </c>
      <c r="F17" s="7">
        <v>5572000</v>
      </c>
      <c r="G17" s="7">
        <v>5572000</v>
      </c>
      <c r="H17" s="7">
        <v>4975000</v>
      </c>
      <c r="I17" s="7">
        <v>4975000</v>
      </c>
      <c r="J17" s="33">
        <f t="shared" si="0"/>
        <v>5505666.666666667</v>
      </c>
      <c r="K17" s="34">
        <f t="shared" si="1"/>
        <v>5505666.666666667</v>
      </c>
    </row>
    <row r="18" spans="2:11" s="1" customFormat="1" ht="18.75" customHeight="1" x14ac:dyDescent="0.2">
      <c r="B18" s="8" t="s">
        <v>21</v>
      </c>
      <c r="C18" s="6">
        <v>2</v>
      </c>
      <c r="D18" s="7">
        <v>7960000</v>
      </c>
      <c r="E18" s="7">
        <v>7960000</v>
      </c>
      <c r="F18" s="7">
        <v>7960000</v>
      </c>
      <c r="G18" s="7">
        <v>7960000</v>
      </c>
      <c r="H18" s="7">
        <v>7960000</v>
      </c>
      <c r="I18" s="7">
        <v>7960000</v>
      </c>
      <c r="J18" s="33">
        <f t="shared" si="0"/>
        <v>7960000</v>
      </c>
      <c r="K18" s="34">
        <f t="shared" si="1"/>
        <v>7960000</v>
      </c>
    </row>
    <row r="19" spans="2:11" s="1" customFormat="1" ht="18.75" customHeight="1" x14ac:dyDescent="0.2">
      <c r="B19" s="8" t="s">
        <v>22</v>
      </c>
      <c r="C19" s="6">
        <v>1</v>
      </c>
      <c r="D19" s="7">
        <v>7300000</v>
      </c>
      <c r="E19" s="7">
        <v>29200000</v>
      </c>
      <c r="F19" s="7">
        <v>7150000</v>
      </c>
      <c r="G19" s="7">
        <v>28600000</v>
      </c>
      <c r="H19" s="7">
        <v>6900000</v>
      </c>
      <c r="I19" s="7">
        <v>27600000</v>
      </c>
      <c r="J19" s="33">
        <f t="shared" si="0"/>
        <v>28466666.666666668</v>
      </c>
      <c r="K19" s="34">
        <f t="shared" si="1"/>
        <v>28466666.666666668</v>
      </c>
    </row>
    <row r="20" spans="2:11" s="1" customFormat="1" ht="18.75" customHeight="1" x14ac:dyDescent="0.2">
      <c r="B20" s="8" t="s">
        <v>23</v>
      </c>
      <c r="C20" s="6">
        <v>1</v>
      </c>
      <c r="D20" s="7">
        <v>320000</v>
      </c>
      <c r="E20" s="7">
        <v>320000</v>
      </c>
      <c r="F20" s="7">
        <v>300000</v>
      </c>
      <c r="G20" s="7">
        <v>300000</v>
      </c>
      <c r="H20" s="7">
        <v>280000</v>
      </c>
      <c r="I20" s="7">
        <v>280000</v>
      </c>
      <c r="J20" s="33">
        <f t="shared" si="0"/>
        <v>300000</v>
      </c>
      <c r="K20" s="34">
        <f t="shared" si="1"/>
        <v>300000</v>
      </c>
    </row>
    <row r="21" spans="2:11" s="1" customFormat="1" ht="19.5" customHeight="1" x14ac:dyDescent="0.2">
      <c r="B21" s="8" t="s">
        <v>24</v>
      </c>
      <c r="C21" s="6">
        <v>1</v>
      </c>
      <c r="D21" s="7">
        <v>180000</v>
      </c>
      <c r="E21" s="7">
        <v>144000</v>
      </c>
      <c r="F21" s="7">
        <v>150000</v>
      </c>
      <c r="G21" s="7">
        <v>120000</v>
      </c>
      <c r="H21" s="7">
        <v>150000</v>
      </c>
      <c r="I21" s="7">
        <v>120000</v>
      </c>
      <c r="J21" s="33">
        <f t="shared" si="0"/>
        <v>128000</v>
      </c>
      <c r="K21" s="34">
        <f t="shared" si="1"/>
        <v>128000</v>
      </c>
    </row>
    <row r="22" spans="2:11" s="1" customFormat="1" ht="18.75" customHeight="1" x14ac:dyDescent="0.2">
      <c r="B22" s="8" t="s">
        <v>25</v>
      </c>
      <c r="C22" s="6">
        <v>2</v>
      </c>
      <c r="D22" s="7">
        <v>320000</v>
      </c>
      <c r="E22" s="7">
        <v>1280000</v>
      </c>
      <c r="F22" s="7">
        <v>300000</v>
      </c>
      <c r="G22" s="7">
        <v>1200000</v>
      </c>
      <c r="H22" s="7">
        <v>280000</v>
      </c>
      <c r="I22" s="7">
        <v>1120000</v>
      </c>
      <c r="J22" s="33">
        <f t="shared" si="0"/>
        <v>1200000</v>
      </c>
      <c r="K22" s="34">
        <f t="shared" si="1"/>
        <v>1200000</v>
      </c>
    </row>
    <row r="23" spans="2:11" s="1" customFormat="1" ht="18.75" customHeight="1" x14ac:dyDescent="0.2">
      <c r="B23" s="8" t="s">
        <v>26</v>
      </c>
      <c r="C23" s="6">
        <v>1</v>
      </c>
      <c r="D23" s="7">
        <v>50000</v>
      </c>
      <c r="E23" s="7">
        <v>1000000</v>
      </c>
      <c r="F23" s="7">
        <v>35000</v>
      </c>
      <c r="G23" s="7">
        <v>700000</v>
      </c>
      <c r="H23" s="7">
        <v>30000</v>
      </c>
      <c r="I23" s="7">
        <v>600000</v>
      </c>
      <c r="J23" s="33">
        <f t="shared" si="0"/>
        <v>766666.66666666663</v>
      </c>
      <c r="K23" s="34">
        <f t="shared" si="1"/>
        <v>766666.66666666663</v>
      </c>
    </row>
    <row r="24" spans="2:11" s="1" customFormat="1" ht="18.75" customHeight="1" x14ac:dyDescent="0.2">
      <c r="B24" s="29" t="s">
        <v>30</v>
      </c>
      <c r="C24" s="30"/>
      <c r="D24" s="31">
        <f>SUM(E9:E23)*19%</f>
        <v>44862420</v>
      </c>
      <c r="E24" s="32"/>
      <c r="F24" s="31">
        <f>SUM(G9:G23)*19%</f>
        <v>43382320</v>
      </c>
      <c r="G24" s="32"/>
      <c r="H24" s="31">
        <f>SUM(I9:I23)*19%</f>
        <v>41679730</v>
      </c>
      <c r="I24" s="32"/>
      <c r="J24" s="33">
        <f>(I24+E24+G24)/3</f>
        <v>0</v>
      </c>
      <c r="K24" s="33">
        <f>J24</f>
        <v>0</v>
      </c>
    </row>
    <row r="25" spans="2:11" s="1" customFormat="1" x14ac:dyDescent="0.25">
      <c r="B25" s="19" t="s">
        <v>4</v>
      </c>
      <c r="C25" s="19"/>
      <c r="D25" s="19"/>
      <c r="E25" s="19"/>
      <c r="F25" s="19"/>
      <c r="G25" s="19"/>
      <c r="H25" s="19"/>
      <c r="I25" s="19"/>
      <c r="J25" s="19"/>
      <c r="K25" s="35">
        <v>227937669</v>
      </c>
    </row>
    <row r="27" spans="2:11" ht="37.5" customHeight="1" x14ac:dyDescent="0.25">
      <c r="E27" s="11"/>
      <c r="F27" s="11"/>
      <c r="G27" s="11"/>
      <c r="I27" s="11"/>
    </row>
    <row r="28" spans="2:11" ht="34.5" customHeight="1" x14ac:dyDescent="0.25">
      <c r="H28" s="11"/>
    </row>
    <row r="29" spans="2:11" ht="31.5" customHeight="1" x14ac:dyDescent="0.25"/>
    <row r="30" spans="2:11" ht="33.75" customHeight="1" x14ac:dyDescent="0.25"/>
    <row r="31" spans="2:11" ht="44.25" customHeight="1" x14ac:dyDescent="0.25"/>
    <row r="32" spans="2:11" ht="31.5" customHeight="1" x14ac:dyDescent="0.25"/>
    <row r="33" ht="42" customHeight="1" x14ac:dyDescent="0.25"/>
    <row r="34" ht="17.25" customHeight="1" x14ac:dyDescent="0.25"/>
    <row r="35" ht="19.5" customHeight="1" x14ac:dyDescent="0.25"/>
    <row r="36" ht="18" customHeight="1" x14ac:dyDescent="0.25"/>
    <row r="37" ht="30" customHeight="1" x14ac:dyDescent="0.25"/>
    <row r="38" ht="17.25" customHeight="1" x14ac:dyDescent="0.25"/>
  </sheetData>
  <mergeCells count="17">
    <mergeCell ref="B25:J25"/>
    <mergeCell ref="B7:B8"/>
    <mergeCell ref="C7:C8"/>
    <mergeCell ref="J7:J8"/>
    <mergeCell ref="K7:K8"/>
    <mergeCell ref="D7:E7"/>
    <mergeCell ref="H7:I7"/>
    <mergeCell ref="F7:G7"/>
    <mergeCell ref="B24:C24"/>
    <mergeCell ref="D24:E24"/>
    <mergeCell ref="F24:G24"/>
    <mergeCell ref="H24:I24"/>
    <mergeCell ref="J3:J4"/>
    <mergeCell ref="K3:K4"/>
    <mergeCell ref="B2:D4"/>
    <mergeCell ref="E2:I4"/>
    <mergeCell ref="B6:K6"/>
  </mergeCells>
  <printOptions horizontalCentered="1"/>
  <pageMargins left="0.51181102362204722" right="0.51181102362204722" top="0.35433070866141736" bottom="0.35433070866141736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>FBSCGR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cmendez</dc:creator>
  <cp:lastModifiedBy>Juan Sebastian Sosa Silva</cp:lastModifiedBy>
  <cp:lastPrinted>2023-07-11T20:01:11Z</cp:lastPrinted>
  <dcterms:created xsi:type="dcterms:W3CDTF">2013-03-09T20:48:10Z</dcterms:created>
  <dcterms:modified xsi:type="dcterms:W3CDTF">2026-07-22T13:41:25Z</dcterms:modified>
</cp:coreProperties>
</file>