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neDrive - MUNICIPIO DE ENVIGADO\Escritorio\2026 ANALISIS\SUBASTA INVERSA\"/>
    </mc:Choice>
  </mc:AlternateContent>
  <bookViews>
    <workbookView xWindow="-120" yWindow="-120" windowWidth="29040" windowHeight="15720" tabRatio="780"/>
  </bookViews>
  <sheets>
    <sheet name="propuesta" sheetId="16" r:id="rId1"/>
  </sheets>
  <definedNames>
    <definedName name="_xlnm.Print_Titles" localSheetId="0">propuesta!$1:$11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16" l="1"/>
  <c r="J14" i="16"/>
  <c r="J15" i="16"/>
  <c r="J16" i="16"/>
  <c r="J17" i="16"/>
  <c r="J18" i="16"/>
  <c r="J19" i="16"/>
  <c r="J20" i="16"/>
  <c r="J21" i="16"/>
  <c r="J22" i="16"/>
  <c r="J23" i="16"/>
  <c r="J24" i="16"/>
  <c r="J25" i="16"/>
  <c r="J26" i="16"/>
  <c r="J27" i="16"/>
  <c r="J28" i="16"/>
  <c r="J29" i="16"/>
  <c r="J30" i="16"/>
  <c r="J31" i="16"/>
  <c r="J32" i="16"/>
  <c r="J33" i="16"/>
  <c r="J34" i="16"/>
  <c r="J35" i="16"/>
  <c r="J36" i="16"/>
  <c r="J37" i="16"/>
  <c r="J38" i="16"/>
  <c r="J39" i="16"/>
  <c r="J40" i="16"/>
  <c r="J41" i="16"/>
  <c r="J42" i="16"/>
  <c r="J43" i="16"/>
  <c r="J44" i="16"/>
  <c r="J45" i="16"/>
  <c r="J46" i="16"/>
  <c r="J47" i="16"/>
  <c r="J48" i="16"/>
  <c r="G13" i="16"/>
  <c r="I13" i="16" s="1"/>
  <c r="G14" i="16"/>
  <c r="I14" i="16" s="1"/>
  <c r="G15" i="16"/>
  <c r="H15" i="16" s="1"/>
  <c r="G16" i="16"/>
  <c r="H16" i="16" s="1"/>
  <c r="G17" i="16"/>
  <c r="G18" i="16"/>
  <c r="G19" i="16"/>
  <c r="H19" i="16" s="1"/>
  <c r="G20" i="16"/>
  <c r="G21" i="16"/>
  <c r="I21" i="16" s="1"/>
  <c r="G22" i="16"/>
  <c r="I22" i="16" s="1"/>
  <c r="G23" i="16"/>
  <c r="H23" i="16" s="1"/>
  <c r="G24" i="16"/>
  <c r="H24" i="16" s="1"/>
  <c r="G25" i="16"/>
  <c r="G26" i="16"/>
  <c r="G27" i="16"/>
  <c r="H27" i="16" s="1"/>
  <c r="G28" i="16"/>
  <c r="G29" i="16"/>
  <c r="I29" i="16" s="1"/>
  <c r="G30" i="16"/>
  <c r="I30" i="16" s="1"/>
  <c r="G31" i="16"/>
  <c r="H31" i="16" s="1"/>
  <c r="G32" i="16"/>
  <c r="H32" i="16" s="1"/>
  <c r="G33" i="16"/>
  <c r="G34" i="16"/>
  <c r="G35" i="16"/>
  <c r="H35" i="16" s="1"/>
  <c r="G36" i="16"/>
  <c r="G37" i="16"/>
  <c r="I37" i="16" s="1"/>
  <c r="G38" i="16"/>
  <c r="I38" i="16" s="1"/>
  <c r="G39" i="16"/>
  <c r="H39" i="16" s="1"/>
  <c r="G40" i="16"/>
  <c r="H40" i="16" s="1"/>
  <c r="G41" i="16"/>
  <c r="G42" i="16"/>
  <c r="G43" i="16"/>
  <c r="H43" i="16" s="1"/>
  <c r="G44" i="16"/>
  <c r="G45" i="16"/>
  <c r="I45" i="16" s="1"/>
  <c r="G46" i="16"/>
  <c r="I46" i="16" s="1"/>
  <c r="G47" i="16"/>
  <c r="H47" i="16" s="1"/>
  <c r="G48" i="16"/>
  <c r="H48" i="16" s="1"/>
  <c r="I48" i="16" l="1"/>
  <c r="K48" i="16" s="1"/>
  <c r="I16" i="16"/>
  <c r="K16" i="16" s="1"/>
  <c r="I39" i="16"/>
  <c r="K39" i="16" s="1"/>
  <c r="I32" i="16"/>
  <c r="K32" i="16" s="1"/>
  <c r="I15" i="16"/>
  <c r="K15" i="16" s="1"/>
  <c r="I31" i="16"/>
  <c r="K31" i="16" s="1"/>
  <c r="I47" i="16"/>
  <c r="K47" i="16" s="1"/>
  <c r="I23" i="16"/>
  <c r="K23" i="16" s="1"/>
  <c r="I42" i="16"/>
  <c r="K42" i="16" s="1"/>
  <c r="H42" i="16"/>
  <c r="I34" i="16"/>
  <c r="K34" i="16" s="1"/>
  <c r="H34" i="16"/>
  <c r="I26" i="16"/>
  <c r="K26" i="16" s="1"/>
  <c r="H26" i="16"/>
  <c r="I18" i="16"/>
  <c r="K18" i="16" s="1"/>
  <c r="H18" i="16"/>
  <c r="H46" i="16"/>
  <c r="H30" i="16"/>
  <c r="H14" i="16"/>
  <c r="I41" i="16"/>
  <c r="K41" i="16" s="1"/>
  <c r="H41" i="16"/>
  <c r="I33" i="16"/>
  <c r="K33" i="16" s="1"/>
  <c r="H33" i="16"/>
  <c r="I25" i="16"/>
  <c r="K25" i="16" s="1"/>
  <c r="H25" i="16"/>
  <c r="I17" i="16"/>
  <c r="K17" i="16" s="1"/>
  <c r="H17" i="16"/>
  <c r="H45" i="16"/>
  <c r="H29" i="16"/>
  <c r="H13" i="16"/>
  <c r="H44" i="16"/>
  <c r="I44" i="16"/>
  <c r="K44" i="16" s="1"/>
  <c r="H36" i="16"/>
  <c r="I36" i="16"/>
  <c r="K36" i="16" s="1"/>
  <c r="H28" i="16"/>
  <c r="I28" i="16"/>
  <c r="K28" i="16" s="1"/>
  <c r="H20" i="16"/>
  <c r="I20" i="16"/>
  <c r="K20" i="16" s="1"/>
  <c r="H38" i="16"/>
  <c r="H22" i="16"/>
  <c r="I40" i="16"/>
  <c r="K40" i="16" s="1"/>
  <c r="I24" i="16"/>
  <c r="K24" i="16" s="1"/>
  <c r="H37" i="16"/>
  <c r="H21" i="16"/>
  <c r="K46" i="16"/>
  <c r="K38" i="16"/>
  <c r="K30" i="16"/>
  <c r="K22" i="16"/>
  <c r="K14" i="16"/>
  <c r="I43" i="16"/>
  <c r="K43" i="16" s="1"/>
  <c r="I35" i="16"/>
  <c r="K35" i="16" s="1"/>
  <c r="I27" i="16"/>
  <c r="K27" i="16" s="1"/>
  <c r="I19" i="16"/>
  <c r="K19" i="16" s="1"/>
  <c r="K45" i="16"/>
  <c r="K37" i="16"/>
  <c r="K29" i="16"/>
  <c r="K21" i="16"/>
  <c r="K13" i="16"/>
  <c r="J12" i="16"/>
  <c r="G12" i="16"/>
  <c r="I12" i="16" s="1"/>
  <c r="J49" i="16" l="1"/>
  <c r="H12" i="16"/>
  <c r="G49" i="16"/>
  <c r="K12" i="16"/>
  <c r="K49" i="16" l="1"/>
  <c r="I49" i="16"/>
  <c r="H49" i="16"/>
</calcChain>
</file>

<file path=xl/sharedStrings.xml><?xml version="1.0" encoding="utf-8"?>
<sst xmlns="http://schemas.openxmlformats.org/spreadsheetml/2006/main" count="116" uniqueCount="79">
  <si>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</si>
  <si>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</si>
  <si>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</si>
  <si>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</si>
  <si>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</si>
  <si>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</si>
  <si>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</si>
  <si>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</si>
  <si>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</si>
  <si>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</si>
  <si>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</si>
  <si>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</si>
  <si>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</si>
  <si>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</si>
  <si>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</si>
  <si>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</si>
  <si>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</si>
  <si>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</si>
  <si>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</si>
  <si>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</si>
  <si>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</si>
  <si>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</si>
  <si>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</si>
  <si>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</si>
  <si>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</si>
  <si>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</si>
  <si>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</si>
  <si>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</si>
  <si>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</si>
  <si>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</si>
  <si>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</si>
  <si>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</si>
  <si>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</si>
  <si>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</si>
  <si>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</si>
  <si>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</si>
  <si>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</si>
  <si>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 xml:space="preserve">Disco duro-sata estado sólido </t>
  </si>
  <si>
    <t>Disco duro SSD NVMe M.2 PCIe</t>
  </si>
  <si>
    <t xml:space="preserve">Memorias DDR 3 </t>
  </si>
  <si>
    <t>Memorias DDR 4</t>
  </si>
  <si>
    <t>Memorias DDR 5</t>
  </si>
  <si>
    <t>Cable HDMI 3 mts</t>
  </si>
  <si>
    <t>Cable HDMI 5 mts</t>
  </si>
  <si>
    <t>Cable HDMI 10 mts</t>
  </si>
  <si>
    <t>Cable HDMI 15 mts</t>
  </si>
  <si>
    <t xml:space="preserve">Extensión eléctrica 6 mts  </t>
  </si>
  <si>
    <t xml:space="preserve">Extensión eléctrica 15 mts  </t>
  </si>
  <si>
    <t>Multitoma 6 puntos</t>
  </si>
  <si>
    <t>Adaptador de corriente (cargador) para portátil L14</t>
  </si>
  <si>
    <t xml:space="preserve">Tarjetas de interface de red  </t>
  </si>
  <si>
    <t>Pilas CR2032</t>
  </si>
  <si>
    <t>Multipuerto USB</t>
  </si>
  <si>
    <t>Teclado USB</t>
  </si>
  <si>
    <t>Mouse alámbrico</t>
  </si>
  <si>
    <t>Disco duro externo</t>
  </si>
  <si>
    <t>Pasta térmica</t>
  </si>
  <si>
    <t>Limpiador de carcasa</t>
  </si>
  <si>
    <t>Lubricante 556</t>
  </si>
  <si>
    <t>Trapo microfibra</t>
  </si>
  <si>
    <t>Cable conversor displayport (m) a hdmi (m)</t>
  </si>
  <si>
    <t>Convertidor adaptador de hdmi (m) a vga (f) con audio</t>
  </si>
  <si>
    <t>Kit de reemplazo de rodillo (J8J95A)</t>
  </si>
  <si>
    <t>Kit De Mantenimiento Impresora LaserJet m636 (J8J87A)</t>
  </si>
  <si>
    <t>Pickup &amp; Separation Roller Kit (J8J70-67903)</t>
  </si>
  <si>
    <t>Batería portátil para impresora HP 200</t>
  </si>
  <si>
    <t>Kit De Mantenimiento Impresora LaserJet m651 (CE246A)</t>
  </si>
  <si>
    <t>Kit De Mantenimiento Impresora LaserJet m553(B5L35A)</t>
  </si>
  <si>
    <t>Kit De Mantenimiento Impresora LaserJet m555(B5L35A)</t>
  </si>
  <si>
    <t>Rodillo de transferencia (F2A68-67910) Impresora LaserJet M506</t>
  </si>
  <si>
    <t>Pickup &amp; Separation Roller bandeja 1 hp m506-m527 (F2A68-67914)</t>
  </si>
  <si>
    <t>Fusor Impresora LaserJet M527(RM2-5679-000)</t>
  </si>
  <si>
    <t>Pedestal-TV</t>
  </si>
  <si>
    <t>Cargador</t>
  </si>
  <si>
    <t>UINIDAD</t>
  </si>
  <si>
    <t>ENV-11-30-1381-26</t>
  </si>
  <si>
    <t>Adquisición de accesorios multimedia y conectividad, repuestos, insumos y partes para los mantenimientos preventivos y correctivos de los equipos de cómputo y de las impresoras del municipio de envigado, vigencia 2026.</t>
  </si>
  <si>
    <t xml:space="preserve">PRESUPUESTO OFICIAL
$ 181,925,817
IVA INCLUIDO </t>
  </si>
  <si>
    <r>
      <t xml:space="preserve">FORMATO ANEXO
PROPUESTA ECONÓMICA
</t>
    </r>
    <r>
      <rPr>
        <b/>
        <sz val="14"/>
        <color rgb="FFC00000"/>
        <rFont val="Arial Narrow"/>
        <family val="2"/>
      </rPr>
      <t xml:space="preserve">SELECCIÓN ABREVIADA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</si>
</sst>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quot;$&quot;\ #,##0.00"/>
    <numFmt numFmtId="167" formatCode="&quot;$&quot;\ #,##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double">
        <color theme="4"/>
      </top>
      <bottom/>
      <diagonal/>
    </border>
    <border>
      <left style="medium">
        <color indexed="64"/>
      </left>
      <right style="medium">
        <color indexed="64"/>
      </right>
      <top style="medium">
        <color indexed="64"/>
      </top>
      <bottom style="double">
        <color theme="4"/>
      </bottom>
      <diagonal/>
    </border>
    <border>
      <left style="medium">
        <color indexed="64"/>
      </left>
      <right style="medium">
        <color indexed="64"/>
      </right>
      <top style="thin">
        <color theme="4"/>
      </top>
      <bottom style="double">
        <color theme="4"/>
      </bottom>
      <diagonal/>
    </border>
    <border>
      <left style="medium">
        <color indexed="64"/>
      </left>
      <right style="medium">
        <color indexed="64"/>
      </right>
      <top style="thin">
        <color theme="4"/>
      </top>
      <bottom style="medium">
        <color indexed="6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1">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1" fontId="16" fillId="8" borderId="1" xfId="6" applyNumberFormat="1" applyFont="1" applyFill="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3" borderId="2" xfId="7" applyNumberFormat="1" applyFont="1" applyFill="1" applyAlignment="1" applyProtection="1">
      <alignment horizontal="center" vertical="center" wrapText="1"/>
    </xf>
    <xf numFmtId="0" fontId="12" fillId="0" borderId="26" xfId="7" applyFont="1" applyBorder="1" applyAlignment="1">
      <alignment horizontal="left"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12" fillId="0" borderId="27" xfId="7" applyFont="1" applyBorder="1" applyAlignment="1">
      <alignment horizontal="left" vertical="center" wrapText="1"/>
    </xf>
    <xf numFmtId="0" fontId="12" fillId="0" borderId="28" xfId="7" applyFont="1" applyBorder="1" applyAlignment="1">
      <alignment horizontal="left" vertical="center" wrapText="1"/>
    </xf>
    <xf numFmtId="167" fontId="8" fillId="5" borderId="14" xfId="7" applyNumberFormat="1" applyFont="1" applyFill="1" applyBorder="1" applyAlignment="1">
      <alignment horizontal="center" vertical="center" wrapText="1"/>
    </xf>
    <xf numFmtId="167" fontId="8" fillId="0" borderId="2" xfId="7" applyNumberFormat="1" applyFont="1" applyAlignment="1">
      <alignment horizontal="center" vertical="center" wrapText="1"/>
    </xf>
    <xf numFmtId="167" fontId="8" fillId="0" borderId="2" xfId="7" applyNumberFormat="1" applyFont="1" applyAlignment="1" applyProtection="1">
      <alignment horizontal="center" vertical="center" wrapText="1"/>
    </xf>
    <xf numFmtId="167" fontId="6" fillId="7" borderId="1" xfId="6" applyNumberFormat="1" applyFont="1" applyFill="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Alignment="1">
      <alignment horizontal="left" vertical="center"/>
    </xf>
    <xf numFmtId="0" fontId="11" fillId="0" borderId="14" xfId="7" applyFont="1" applyBorder="1" applyAlignment="1">
      <alignment horizontal="left"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Alignment="1">
      <alignment vertical="center"/>
    </xf>
    <xf numFmtId="0" fontId="15" fillId="2" borderId="14" xfId="7" applyFont="1" applyFill="1" applyBorder="1" applyAlignment="1">
      <alignmen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 xfId="6" applyFont="1" applyFill="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6" fillId="8" borderId="25" xfId="6" applyFont="1" applyFill="1" applyBorder="1" applyAlignment="1">
      <alignment horizontal="center" vertical="center" wrapText="1"/>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
  <sheetViews>
    <sheetView showGridLines="0" tabSelected="1" defaultGridColor="0" view="pageBreakPreview" colorId="44" zoomScale="90" zoomScaleNormal="90" zoomScaleSheetLayoutView="90" workbookViewId="0">
      <selection activeCell="G38" sqref="G38"/>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79"/>
      <c r="B1" s="80"/>
      <c r="C1" s="85" t="s">
        <v>78</v>
      </c>
      <c r="D1" s="85"/>
      <c r="E1" s="85"/>
      <c r="F1" s="85"/>
      <c r="G1" s="85"/>
      <c r="H1" s="85"/>
      <c r="I1" s="85"/>
      <c r="J1" s="85"/>
      <c r="K1" s="70" t="s">
        <v>29</v>
      </c>
      <c r="L1" s="71"/>
    </row>
    <row r="2" spans="1:12" ht="40.5" customHeight="1" thickTop="1" thickBot="1" x14ac:dyDescent="0.25">
      <c r="A2" s="81"/>
      <c r="B2" s="82"/>
      <c r="C2" s="86"/>
      <c r="D2" s="86"/>
      <c r="E2" s="86"/>
      <c r="F2" s="86"/>
      <c r="G2" s="86"/>
      <c r="H2" s="86"/>
      <c r="I2" s="86"/>
      <c r="J2" s="86"/>
      <c r="K2" s="72" t="s">
        <v>27</v>
      </c>
      <c r="L2" s="73"/>
    </row>
    <row r="3" spans="1:12" ht="75.75" customHeight="1" thickTop="1" thickBot="1" x14ac:dyDescent="0.25">
      <c r="A3" s="83" t="s">
        <v>11</v>
      </c>
      <c r="B3" s="84"/>
      <c r="C3" s="87" t="s">
        <v>76</v>
      </c>
      <c r="D3" s="88"/>
      <c r="E3" s="88"/>
      <c r="F3" s="88"/>
      <c r="G3" s="88"/>
      <c r="H3" s="88"/>
      <c r="I3" s="88"/>
      <c r="J3" s="88"/>
      <c r="K3" s="74" t="s">
        <v>77</v>
      </c>
      <c r="L3" s="75"/>
    </row>
    <row r="4" spans="1:12" ht="21.2" customHeight="1" thickTop="1" thickBot="1" x14ac:dyDescent="0.25">
      <c r="A4" s="83" t="s">
        <v>12</v>
      </c>
      <c r="B4" s="84"/>
      <c r="C4" s="89" t="s">
        <v>75</v>
      </c>
      <c r="D4" s="90"/>
      <c r="E4" s="90"/>
      <c r="F4" s="90"/>
      <c r="G4" s="90"/>
      <c r="H4" s="90"/>
      <c r="I4" s="90"/>
      <c r="J4" s="90"/>
      <c r="K4" s="76"/>
      <c r="L4" s="77"/>
    </row>
    <row r="5" spans="1:12" ht="21.2" customHeight="1" thickTop="1" thickBot="1" x14ac:dyDescent="0.25">
      <c r="A5" s="51" t="s">
        <v>0</v>
      </c>
      <c r="B5" s="52"/>
      <c r="C5" s="68"/>
      <c r="D5" s="78"/>
      <c r="E5" s="78"/>
      <c r="F5" s="78"/>
      <c r="G5" s="78"/>
      <c r="H5" s="78"/>
      <c r="I5" s="78"/>
      <c r="J5" s="78"/>
      <c r="K5" s="6" t="s">
        <v>1</v>
      </c>
      <c r="L5" s="14"/>
    </row>
    <row r="6" spans="1:12" ht="21.2" customHeight="1" thickTop="1" thickBot="1" x14ac:dyDescent="0.25">
      <c r="A6" s="51" t="s">
        <v>14</v>
      </c>
      <c r="B6" s="52"/>
      <c r="C6" s="64"/>
      <c r="D6" s="52"/>
      <c r="E6" s="52"/>
      <c r="F6" s="52"/>
      <c r="G6" s="52"/>
      <c r="H6" s="52"/>
      <c r="I6" s="52"/>
      <c r="J6" s="52"/>
      <c r="K6" s="6" t="s">
        <v>13</v>
      </c>
      <c r="L6" s="14"/>
    </row>
    <row r="7" spans="1:12" ht="21.2" customHeight="1" thickTop="1" thickBot="1" x14ac:dyDescent="0.25">
      <c r="A7" s="51" t="s">
        <v>2</v>
      </c>
      <c r="B7" s="52"/>
      <c r="C7" s="64"/>
      <c r="D7" s="52"/>
      <c r="E7" s="52"/>
      <c r="F7" s="52"/>
      <c r="G7" s="52"/>
      <c r="H7" s="52"/>
      <c r="I7" s="52"/>
      <c r="J7" s="52"/>
      <c r="K7" s="6" t="s">
        <v>15</v>
      </c>
      <c r="L7" s="7"/>
    </row>
    <row r="8" spans="1:12" ht="21.2" customHeight="1" thickTop="1" thickBot="1" x14ac:dyDescent="0.25">
      <c r="A8" s="51" t="s">
        <v>28</v>
      </c>
      <c r="B8" s="52"/>
      <c r="C8" s="64"/>
      <c r="D8" s="52"/>
      <c r="E8" s="52"/>
      <c r="F8" s="52"/>
      <c r="G8" s="52"/>
      <c r="H8" s="52"/>
      <c r="I8" s="52"/>
      <c r="J8" s="52"/>
      <c r="K8" s="68"/>
      <c r="L8" s="69"/>
    </row>
    <row r="9" spans="1:12" ht="21.2" customHeight="1" thickTop="1" thickBot="1" x14ac:dyDescent="0.25">
      <c r="A9" s="51" t="s">
        <v>24</v>
      </c>
      <c r="B9" s="52"/>
      <c r="C9" s="52" t="s">
        <v>25</v>
      </c>
      <c r="D9" s="52"/>
      <c r="E9" s="52"/>
      <c r="F9" s="52"/>
      <c r="G9" s="52"/>
      <c r="H9" s="52"/>
      <c r="I9" s="52"/>
      <c r="J9" s="52"/>
      <c r="K9" s="52"/>
      <c r="L9" s="57"/>
    </row>
    <row r="10" spans="1:12" ht="21.2" customHeight="1" thickTop="1" thickBot="1" x14ac:dyDescent="0.25">
      <c r="A10" s="56" t="s">
        <v>19</v>
      </c>
      <c r="B10" s="58"/>
      <c r="C10" s="55" t="s">
        <v>16</v>
      </c>
      <c r="D10" s="55" t="s">
        <v>18</v>
      </c>
      <c r="E10" s="53" t="s">
        <v>17</v>
      </c>
      <c r="F10" s="53"/>
      <c r="G10" s="53"/>
      <c r="H10" s="53"/>
      <c r="I10" s="53"/>
      <c r="J10" s="53"/>
      <c r="K10" s="53"/>
      <c r="L10" s="54"/>
    </row>
    <row r="11" spans="1:12" ht="64.5" customHeight="1" thickBot="1" x14ac:dyDescent="0.25">
      <c r="A11" s="56"/>
      <c r="B11" s="55"/>
      <c r="C11" s="55"/>
      <c r="D11" s="55"/>
      <c r="E11" s="11" t="s">
        <v>32</v>
      </c>
      <c r="F11" s="12" t="s">
        <v>3</v>
      </c>
      <c r="G11" s="11" t="s">
        <v>8</v>
      </c>
      <c r="H11" s="11" t="s">
        <v>30</v>
      </c>
      <c r="I11" s="11" t="s">
        <v>31</v>
      </c>
      <c r="J11" s="11" t="s">
        <v>9</v>
      </c>
      <c r="K11" s="11" t="s">
        <v>21</v>
      </c>
      <c r="L11" s="13" t="s">
        <v>23</v>
      </c>
    </row>
    <row r="12" spans="1:12" s="4" customFormat="1" ht="15" customHeight="1" thickTop="1" thickBot="1" x14ac:dyDescent="0.25">
      <c r="A12" s="8">
        <v>1</v>
      </c>
      <c r="B12" s="16" t="s">
        <v>37</v>
      </c>
      <c r="C12" s="17" t="s">
        <v>74</v>
      </c>
      <c r="D12" s="18">
        <v>1</v>
      </c>
      <c r="E12" s="15"/>
      <c r="F12" s="5"/>
      <c r="G12" s="22">
        <f>SUM(E12*F12)</f>
        <v>0</v>
      </c>
      <c r="H12" s="23">
        <f>SUM(E12+G12)</f>
        <v>0</v>
      </c>
      <c r="I12" s="23">
        <f>G12*D12</f>
        <v>0</v>
      </c>
      <c r="J12" s="23">
        <f>E12*D12</f>
        <v>0</v>
      </c>
      <c r="K12" s="23">
        <f>J12+I12</f>
        <v>0</v>
      </c>
      <c r="L12" s="21">
        <v>643352</v>
      </c>
    </row>
    <row r="13" spans="1:12" s="4" customFormat="1" ht="18.75" thickTop="1" thickBot="1" x14ac:dyDescent="0.25">
      <c r="A13" s="8">
        <v>2</v>
      </c>
      <c r="B13" s="19" t="s">
        <v>38</v>
      </c>
      <c r="C13" s="17" t="s">
        <v>74</v>
      </c>
      <c r="D13" s="18">
        <v>1</v>
      </c>
      <c r="E13" s="15"/>
      <c r="F13" s="5"/>
      <c r="G13" s="22">
        <f t="shared" ref="G13:G48" si="0">SUM(E13*F13)</f>
        <v>0</v>
      </c>
      <c r="H13" s="23">
        <f t="shared" ref="H13:H48" si="1">SUM(E13+G13)</f>
        <v>0</v>
      </c>
      <c r="I13" s="23">
        <f t="shared" ref="I13:I48" si="2">G13*D13</f>
        <v>0</v>
      </c>
      <c r="J13" s="23">
        <f t="shared" ref="J13:J48" si="3">E13*D13</f>
        <v>0</v>
      </c>
      <c r="K13" s="23">
        <f t="shared" ref="K13:K48" si="4">J13+I13</f>
        <v>0</v>
      </c>
      <c r="L13" s="21">
        <v>599586</v>
      </c>
    </row>
    <row r="14" spans="1:12" s="4" customFormat="1" ht="18.75" thickTop="1" thickBot="1" x14ac:dyDescent="0.25">
      <c r="A14" s="8">
        <v>3</v>
      </c>
      <c r="B14" s="19" t="s">
        <v>39</v>
      </c>
      <c r="C14" s="17" t="s">
        <v>74</v>
      </c>
      <c r="D14" s="18">
        <v>1</v>
      </c>
      <c r="E14" s="15"/>
      <c r="F14" s="5"/>
      <c r="G14" s="22">
        <f t="shared" si="0"/>
        <v>0</v>
      </c>
      <c r="H14" s="23">
        <f t="shared" si="1"/>
        <v>0</v>
      </c>
      <c r="I14" s="23">
        <f t="shared" si="2"/>
        <v>0</v>
      </c>
      <c r="J14" s="23">
        <f t="shared" si="3"/>
        <v>0</v>
      </c>
      <c r="K14" s="23">
        <f t="shared" si="4"/>
        <v>0</v>
      </c>
      <c r="L14" s="21">
        <v>158069</v>
      </c>
    </row>
    <row r="15" spans="1:12" s="4" customFormat="1" ht="18.75" thickTop="1" thickBot="1" x14ac:dyDescent="0.25">
      <c r="A15" s="8">
        <v>4</v>
      </c>
      <c r="B15" s="19" t="s">
        <v>40</v>
      </c>
      <c r="C15" s="17" t="s">
        <v>74</v>
      </c>
      <c r="D15" s="18">
        <v>1</v>
      </c>
      <c r="E15" s="15"/>
      <c r="F15" s="5"/>
      <c r="G15" s="22">
        <f t="shared" si="0"/>
        <v>0</v>
      </c>
      <c r="H15" s="23">
        <f t="shared" si="1"/>
        <v>0</v>
      </c>
      <c r="I15" s="23">
        <f t="shared" si="2"/>
        <v>0</v>
      </c>
      <c r="J15" s="23">
        <f t="shared" si="3"/>
        <v>0</v>
      </c>
      <c r="K15" s="23">
        <f t="shared" si="4"/>
        <v>0</v>
      </c>
      <c r="L15" s="21">
        <v>440148</v>
      </c>
    </row>
    <row r="16" spans="1:12" s="4" customFormat="1" ht="18.75" thickTop="1" thickBot="1" x14ac:dyDescent="0.25">
      <c r="A16" s="8">
        <v>5</v>
      </c>
      <c r="B16" s="19" t="s">
        <v>41</v>
      </c>
      <c r="C16" s="17" t="s">
        <v>74</v>
      </c>
      <c r="D16" s="18">
        <v>1</v>
      </c>
      <c r="E16" s="15"/>
      <c r="F16" s="5"/>
      <c r="G16" s="22">
        <f t="shared" si="0"/>
        <v>0</v>
      </c>
      <c r="H16" s="23">
        <f t="shared" si="1"/>
        <v>0</v>
      </c>
      <c r="I16" s="23">
        <f t="shared" si="2"/>
        <v>0</v>
      </c>
      <c r="J16" s="23">
        <f t="shared" si="3"/>
        <v>0</v>
      </c>
      <c r="K16" s="23">
        <f t="shared" si="4"/>
        <v>0</v>
      </c>
      <c r="L16" s="21">
        <v>1609103</v>
      </c>
    </row>
    <row r="17" spans="1:12" s="4" customFormat="1" ht="18.75" thickTop="1" thickBot="1" x14ac:dyDescent="0.25">
      <c r="A17" s="8">
        <v>6</v>
      </c>
      <c r="B17" s="19" t="s">
        <v>42</v>
      </c>
      <c r="C17" s="17" t="s">
        <v>74</v>
      </c>
      <c r="D17" s="18">
        <v>1</v>
      </c>
      <c r="E17" s="15"/>
      <c r="F17" s="5"/>
      <c r="G17" s="22">
        <f t="shared" si="0"/>
        <v>0</v>
      </c>
      <c r="H17" s="23">
        <f t="shared" si="1"/>
        <v>0</v>
      </c>
      <c r="I17" s="23">
        <f t="shared" si="2"/>
        <v>0</v>
      </c>
      <c r="J17" s="23">
        <f t="shared" si="3"/>
        <v>0</v>
      </c>
      <c r="K17" s="23">
        <f t="shared" si="4"/>
        <v>0</v>
      </c>
      <c r="L17" s="21">
        <v>39434</v>
      </c>
    </row>
    <row r="18" spans="1:12" s="4" customFormat="1" ht="18.75" thickTop="1" thickBot="1" x14ac:dyDescent="0.25">
      <c r="A18" s="8">
        <v>7</v>
      </c>
      <c r="B18" s="19" t="s">
        <v>43</v>
      </c>
      <c r="C18" s="17" t="s">
        <v>74</v>
      </c>
      <c r="D18" s="18">
        <v>1</v>
      </c>
      <c r="E18" s="15"/>
      <c r="F18" s="5"/>
      <c r="G18" s="22">
        <f t="shared" si="0"/>
        <v>0</v>
      </c>
      <c r="H18" s="23">
        <f t="shared" si="1"/>
        <v>0</v>
      </c>
      <c r="I18" s="23">
        <f t="shared" si="2"/>
        <v>0</v>
      </c>
      <c r="J18" s="23">
        <f t="shared" si="3"/>
        <v>0</v>
      </c>
      <c r="K18" s="23">
        <f t="shared" si="4"/>
        <v>0</v>
      </c>
      <c r="L18" s="21">
        <v>30091</v>
      </c>
    </row>
    <row r="19" spans="1:12" s="4" customFormat="1" ht="18.75" thickTop="1" thickBot="1" x14ac:dyDescent="0.25">
      <c r="A19" s="8">
        <v>8</v>
      </c>
      <c r="B19" s="19" t="s">
        <v>44</v>
      </c>
      <c r="C19" s="17" t="s">
        <v>74</v>
      </c>
      <c r="D19" s="18">
        <v>1</v>
      </c>
      <c r="E19" s="15"/>
      <c r="F19" s="5"/>
      <c r="G19" s="22">
        <f t="shared" si="0"/>
        <v>0</v>
      </c>
      <c r="H19" s="23">
        <f t="shared" si="1"/>
        <v>0</v>
      </c>
      <c r="I19" s="23">
        <f t="shared" si="2"/>
        <v>0</v>
      </c>
      <c r="J19" s="23">
        <f t="shared" si="3"/>
        <v>0</v>
      </c>
      <c r="K19" s="23">
        <f t="shared" si="4"/>
        <v>0</v>
      </c>
      <c r="L19" s="21">
        <v>33814</v>
      </c>
    </row>
    <row r="20" spans="1:12" s="4" customFormat="1" ht="18.75" thickTop="1" thickBot="1" x14ac:dyDescent="0.25">
      <c r="A20" s="8">
        <v>9</v>
      </c>
      <c r="B20" s="19" t="s">
        <v>45</v>
      </c>
      <c r="C20" s="17" t="s">
        <v>74</v>
      </c>
      <c r="D20" s="18">
        <v>1</v>
      </c>
      <c r="E20" s="15"/>
      <c r="F20" s="5"/>
      <c r="G20" s="22">
        <f t="shared" si="0"/>
        <v>0</v>
      </c>
      <c r="H20" s="23">
        <f t="shared" si="1"/>
        <v>0</v>
      </c>
      <c r="I20" s="23">
        <f t="shared" si="2"/>
        <v>0</v>
      </c>
      <c r="J20" s="23">
        <f t="shared" si="3"/>
        <v>0</v>
      </c>
      <c r="K20" s="23">
        <f t="shared" si="4"/>
        <v>0</v>
      </c>
      <c r="L20" s="21">
        <v>55072</v>
      </c>
    </row>
    <row r="21" spans="1:12" s="4" customFormat="1" ht="18.75" thickTop="1" thickBot="1" x14ac:dyDescent="0.25">
      <c r="A21" s="8">
        <v>10</v>
      </c>
      <c r="B21" s="19" t="s">
        <v>46</v>
      </c>
      <c r="C21" s="17" t="s">
        <v>74</v>
      </c>
      <c r="D21" s="18">
        <v>1</v>
      </c>
      <c r="E21" s="15"/>
      <c r="F21" s="5"/>
      <c r="G21" s="22">
        <f t="shared" si="0"/>
        <v>0</v>
      </c>
      <c r="H21" s="23">
        <f t="shared" si="1"/>
        <v>0</v>
      </c>
      <c r="I21" s="23">
        <f t="shared" si="2"/>
        <v>0</v>
      </c>
      <c r="J21" s="23">
        <f t="shared" si="3"/>
        <v>0</v>
      </c>
      <c r="K21" s="23">
        <f t="shared" si="4"/>
        <v>0</v>
      </c>
      <c r="L21" s="21">
        <v>162420</v>
      </c>
    </row>
    <row r="22" spans="1:12" s="4" customFormat="1" ht="18.75" thickTop="1" thickBot="1" x14ac:dyDescent="0.25">
      <c r="A22" s="8">
        <v>11</v>
      </c>
      <c r="B22" s="19" t="s">
        <v>47</v>
      </c>
      <c r="C22" s="17" t="s">
        <v>74</v>
      </c>
      <c r="D22" s="18">
        <v>1</v>
      </c>
      <c r="E22" s="15"/>
      <c r="F22" s="5"/>
      <c r="G22" s="22">
        <f t="shared" si="0"/>
        <v>0</v>
      </c>
      <c r="H22" s="23">
        <f t="shared" si="1"/>
        <v>0</v>
      </c>
      <c r="I22" s="23">
        <f t="shared" si="2"/>
        <v>0</v>
      </c>
      <c r="J22" s="23">
        <f t="shared" si="3"/>
        <v>0</v>
      </c>
      <c r="K22" s="23">
        <f t="shared" si="4"/>
        <v>0</v>
      </c>
      <c r="L22" s="21">
        <v>253498</v>
      </c>
    </row>
    <row r="23" spans="1:12" s="4" customFormat="1" ht="18.75" thickTop="1" thickBot="1" x14ac:dyDescent="0.25">
      <c r="A23" s="8">
        <v>12</v>
      </c>
      <c r="B23" s="20" t="s">
        <v>48</v>
      </c>
      <c r="C23" s="17" t="s">
        <v>74</v>
      </c>
      <c r="D23" s="18">
        <v>1</v>
      </c>
      <c r="E23" s="15"/>
      <c r="F23" s="5"/>
      <c r="G23" s="22">
        <f t="shared" si="0"/>
        <v>0</v>
      </c>
      <c r="H23" s="23">
        <f t="shared" si="1"/>
        <v>0</v>
      </c>
      <c r="I23" s="23">
        <f t="shared" si="2"/>
        <v>0</v>
      </c>
      <c r="J23" s="23">
        <f t="shared" si="3"/>
        <v>0</v>
      </c>
      <c r="K23" s="23">
        <f t="shared" si="4"/>
        <v>0</v>
      </c>
      <c r="L23" s="21">
        <v>79769</v>
      </c>
    </row>
    <row r="24" spans="1:12" s="4" customFormat="1" ht="18.75" customHeight="1" thickTop="1" thickBot="1" x14ac:dyDescent="0.25">
      <c r="A24" s="8">
        <v>13</v>
      </c>
      <c r="B24" s="16" t="s">
        <v>49</v>
      </c>
      <c r="C24" s="17" t="s">
        <v>74</v>
      </c>
      <c r="D24" s="18">
        <v>1</v>
      </c>
      <c r="E24" s="15"/>
      <c r="F24" s="5"/>
      <c r="G24" s="22">
        <f t="shared" si="0"/>
        <v>0</v>
      </c>
      <c r="H24" s="23">
        <f t="shared" si="1"/>
        <v>0</v>
      </c>
      <c r="I24" s="23">
        <f t="shared" si="2"/>
        <v>0</v>
      </c>
      <c r="J24" s="23">
        <f t="shared" si="3"/>
        <v>0</v>
      </c>
      <c r="K24" s="23">
        <f t="shared" si="4"/>
        <v>0</v>
      </c>
      <c r="L24" s="21">
        <v>214502</v>
      </c>
    </row>
    <row r="25" spans="1:12" s="4" customFormat="1" ht="18.75" thickTop="1" thickBot="1" x14ac:dyDescent="0.25">
      <c r="A25" s="8">
        <v>14</v>
      </c>
      <c r="B25" s="19" t="s">
        <v>50</v>
      </c>
      <c r="C25" s="17" t="s">
        <v>74</v>
      </c>
      <c r="D25" s="18">
        <v>1</v>
      </c>
      <c r="E25" s="15"/>
      <c r="F25" s="5"/>
      <c r="G25" s="22">
        <f t="shared" si="0"/>
        <v>0</v>
      </c>
      <c r="H25" s="23">
        <f t="shared" si="1"/>
        <v>0</v>
      </c>
      <c r="I25" s="23">
        <f t="shared" si="2"/>
        <v>0</v>
      </c>
      <c r="J25" s="23">
        <f t="shared" si="3"/>
        <v>0</v>
      </c>
      <c r="K25" s="23">
        <f t="shared" si="4"/>
        <v>0</v>
      </c>
      <c r="L25" s="21">
        <v>134381</v>
      </c>
    </row>
    <row r="26" spans="1:12" s="4" customFormat="1" ht="18.75" thickTop="1" thickBot="1" x14ac:dyDescent="0.25">
      <c r="A26" s="8">
        <v>15</v>
      </c>
      <c r="B26" s="19" t="s">
        <v>51</v>
      </c>
      <c r="C26" s="17" t="s">
        <v>74</v>
      </c>
      <c r="D26" s="18">
        <v>1</v>
      </c>
      <c r="E26" s="15"/>
      <c r="F26" s="5"/>
      <c r="G26" s="22">
        <f t="shared" si="0"/>
        <v>0</v>
      </c>
      <c r="H26" s="23">
        <f t="shared" si="1"/>
        <v>0</v>
      </c>
      <c r="I26" s="23">
        <f t="shared" si="2"/>
        <v>0</v>
      </c>
      <c r="J26" s="23">
        <f t="shared" si="3"/>
        <v>0</v>
      </c>
      <c r="K26" s="23">
        <f t="shared" si="4"/>
        <v>0</v>
      </c>
      <c r="L26" s="21">
        <v>12599</v>
      </c>
    </row>
    <row r="27" spans="1:12" s="4" customFormat="1" ht="18.75" thickTop="1" thickBot="1" x14ac:dyDescent="0.25">
      <c r="A27" s="8">
        <v>16</v>
      </c>
      <c r="B27" s="19" t="s">
        <v>52</v>
      </c>
      <c r="C27" s="17" t="s">
        <v>74</v>
      </c>
      <c r="D27" s="18">
        <v>1</v>
      </c>
      <c r="E27" s="15"/>
      <c r="F27" s="5"/>
      <c r="G27" s="22">
        <f t="shared" si="0"/>
        <v>0</v>
      </c>
      <c r="H27" s="23">
        <f t="shared" si="1"/>
        <v>0</v>
      </c>
      <c r="I27" s="23">
        <f t="shared" si="2"/>
        <v>0</v>
      </c>
      <c r="J27" s="23">
        <f t="shared" si="3"/>
        <v>0</v>
      </c>
      <c r="K27" s="23">
        <f t="shared" si="4"/>
        <v>0</v>
      </c>
      <c r="L27" s="21">
        <v>105304</v>
      </c>
    </row>
    <row r="28" spans="1:12" s="4" customFormat="1" ht="18.75" thickTop="1" thickBot="1" x14ac:dyDescent="0.25">
      <c r="A28" s="8">
        <v>17</v>
      </c>
      <c r="B28" s="19" t="s">
        <v>53</v>
      </c>
      <c r="C28" s="17" t="s">
        <v>74</v>
      </c>
      <c r="D28" s="18">
        <v>1</v>
      </c>
      <c r="E28" s="15"/>
      <c r="F28" s="5"/>
      <c r="G28" s="22">
        <f t="shared" si="0"/>
        <v>0</v>
      </c>
      <c r="H28" s="23">
        <f t="shared" si="1"/>
        <v>0</v>
      </c>
      <c r="I28" s="23">
        <f t="shared" si="2"/>
        <v>0</v>
      </c>
      <c r="J28" s="23">
        <f t="shared" si="3"/>
        <v>0</v>
      </c>
      <c r="K28" s="23">
        <f t="shared" si="4"/>
        <v>0</v>
      </c>
      <c r="L28" s="21">
        <v>77825</v>
      </c>
    </row>
    <row r="29" spans="1:12" s="4" customFormat="1" ht="18.75" thickTop="1" thickBot="1" x14ac:dyDescent="0.25">
      <c r="A29" s="8">
        <v>18</v>
      </c>
      <c r="B29" s="19" t="s">
        <v>54</v>
      </c>
      <c r="C29" s="17" t="s">
        <v>74</v>
      </c>
      <c r="D29" s="18">
        <v>1</v>
      </c>
      <c r="E29" s="15"/>
      <c r="F29" s="5"/>
      <c r="G29" s="22">
        <f t="shared" si="0"/>
        <v>0</v>
      </c>
      <c r="H29" s="23">
        <f t="shared" si="1"/>
        <v>0</v>
      </c>
      <c r="I29" s="23">
        <f t="shared" si="2"/>
        <v>0</v>
      </c>
      <c r="J29" s="23">
        <f t="shared" si="3"/>
        <v>0</v>
      </c>
      <c r="K29" s="23">
        <f t="shared" si="4"/>
        <v>0</v>
      </c>
      <c r="L29" s="21">
        <v>46257</v>
      </c>
    </row>
    <row r="30" spans="1:12" s="4" customFormat="1" ht="18.75" thickTop="1" thickBot="1" x14ac:dyDescent="0.25">
      <c r="A30" s="8">
        <v>19</v>
      </c>
      <c r="B30" s="19" t="s">
        <v>55</v>
      </c>
      <c r="C30" s="17" t="s">
        <v>74</v>
      </c>
      <c r="D30" s="18">
        <v>1</v>
      </c>
      <c r="E30" s="15"/>
      <c r="F30" s="5"/>
      <c r="G30" s="22">
        <f t="shared" si="0"/>
        <v>0</v>
      </c>
      <c r="H30" s="23">
        <f t="shared" si="1"/>
        <v>0</v>
      </c>
      <c r="I30" s="23">
        <f t="shared" si="2"/>
        <v>0</v>
      </c>
      <c r="J30" s="23">
        <f t="shared" si="3"/>
        <v>0</v>
      </c>
      <c r="K30" s="23">
        <f t="shared" si="4"/>
        <v>0</v>
      </c>
      <c r="L30" s="21">
        <v>722463</v>
      </c>
    </row>
    <row r="31" spans="1:12" s="4" customFormat="1" ht="18.75" thickTop="1" thickBot="1" x14ac:dyDescent="0.25">
      <c r="A31" s="8">
        <v>20</v>
      </c>
      <c r="B31" s="19" t="s">
        <v>56</v>
      </c>
      <c r="C31" s="17" t="s">
        <v>74</v>
      </c>
      <c r="D31" s="18">
        <v>1</v>
      </c>
      <c r="E31" s="15"/>
      <c r="F31" s="5"/>
      <c r="G31" s="22">
        <f t="shared" si="0"/>
        <v>0</v>
      </c>
      <c r="H31" s="23">
        <f t="shared" si="1"/>
        <v>0</v>
      </c>
      <c r="I31" s="23">
        <f t="shared" si="2"/>
        <v>0</v>
      </c>
      <c r="J31" s="23">
        <f t="shared" si="3"/>
        <v>0</v>
      </c>
      <c r="K31" s="23">
        <f t="shared" si="4"/>
        <v>0</v>
      </c>
      <c r="L31" s="21">
        <v>16487</v>
      </c>
    </row>
    <row r="32" spans="1:12" s="4" customFormat="1" ht="18.75" thickTop="1" thickBot="1" x14ac:dyDescent="0.25">
      <c r="A32" s="8">
        <v>21</v>
      </c>
      <c r="B32" s="19" t="s">
        <v>57</v>
      </c>
      <c r="C32" s="17" t="s">
        <v>74</v>
      </c>
      <c r="D32" s="18">
        <v>1</v>
      </c>
      <c r="E32" s="15"/>
      <c r="F32" s="5"/>
      <c r="G32" s="22">
        <f t="shared" si="0"/>
        <v>0</v>
      </c>
      <c r="H32" s="23">
        <f t="shared" si="1"/>
        <v>0</v>
      </c>
      <c r="I32" s="23">
        <f t="shared" si="2"/>
        <v>0</v>
      </c>
      <c r="J32" s="23">
        <f t="shared" si="3"/>
        <v>0</v>
      </c>
      <c r="K32" s="23">
        <f t="shared" si="4"/>
        <v>0</v>
      </c>
      <c r="L32" s="21">
        <v>60883</v>
      </c>
    </row>
    <row r="33" spans="1:12" s="4" customFormat="1" ht="18.75" thickTop="1" thickBot="1" x14ac:dyDescent="0.25">
      <c r="A33" s="8">
        <v>22</v>
      </c>
      <c r="B33" s="19" t="s">
        <v>58</v>
      </c>
      <c r="C33" s="17" t="s">
        <v>74</v>
      </c>
      <c r="D33" s="18">
        <v>1</v>
      </c>
      <c r="E33" s="15"/>
      <c r="F33" s="5"/>
      <c r="G33" s="22">
        <f t="shared" si="0"/>
        <v>0</v>
      </c>
      <c r="H33" s="23">
        <f t="shared" si="1"/>
        <v>0</v>
      </c>
      <c r="I33" s="23">
        <f t="shared" si="2"/>
        <v>0</v>
      </c>
      <c r="J33" s="23">
        <f t="shared" si="3"/>
        <v>0</v>
      </c>
      <c r="K33" s="23">
        <f t="shared" si="4"/>
        <v>0</v>
      </c>
      <c r="L33" s="21">
        <v>54514</v>
      </c>
    </row>
    <row r="34" spans="1:12" s="4" customFormat="1" ht="18.75" thickTop="1" thickBot="1" x14ac:dyDescent="0.25">
      <c r="A34" s="8">
        <v>23</v>
      </c>
      <c r="B34" s="19" t="s">
        <v>59</v>
      </c>
      <c r="C34" s="17" t="s">
        <v>74</v>
      </c>
      <c r="D34" s="18">
        <v>1</v>
      </c>
      <c r="E34" s="15"/>
      <c r="F34" s="5"/>
      <c r="G34" s="22">
        <f t="shared" si="0"/>
        <v>0</v>
      </c>
      <c r="H34" s="23">
        <f t="shared" si="1"/>
        <v>0</v>
      </c>
      <c r="I34" s="23">
        <f t="shared" si="2"/>
        <v>0</v>
      </c>
      <c r="J34" s="23">
        <f t="shared" si="3"/>
        <v>0</v>
      </c>
      <c r="K34" s="23">
        <f t="shared" si="4"/>
        <v>0</v>
      </c>
      <c r="L34" s="21">
        <v>9270</v>
      </c>
    </row>
    <row r="35" spans="1:12" s="4" customFormat="1" ht="18.75" thickTop="1" thickBot="1" x14ac:dyDescent="0.25">
      <c r="A35" s="8">
        <v>24</v>
      </c>
      <c r="B35" s="19" t="s">
        <v>60</v>
      </c>
      <c r="C35" s="17" t="s">
        <v>74</v>
      </c>
      <c r="D35" s="18">
        <v>1</v>
      </c>
      <c r="E35" s="15"/>
      <c r="F35" s="5"/>
      <c r="G35" s="22">
        <f t="shared" si="0"/>
        <v>0</v>
      </c>
      <c r="H35" s="23">
        <f t="shared" si="1"/>
        <v>0</v>
      </c>
      <c r="I35" s="23">
        <f t="shared" si="2"/>
        <v>0</v>
      </c>
      <c r="J35" s="23">
        <f t="shared" si="3"/>
        <v>0</v>
      </c>
      <c r="K35" s="23">
        <f t="shared" si="4"/>
        <v>0</v>
      </c>
      <c r="L35" s="21">
        <v>41630</v>
      </c>
    </row>
    <row r="36" spans="1:12" s="4" customFormat="1" ht="33" thickTop="1" thickBot="1" x14ac:dyDescent="0.25">
      <c r="A36" s="8">
        <v>25</v>
      </c>
      <c r="B36" s="19" t="s">
        <v>61</v>
      </c>
      <c r="C36" s="17" t="s">
        <v>74</v>
      </c>
      <c r="D36" s="18">
        <v>1</v>
      </c>
      <c r="E36" s="15"/>
      <c r="F36" s="5"/>
      <c r="G36" s="22">
        <f t="shared" si="0"/>
        <v>0</v>
      </c>
      <c r="H36" s="23">
        <f t="shared" si="1"/>
        <v>0</v>
      </c>
      <c r="I36" s="23">
        <f t="shared" si="2"/>
        <v>0</v>
      </c>
      <c r="J36" s="23">
        <f t="shared" si="3"/>
        <v>0</v>
      </c>
      <c r="K36" s="23">
        <f t="shared" si="4"/>
        <v>0</v>
      </c>
      <c r="L36" s="21">
        <v>40908</v>
      </c>
    </row>
    <row r="37" spans="1:12" s="4" customFormat="1" ht="18.75" thickTop="1" thickBot="1" x14ac:dyDescent="0.25">
      <c r="A37" s="8">
        <v>26</v>
      </c>
      <c r="B37" s="19" t="s">
        <v>62</v>
      </c>
      <c r="C37" s="17" t="s">
        <v>74</v>
      </c>
      <c r="D37" s="18">
        <v>1</v>
      </c>
      <c r="E37" s="15"/>
      <c r="F37" s="5"/>
      <c r="G37" s="22">
        <f t="shared" si="0"/>
        <v>0</v>
      </c>
      <c r="H37" s="23">
        <f t="shared" si="1"/>
        <v>0</v>
      </c>
      <c r="I37" s="23">
        <f t="shared" si="2"/>
        <v>0</v>
      </c>
      <c r="J37" s="23">
        <f t="shared" si="3"/>
        <v>0</v>
      </c>
      <c r="K37" s="23">
        <f t="shared" si="4"/>
        <v>0</v>
      </c>
      <c r="L37" s="21">
        <v>443486</v>
      </c>
    </row>
    <row r="38" spans="1:12" s="4" customFormat="1" ht="33" thickTop="1" thickBot="1" x14ac:dyDescent="0.25">
      <c r="A38" s="8">
        <v>27</v>
      </c>
      <c r="B38" s="19" t="s">
        <v>63</v>
      </c>
      <c r="C38" s="17" t="s">
        <v>74</v>
      </c>
      <c r="D38" s="18">
        <v>1</v>
      </c>
      <c r="E38" s="15"/>
      <c r="F38" s="5"/>
      <c r="G38" s="22">
        <f t="shared" si="0"/>
        <v>0</v>
      </c>
      <c r="H38" s="23">
        <f t="shared" si="1"/>
        <v>0</v>
      </c>
      <c r="I38" s="23">
        <f t="shared" si="2"/>
        <v>0</v>
      </c>
      <c r="J38" s="23">
        <f t="shared" si="3"/>
        <v>0</v>
      </c>
      <c r="K38" s="23">
        <f t="shared" si="4"/>
        <v>0</v>
      </c>
      <c r="L38" s="21">
        <v>2801633</v>
      </c>
    </row>
    <row r="39" spans="1:12" s="4" customFormat="1" ht="18.75" thickTop="1" thickBot="1" x14ac:dyDescent="0.25">
      <c r="A39" s="8">
        <v>28</v>
      </c>
      <c r="B39" s="19" t="s">
        <v>64</v>
      </c>
      <c r="C39" s="17" t="s">
        <v>74</v>
      </c>
      <c r="D39" s="18">
        <v>1</v>
      </c>
      <c r="E39" s="15"/>
      <c r="F39" s="5"/>
      <c r="G39" s="22">
        <f t="shared" si="0"/>
        <v>0</v>
      </c>
      <c r="H39" s="23">
        <f t="shared" si="1"/>
        <v>0</v>
      </c>
      <c r="I39" s="23">
        <f t="shared" si="2"/>
        <v>0</v>
      </c>
      <c r="J39" s="23">
        <f t="shared" si="3"/>
        <v>0</v>
      </c>
      <c r="K39" s="23">
        <f t="shared" si="4"/>
        <v>0</v>
      </c>
      <c r="L39" s="21">
        <v>831120</v>
      </c>
    </row>
    <row r="40" spans="1:12" s="4" customFormat="1" ht="18.75" thickTop="1" thickBot="1" x14ac:dyDescent="0.25">
      <c r="A40" s="8">
        <v>29</v>
      </c>
      <c r="B40" s="19" t="s">
        <v>65</v>
      </c>
      <c r="C40" s="17" t="s">
        <v>74</v>
      </c>
      <c r="D40" s="18">
        <v>1</v>
      </c>
      <c r="E40" s="15"/>
      <c r="F40" s="5"/>
      <c r="G40" s="22">
        <f t="shared" si="0"/>
        <v>0</v>
      </c>
      <c r="H40" s="23">
        <f t="shared" si="1"/>
        <v>0</v>
      </c>
      <c r="I40" s="23">
        <f t="shared" si="2"/>
        <v>0</v>
      </c>
      <c r="J40" s="23">
        <f t="shared" si="3"/>
        <v>0</v>
      </c>
      <c r="K40" s="23">
        <f t="shared" si="4"/>
        <v>0</v>
      </c>
      <c r="L40" s="21">
        <v>768724</v>
      </c>
    </row>
    <row r="41" spans="1:12" s="4" customFormat="1" ht="33" thickTop="1" thickBot="1" x14ac:dyDescent="0.25">
      <c r="A41" s="8">
        <v>30</v>
      </c>
      <c r="B41" s="19" t="s">
        <v>66</v>
      </c>
      <c r="C41" s="17" t="s">
        <v>74</v>
      </c>
      <c r="D41" s="18">
        <v>1</v>
      </c>
      <c r="E41" s="15"/>
      <c r="F41" s="5"/>
      <c r="G41" s="22">
        <f t="shared" si="0"/>
        <v>0</v>
      </c>
      <c r="H41" s="23">
        <f t="shared" si="1"/>
        <v>0</v>
      </c>
      <c r="I41" s="23">
        <f t="shared" si="2"/>
        <v>0</v>
      </c>
      <c r="J41" s="23">
        <f t="shared" si="3"/>
        <v>0</v>
      </c>
      <c r="K41" s="23">
        <f t="shared" si="4"/>
        <v>0</v>
      </c>
      <c r="L41" s="21">
        <v>2339483</v>
      </c>
    </row>
    <row r="42" spans="1:12" s="4" customFormat="1" ht="33" thickTop="1" thickBot="1" x14ac:dyDescent="0.25">
      <c r="A42" s="8">
        <v>31</v>
      </c>
      <c r="B42" s="19" t="s">
        <v>67</v>
      </c>
      <c r="C42" s="17" t="s">
        <v>74</v>
      </c>
      <c r="D42" s="18">
        <v>1</v>
      </c>
      <c r="E42" s="15"/>
      <c r="F42" s="5"/>
      <c r="G42" s="22">
        <f t="shared" si="0"/>
        <v>0</v>
      </c>
      <c r="H42" s="23">
        <f t="shared" si="1"/>
        <v>0</v>
      </c>
      <c r="I42" s="23">
        <f t="shared" si="2"/>
        <v>0</v>
      </c>
      <c r="J42" s="23">
        <f t="shared" si="3"/>
        <v>0</v>
      </c>
      <c r="K42" s="23">
        <f t="shared" si="4"/>
        <v>0</v>
      </c>
      <c r="L42" s="21">
        <v>2189833</v>
      </c>
    </row>
    <row r="43" spans="1:12" s="4" customFormat="1" ht="33" thickTop="1" thickBot="1" x14ac:dyDescent="0.25">
      <c r="A43" s="8">
        <v>32</v>
      </c>
      <c r="B43" s="20" t="s">
        <v>68</v>
      </c>
      <c r="C43" s="17" t="s">
        <v>74</v>
      </c>
      <c r="D43" s="18">
        <v>1</v>
      </c>
      <c r="E43" s="15"/>
      <c r="F43" s="5"/>
      <c r="G43" s="22">
        <f t="shared" si="0"/>
        <v>0</v>
      </c>
      <c r="H43" s="23">
        <f t="shared" si="1"/>
        <v>0</v>
      </c>
      <c r="I43" s="23">
        <f t="shared" si="2"/>
        <v>0</v>
      </c>
      <c r="J43" s="23">
        <f t="shared" si="3"/>
        <v>0</v>
      </c>
      <c r="K43" s="23">
        <f t="shared" si="4"/>
        <v>0</v>
      </c>
      <c r="L43" s="21">
        <v>2189833</v>
      </c>
    </row>
    <row r="44" spans="1:12" s="4" customFormat="1" ht="18.75" customHeight="1" thickTop="1" thickBot="1" x14ac:dyDescent="0.25">
      <c r="A44" s="8">
        <v>33</v>
      </c>
      <c r="B44" s="16" t="s">
        <v>69</v>
      </c>
      <c r="C44" s="17" t="s">
        <v>74</v>
      </c>
      <c r="D44" s="18">
        <v>1</v>
      </c>
      <c r="E44" s="15"/>
      <c r="F44" s="5"/>
      <c r="G44" s="22">
        <f t="shared" si="0"/>
        <v>0</v>
      </c>
      <c r="H44" s="23">
        <f t="shared" si="1"/>
        <v>0</v>
      </c>
      <c r="I44" s="23">
        <f t="shared" si="2"/>
        <v>0</v>
      </c>
      <c r="J44" s="23">
        <f t="shared" si="3"/>
        <v>0</v>
      </c>
      <c r="K44" s="23">
        <f t="shared" si="4"/>
        <v>0</v>
      </c>
      <c r="L44" s="21">
        <v>421883</v>
      </c>
    </row>
    <row r="45" spans="1:12" s="4" customFormat="1" ht="33" thickTop="1" thickBot="1" x14ac:dyDescent="0.25">
      <c r="A45" s="8">
        <v>34</v>
      </c>
      <c r="B45" s="19" t="s">
        <v>70</v>
      </c>
      <c r="C45" s="17" t="s">
        <v>74</v>
      </c>
      <c r="D45" s="18">
        <v>1</v>
      </c>
      <c r="E45" s="15"/>
      <c r="F45" s="5"/>
      <c r="G45" s="22">
        <f t="shared" si="0"/>
        <v>0</v>
      </c>
      <c r="H45" s="23">
        <f t="shared" si="1"/>
        <v>0</v>
      </c>
      <c r="I45" s="23">
        <f t="shared" si="2"/>
        <v>0</v>
      </c>
      <c r="J45" s="23">
        <f t="shared" si="3"/>
        <v>0</v>
      </c>
      <c r="K45" s="23">
        <f t="shared" si="4"/>
        <v>0</v>
      </c>
      <c r="L45" s="21">
        <v>157080</v>
      </c>
    </row>
    <row r="46" spans="1:12" s="4" customFormat="1" ht="18.75" thickTop="1" thickBot="1" x14ac:dyDescent="0.25">
      <c r="A46" s="8">
        <v>35</v>
      </c>
      <c r="B46" s="19" t="s">
        <v>71</v>
      </c>
      <c r="C46" s="17" t="s">
        <v>74</v>
      </c>
      <c r="D46" s="18">
        <v>1</v>
      </c>
      <c r="E46" s="15"/>
      <c r="F46" s="5"/>
      <c r="G46" s="22">
        <f t="shared" si="0"/>
        <v>0</v>
      </c>
      <c r="H46" s="23">
        <f t="shared" si="1"/>
        <v>0</v>
      </c>
      <c r="I46" s="23">
        <f t="shared" si="2"/>
        <v>0</v>
      </c>
      <c r="J46" s="23">
        <f t="shared" si="3"/>
        <v>0</v>
      </c>
      <c r="K46" s="23">
        <f t="shared" si="4"/>
        <v>0</v>
      </c>
      <c r="L46" s="21">
        <v>1224999</v>
      </c>
    </row>
    <row r="47" spans="1:12" s="4" customFormat="1" ht="18.75" thickTop="1" thickBot="1" x14ac:dyDescent="0.25">
      <c r="A47" s="8">
        <v>36</v>
      </c>
      <c r="B47" s="19" t="s">
        <v>72</v>
      </c>
      <c r="C47" s="17" t="s">
        <v>74</v>
      </c>
      <c r="D47" s="18">
        <v>1</v>
      </c>
      <c r="E47" s="15"/>
      <c r="F47" s="5"/>
      <c r="G47" s="22">
        <f t="shared" si="0"/>
        <v>0</v>
      </c>
      <c r="H47" s="23">
        <f t="shared" si="1"/>
        <v>0</v>
      </c>
      <c r="I47" s="23">
        <f t="shared" si="2"/>
        <v>0</v>
      </c>
      <c r="J47" s="23">
        <f t="shared" si="3"/>
        <v>0</v>
      </c>
      <c r="K47" s="23">
        <f t="shared" si="4"/>
        <v>0</v>
      </c>
      <c r="L47" s="21">
        <v>470500</v>
      </c>
    </row>
    <row r="48" spans="1:12" s="4" customFormat="1" ht="18.75" thickTop="1" thickBot="1" x14ac:dyDescent="0.25">
      <c r="A48" s="8">
        <v>37</v>
      </c>
      <c r="B48" s="20" t="s">
        <v>73</v>
      </c>
      <c r="C48" s="17" t="s">
        <v>74</v>
      </c>
      <c r="D48" s="18">
        <v>1</v>
      </c>
      <c r="E48" s="15"/>
      <c r="F48" s="5"/>
      <c r="G48" s="22">
        <f t="shared" si="0"/>
        <v>0</v>
      </c>
      <c r="H48" s="23">
        <f t="shared" si="1"/>
        <v>0</v>
      </c>
      <c r="I48" s="23">
        <f t="shared" si="2"/>
        <v>0</v>
      </c>
      <c r="J48" s="23">
        <f t="shared" si="3"/>
        <v>0</v>
      </c>
      <c r="K48" s="23">
        <f t="shared" si="4"/>
        <v>0</v>
      </c>
      <c r="L48" s="21">
        <v>95200</v>
      </c>
    </row>
    <row r="49" spans="1:12" s="4" customFormat="1" ht="29.25" customHeight="1" thickTop="1" thickBot="1" x14ac:dyDescent="0.25">
      <c r="A49" s="62" t="s">
        <v>4</v>
      </c>
      <c r="B49" s="63"/>
      <c r="C49" s="63"/>
      <c r="D49" s="63"/>
      <c r="E49" s="63"/>
      <c r="F49" s="63"/>
      <c r="G49" s="24">
        <f>SUM(G12:G48)</f>
        <v>0</v>
      </c>
      <c r="H49" s="24">
        <f>SUM(H12:H48)</f>
        <v>0</v>
      </c>
      <c r="I49" s="24">
        <f>SUM(I12:I48)</f>
        <v>0</v>
      </c>
      <c r="J49" s="24">
        <f>SUM(J12:J48)</f>
        <v>0</v>
      </c>
      <c r="K49" s="24">
        <f>SUM(K12:K48)</f>
        <v>0</v>
      </c>
      <c r="L49" s="9"/>
    </row>
    <row r="50" spans="1:12" ht="11.25" customHeight="1" x14ac:dyDescent="0.2">
      <c r="A50" s="48"/>
      <c r="B50" s="49"/>
      <c r="C50" s="49"/>
      <c r="D50" s="49"/>
      <c r="E50" s="49"/>
      <c r="F50" s="49"/>
      <c r="G50" s="49"/>
      <c r="H50" s="49"/>
      <c r="I50" s="49"/>
      <c r="J50" s="49"/>
      <c r="K50" s="49"/>
      <c r="L50" s="50"/>
    </row>
    <row r="51" spans="1:12" ht="24.4" customHeight="1" thickBot="1" x14ac:dyDescent="0.25">
      <c r="A51" s="42" t="s">
        <v>10</v>
      </c>
      <c r="B51" s="43"/>
      <c r="C51" s="43"/>
      <c r="D51" s="43"/>
      <c r="E51" s="43"/>
      <c r="F51" s="43"/>
      <c r="G51" s="43"/>
      <c r="H51" s="43"/>
      <c r="I51" s="43"/>
      <c r="J51" s="43"/>
      <c r="K51" s="43"/>
      <c r="L51" s="44"/>
    </row>
    <row r="52" spans="1:12" ht="35.450000000000003" customHeight="1" thickTop="1" thickBot="1" x14ac:dyDescent="0.25">
      <c r="A52" s="65" t="s">
        <v>33</v>
      </c>
      <c r="B52" s="66"/>
      <c r="C52" s="66"/>
      <c r="D52" s="66"/>
      <c r="E52" s="66"/>
      <c r="F52" s="66"/>
      <c r="G52" s="66"/>
      <c r="H52" s="66"/>
      <c r="I52" s="66"/>
      <c r="J52" s="66"/>
      <c r="K52" s="66"/>
      <c r="L52" s="67"/>
    </row>
    <row r="53" spans="1:12" ht="27.75" customHeight="1" thickTop="1" thickBot="1" x14ac:dyDescent="0.25">
      <c r="A53" s="59" t="s">
        <v>20</v>
      </c>
      <c r="B53" s="60"/>
      <c r="C53" s="60"/>
      <c r="D53" s="60"/>
      <c r="E53" s="60"/>
      <c r="F53" s="60"/>
      <c r="G53" s="60"/>
      <c r="H53" s="60"/>
      <c r="I53" s="60"/>
      <c r="J53" s="60"/>
      <c r="K53" s="60"/>
      <c r="L53" s="61"/>
    </row>
    <row r="54" spans="1:12" ht="35.450000000000003" customHeight="1" thickTop="1" thickBot="1" x14ac:dyDescent="0.25">
      <c r="A54" s="45" t="s">
        <v>34</v>
      </c>
      <c r="B54" s="46"/>
      <c r="C54" s="46"/>
      <c r="D54" s="46"/>
      <c r="E54" s="46"/>
      <c r="F54" s="46"/>
      <c r="G54" s="46"/>
      <c r="H54" s="46"/>
      <c r="I54" s="46"/>
      <c r="J54" s="46"/>
      <c r="K54" s="46"/>
      <c r="L54" s="47"/>
    </row>
    <row r="55" spans="1:12" ht="33.950000000000003" customHeight="1" thickTop="1" thickBot="1" x14ac:dyDescent="0.25">
      <c r="A55" s="45" t="s">
        <v>26</v>
      </c>
      <c r="B55" s="46"/>
      <c r="C55" s="46"/>
      <c r="D55" s="46"/>
      <c r="E55" s="46"/>
      <c r="F55" s="46"/>
      <c r="G55" s="46"/>
      <c r="H55" s="46"/>
      <c r="I55" s="46"/>
      <c r="J55" s="46"/>
      <c r="K55" s="46"/>
      <c r="L55" s="47"/>
    </row>
    <row r="56" spans="1:12" ht="26.45" customHeight="1" thickTop="1" thickBot="1" x14ac:dyDescent="0.25">
      <c r="A56" s="39" t="s">
        <v>22</v>
      </c>
      <c r="B56" s="40"/>
      <c r="C56" s="40"/>
      <c r="D56" s="40"/>
      <c r="E56" s="40"/>
      <c r="F56" s="40"/>
      <c r="G56" s="40"/>
      <c r="H56" s="40"/>
      <c r="I56" s="40"/>
      <c r="J56" s="40"/>
      <c r="K56" s="40"/>
      <c r="L56" s="41"/>
    </row>
    <row r="57" spans="1:12" ht="21.2" customHeight="1" thickTop="1" thickBot="1" x14ac:dyDescent="0.25">
      <c r="A57" s="32" t="s">
        <v>5</v>
      </c>
      <c r="B57" s="28"/>
      <c r="C57" s="28" t="s">
        <v>35</v>
      </c>
      <c r="D57" s="28"/>
      <c r="E57" s="28"/>
      <c r="F57" s="28"/>
      <c r="G57" s="28"/>
      <c r="H57" s="28"/>
      <c r="I57" s="28"/>
      <c r="J57" s="28"/>
      <c r="K57" s="28"/>
      <c r="L57" s="29"/>
    </row>
    <row r="58" spans="1:12" ht="21.2" customHeight="1" thickTop="1" thickBot="1" x14ac:dyDescent="0.25">
      <c r="A58" s="32" t="s">
        <v>6</v>
      </c>
      <c r="B58" s="28"/>
      <c r="C58" s="28" t="s">
        <v>35</v>
      </c>
      <c r="D58" s="28"/>
      <c r="E58" s="28"/>
      <c r="F58" s="28"/>
      <c r="G58" s="28"/>
      <c r="H58" s="28"/>
      <c r="I58" s="28"/>
      <c r="J58" s="28"/>
      <c r="K58" s="28"/>
      <c r="L58" s="29"/>
    </row>
    <row r="59" spans="1:12" ht="18" thickTop="1" x14ac:dyDescent="0.2">
      <c r="A59" s="10"/>
      <c r="B59" s="3"/>
      <c r="C59" s="30"/>
      <c r="D59" s="30"/>
      <c r="E59" s="30"/>
      <c r="F59" s="30"/>
      <c r="G59" s="30"/>
      <c r="H59" s="30"/>
      <c r="I59" s="30"/>
      <c r="J59" s="30"/>
      <c r="K59" s="30"/>
      <c r="L59" s="31"/>
    </row>
    <row r="60" spans="1:12" ht="28.5" customHeight="1" x14ac:dyDescent="0.3">
      <c r="A60" s="36" t="s">
        <v>7</v>
      </c>
      <c r="B60" s="37"/>
      <c r="C60" s="37"/>
      <c r="D60" s="37"/>
      <c r="E60" s="37"/>
      <c r="F60" s="37"/>
      <c r="G60" s="37"/>
      <c r="H60" s="37"/>
      <c r="I60" s="37"/>
      <c r="J60" s="37"/>
      <c r="K60" s="37"/>
      <c r="L60" s="38"/>
    </row>
    <row r="61" spans="1:12" ht="17.25" x14ac:dyDescent="0.2">
      <c r="A61" s="33" t="s">
        <v>36</v>
      </c>
      <c r="B61" s="34"/>
      <c r="C61" s="34"/>
      <c r="D61" s="34"/>
      <c r="E61" s="34"/>
      <c r="F61" s="34"/>
      <c r="G61" s="34"/>
      <c r="H61" s="34"/>
      <c r="I61" s="34"/>
      <c r="J61" s="34"/>
      <c r="K61" s="34"/>
      <c r="L61" s="35"/>
    </row>
    <row r="62" spans="1:12" ht="16.5" thickBot="1" x14ac:dyDescent="0.25">
      <c r="A62" s="25"/>
      <c r="B62" s="26"/>
      <c r="C62" s="26"/>
      <c r="D62" s="26"/>
      <c r="E62" s="26"/>
      <c r="F62" s="26"/>
      <c r="G62" s="26"/>
      <c r="H62" s="26"/>
      <c r="I62" s="26"/>
      <c r="J62" s="26"/>
      <c r="K62" s="26"/>
      <c r="L62" s="27"/>
    </row>
  </sheetData>
  <sheetProtection algorithmName="SHA-512" hashValue="nMG5Bn9r2I6s1CJ/2WD5jV4ZTdywz7Afr0EhdHr8UZdM4vjqUxCZxG+5yiDPfoQxS933jIfhuiGbSJCy34lUYQ==" saltValue="EcXQdEGzzteC0CgkoOyPWw==" spinCount="100000" sheet="1" objects="1" scenarios="1"/>
  <protectedRanges>
    <protectedRange sqref="C5:J8 K8 C9 L5:L7 E12:F48" name="DATOS"/>
  </protectedRanges>
  <mergeCells count="42">
    <mergeCell ref="K1:L1"/>
    <mergeCell ref="K2:L2"/>
    <mergeCell ref="K3:L4"/>
    <mergeCell ref="C5:J5"/>
    <mergeCell ref="A1:B2"/>
    <mergeCell ref="A3:B3"/>
    <mergeCell ref="A4:B4"/>
    <mergeCell ref="C1:J2"/>
    <mergeCell ref="C3:J3"/>
    <mergeCell ref="C4:J4"/>
    <mergeCell ref="A5:B5"/>
    <mergeCell ref="A6:B6"/>
    <mergeCell ref="A7:B7"/>
    <mergeCell ref="A8:B8"/>
    <mergeCell ref="A53:L53"/>
    <mergeCell ref="A49:F49"/>
    <mergeCell ref="C6:J6"/>
    <mergeCell ref="C7:J7"/>
    <mergeCell ref="C8:F8"/>
    <mergeCell ref="A52:L52"/>
    <mergeCell ref="K8:L8"/>
    <mergeCell ref="G8:J8"/>
    <mergeCell ref="A9:B9"/>
    <mergeCell ref="E10:L10"/>
    <mergeCell ref="C10:C11"/>
    <mergeCell ref="A10:A11"/>
    <mergeCell ref="C9:L9"/>
    <mergeCell ref="D10:D11"/>
    <mergeCell ref="B10:B11"/>
    <mergeCell ref="A62:L62"/>
    <mergeCell ref="C58:L58"/>
    <mergeCell ref="C59:L59"/>
    <mergeCell ref="A58:B58"/>
    <mergeCell ref="A61:L61"/>
    <mergeCell ref="A60:L60"/>
    <mergeCell ref="A56:L56"/>
    <mergeCell ref="A51:L51"/>
    <mergeCell ref="A54:L54"/>
    <mergeCell ref="A50:L50"/>
    <mergeCell ref="A57:B57"/>
    <mergeCell ref="A55:L55"/>
    <mergeCell ref="C57:L57"/>
  </mergeCells>
  <conditionalFormatting sqref="H12:H48">
    <cfRule type="cellIs" dxfId="2" priority="1" operator="equal">
      <formula>L12</formula>
    </cfRule>
    <cfRule type="cellIs" dxfId="1" priority="2" operator="lessThan">
      <formula>L12</formula>
    </cfRule>
    <cfRule type="cellIs" dxfId="0" priority="3" operator="greaterThan">
      <formula>L12</formula>
    </cfRule>
  </conditionalFormatting>
  <hyperlinks>
    <hyperlink ref="A56:L56"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dcmitype/"/>
    <ds:schemaRef ds:uri="http://www.w3.org/XML/1998/namespace"/>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vt:lpstr>
      <vt:lpstr>propuesta!Títulos_a_imprimir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Juan Manuel Echavarria Calle - CT Compras</cp:lastModifiedBy>
  <cp:lastPrinted>2020-05-29T18:46:41Z</cp:lastPrinted>
  <dcterms:created xsi:type="dcterms:W3CDTF">2006-11-20T19:37:40Z</dcterms:created>
  <dcterms:modified xsi:type="dcterms:W3CDTF">2026-07-23T15:52:09Z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