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E:\WANDA 2026\TARRA\3. CONVENIOS\2. CON RECO\DEPORTES-CONRECO 01\"/>
    </mc:Choice>
  </mc:AlternateContent>
  <xr:revisionPtr revIDLastSave="0" documentId="8_{DC811379-587B-4E21-90B5-D97FA93AD4E3}" xr6:coauthVersionLast="47" xr6:coauthVersionMax="47" xr10:uidLastSave="{00000000-0000-0000-0000-000000000000}"/>
  <bookViews>
    <workbookView xWindow="-120" yWindow="-120" windowWidth="29040" windowHeight="15720" activeTab="1" xr2:uid="{1D641E2B-0444-43AF-901E-D29B27E15477}"/>
  </bookViews>
  <sheets>
    <sheet name="Resumen " sheetId="2" r:id="rId1"/>
    <sheet name="FINAL " sheetId="1" r:id="rId2"/>
  </sheets>
  <definedNames>
    <definedName name="_xlnm._FilterDatabase" localSheetId="1" hidden="1">'FINAL '!$B$56:$H$68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4" i="2" l="1"/>
  <c r="D30" i="2"/>
  <c r="D27" i="2"/>
  <c r="C26" i="2"/>
  <c r="C25" i="2"/>
  <c r="C24" i="2"/>
  <c r="C23" i="2"/>
  <c r="C22" i="2"/>
  <c r="C21" i="2"/>
  <c r="C20" i="2"/>
  <c r="C19" i="2"/>
  <c r="C18" i="2"/>
  <c r="C17" i="2"/>
  <c r="C16" i="2"/>
  <c r="C15" i="2"/>
  <c r="C14" i="2"/>
  <c r="C13" i="2"/>
  <c r="C12" i="2"/>
  <c r="C11" i="2"/>
  <c r="C10" i="2"/>
  <c r="C9" i="2"/>
  <c r="C8" i="2"/>
  <c r="C7" i="2"/>
  <c r="C6" i="2"/>
  <c r="G297" i="1"/>
  <c r="G296" i="1"/>
  <c r="G295" i="1"/>
  <c r="G294" i="1"/>
  <c r="G293" i="1"/>
  <c r="G292" i="1"/>
  <c r="G291" i="1"/>
  <c r="G290" i="1"/>
  <c r="G289" i="1"/>
  <c r="G284" i="1"/>
  <c r="G283" i="1"/>
  <c r="G282" i="1"/>
  <c r="G281" i="1"/>
  <c r="G280" i="1"/>
  <c r="G279" i="1"/>
  <c r="G278" i="1"/>
  <c r="G277" i="1"/>
  <c r="G276" i="1"/>
  <c r="G275" i="1"/>
  <c r="G274" i="1"/>
  <c r="G273" i="1"/>
  <c r="G272" i="1"/>
  <c r="G271" i="1"/>
  <c r="G265" i="1"/>
  <c r="G264" i="1"/>
  <c r="G263" i="1"/>
  <c r="G257" i="1"/>
  <c r="G256" i="1"/>
  <c r="G255" i="1"/>
  <c r="G254" i="1"/>
  <c r="G253" i="1"/>
  <c r="G248" i="1"/>
  <c r="G247" i="1"/>
  <c r="G246" i="1"/>
  <c r="G245" i="1"/>
  <c r="G244" i="1"/>
  <c r="G243" i="1"/>
  <c r="G242" i="1"/>
  <c r="G241" i="1"/>
  <c r="G240" i="1"/>
  <c r="G239" i="1"/>
  <c r="G238" i="1"/>
  <c r="G230" i="1"/>
  <c r="G229" i="1"/>
  <c r="G228" i="1"/>
  <c r="G227" i="1"/>
  <c r="G226" i="1"/>
  <c r="G225" i="1"/>
  <c r="G224" i="1"/>
  <c r="G216" i="1"/>
  <c r="G215" i="1"/>
  <c r="G214" i="1"/>
  <c r="G213" i="1"/>
  <c r="G212" i="1"/>
  <c r="G211" i="1"/>
  <c r="G217" i="1" s="1"/>
  <c r="D20" i="2" s="1"/>
  <c r="G204" i="1"/>
  <c r="D19" i="2" s="1"/>
  <c r="G203" i="1"/>
  <c r="G202" i="1"/>
  <c r="G201" i="1"/>
  <c r="G200" i="1"/>
  <c r="G199" i="1"/>
  <c r="G198" i="1"/>
  <c r="G190" i="1"/>
  <c r="G189" i="1"/>
  <c r="G188" i="1"/>
  <c r="G187" i="1"/>
  <c r="G186" i="1"/>
  <c r="G185" i="1"/>
  <c r="G177" i="1"/>
  <c r="G176" i="1"/>
  <c r="G175" i="1"/>
  <c r="G174" i="1"/>
  <c r="G173" i="1"/>
  <c r="G172" i="1"/>
  <c r="G171" i="1"/>
  <c r="G163" i="1"/>
  <c r="G162" i="1"/>
  <c r="G161" i="1"/>
  <c r="G160" i="1"/>
  <c r="G159" i="1"/>
  <c r="G158" i="1"/>
  <c r="G157" i="1"/>
  <c r="G156" i="1"/>
  <c r="G155" i="1"/>
  <c r="G154" i="1"/>
  <c r="G146" i="1"/>
  <c r="G145" i="1"/>
  <c r="G144" i="1"/>
  <c r="G143" i="1"/>
  <c r="G142" i="1"/>
  <c r="G141" i="1"/>
  <c r="G133" i="1"/>
  <c r="G132" i="1"/>
  <c r="G131" i="1"/>
  <c r="G130" i="1"/>
  <c r="G129" i="1"/>
  <c r="G134" i="1" s="1"/>
  <c r="D14" i="2" s="1"/>
  <c r="G121" i="1"/>
  <c r="G120" i="1"/>
  <c r="G119" i="1"/>
  <c r="G118" i="1"/>
  <c r="G117" i="1"/>
  <c r="G116" i="1"/>
  <c r="G108" i="1"/>
  <c r="G107" i="1"/>
  <c r="G106" i="1"/>
  <c r="G105" i="1"/>
  <c r="G104" i="1"/>
  <c r="G103" i="1"/>
  <c r="G102" i="1"/>
  <c r="G101" i="1"/>
  <c r="G93" i="1"/>
  <c r="G92" i="1"/>
  <c r="G91" i="1"/>
  <c r="G90" i="1"/>
  <c r="G89" i="1"/>
  <c r="G88" i="1"/>
  <c r="G87" i="1"/>
  <c r="G79" i="1"/>
  <c r="G78" i="1"/>
  <c r="G77" i="1"/>
  <c r="G76" i="1"/>
  <c r="G75" i="1"/>
  <c r="G74" i="1"/>
  <c r="G73" i="1"/>
  <c r="G72" i="1"/>
  <c r="G64" i="1"/>
  <c r="G63" i="1"/>
  <c r="G62" i="1"/>
  <c r="G61" i="1"/>
  <c r="G60" i="1"/>
  <c r="G59" i="1"/>
  <c r="G58" i="1"/>
  <c r="G57" i="1"/>
  <c r="G49" i="1"/>
  <c r="G48" i="1"/>
  <c r="G47" i="1"/>
  <c r="G46" i="1"/>
  <c r="G45" i="1"/>
  <c r="G44" i="1"/>
  <c r="G43" i="1"/>
  <c r="G42" i="1"/>
  <c r="G41" i="1"/>
  <c r="G40" i="1"/>
  <c r="G33" i="1"/>
  <c r="G32" i="1"/>
  <c r="G31" i="1"/>
  <c r="G30" i="1"/>
  <c r="G29" i="1"/>
  <c r="G28" i="1"/>
  <c r="G27" i="1"/>
  <c r="G26" i="1"/>
  <c r="G25" i="1"/>
  <c r="G17" i="1"/>
  <c r="G16" i="1"/>
  <c r="G15" i="1"/>
  <c r="G14" i="1"/>
  <c r="G13" i="1"/>
  <c r="G12" i="1"/>
  <c r="G11" i="1"/>
  <c r="G10" i="1"/>
  <c r="G9" i="1"/>
  <c r="G8" i="1"/>
  <c r="G7" i="1"/>
  <c r="G191" i="1" l="1"/>
  <c r="D18" i="2" s="1"/>
  <c r="G65" i="1"/>
  <c r="D9" i="2" s="1"/>
  <c r="G80" i="1"/>
  <c r="D10" i="2" s="1"/>
  <c r="G178" i="1"/>
  <c r="D17" i="2" s="1"/>
  <c r="G164" i="1"/>
  <c r="D16" i="2" s="1"/>
  <c r="G285" i="1"/>
  <c r="D25" i="2" s="1"/>
  <c r="G18" i="1"/>
  <c r="D6" i="2" s="1"/>
  <c r="G109" i="1"/>
  <c r="D12" i="2" s="1"/>
  <c r="G50" i="1"/>
  <c r="D8" i="2" s="1"/>
  <c r="G122" i="1"/>
  <c r="D13" i="2" s="1"/>
  <c r="G147" i="1"/>
  <c r="D15" i="2" s="1"/>
  <c r="G258" i="1"/>
  <c r="D23" i="2" s="1"/>
  <c r="G249" i="1"/>
  <c r="D22" i="2" s="1"/>
  <c r="G266" i="1"/>
  <c r="D24" i="2" s="1"/>
  <c r="G34" i="1"/>
  <c r="D7" i="2" s="1"/>
  <c r="G94" i="1"/>
  <c r="D11" i="2" s="1"/>
  <c r="G231" i="1"/>
  <c r="D21" i="2" s="1"/>
  <c r="G298" i="1"/>
  <c r="D26" i="2" s="1"/>
</calcChain>
</file>

<file path=xl/sharedStrings.xml><?xml version="1.0" encoding="utf-8"?>
<sst xmlns="http://schemas.openxmlformats.org/spreadsheetml/2006/main" count="521" uniqueCount="175">
  <si>
    <t xml:space="preserve">1. Campeonato de futbol categoría única </t>
  </si>
  <si>
    <t>ITEM</t>
  </si>
  <si>
    <t>NOMBRE DEL PRODUCTO</t>
  </si>
  <si>
    <t xml:space="preserve">UNIDAD </t>
  </si>
  <si>
    <t>CANT</t>
  </si>
  <si>
    <t>VALOR UNITARIO</t>
  </si>
  <si>
    <t xml:space="preserve">VALOR TOTAL </t>
  </si>
  <si>
    <t xml:space="preserve">GLOBAL </t>
  </si>
  <si>
    <t>Servicio integral de juzgamiento y arbitraje deportivo calificado por partido (incluye terna arbitral según reglamento oficial de la disciplina)</t>
  </si>
  <si>
    <t>PARTIDOS</t>
  </si>
  <si>
    <t>Balón Futbol Vento Quality Pro Nro.5</t>
  </si>
  <si>
    <t>PARES</t>
  </si>
  <si>
    <t>Personal logístico de campo para la asistencia y dinamización de encuentros deportivos (Recoge pelotas)</t>
  </si>
  <si>
    <t>Servicio integral de logística, sonido y decoración para el acto de clausura</t>
  </si>
  <si>
    <t>Mantenimiento y demarcación reglamentaria de canchas para el desarrollo de las jornadas deportivas</t>
  </si>
  <si>
    <t>Subtotal</t>
  </si>
  <si>
    <r>
      <t xml:space="preserve">Nota: Duración del campeonato </t>
    </r>
    <r>
      <rPr>
        <b/>
        <u/>
        <sz val="12"/>
        <color rgb="FF000000"/>
        <rFont val="Century Gothic"/>
        <family val="2"/>
      </rPr>
      <t>4  meses,</t>
    </r>
    <r>
      <rPr>
        <sz val="12"/>
        <color rgb="FF000000"/>
        <rFont val="Century Gothic"/>
        <family val="2"/>
      </rPr>
      <t xml:space="preserve">  Se contempla la participación de</t>
    </r>
    <r>
      <rPr>
        <b/>
        <u/>
        <sz val="12"/>
        <color rgb="FF000000"/>
        <rFont val="Century Gothic"/>
        <family val="2"/>
      </rPr>
      <t xml:space="preserve"> 30  equipos</t>
    </r>
  </si>
  <si>
    <t xml:space="preserve">2. Campeonato de futbol categoria veteranos </t>
  </si>
  <si>
    <t xml:space="preserve"> Subtotal</t>
  </si>
  <si>
    <t>Nota: Duración del campeonato 4  meses</t>
  </si>
  <si>
    <t xml:space="preserve">3. Campeonato de banquitas </t>
  </si>
  <si>
    <t>GLOBAL</t>
  </si>
  <si>
    <t xml:space="preserve">Transporte para traslado de arquerías a los barrios o asentamientos. </t>
  </si>
  <si>
    <t>Servicio integral de juzgamiento y arbitraje deportivo calificado por partido</t>
  </si>
  <si>
    <r>
      <t xml:space="preserve">Nota: Duración del campeonato 2 meses. Se proyecta  la participación de </t>
    </r>
    <r>
      <rPr>
        <u/>
        <sz val="12"/>
        <color rgb="FF000000"/>
        <rFont val="Century Gothic"/>
        <family val="2"/>
      </rPr>
      <t>25 equipos</t>
    </r>
  </si>
  <si>
    <t>4. Campeonato de futbol categoria juvenil</t>
  </si>
  <si>
    <t xml:space="preserve">Nota: Duración del campeonato, 2 meses. Se proyecta la participación de 10 equipos </t>
  </si>
  <si>
    <t>5. Campeonato de baloncesto</t>
  </si>
  <si>
    <t>Servicio integral de juzgamiento y arbitraje deportivo calificado por partido (según reglamento oficial de la disciplina)</t>
  </si>
  <si>
    <t>6. Campeonato de billar pool</t>
  </si>
  <si>
    <t>Servicio integral de juzgamiento y arbitraje deportivo calificado por partido (incluye dupla arbitral según reglamento oficial de la disciplina)</t>
  </si>
  <si>
    <t>Servicio integral de logística, sonido y decoración durante la ejecución del campeonato</t>
  </si>
  <si>
    <r>
      <rPr>
        <b/>
        <sz val="12"/>
        <color rgb="FF000000"/>
        <rFont val="Century Gothic"/>
        <family val="2"/>
      </rPr>
      <t>Nota</t>
    </r>
    <r>
      <rPr>
        <sz val="12"/>
        <color rgb="FF000000"/>
        <rFont val="Century Gothic"/>
        <family val="2"/>
      </rPr>
      <t>: Duración del campeonato 4</t>
    </r>
    <r>
      <rPr>
        <b/>
        <sz val="12"/>
        <color rgb="FF000000"/>
        <rFont val="Century Gothic"/>
        <family val="2"/>
      </rPr>
      <t xml:space="preserve"> </t>
    </r>
    <r>
      <rPr>
        <sz val="12"/>
        <color rgb="FF000000"/>
        <rFont val="Century Gothic"/>
        <family val="2"/>
      </rPr>
      <t xml:space="preserve">dias. Lugar: Polideportivo San Rafael.  Se proyecta la participación de 110 participantes </t>
    </r>
  </si>
  <si>
    <t xml:space="preserve">7. Campeonato de mini tejo </t>
  </si>
  <si>
    <t xml:space="preserve">Alquiler de canchas de minitejo, puestas en sitio </t>
  </si>
  <si>
    <t xml:space="preserve">Nota: Duración del campeonato 3 dias, se proyecta la participación de 25 equipos </t>
  </si>
  <si>
    <t>8. Campeonato de dominó</t>
  </si>
  <si>
    <t xml:space="preserve">9. Campeonato de bolos criollos </t>
  </si>
  <si>
    <t xml:space="preserve">Nota: Duración del campeonato 3 dias </t>
  </si>
  <si>
    <t xml:space="preserve">10. Festival de cometas </t>
  </si>
  <si>
    <t>Servicio integral de juzgamiento (Incluye servicio de juzgamiento de tres jueces)</t>
  </si>
  <si>
    <t xml:space="preserve">Servicio integral de logística, sonido y decoración </t>
  </si>
  <si>
    <t>Nota: Duración del festival un (1) día</t>
  </si>
  <si>
    <t>11. Campeonato de microfútbol categoría única</t>
  </si>
  <si>
    <t xml:space="preserve">Balón de microfútbol Golty Dorado </t>
  </si>
  <si>
    <t>Uniforme de competencia: camiseta tipo pro labrada manga corta con pantaloneta impermeable y medías licradas. Destinados para el equipo campeón</t>
  </si>
  <si>
    <t xml:space="preserve">Mallas para microfutbol </t>
  </si>
  <si>
    <r>
      <t xml:space="preserve">Nota: Duración del campeonato 3 meses, se proyecta la participación de </t>
    </r>
    <r>
      <rPr>
        <b/>
        <u/>
        <sz val="12"/>
        <color rgb="FF000000"/>
        <rFont val="Century Gothic"/>
        <family val="2"/>
      </rPr>
      <t>50</t>
    </r>
    <r>
      <rPr>
        <sz val="12"/>
        <color rgb="FF000000"/>
        <rFont val="Century Gothic"/>
        <family val="2"/>
      </rPr>
      <t xml:space="preserve"> equipos</t>
    </r>
  </si>
  <si>
    <t xml:space="preserve">12. Campeonato de microfútbol categoría femenino </t>
  </si>
  <si>
    <r>
      <t>Uniforme de competencia: camiseta tipo pro labrada manga corta con pantaloneta impermeable y medías licradas. Destinados para</t>
    </r>
    <r>
      <rPr>
        <sz val="12"/>
        <rFont val="Century Gothic"/>
        <family val="2"/>
      </rPr>
      <t xml:space="preserve"> equipo campeón</t>
    </r>
  </si>
  <si>
    <t xml:space="preserve">Personal logístico de campo para la asistencia y dinamización de encuentros deportivos (Recoge pelotas)  </t>
  </si>
  <si>
    <t>Nota: Duración del campeonato 3 meses, se proyecta la participación de 14 equipos</t>
  </si>
  <si>
    <t xml:space="preserve">13. Campeonato de microfútbol categoría veteranos </t>
  </si>
  <si>
    <t>Uniforme de competencia: camiseta tipo pro labrada manga corta con pantaloneta impermeable y medías licradas. Destinados para equipo campeón</t>
  </si>
  <si>
    <t xml:space="preserve">14. Campeonato de microfutbol infantil prejuvenil </t>
  </si>
  <si>
    <t xml:space="preserve">Servicio integral de logística, sonido y decoración para la clausura </t>
  </si>
  <si>
    <t xml:space="preserve">Nota: Duración del campeonato, 2 meses, se proyecta la participación de 30 equipos </t>
  </si>
  <si>
    <t xml:space="preserve">15. Festival de patinaje </t>
  </si>
  <si>
    <t>Dos puntos de hidratación (frutas, aguas y bocadillos)</t>
  </si>
  <si>
    <t>Logistica y decoracion (dos inflables, stiker, vallas,tres carpas,podio y pedones y/o pasa calles)</t>
  </si>
  <si>
    <t xml:space="preserve">Nota: Duración del campeonato, (1) dia.  Se proyecta la participación de 120 participantes  </t>
  </si>
  <si>
    <t xml:space="preserve">16. Ruta de ciclismo </t>
  </si>
  <si>
    <t>Logistica y decoracion  (carro escoba, dos carpas, inflable linea de meta  y stiker)</t>
  </si>
  <si>
    <t>Punto de Hidratación el cual contiene  (300unid bocadillos y 300unid aguas)</t>
  </si>
  <si>
    <t xml:space="preserve">Refrigerios tipo  ensalada  de frutas </t>
  </si>
  <si>
    <t>Camisetas estampadas según diseño entregado por la entidad</t>
  </si>
  <si>
    <t xml:space="preserve">Subtotal </t>
  </si>
  <si>
    <t xml:space="preserve">Nota: Duración del campeonato (1) dia. Se contempla la participación de 100 participantes  </t>
  </si>
  <si>
    <t xml:space="preserve">17. Implementos deportivos levantamientos de pesas </t>
  </si>
  <si>
    <t>Barra olímpica 15kg High Quality</t>
  </si>
  <si>
    <t>Disco de hierro de 5kg  Corength negro  x 2Und</t>
  </si>
  <si>
    <t xml:space="preserve">Disco de Pesas de 1,25 kg en Hierro Fundido – Resistencia x 2 Und
</t>
  </si>
  <si>
    <t>Disco para Pesas de 1Kg x 2Und</t>
  </si>
  <si>
    <t>Disco 25 Kg Unidad Olimpico x 2 Und</t>
  </si>
  <si>
    <t>PAR</t>
  </si>
  <si>
    <t>Discos De 20 Kg  x 2 Und</t>
  </si>
  <si>
    <t>Discos 15 Kg Estandar Total 30 Kg Para Barras x 2 Und</t>
  </si>
  <si>
    <t>Discos 10 Kg Total 20 Kg Para Barras x 2 Und</t>
  </si>
  <si>
    <t>Disco de hierro de 2kg para barras de 28mm Corength negro x 2 Unid</t>
  </si>
  <si>
    <t>Disco Olimpico Encauchetado Con Agarre 2.5 Kg - Gym Factory Fitness  x 2 Und</t>
  </si>
  <si>
    <t>Barra olímpica para halterofilia y levantamiento de pesas de 2,20m Corength</t>
  </si>
  <si>
    <t xml:space="preserve">18. pilas en la juega  </t>
  </si>
  <si>
    <t>Hidratacion (bolsas de aguas)</t>
  </si>
  <si>
    <t xml:space="preserve">Diseño e impresión de pendones </t>
  </si>
  <si>
    <t>Logistica y decoracion  (sonido y elementos para el desarrollo de las actividades)</t>
  </si>
  <si>
    <t xml:space="preserve">  </t>
  </si>
  <si>
    <t xml:space="preserve">19. Apoyo a actividades deportivas comunitarias </t>
  </si>
  <si>
    <t xml:space="preserve">Balones de microfútbol </t>
  </si>
  <si>
    <t>Petos deportivos</t>
  </si>
  <si>
    <t xml:space="preserve">20. Implementos deportivos para los  escenarios y actividades </t>
  </si>
  <si>
    <t xml:space="preserve">BALONES MICROFUTBOL   DE GOLTY DORADO </t>
  </si>
  <si>
    <t>MALLAS DE MICROFUTBOL</t>
  </si>
  <si>
    <t xml:space="preserve">PARES </t>
  </si>
  <si>
    <t xml:space="preserve">BANDAS DE RESISTENCIA DEPORTIVAS </t>
  </si>
  <si>
    <t xml:space="preserve">BASES PARA BASTON DEPORTIVO DE ENTRENAMIENTOS </t>
  </si>
  <si>
    <t xml:space="preserve">ESTACAS DEPORTIVAS </t>
  </si>
  <si>
    <t xml:space="preserve">VALLAS DE SALTOS </t>
  </si>
  <si>
    <t xml:space="preserve">PETOS DEPORTIVOS </t>
  </si>
  <si>
    <t>BALON VENTO DE FUTBOL NUMERO 5</t>
  </si>
  <si>
    <t xml:space="preserve">DISCOS DE 10 KG X PAR </t>
  </si>
  <si>
    <t>PLASTICO PARA MANTENIMIENTO DE CANCHA SINTETICA (CLUB LOS CACAOS)</t>
  </si>
  <si>
    <t xml:space="preserve">TONELADA </t>
  </si>
  <si>
    <t xml:space="preserve">MESA DE PING PONG PLEGABLE, INCLUYE RAQUETAS, MALLA Y (5) SET DE BOLAS </t>
  </si>
  <si>
    <t>ESCALERA DE AGILIDAD ENTRENAMIENTO DEPORTIVO</t>
  </si>
  <si>
    <t>CONO DEPORTIVO 23 CM Material plástico polietileno de alta resistencia</t>
  </si>
  <si>
    <t>CRONÓMETRO DEPORTIVO</t>
  </si>
  <si>
    <t xml:space="preserve">21. Equipos y herramientas para mantenimiento de escenarios deportivos  </t>
  </si>
  <si>
    <t xml:space="preserve">Cortacésped autopropulsado Recycler de gasolina de 22" (56 cm), cilindrada del motor (150 cc)	</t>
  </si>
  <si>
    <t>Bomba Sumergible de 4" para Pozo Profundo – 25 GPM – 110V (Descarga 2")
Equipo monofásico de alta eficiencia para extracción de agua en pozos profundos, debe incluir guardamotor, para asegurar protección total del sistema ante variaciones y caídas de voltaje en la red eléctrica.</t>
  </si>
  <si>
    <t>Motosierra a gasolina Stihl Profesional uso liviano 45.4cc naranja/blanco MS 250 3.1cv   Stihl</t>
  </si>
  <si>
    <t>Pala redonda con cabo lacado -  mango Madera, Largo del mango 45 "largo total 143 cm, Altura x Ancho 49 cm x 21 cm</t>
  </si>
  <si>
    <t xml:space="preserve">Carretilla Metálica, platón metálico de 76 Litros yllanta sólida antipinchazo de 3.5 pulgadas.  </t>
  </si>
  <si>
    <t>Bolsas de basura  100x120cm Rollo X 20 Und. Capacidad : 100 litros</t>
  </si>
  <si>
    <t>PAQUETE</t>
  </si>
  <si>
    <t xml:space="preserve">Guadañadora, potencia del motor: 2.5 W, capacidad del tanque de combustible 
760 ml, capacidad del tanque de aceite:
700 L, con regulación de manillar, sistema antivibración, con protector de seguridad,
Peso: 8.6 kg, Largo total: 1.69 m
Sistemas de corte: Disco de corte
Sistema de arranque: Manual
</t>
  </si>
  <si>
    <t>Tijera Cortador De Ramas Altas 14'' Tubo Telescopica Truper</t>
  </si>
  <si>
    <t>Kit de protección para guadañar (contenga careta en maya para guadañador, CANILLERAS, DELANTAL CARNAZA Y ARNÉS DOBLE</t>
  </si>
  <si>
    <r>
      <rPr>
        <b/>
        <sz val="12"/>
        <color theme="1"/>
        <rFont val="Century Gothic"/>
        <family val="2"/>
      </rPr>
      <t>NOTA</t>
    </r>
    <r>
      <rPr>
        <sz val="12"/>
        <color theme="1"/>
        <rFont val="Century Gothic"/>
        <family val="2"/>
      </rPr>
      <t>: En cuanto a los trofeos favor adjuntar un catálogo fotográfico con fichas técnicas de los trofeos a suministrar, o exigir la aprobación previa del diseño por parte del supervisor del contrato antes de mandarlos a fabricar o marcar. Cada trofeo deberá incluir una placa metálica o de acrílico grabado mediante sistema láser o termo-fijado en la base, especificando: Nombre del Evento/Campeonato, Año 2026, Puesto Obtenido y Logotipo de la Entidad Contratante.</t>
    </r>
  </si>
  <si>
    <t>DESCRIPCIÓN</t>
  </si>
  <si>
    <t>TOTAL</t>
  </si>
  <si>
    <t>DESCRIPCIÓN CONTRAPARTIDA</t>
  </si>
  <si>
    <t>Coordinación general del convenio (Director o coordinador del proyecto, Supervisión y seguimiento de todas las actividades, Elaboración de informes técnicos y administrativos)</t>
  </si>
  <si>
    <t>Comunicación y divulgación de las actividades ( Diseño de piezas publicitarias, Administración de redes sociales, Convocatorias, Registro fotográfico y audiovisual, Elaboración de memorias.</t>
  </si>
  <si>
    <t>Papeleria y elementos de oficina ( Formatos de inscripción de participantes y equipos.
Listados de asistencia de deportistas, entrenadores y asistentes.
Elaboración e impresión de actas de reuniones y de entrega de implementos, Formatos de control de préstamo y devolución de elementos deportivos, Planillas de programación y control de competencias, Actas de premiación y entrega de incentivos, Certificados de participación, Carpetas para el archivo y organización documental del convenio, Hojas, lapiceros, marcadores, carpetas, ganchos, cintas, tóner y demás insumos de oficina requeridos durante la ejecución.</t>
  </si>
  <si>
    <t>Servicio de transporte destinado al desplazamiento del personal encargado de la supervisión, coordinación y seguimiento de las actividades programadas en el convenio, con el fin de verificar la correcta ejecución de las jornadas deportivas, la entrega de suministros, el cumplimiento del cronograma, el acompañamiento al personal de apoyo y la recolección de evidencias documentales y fotográficas para los informes de ejecución.</t>
  </si>
  <si>
    <t>AUNAR ESFUERZOS TÉCNICOS, ADMINISTRATIVOS, FINANCIEROS Y LOGÍSTICOS, PARA REALIZAR ACCIONES QUE PROMUEVA PRÁCTICAS DEPORTIVAS Y RECREATIVAS QUE CONTRIBUYEN AL APROVECHAMIENTO DEL TIEMPO LIBRE Y A MEJORAR LA CALIDAD DE VIDA DE TODA LA POBLACIÓN DEL MUNICIPIO DE EL TARRA NORTE DE SANTANDER.</t>
  </si>
  <si>
    <t xml:space="preserve">PRESUPUESTO MT-CON-RECO-001-2026.
</t>
  </si>
  <si>
    <t>personal logístico para el control técnico y registro de planillas de juego</t>
  </si>
  <si>
    <t>servicio de personal logístico de campo para la asistencia y dinamización de encuentros deportivos (Recoge pelotas)</t>
  </si>
  <si>
    <t>servicio de Mantenimiento y demarcación reglamentaria de canchas para el desarrollo de las jornadas deportivas</t>
  </si>
  <si>
    <t>servicio de Personal logístico de campo para la asistencia y dinamización de encuentros deportivos (Recoge pelotas)</t>
  </si>
  <si>
    <t>servicio de personal logístico para el control técnico y registro de planillas de juego</t>
  </si>
  <si>
    <t>servicio de Marcacion de las canchas en los barrios o asentamientos, donde se ejecute el campeonato</t>
  </si>
  <si>
    <t>servicio  de personal logístico para el control técnico y registro de planillas de juego</t>
  </si>
  <si>
    <t>servicio de mantenimiento, cuidado y administración de tres canchas, durante la ejecución del campeonato</t>
  </si>
  <si>
    <t xml:space="preserve">mechas y barro para tres  canchas de minitejo </t>
  </si>
  <si>
    <t xml:space="preserve">servicio de dos (2) canchas de bolo criollo, puestas en el sitio. </t>
  </si>
  <si>
    <t>servicio de Hidratación bolsa de agua</t>
  </si>
  <si>
    <t>servicio de Refrigerios tipo  paleta</t>
  </si>
  <si>
    <t>Entrega de  Kit de incentivos deportivos para equipo, primer, segundo, tercer, cuarto puesto, goleador y mejor arquero (ej. balones, tulas, cronómetros, indumentaria técnica, etc.) según especificación del Anexo Técnico y/o Bono Redimible exclusivo para Implementación Deportiva de Características Técnicas.</t>
  </si>
  <si>
    <t>Entrega de trofeos para los cuatro primeros lugares de la competencia (primer, segundo, tercer y cuarto puesto), así como distinciones individuales orientadas a reconocer el rendimiento técnico y la disciplina, las cuales incluirán los galardones al máximo goleador, a la valla menos vencida (mejor arquero).</t>
  </si>
  <si>
    <t>Entrega de medallas de reconocimiento deportivo, incluye cintas de colores institucionales del municipio y/o logos del evento</t>
  </si>
  <si>
    <t>Entrega de Uniforme de competencia: camiseta tipo pro labrada manga corta con pantaloneta impermeable y medías licradas. Destinados para los cuartos de final.</t>
  </si>
  <si>
    <t xml:space="preserve">Entrega de Mallas Fútbol 11: 7,5 metros *2,5 metros 
</t>
  </si>
  <si>
    <t>Entrega de Kit de incentivos deportivos para equipo, primer, segundo, tercer, cuarto puesto, goleador y mejor arquero (ej. balones, tulas, cronómetros, indumentaria técnica, etc.) según especificación del Anexo Técnico y/o Bono Redimible exclusivo para Implementación Deportiva de Características Técnicas.</t>
  </si>
  <si>
    <t>Entrega de Balón Futbol Vento Quality Pro Nro.5</t>
  </si>
  <si>
    <t>Entrega de Uniforme de competencia: camiseta tipo pro labrada manga corta con pantaloneta impermeable y medias licradas. Destinados para semifinal.</t>
  </si>
  <si>
    <t>Entrega de Kit de incentivos deportivos para equipo, primer, segundo, tercer, cuarto puesto, goleador y mejor arquero (ej. balones, tulas, cronómetros, indumentaria técnica, etc.) según especificación del Anexo Técnico y/o Bono Redimible exclusivo para Implementación Deportiva de características técnicas.</t>
  </si>
  <si>
    <r>
      <t>Entrega de Uniforme de competencia: camiseta tipo pro labrada manga corta con pantaloneta impermeable y medías licradas. Destinados para</t>
    </r>
    <r>
      <rPr>
        <sz val="12"/>
        <rFont val="Century Gothic"/>
        <family val="2"/>
      </rPr>
      <t xml:space="preserve"> el equipo campeón</t>
    </r>
  </si>
  <si>
    <t>Entrega de trofeos para los cuatro primeros lugares de la competencia (primer, segundo, tercer y cuarto puesto), así como al jugador más destacado del campeonato</t>
  </si>
  <si>
    <t>Entrega de servicio  de personal logístico para el control técnico y registro de planillas de juego</t>
  </si>
  <si>
    <t>Entrega de Kit de incentivos deportivos para equipo, primer, segundo, tercer, cuarto puesto, goleador y mejor arquero (ej. balones, tulas, cronómetros, indumentaria técnica, etc.) según especificación del Anexo Técnico y/o  Bono Redimible exclusivo para Implementación Deportiva de características técnicas.</t>
  </si>
  <si>
    <t>Entrega de Uniforme de competencia: camiseta tipo pro labrada manga corta con pantaloneta impermeable y medias licradas. Destinados para equipo campeón</t>
  </si>
  <si>
    <t>Entrega de  trofeos para los cuatro primeros lugares de la competencia (primer, segundo, tercer y cuarto puesto), así como distinciones individuales orientadas a reconocer el rendimiento técnico y la disciplina, las cuales incluirán los galardones al máximo goleador, a la valla menos vencida (mejor arquero).</t>
  </si>
  <si>
    <t>Entrega de Kit de incentivos deportivos para equipo, primer, segundo, tercer, cuarto puesto,  (ej. balones, tulas, cronómetros, indumentaria técnica, etc.) según especificación del Anexo Técnico y/o Bono Redimible exclusivo para Implementación Deportiva de características técnicas.</t>
  </si>
  <si>
    <t xml:space="preserve">Entrega de Uniformes: Camisa ancha sin mangas y pantaloneta holgada en tela fresca, con diseño personalizado que incluye números y logos. Para equipo ganador </t>
  </si>
  <si>
    <t>Entrega de trofeos para los cuatro primeros lugares de la competencia (primer, segundo, tercer y cuarto puesto).</t>
  </si>
  <si>
    <t>Entrega de Balon de Baloncesto Golty Profesional  Laminado #7</t>
  </si>
  <si>
    <t>Entrega de Kit de incentivos deportivos para equipo, primer, segundo, tercer, cuarto puesto,   según especificación del Anexo Técnico y/o Bono Redimible exclusivo para Implementación Deportiva de características técnicas.</t>
  </si>
  <si>
    <t>Entrega de Uniforme: camiseta tipo pro labrada manga corta . Destinados a los finalistas que pasen a octavos de final</t>
  </si>
  <si>
    <t xml:space="preserve">Entrega de Uniforme de competencia: camiseta tipo pro labrada manga corta.  </t>
  </si>
  <si>
    <t xml:space="preserve">Entrega de juego de dominó de 28 piezas </t>
  </si>
  <si>
    <t>Entrega de servicio de mesas multijuego y sillas</t>
  </si>
  <si>
    <t>Entrega demedallas de reconocimiento deportivo, incluye cintas de colores institucionales del municipio y/o logos del evento</t>
  </si>
  <si>
    <t>Entrega de insentivos,  para cinco categorías de concurso</t>
  </si>
  <si>
    <t xml:space="preserve">Entrega de trofeos para seis categorias del festival </t>
  </si>
  <si>
    <t>Entrega de personal logístico para el control técnico y registro de planillas de juego</t>
  </si>
  <si>
    <t>Entrega de trofeos para los cuatro primeros lugares de la competencia (primer, segundo y tercer  puesto), así como distinciones individuales orientadas a reconocer el rendimiento técnico y la disciplina, las cuales incluirán los galardones al máximo goleador, a la valla menos vencida (mejor arquero).</t>
  </si>
  <si>
    <t>Entrega de Kit de incentivos deportivos para dos categorias:  primer, segundo, tercer, cuarto puesto, goleador y mejor arquero (ej. balones, tulas, cronómetros, indumentaria técnica, etc.) según especificación del Anexo Técnico y/o Bono Redimible exclusivo para Implementación Deportiva de Características Técnicas.</t>
  </si>
  <si>
    <t>Entrega de trofeos para dos categorías, que incluyen los cuatro primeros lugares de la competencia (primer, segundo, tercer y cuarto puesto), así como distinciones individuales orientadas a reconocer el rendimiento técnico y la disciplina, las cuales incluirán los galardones al máximo goleador, a la valla menos vencida (mejor arquero).</t>
  </si>
  <si>
    <t>Entrega de incentivos deportivos para participantes, según especificación del Anexo Técnico y/o Bono Redimible exclusivo para Implementación deportiva de características Técnicas.</t>
  </si>
  <si>
    <t>Entrega de helados congelados a base de agua o leche / Helados de agua o leche en presentaciones individuales</t>
  </si>
  <si>
    <t>Entrega de artículos de incentivo y premiación promocional para ser sorteados de manera equitativa en el marco de las actividades programados. El contratista deberá garantizar un portafolio de mínimo diez (10) opciones de productos por encuentro.</t>
  </si>
  <si>
    <t>Entrega de trofeos para los cuatro primeros lugares de la competencia (primer, segundo, tercer y cuarto puesto)</t>
  </si>
  <si>
    <t xml:space="preserve">servicio de dos (2) mesas de billar pool, con set de tacos. Incluye alquiler e instalación de paños, transporte, mano de obra para instalación y desinstalación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</si>
</sst>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 #,##0.00;[Red]\-&quot;$&quot;\ #,##0.00"/>
    <numFmt numFmtId="164" formatCode="_-&quot;$&quot;\ * #,##0_-;\-&quot;$&quot;\ * #,##0_-;_-&quot;$&quot;\ * &quot;-&quot;??_-;_-@_-"/>
  </numFmts>
  <fonts count="15" x14ac:knownFonts="1">
    <font>
      <sz val="11"/>
      <color theme="1"/>
      <name val="Calibri"/>
      <family val="2"/>
      <scheme val="minor"/>
    </font>
    <font>
      <b/>
      <sz val="13"/>
      <color theme="3"/>
      <name val="Calibri"/>
      <family val="2"/>
      <scheme val="minor"/>
    </font>
    <font>
      <i/>
      <sz val="11"/>
      <color rgb="FF7F7F7F"/>
      <name val="Calibri"/>
      <family val="2"/>
      <scheme val="minor"/>
    </font>
    <font>
      <b/>
      <sz val="16"/>
      <color theme="3"/>
      <name val="Century Gothic"/>
      <family val="2"/>
    </font>
    <font>
      <sz val="11"/>
      <color theme="1"/>
      <name val="Century Gothic"/>
      <family val="2"/>
    </font>
    <font>
      <sz val="12"/>
      <color theme="3"/>
      <name val="Century Gothic"/>
      <family val="2"/>
    </font>
    <font>
      <b/>
      <i/>
      <sz val="12"/>
      <color rgb="FF7F7F7F"/>
      <name val="Century Gothic"/>
      <family val="2"/>
    </font>
    <font>
      <b/>
      <sz val="12"/>
      <color rgb="FF000000"/>
      <name val="Century Gothic"/>
      <family val="2"/>
    </font>
    <font>
      <sz val="12"/>
      <color rgb="FF000000"/>
      <name val="Century Gothic"/>
      <family val="2"/>
    </font>
    <font>
      <sz val="12"/>
      <color theme="1"/>
      <name val="Century Gothic"/>
      <family val="2"/>
    </font>
    <font>
      <sz val="12"/>
      <name val="Century Gothic"/>
      <family val="2"/>
    </font>
    <font>
      <b/>
      <sz val="12"/>
      <color theme="1"/>
      <name val="Century Gothic"/>
      <family val="2"/>
    </font>
    <font>
      <b/>
      <u/>
      <sz val="12"/>
      <color rgb="FF000000"/>
      <name val="Century Gothic"/>
      <family val="2"/>
    </font>
    <font>
      <u/>
      <sz val="12"/>
      <color rgb="FF000000"/>
      <name val="Century Gothic"/>
      <family val="2"/>
    </font>
    <font>
      <b/>
      <sz val="14"/>
      <color theme="1"/>
      <name val="Calibri"/>
      <family val="2"/>
      <scheme val="minor"/>
    </font>
  </fonts>
  <fills count="4">
    <fill>
      <patternFill patternType="none"/>
    </fill>
    <fill>
      <patternFill patternType="gray125"/>
    </fill>
    <fill>
      <patternFill patternType="solid">
        <fgColor theme="9" tint="0.59999389629810485"/>
        <bgColor indexed="64"/>
      </patternFill>
    </fill>
    <fill>
      <patternFill patternType="solid">
        <fgColor theme="9" tint="0.39997558519241921"/>
        <bgColor indexed="64"/>
      </patternFill>
    </fill>
  </fills>
  <borders count="10">
    <border>
      <left/>
      <right/>
      <top/>
      <bottom/>
      <diagonal/>
    </border>
    <border>
      <left/>
      <right/>
      <top/>
      <bottom style="thick">
        <color theme="4" tint="0.4999847407452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1" fillId="0" borderId="1" applyNumberFormat="0" applyFill="0" applyAlignment="0" applyProtection="0"/>
    <xf numFmtId="0" fontId="2" fillId="0" borderId="0" applyNumberFormat="0" applyFill="0" applyBorder="0" applyAlignment="0" applyProtection="0"/>
  </cellStyleXfs>
  <cellXfs count="59">
    <xf numFmtId="0" fontId="0" fillId="0" borderId="0" xfId="0"/>
    <xf numFmtId="0" fontId="4" fillId="0" borderId="0" xfId="0" applyFont="1" applyAlignment="1">
      <alignment vertical="center"/>
    </xf>
    <xf numFmtId="0" fontId="4" fillId="0" borderId="0" xfId="0" applyFont="1"/>
    <xf numFmtId="0" fontId="7" fillId="0" borderId="6" xfId="0" applyFont="1" applyBorder="1" applyAlignment="1">
      <alignment horizontal="center" vertical="center"/>
    </xf>
    <xf numFmtId="0" fontId="7" fillId="0" borderId="7" xfId="0" applyFont="1" applyBorder="1" applyAlignment="1">
      <alignment horizontal="center" vertical="center"/>
    </xf>
    <xf numFmtId="164" fontId="7" fillId="0" borderId="7" xfId="0" applyNumberFormat="1" applyFont="1" applyBorder="1" applyAlignment="1">
      <alignment horizontal="center" vertical="center" wrapText="1"/>
    </xf>
    <xf numFmtId="164" fontId="4" fillId="0" borderId="0" xfId="0" applyNumberFormat="1" applyFont="1"/>
    <xf numFmtId="0" fontId="8" fillId="0" borderId="2" xfId="0" applyFont="1" applyBorder="1" applyAlignment="1">
      <alignment horizontal="center" vertical="center"/>
    </xf>
    <xf numFmtId="0" fontId="9" fillId="0" borderId="6" xfId="0" applyFont="1" applyBorder="1" applyAlignment="1">
      <alignment vertical="center" wrapText="1"/>
    </xf>
    <xf numFmtId="0" fontId="8" fillId="0" borderId="3" xfId="0" applyFont="1" applyBorder="1" applyAlignment="1">
      <alignment horizontal="center" vertical="center"/>
    </xf>
    <xf numFmtId="0" fontId="9" fillId="0" borderId="2" xfId="0" applyFont="1" applyBorder="1" applyAlignment="1">
      <alignment horizontal="center" vertical="center" wrapText="1"/>
    </xf>
    <xf numFmtId="164" fontId="9" fillId="0" borderId="6" xfId="0" applyNumberFormat="1" applyFont="1" applyBorder="1" applyAlignment="1">
      <alignment horizontal="right" vertical="center" wrapText="1"/>
    </xf>
    <xf numFmtId="0" fontId="10" fillId="0" borderId="6" xfId="0" applyFont="1" applyBorder="1" applyAlignment="1">
      <alignment vertical="center" wrapText="1"/>
    </xf>
    <xf numFmtId="0" fontId="9" fillId="0" borderId="6" xfId="0" applyFont="1" applyBorder="1" applyAlignment="1">
      <alignment horizontal="left" vertical="top" wrapText="1"/>
    </xf>
    <xf numFmtId="164" fontId="11" fillId="0" borderId="8" xfId="0" applyNumberFormat="1" applyFont="1" applyBorder="1" applyAlignment="1">
      <alignment horizontal="right" vertical="center" wrapText="1"/>
    </xf>
    <xf numFmtId="8" fontId="8" fillId="0" borderId="0" xfId="0" applyNumberFormat="1" applyFont="1" applyAlignment="1">
      <alignment horizontal="left" vertical="center" wrapText="1"/>
    </xf>
    <xf numFmtId="164" fontId="11" fillId="0" borderId="6" xfId="0" applyNumberFormat="1" applyFont="1" applyBorder="1" applyAlignment="1">
      <alignment horizontal="right" vertical="center" wrapText="1"/>
    </xf>
    <xf numFmtId="0" fontId="9" fillId="0" borderId="0" xfId="0" applyFont="1"/>
    <xf numFmtId="0" fontId="9" fillId="0" borderId="0" xfId="0" applyFont="1" applyAlignment="1">
      <alignment horizontal="center"/>
    </xf>
    <xf numFmtId="164" fontId="9" fillId="0" borderId="0" xfId="0" applyNumberFormat="1" applyFont="1"/>
    <xf numFmtId="164" fontId="7" fillId="0" borderId="8" xfId="0" applyNumberFormat="1" applyFont="1" applyBorder="1" applyAlignment="1">
      <alignment vertical="center"/>
    </xf>
    <xf numFmtId="164" fontId="8" fillId="0" borderId="0" xfId="0" applyNumberFormat="1" applyFont="1" applyAlignment="1">
      <alignment horizontal="left" vertical="center" wrapText="1"/>
    </xf>
    <xf numFmtId="0" fontId="9" fillId="0" borderId="8" xfId="0" applyFont="1" applyBorder="1" applyAlignment="1">
      <alignment vertical="center" wrapText="1"/>
    </xf>
    <xf numFmtId="0" fontId="9" fillId="0" borderId="9" xfId="0" applyFont="1" applyBorder="1" applyAlignment="1">
      <alignment horizontal="center" vertical="center" wrapText="1"/>
    </xf>
    <xf numFmtId="0" fontId="9" fillId="0" borderId="6" xfId="0" applyFont="1" applyBorder="1"/>
    <xf numFmtId="164" fontId="7" fillId="0" borderId="6" xfId="0" applyNumberFormat="1" applyFont="1" applyBorder="1" applyAlignment="1">
      <alignment vertical="center"/>
    </xf>
    <xf numFmtId="0" fontId="8" fillId="0" borderId="6" xfId="0" applyFont="1" applyBorder="1" applyAlignment="1">
      <alignment horizontal="center" vertical="center"/>
    </xf>
    <xf numFmtId="0" fontId="9" fillId="0" borderId="6" xfId="0" applyFont="1" applyBorder="1" applyAlignment="1">
      <alignment horizontal="center" vertical="center" wrapText="1"/>
    </xf>
    <xf numFmtId="0" fontId="8" fillId="0" borderId="6" xfId="0" applyFont="1" applyBorder="1" applyAlignment="1">
      <alignment vertical="center" wrapText="1"/>
    </xf>
    <xf numFmtId="0" fontId="8" fillId="0" borderId="8" xfId="0" applyFont="1" applyBorder="1" applyAlignment="1">
      <alignment vertical="center" wrapText="1"/>
    </xf>
    <xf numFmtId="164" fontId="9" fillId="0" borderId="8" xfId="0" applyNumberFormat="1" applyFont="1" applyBorder="1" applyAlignment="1">
      <alignment horizontal="right" vertical="center" wrapText="1"/>
    </xf>
    <xf numFmtId="0" fontId="7" fillId="0" borderId="2" xfId="0" applyFont="1" applyBorder="1" applyAlignment="1">
      <alignment horizontal="center" vertical="center"/>
    </xf>
    <xf numFmtId="0" fontId="8" fillId="0" borderId="8" xfId="0" applyFont="1" applyBorder="1" applyAlignment="1">
      <alignment horizontal="left" wrapText="1"/>
    </xf>
    <xf numFmtId="0" fontId="14" fillId="3" borderId="6" xfId="0" applyFont="1" applyFill="1" applyBorder="1" applyAlignment="1">
      <alignment horizontal="center" vertical="center"/>
    </xf>
    <xf numFmtId="0" fontId="14" fillId="3" borderId="6" xfId="0" applyFont="1" applyFill="1" applyBorder="1" applyAlignment="1">
      <alignment horizontal="center" vertical="center" wrapText="1"/>
    </xf>
    <xf numFmtId="0" fontId="0" fillId="0" borderId="0" xfId="0" applyAlignment="1">
      <alignment horizontal="center"/>
    </xf>
    <xf numFmtId="0" fontId="0" fillId="0" borderId="6" xfId="0" applyBorder="1" applyAlignment="1">
      <alignment wrapText="1"/>
    </xf>
    <xf numFmtId="164" fontId="0" fillId="0" borderId="6" xfId="0" applyNumberFormat="1" applyBorder="1"/>
    <xf numFmtId="0" fontId="0" fillId="0" borderId="6" xfId="0" applyBorder="1" applyAlignment="1">
      <alignment vertical="center" wrapText="1"/>
    </xf>
    <xf numFmtId="0" fontId="0" fillId="0" borderId="0" xfId="0" applyAlignment="1">
      <alignment horizontal="right"/>
    </xf>
    <xf numFmtId="0" fontId="0" fillId="0" borderId="6" xfId="0" applyBorder="1" applyAlignment="1">
      <alignment horizontal="right"/>
    </xf>
    <xf numFmtId="164" fontId="0" fillId="0" borderId="0" xfId="0" applyNumberFormat="1"/>
    <xf numFmtId="0" fontId="6" fillId="0" borderId="6" xfId="2" applyFont="1" applyFill="1" applyBorder="1" applyAlignment="1">
      <alignment horizontal="center"/>
    </xf>
    <xf numFmtId="0" fontId="3" fillId="2" borderId="2" xfId="1" applyFont="1" applyFill="1" applyBorder="1" applyAlignment="1">
      <alignment horizontal="center" vertical="top" wrapText="1"/>
    </xf>
    <xf numFmtId="0" fontId="3" fillId="2" borderId="3" xfId="1" applyFont="1" applyFill="1" applyBorder="1" applyAlignment="1">
      <alignment horizontal="center" vertical="top" wrapText="1"/>
    </xf>
    <xf numFmtId="0" fontId="3" fillId="2" borderId="4" xfId="1" applyFont="1" applyFill="1" applyBorder="1" applyAlignment="1">
      <alignment horizontal="center" vertical="top" wrapText="1"/>
    </xf>
    <xf numFmtId="0" fontId="5" fillId="0" borderId="5" xfId="1" applyFont="1" applyFill="1" applyBorder="1" applyAlignment="1">
      <alignment horizontal="center" vertical="top" wrapText="1"/>
    </xf>
    <xf numFmtId="8" fontId="7" fillId="0" borderId="2" xfId="0" applyNumberFormat="1" applyFont="1" applyBorder="1" applyAlignment="1">
      <alignment horizontal="center" vertical="center"/>
    </xf>
    <xf numFmtId="8" fontId="7" fillId="0" borderId="3" xfId="0" applyNumberFormat="1" applyFont="1" applyBorder="1" applyAlignment="1">
      <alignment horizontal="center" vertical="center"/>
    </xf>
    <xf numFmtId="8" fontId="7" fillId="0" borderId="4" xfId="0" applyNumberFormat="1" applyFont="1" applyBorder="1" applyAlignment="1">
      <alignment horizontal="center" vertical="center"/>
    </xf>
    <xf numFmtId="8" fontId="8" fillId="0" borderId="6" xfId="0" applyNumberFormat="1" applyFont="1" applyBorder="1" applyAlignment="1">
      <alignment horizontal="left"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6" fillId="0" borderId="2" xfId="2" applyFont="1" applyFill="1" applyBorder="1" applyAlignment="1">
      <alignment horizontal="center"/>
    </xf>
    <xf numFmtId="0" fontId="6" fillId="0" borderId="3" xfId="2" applyFont="1" applyFill="1" applyBorder="1" applyAlignment="1">
      <alignment horizontal="center"/>
    </xf>
    <xf numFmtId="8" fontId="7" fillId="0" borderId="6" xfId="0" applyNumberFormat="1" applyFont="1" applyBorder="1" applyAlignment="1">
      <alignment horizontal="center" vertical="center"/>
    </xf>
    <xf numFmtId="8" fontId="8" fillId="0" borderId="0" xfId="0" applyNumberFormat="1" applyFont="1" applyAlignment="1">
      <alignment horizontal="left" vertical="center" wrapText="1"/>
    </xf>
    <xf numFmtId="0" fontId="9" fillId="0" borderId="6" xfId="0" applyFont="1" applyBorder="1" applyAlignment="1">
      <alignment horizontal="left" vertical="center" wrapText="1"/>
    </xf>
  </cellXfs>
  <cellStyles count="3">
    <cellStyle name="Normal" xfId="0" builtinId="0"/>
    <cellStyle name="Texto explicativo" xfId="2" builtinId="53"/>
    <cellStyle name="Título 2" xfId="1" builtinId="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634B83-A761-47F7-9C91-A4B7BF2EC473}">
  <dimension ref="C5:L34"/>
  <sheetViews>
    <sheetView showGridLines="0" topLeftCell="B30" zoomScale="148" zoomScaleNormal="148" workbookViewId="0">
      <selection activeCell="E30" sqref="E30"/>
    </sheetView>
  </sheetViews>
  <sheetFormatPr baseColWidth="10" defaultRowHeight="15" x14ac:dyDescent="0.25"/>
  <cols>
    <col min="3" max="3" width="50.5703125" customWidth="1"/>
    <col min="4" max="4" width="18.5703125" customWidth="1"/>
    <col min="5" max="5" width="13.42578125" bestFit="1" customWidth="1"/>
    <col min="6" max="6" width="14.5703125" bestFit="1" customWidth="1"/>
  </cols>
  <sheetData>
    <row r="5" spans="3:4" s="35" customFormat="1" ht="33.75" customHeight="1" x14ac:dyDescent="0.25">
      <c r="C5" s="33" t="s">
        <v>118</v>
      </c>
      <c r="D5" s="34" t="s">
        <v>6</v>
      </c>
    </row>
    <row r="6" spans="3:4" x14ac:dyDescent="0.25">
      <c r="C6" s="36" t="str">
        <f>+#REF!</f>
        <v xml:space="preserve">1. Campeonato de futbol categoría única </v>
      </c>
      <c r="D6" s="37">
        <f>+'FINAL '!G18</f>
        <v>76678000</v>
      </c>
    </row>
    <row r="7" spans="3:4" x14ac:dyDescent="0.25">
      <c r="C7" s="36" t="str">
        <f>+#REF!</f>
        <v xml:space="preserve">2. Campeonato de futbol categoria veteranos </v>
      </c>
      <c r="D7" s="37">
        <f>+'FINAL '!G34</f>
        <v>44990400</v>
      </c>
    </row>
    <row r="8" spans="3:4" x14ac:dyDescent="0.25">
      <c r="C8" s="36" t="str">
        <f>+#REF!</f>
        <v xml:space="preserve">3. Campeonato de banquitas </v>
      </c>
      <c r="D8" s="37">
        <f>+'FINAL '!G50</f>
        <v>11907000</v>
      </c>
    </row>
    <row r="9" spans="3:4" x14ac:dyDescent="0.25">
      <c r="C9" s="36" t="str">
        <f>+#REF!</f>
        <v>4. Campeonato de futbol categoria juvenil</v>
      </c>
      <c r="D9" s="37">
        <f>+'FINAL '!G65</f>
        <v>26369000</v>
      </c>
    </row>
    <row r="10" spans="3:4" x14ac:dyDescent="0.25">
      <c r="C10" s="36" t="str">
        <f>+#REF!</f>
        <v>5. Campeonato de baloncesto</v>
      </c>
      <c r="D10" s="37">
        <f>+'FINAL '!G80</f>
        <v>12306000</v>
      </c>
    </row>
    <row r="11" spans="3:4" x14ac:dyDescent="0.25">
      <c r="C11" s="36" t="str">
        <f>+#REF!</f>
        <v>6. Campeonato de billar pool</v>
      </c>
      <c r="D11" s="37">
        <f>+'FINAL '!G94</f>
        <v>16408000</v>
      </c>
    </row>
    <row r="12" spans="3:4" x14ac:dyDescent="0.25">
      <c r="C12" s="36" t="str">
        <f>+#REF!</f>
        <v xml:space="preserve">7. Campeonato de mini tejo </v>
      </c>
      <c r="D12" s="37">
        <f>+'FINAL '!G109</f>
        <v>14915600</v>
      </c>
    </row>
    <row r="13" spans="3:4" x14ac:dyDescent="0.25">
      <c r="C13" s="36" t="str">
        <f>+#REF!</f>
        <v>8. Campeonato de dominó</v>
      </c>
      <c r="D13" s="37">
        <f>+'FINAL '!G122</f>
        <v>6216000</v>
      </c>
    </row>
    <row r="14" spans="3:4" x14ac:dyDescent="0.25">
      <c r="C14" s="36" t="str">
        <f>+#REF!</f>
        <v xml:space="preserve">9. Campeonato de bolos criollos </v>
      </c>
      <c r="D14" s="37">
        <f>+'FINAL '!G134</f>
        <v>7630000</v>
      </c>
    </row>
    <row r="15" spans="3:4" x14ac:dyDescent="0.25">
      <c r="C15" s="36" t="str">
        <f>+#REF!</f>
        <v xml:space="preserve">10. Festival de cometas </v>
      </c>
      <c r="D15" s="37">
        <f>+'FINAL '!G147</f>
        <v>14750000</v>
      </c>
    </row>
    <row r="16" spans="3:4" x14ac:dyDescent="0.25">
      <c r="C16" s="38" t="str">
        <f>+#REF!</f>
        <v>11. Campeonato de microfútbol categoría única</v>
      </c>
      <c r="D16" s="37">
        <f>+'FINAL '!G164</f>
        <v>37830400</v>
      </c>
    </row>
    <row r="17" spans="3:12" x14ac:dyDescent="0.25">
      <c r="C17" s="36" t="str">
        <f>+#REF!</f>
        <v xml:space="preserve">12. Campeonato de microfútbol categoría femenino </v>
      </c>
      <c r="D17" s="37">
        <f>+'FINAL '!G178</f>
        <v>18760000</v>
      </c>
    </row>
    <row r="18" spans="3:12" x14ac:dyDescent="0.25">
      <c r="C18" s="36" t="str">
        <f>+#REF!</f>
        <v xml:space="preserve">13. Campeonato de microfútbol categoría veteranos </v>
      </c>
      <c r="D18" s="37">
        <f>+'FINAL '!G191</f>
        <v>17990000</v>
      </c>
      <c r="L18" s="39"/>
    </row>
    <row r="19" spans="3:12" x14ac:dyDescent="0.25">
      <c r="C19" s="36" t="str">
        <f>+#REF!</f>
        <v xml:space="preserve">14. Campeonato de microfutbol infantil prejuvenil </v>
      </c>
      <c r="D19" s="37">
        <f>+'FINAL '!G204</f>
        <v>14686000</v>
      </c>
    </row>
    <row r="20" spans="3:12" x14ac:dyDescent="0.25">
      <c r="C20" s="36" t="str">
        <f>+#REF!</f>
        <v xml:space="preserve">15. Festival de patinaje </v>
      </c>
      <c r="D20" s="37">
        <f>+'FINAL '!G217</f>
        <v>12630000</v>
      </c>
    </row>
    <row r="21" spans="3:12" x14ac:dyDescent="0.25">
      <c r="C21" s="36" t="str">
        <f>+#REF!</f>
        <v xml:space="preserve">16. Ruta de ciclismo </v>
      </c>
      <c r="D21" s="37">
        <f>+'FINAL '!G231</f>
        <v>16590000</v>
      </c>
    </row>
    <row r="22" spans="3:12" x14ac:dyDescent="0.25">
      <c r="C22" s="36" t="str">
        <f>+#REF!</f>
        <v xml:space="preserve">17. Implementos deportivos levantamientos de pesas </v>
      </c>
      <c r="D22" s="37">
        <f>+'FINAL '!G249</f>
        <v>7986000.4000000004</v>
      </c>
    </row>
    <row r="23" spans="3:12" x14ac:dyDescent="0.25">
      <c r="C23" s="36" t="str">
        <f>+#REF!</f>
        <v xml:space="preserve">18. pilas en la juega  </v>
      </c>
      <c r="D23" s="37">
        <f>+'FINAL '!G258</f>
        <v>9156000</v>
      </c>
    </row>
    <row r="24" spans="3:12" x14ac:dyDescent="0.25">
      <c r="C24" s="36" t="str">
        <f>+#REF!</f>
        <v xml:space="preserve">19. Apoyo a actividades deportivas comunitarias </v>
      </c>
      <c r="D24" s="37">
        <f>+'FINAL '!G266</f>
        <v>21609600</v>
      </c>
    </row>
    <row r="25" spans="3:12" ht="30" x14ac:dyDescent="0.25">
      <c r="C25" s="36" t="str">
        <f>+#REF!</f>
        <v xml:space="preserve">20. Implementos deportivos para los  escenarios y actividades </v>
      </c>
      <c r="D25" s="37">
        <f>+'FINAL '!G285</f>
        <v>19392000</v>
      </c>
    </row>
    <row r="26" spans="3:12" ht="30" x14ac:dyDescent="0.25">
      <c r="C26" s="36" t="str">
        <f>+#REF!</f>
        <v xml:space="preserve">21. Equipos y herramientas para mantenimiento de escenarios deportivos  </v>
      </c>
      <c r="D26" s="37">
        <f>+'FINAL '!G298</f>
        <v>19200000</v>
      </c>
    </row>
    <row r="27" spans="3:12" x14ac:dyDescent="0.25">
      <c r="C27" s="40" t="s">
        <v>119</v>
      </c>
      <c r="D27" s="37">
        <f>SUM(D6:D26)</f>
        <v>428000000.39999998</v>
      </c>
      <c r="E27" s="41"/>
      <c r="F27" s="41"/>
    </row>
    <row r="28" spans="3:12" x14ac:dyDescent="0.25">
      <c r="D28" s="41"/>
    </row>
    <row r="29" spans="3:12" ht="18.75" x14ac:dyDescent="0.25">
      <c r="C29" s="33" t="s">
        <v>120</v>
      </c>
      <c r="D29" s="34" t="s">
        <v>6</v>
      </c>
    </row>
    <row r="30" spans="3:12" ht="60" x14ac:dyDescent="0.25">
      <c r="C30" s="36" t="s">
        <v>121</v>
      </c>
      <c r="D30" s="37">
        <f>4000000*5</f>
        <v>20000000</v>
      </c>
    </row>
    <row r="31" spans="3:12" ht="60" x14ac:dyDescent="0.25">
      <c r="C31" s="36" t="s">
        <v>122</v>
      </c>
      <c r="D31" s="37">
        <v>21000000</v>
      </c>
      <c r="E31" s="41"/>
    </row>
    <row r="32" spans="3:12" ht="210" x14ac:dyDescent="0.25">
      <c r="C32" s="36" t="s">
        <v>123</v>
      </c>
      <c r="D32" s="37">
        <v>3000000</v>
      </c>
    </row>
    <row r="33" spans="3:4" ht="135" x14ac:dyDescent="0.25">
      <c r="C33" s="36" t="s">
        <v>124</v>
      </c>
      <c r="D33" s="37">
        <v>3555556</v>
      </c>
    </row>
    <row r="34" spans="3:4" x14ac:dyDescent="0.25">
      <c r="D34" s="41">
        <f>SUM(D30:D33)</f>
        <v>47555556</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FD40F-B84A-4A63-9419-FDD8B2CFB221}">
  <dimension ref="B3:H305"/>
  <sheetViews>
    <sheetView showGridLines="0" tabSelected="1" zoomScale="77" zoomScaleNormal="77" workbookViewId="0">
      <selection activeCell="B5" sqref="B5:G305"/>
    </sheetView>
  </sheetViews>
  <sheetFormatPr baseColWidth="10" defaultColWidth="11.42578125" defaultRowHeight="17.25" x14ac:dyDescent="0.3"/>
  <cols>
    <col min="1" max="1" width="11.42578125" style="2"/>
    <col min="2" max="2" width="11.42578125" style="17"/>
    <col min="3" max="3" width="54.140625" style="17" customWidth="1"/>
    <col min="4" max="4" width="17" style="18" customWidth="1"/>
    <col min="5" max="5" width="13.28515625" style="17" customWidth="1"/>
    <col min="6" max="7" width="21" style="19" customWidth="1"/>
    <col min="8" max="8" width="15.5703125" style="2" bestFit="1" customWidth="1"/>
    <col min="9" max="16384" width="11.42578125" style="2"/>
  </cols>
  <sheetData>
    <row r="3" spans="2:8" s="1" customFormat="1" ht="36.75" customHeight="1" x14ac:dyDescent="0.25">
      <c r="B3" s="43" t="s">
        <v>126</v>
      </c>
      <c r="C3" s="44"/>
      <c r="D3" s="44"/>
      <c r="E3" s="44"/>
      <c r="F3" s="44"/>
      <c r="G3" s="45"/>
    </row>
    <row r="4" spans="2:8" s="1" customFormat="1" ht="60" customHeight="1" x14ac:dyDescent="0.25">
      <c r="B4" s="46" t="s">
        <v>125</v>
      </c>
      <c r="C4" s="46"/>
      <c r="D4" s="46"/>
      <c r="E4" s="46"/>
      <c r="F4" s="46"/>
      <c r="G4" s="46"/>
    </row>
    <row r="5" spans="2:8" x14ac:dyDescent="0.3">
      <c r="B5" s="42" t="s">
        <v>0</v>
      </c>
      <c r="C5" s="42"/>
      <c r="D5" s="42"/>
      <c r="E5" s="42"/>
      <c r="F5" s="42"/>
      <c r="G5" s="42"/>
    </row>
    <row r="6" spans="2:8" ht="16.5" x14ac:dyDescent="0.3">
      <c r="B6" s="3" t="s">
        <v>1</v>
      </c>
      <c r="C6" s="4" t="s">
        <v>2</v>
      </c>
      <c r="D6" s="4" t="s">
        <v>3</v>
      </c>
      <c r="E6" s="4" t="s">
        <v>4</v>
      </c>
      <c r="F6" s="5" t="s">
        <v>5</v>
      </c>
      <c r="G6" s="5" t="s">
        <v>6</v>
      </c>
      <c r="H6" s="6"/>
    </row>
    <row r="7" spans="2:8" ht="138" x14ac:dyDescent="0.3">
      <c r="B7" s="7">
        <v>1</v>
      </c>
      <c r="C7" s="8" t="s">
        <v>139</v>
      </c>
      <c r="D7" s="9" t="s">
        <v>7</v>
      </c>
      <c r="E7" s="10">
        <v>1</v>
      </c>
      <c r="F7" s="11">
        <v>14000000</v>
      </c>
      <c r="G7" s="11">
        <f t="shared" ref="G7:G17" si="0">E7*F7</f>
        <v>14000000</v>
      </c>
      <c r="H7" s="6"/>
    </row>
    <row r="8" spans="2:8" ht="120.75" x14ac:dyDescent="0.3">
      <c r="B8" s="7">
        <v>2</v>
      </c>
      <c r="C8" s="8" t="s">
        <v>140</v>
      </c>
      <c r="D8" s="9" t="s">
        <v>7</v>
      </c>
      <c r="E8" s="10">
        <v>1</v>
      </c>
      <c r="F8" s="11">
        <v>1959999.9999999998</v>
      </c>
      <c r="G8" s="11">
        <f>E8*F8</f>
        <v>1959999.9999999998</v>
      </c>
    </row>
    <row r="9" spans="2:8" ht="69" x14ac:dyDescent="0.3">
      <c r="B9" s="7">
        <v>3</v>
      </c>
      <c r="C9" s="8" t="s">
        <v>141</v>
      </c>
      <c r="D9" s="9" t="s">
        <v>3</v>
      </c>
      <c r="E9" s="10">
        <v>80</v>
      </c>
      <c r="F9" s="11">
        <v>14000</v>
      </c>
      <c r="G9" s="11">
        <f>E9*F9</f>
        <v>1120000</v>
      </c>
    </row>
    <row r="10" spans="2:8" ht="69" x14ac:dyDescent="0.3">
      <c r="B10" s="7">
        <v>4</v>
      </c>
      <c r="C10" s="8" t="s">
        <v>8</v>
      </c>
      <c r="D10" s="9" t="s">
        <v>9</v>
      </c>
      <c r="E10" s="10">
        <v>110</v>
      </c>
      <c r="F10" s="11">
        <v>251999.99999999997</v>
      </c>
      <c r="G10" s="11">
        <f>E10*F10</f>
        <v>27719999.999999996</v>
      </c>
    </row>
    <row r="11" spans="2:8" x14ac:dyDescent="0.3">
      <c r="B11" s="7">
        <v>5</v>
      </c>
      <c r="C11" s="8" t="s">
        <v>10</v>
      </c>
      <c r="D11" s="9" t="s">
        <v>3</v>
      </c>
      <c r="E11" s="10">
        <v>10</v>
      </c>
      <c r="F11" s="11">
        <v>310800</v>
      </c>
      <c r="G11" s="11">
        <f t="shared" si="0"/>
        <v>3108000</v>
      </c>
    </row>
    <row r="12" spans="2:8" ht="73.5" customHeight="1" x14ac:dyDescent="0.3">
      <c r="B12" s="7">
        <v>6</v>
      </c>
      <c r="C12" s="12" t="s">
        <v>142</v>
      </c>
      <c r="D12" s="9" t="s">
        <v>3</v>
      </c>
      <c r="E12" s="10">
        <v>162</v>
      </c>
      <c r="F12" s="11">
        <v>105000</v>
      </c>
      <c r="G12" s="11">
        <f>E12*F12</f>
        <v>17010000</v>
      </c>
    </row>
    <row r="13" spans="2:8" ht="26.25" customHeight="1" x14ac:dyDescent="0.3">
      <c r="B13" s="7">
        <v>7</v>
      </c>
      <c r="C13" s="13" t="s">
        <v>143</v>
      </c>
      <c r="D13" s="9" t="s">
        <v>11</v>
      </c>
      <c r="E13" s="10">
        <v>2</v>
      </c>
      <c r="F13" s="11">
        <v>420000</v>
      </c>
      <c r="G13" s="11">
        <f>E13*F13</f>
        <v>840000</v>
      </c>
    </row>
    <row r="14" spans="2:8" ht="51.75" x14ac:dyDescent="0.3">
      <c r="B14" s="7">
        <v>8</v>
      </c>
      <c r="C14" s="8" t="s">
        <v>128</v>
      </c>
      <c r="D14" s="9" t="s">
        <v>7</v>
      </c>
      <c r="E14" s="10">
        <v>1</v>
      </c>
      <c r="F14" s="11">
        <v>2720000</v>
      </c>
      <c r="G14" s="11">
        <f t="shared" si="0"/>
        <v>2720000</v>
      </c>
    </row>
    <row r="15" spans="2:8" ht="34.5" x14ac:dyDescent="0.3">
      <c r="B15" s="7">
        <v>9</v>
      </c>
      <c r="C15" s="8" t="s">
        <v>13</v>
      </c>
      <c r="D15" s="9" t="s">
        <v>7</v>
      </c>
      <c r="E15" s="10">
        <v>1</v>
      </c>
      <c r="F15" s="11">
        <v>3000000</v>
      </c>
      <c r="G15" s="11">
        <f t="shared" si="0"/>
        <v>3000000</v>
      </c>
    </row>
    <row r="16" spans="2:8" ht="51.75" x14ac:dyDescent="0.3">
      <c r="B16" s="7">
        <v>10</v>
      </c>
      <c r="C16" s="8" t="s">
        <v>129</v>
      </c>
      <c r="D16" s="9" t="s">
        <v>7</v>
      </c>
      <c r="E16" s="10">
        <v>1</v>
      </c>
      <c r="F16" s="11">
        <v>1700000</v>
      </c>
      <c r="G16" s="11">
        <f t="shared" si="0"/>
        <v>1700000</v>
      </c>
      <c r="H16"/>
    </row>
    <row r="17" spans="2:8" ht="34.5" x14ac:dyDescent="0.3">
      <c r="B17" s="7">
        <v>11</v>
      </c>
      <c r="C17" s="8" t="s">
        <v>127</v>
      </c>
      <c r="D17" s="9" t="s">
        <v>7</v>
      </c>
      <c r="E17" s="10">
        <v>1</v>
      </c>
      <c r="F17" s="11">
        <v>3500000</v>
      </c>
      <c r="G17" s="11">
        <f t="shared" si="0"/>
        <v>3500000</v>
      </c>
    </row>
    <row r="18" spans="2:8" ht="17.25" customHeight="1" x14ac:dyDescent="0.3">
      <c r="B18" s="47" t="s">
        <v>15</v>
      </c>
      <c r="C18" s="48"/>
      <c r="D18" s="48"/>
      <c r="E18" s="48"/>
      <c r="F18" s="49"/>
      <c r="G18" s="14">
        <f>SUM(G7:G17)</f>
        <v>76678000</v>
      </c>
      <c r="H18" s="6"/>
    </row>
    <row r="19" spans="2:8" ht="16.5" x14ac:dyDescent="0.3">
      <c r="B19" s="50" t="s">
        <v>16</v>
      </c>
      <c r="C19" s="50"/>
      <c r="D19" s="50"/>
      <c r="E19" s="50"/>
      <c r="F19" s="50"/>
      <c r="G19" s="50"/>
    </row>
    <row r="20" spans="2:8" ht="16.5" x14ac:dyDescent="0.3">
      <c r="B20" s="50"/>
      <c r="C20" s="50"/>
      <c r="D20" s="50"/>
      <c r="E20" s="50"/>
      <c r="F20" s="50"/>
      <c r="G20" s="50"/>
    </row>
    <row r="21" spans="2:8" ht="16.5" x14ac:dyDescent="0.3">
      <c r="B21" s="50"/>
      <c r="C21" s="50"/>
      <c r="D21" s="50"/>
      <c r="E21" s="50"/>
      <c r="F21" s="50"/>
      <c r="G21" s="50"/>
    </row>
    <row r="22" spans="2:8" ht="28.5" customHeight="1" x14ac:dyDescent="0.3">
      <c r="B22" s="15"/>
      <c r="C22" s="15"/>
      <c r="D22" s="15"/>
      <c r="E22" s="15"/>
      <c r="F22" s="15"/>
      <c r="G22" s="15"/>
    </row>
    <row r="23" spans="2:8" x14ac:dyDescent="0.3">
      <c r="B23" s="42" t="s">
        <v>17</v>
      </c>
      <c r="C23" s="42"/>
      <c r="D23" s="42"/>
      <c r="E23" s="42"/>
      <c r="F23" s="42"/>
      <c r="G23" s="42"/>
    </row>
    <row r="24" spans="2:8" ht="16.5" x14ac:dyDescent="0.3">
      <c r="B24" s="3" t="s">
        <v>1</v>
      </c>
      <c r="C24" s="4" t="s">
        <v>2</v>
      </c>
      <c r="D24" s="4" t="s">
        <v>3</v>
      </c>
      <c r="E24" s="4" t="s">
        <v>4</v>
      </c>
      <c r="F24" s="5" t="s">
        <v>5</v>
      </c>
      <c r="G24" s="5" t="s">
        <v>6</v>
      </c>
    </row>
    <row r="25" spans="2:8" ht="138" x14ac:dyDescent="0.3">
      <c r="B25" s="7">
        <v>1</v>
      </c>
      <c r="C25" s="8" t="s">
        <v>144</v>
      </c>
      <c r="D25" s="9" t="s">
        <v>7</v>
      </c>
      <c r="E25" s="10">
        <v>1</v>
      </c>
      <c r="F25" s="11">
        <v>13000000</v>
      </c>
      <c r="G25" s="11">
        <f t="shared" ref="G25:G33" si="1">E25*F25</f>
        <v>13000000</v>
      </c>
    </row>
    <row r="26" spans="2:8" ht="120.75" x14ac:dyDescent="0.3">
      <c r="B26" s="7">
        <v>2</v>
      </c>
      <c r="C26" s="8" t="s">
        <v>140</v>
      </c>
      <c r="D26" s="9" t="s">
        <v>7</v>
      </c>
      <c r="E26" s="10">
        <v>1</v>
      </c>
      <c r="F26" s="11">
        <v>1959999.9999999998</v>
      </c>
      <c r="G26" s="11">
        <f>E26*F26</f>
        <v>1959999.9999999998</v>
      </c>
    </row>
    <row r="27" spans="2:8" ht="69" x14ac:dyDescent="0.3">
      <c r="B27" s="7">
        <v>3</v>
      </c>
      <c r="C27" s="8" t="s">
        <v>141</v>
      </c>
      <c r="D27" s="9" t="s">
        <v>3</v>
      </c>
      <c r="E27" s="10">
        <v>80</v>
      </c>
      <c r="F27" s="11">
        <v>14000</v>
      </c>
      <c r="G27" s="11">
        <f>E27*F27</f>
        <v>1120000</v>
      </c>
    </row>
    <row r="28" spans="2:8" ht="69" x14ac:dyDescent="0.3">
      <c r="B28" s="7">
        <v>4</v>
      </c>
      <c r="C28" s="8" t="s">
        <v>8</v>
      </c>
      <c r="D28" s="9" t="s">
        <v>9</v>
      </c>
      <c r="E28" s="10">
        <v>60</v>
      </c>
      <c r="F28" s="11">
        <v>251999.99999999997</v>
      </c>
      <c r="G28" s="11">
        <f>E28*F28</f>
        <v>15119999.999999998</v>
      </c>
    </row>
    <row r="29" spans="2:8" ht="34.5" x14ac:dyDescent="0.3">
      <c r="B29" s="7">
        <v>5</v>
      </c>
      <c r="C29" s="8" t="s">
        <v>145</v>
      </c>
      <c r="D29" s="9" t="s">
        <v>3</v>
      </c>
      <c r="E29" s="10">
        <v>3</v>
      </c>
      <c r="F29" s="11">
        <v>310800</v>
      </c>
      <c r="G29" s="11">
        <f>E29*F29</f>
        <v>932400</v>
      </c>
    </row>
    <row r="30" spans="2:8" ht="69" x14ac:dyDescent="0.3">
      <c r="B30" s="7">
        <v>6</v>
      </c>
      <c r="C30" s="8" t="s">
        <v>146</v>
      </c>
      <c r="D30" s="9" t="s">
        <v>3</v>
      </c>
      <c r="E30" s="10">
        <v>90</v>
      </c>
      <c r="F30" s="11">
        <v>105000</v>
      </c>
      <c r="G30" s="11">
        <f>E30*F30</f>
        <v>9450000</v>
      </c>
    </row>
    <row r="31" spans="2:8" ht="51.75" x14ac:dyDescent="0.3">
      <c r="B31" s="7">
        <v>7</v>
      </c>
      <c r="C31" s="8" t="s">
        <v>130</v>
      </c>
      <c r="D31" s="9" t="s">
        <v>7</v>
      </c>
      <c r="E31" s="10">
        <v>1</v>
      </c>
      <c r="F31" s="11">
        <v>1708000</v>
      </c>
      <c r="G31" s="11">
        <f t="shared" si="1"/>
        <v>1708000</v>
      </c>
    </row>
    <row r="32" spans="2:8" ht="51.75" x14ac:dyDescent="0.3">
      <c r="B32" s="7">
        <v>8</v>
      </c>
      <c r="C32" s="8" t="s">
        <v>14</v>
      </c>
      <c r="D32" s="9" t="s">
        <v>7</v>
      </c>
      <c r="E32" s="10">
        <v>1</v>
      </c>
      <c r="F32" s="11">
        <v>700000</v>
      </c>
      <c r="G32" s="11">
        <f t="shared" si="1"/>
        <v>700000</v>
      </c>
    </row>
    <row r="33" spans="2:8" ht="34.5" x14ac:dyDescent="0.3">
      <c r="B33" s="7">
        <v>9</v>
      </c>
      <c r="C33" s="8" t="s">
        <v>131</v>
      </c>
      <c r="D33" s="9" t="s">
        <v>7</v>
      </c>
      <c r="E33" s="10">
        <v>1</v>
      </c>
      <c r="F33" s="11">
        <v>1000000</v>
      </c>
      <c r="G33" s="11">
        <f t="shared" si="1"/>
        <v>1000000</v>
      </c>
    </row>
    <row r="34" spans="2:8" ht="17.25" customHeight="1" x14ac:dyDescent="0.3">
      <c r="B34" s="47" t="s">
        <v>18</v>
      </c>
      <c r="C34" s="48"/>
      <c r="D34" s="48"/>
      <c r="E34" s="48"/>
      <c r="F34" s="49"/>
      <c r="G34" s="16">
        <f>SUM(G25:G33)</f>
        <v>44990400</v>
      </c>
      <c r="H34" s="6"/>
    </row>
    <row r="35" spans="2:8" ht="16.5" x14ac:dyDescent="0.3">
      <c r="B35" s="50" t="s">
        <v>19</v>
      </c>
      <c r="C35" s="50"/>
      <c r="D35" s="50"/>
      <c r="E35" s="50"/>
      <c r="F35" s="50"/>
      <c r="G35" s="50"/>
    </row>
    <row r="36" spans="2:8" ht="16.5" x14ac:dyDescent="0.3">
      <c r="B36" s="50"/>
      <c r="C36" s="50"/>
      <c r="D36" s="50"/>
      <c r="E36" s="50"/>
      <c r="F36" s="50"/>
      <c r="G36" s="50"/>
    </row>
    <row r="37" spans="2:8" ht="32.25" customHeight="1" x14ac:dyDescent="0.3"/>
    <row r="38" spans="2:8" x14ac:dyDescent="0.3">
      <c r="B38" s="42" t="s">
        <v>20</v>
      </c>
      <c r="C38" s="42"/>
      <c r="D38" s="42"/>
      <c r="E38" s="42"/>
      <c r="F38" s="42"/>
      <c r="G38" s="42"/>
    </row>
    <row r="39" spans="2:8" ht="16.5" x14ac:dyDescent="0.3">
      <c r="B39" s="3" t="s">
        <v>1</v>
      </c>
      <c r="C39" s="4" t="s">
        <v>2</v>
      </c>
      <c r="D39" s="4" t="s">
        <v>3</v>
      </c>
      <c r="E39" s="4" t="s">
        <v>4</v>
      </c>
      <c r="F39" s="5" t="s">
        <v>5</v>
      </c>
      <c r="G39" s="5" t="s">
        <v>6</v>
      </c>
    </row>
    <row r="40" spans="2:8" ht="138" x14ac:dyDescent="0.3">
      <c r="B40" s="7">
        <v>1</v>
      </c>
      <c r="C40" s="8" t="s">
        <v>147</v>
      </c>
      <c r="D40" s="9" t="s">
        <v>7</v>
      </c>
      <c r="E40" s="10">
        <v>1</v>
      </c>
      <c r="F40" s="11">
        <v>5320000</v>
      </c>
      <c r="G40" s="11">
        <f t="shared" ref="G40:G49" si="2">E40*F40</f>
        <v>5320000</v>
      </c>
    </row>
    <row r="41" spans="2:8" ht="51.75" x14ac:dyDescent="0.3">
      <c r="B41" s="7">
        <v>2</v>
      </c>
      <c r="C41" s="8" t="s">
        <v>132</v>
      </c>
      <c r="D41" s="9" t="s">
        <v>21</v>
      </c>
      <c r="E41" s="10">
        <v>1</v>
      </c>
      <c r="F41" s="11">
        <v>210000</v>
      </c>
      <c r="G41" s="11">
        <f t="shared" si="2"/>
        <v>210000</v>
      </c>
    </row>
    <row r="42" spans="2:8" ht="34.5" x14ac:dyDescent="0.3">
      <c r="B42" s="7">
        <v>3</v>
      </c>
      <c r="C42" s="8" t="s">
        <v>22</v>
      </c>
      <c r="D42" s="9" t="s">
        <v>21</v>
      </c>
      <c r="E42" s="10">
        <v>1</v>
      </c>
      <c r="F42" s="11">
        <v>210000</v>
      </c>
      <c r="G42" s="11">
        <f t="shared" si="2"/>
        <v>210000</v>
      </c>
    </row>
    <row r="43" spans="2:8" ht="69" x14ac:dyDescent="0.3">
      <c r="B43" s="7">
        <v>4</v>
      </c>
      <c r="C43" s="8" t="s">
        <v>148</v>
      </c>
      <c r="D43" s="9" t="s">
        <v>3</v>
      </c>
      <c r="E43" s="10">
        <v>5</v>
      </c>
      <c r="F43" s="11">
        <v>105000</v>
      </c>
      <c r="G43" s="11">
        <f t="shared" si="2"/>
        <v>525000</v>
      </c>
    </row>
    <row r="44" spans="2:8" ht="69" x14ac:dyDescent="0.3">
      <c r="B44" s="7">
        <v>5</v>
      </c>
      <c r="C44" s="8" t="s">
        <v>149</v>
      </c>
      <c r="D44" s="9" t="s">
        <v>21</v>
      </c>
      <c r="E44" s="10">
        <v>1</v>
      </c>
      <c r="F44" s="11">
        <v>1400000</v>
      </c>
      <c r="G44" s="11">
        <f t="shared" si="2"/>
        <v>1400000</v>
      </c>
    </row>
    <row r="45" spans="2:8" ht="51.75" x14ac:dyDescent="0.3">
      <c r="B45" s="7">
        <v>6</v>
      </c>
      <c r="C45" s="8" t="s">
        <v>150</v>
      </c>
      <c r="D45" s="9" t="s">
        <v>21</v>
      </c>
      <c r="E45" s="10">
        <v>1</v>
      </c>
      <c r="F45" s="11">
        <v>503999.99999999994</v>
      </c>
      <c r="G45" s="11">
        <f t="shared" si="2"/>
        <v>503999.99999999994</v>
      </c>
    </row>
    <row r="46" spans="2:8" ht="51.75" x14ac:dyDescent="0.3">
      <c r="B46" s="7">
        <v>7</v>
      </c>
      <c r="C46" s="8" t="s">
        <v>12</v>
      </c>
      <c r="D46" s="9" t="s">
        <v>21</v>
      </c>
      <c r="E46" s="10">
        <v>1</v>
      </c>
      <c r="F46" s="11">
        <v>448000</v>
      </c>
      <c r="G46" s="11">
        <f t="shared" si="2"/>
        <v>448000</v>
      </c>
    </row>
    <row r="47" spans="2:8" ht="34.5" x14ac:dyDescent="0.3">
      <c r="B47" s="7">
        <v>8</v>
      </c>
      <c r="C47" s="8" t="s">
        <v>23</v>
      </c>
      <c r="D47" s="9" t="s">
        <v>9</v>
      </c>
      <c r="E47" s="10">
        <v>80</v>
      </c>
      <c r="F47" s="11">
        <v>28000</v>
      </c>
      <c r="G47" s="11">
        <f t="shared" si="2"/>
        <v>2240000</v>
      </c>
    </row>
    <row r="48" spans="2:8" ht="34.5" x14ac:dyDescent="0.3">
      <c r="B48" s="7">
        <v>9</v>
      </c>
      <c r="C48" s="8" t="s">
        <v>13</v>
      </c>
      <c r="D48" s="9" t="s">
        <v>7</v>
      </c>
      <c r="E48" s="10">
        <v>1</v>
      </c>
      <c r="F48" s="11">
        <v>700000</v>
      </c>
      <c r="G48" s="11">
        <f t="shared" si="2"/>
        <v>700000</v>
      </c>
    </row>
    <row r="49" spans="2:7" ht="69" x14ac:dyDescent="0.3">
      <c r="B49" s="7">
        <v>10</v>
      </c>
      <c r="C49" s="8" t="s">
        <v>141</v>
      </c>
      <c r="D49" s="9" t="s">
        <v>3</v>
      </c>
      <c r="E49" s="10">
        <v>25</v>
      </c>
      <c r="F49" s="11">
        <v>14000</v>
      </c>
      <c r="G49" s="11">
        <f t="shared" si="2"/>
        <v>350000</v>
      </c>
    </row>
    <row r="50" spans="2:7" ht="16.5" x14ac:dyDescent="0.3">
      <c r="B50" s="47" t="s">
        <v>15</v>
      </c>
      <c r="C50" s="48"/>
      <c r="D50" s="48"/>
      <c r="E50" s="48"/>
      <c r="F50" s="49"/>
      <c r="G50" s="20">
        <f>SUM(G40:G49)</f>
        <v>11907000</v>
      </c>
    </row>
    <row r="51" spans="2:7" ht="16.5" x14ac:dyDescent="0.3">
      <c r="B51" s="50" t="s">
        <v>24</v>
      </c>
      <c r="C51" s="50"/>
      <c r="D51" s="50"/>
      <c r="E51" s="50"/>
      <c r="F51" s="50"/>
      <c r="G51" s="50"/>
    </row>
    <row r="52" spans="2:7" ht="16.5" x14ac:dyDescent="0.3">
      <c r="B52" s="50"/>
      <c r="C52" s="50"/>
      <c r="D52" s="50"/>
      <c r="E52" s="50"/>
      <c r="F52" s="50"/>
      <c r="G52" s="50"/>
    </row>
    <row r="53" spans="2:7" ht="16.5" x14ac:dyDescent="0.3">
      <c r="B53" s="50"/>
      <c r="C53" s="50"/>
      <c r="D53" s="50"/>
      <c r="E53" s="50"/>
      <c r="F53" s="50"/>
      <c r="G53" s="50"/>
    </row>
    <row r="54" spans="2:7" ht="33" customHeight="1" x14ac:dyDescent="0.3"/>
    <row r="55" spans="2:7" x14ac:dyDescent="0.3">
      <c r="B55" s="42" t="s">
        <v>25</v>
      </c>
      <c r="C55" s="42"/>
      <c r="D55" s="42"/>
      <c r="E55" s="42"/>
      <c r="F55" s="42"/>
      <c r="G55" s="42"/>
    </row>
    <row r="56" spans="2:7" ht="16.5" x14ac:dyDescent="0.3">
      <c r="B56" s="3" t="s">
        <v>1</v>
      </c>
      <c r="C56" s="4" t="s">
        <v>2</v>
      </c>
      <c r="D56" s="4" t="s">
        <v>3</v>
      </c>
      <c r="E56" s="4" t="s">
        <v>4</v>
      </c>
      <c r="F56" s="5" t="s">
        <v>5</v>
      </c>
      <c r="G56" s="5" t="s">
        <v>6</v>
      </c>
    </row>
    <row r="57" spans="2:7" ht="138" x14ac:dyDescent="0.3">
      <c r="B57" s="7">
        <v>1</v>
      </c>
      <c r="C57" s="8" t="s">
        <v>151</v>
      </c>
      <c r="D57" s="9" t="s">
        <v>7</v>
      </c>
      <c r="E57" s="10">
        <v>1</v>
      </c>
      <c r="F57" s="11">
        <v>7630000</v>
      </c>
      <c r="G57" s="11">
        <f t="shared" ref="G57:G64" si="3">E57*F57</f>
        <v>7630000</v>
      </c>
    </row>
    <row r="58" spans="2:7" ht="69" x14ac:dyDescent="0.3">
      <c r="B58" s="7">
        <v>2</v>
      </c>
      <c r="C58" s="12" t="s">
        <v>152</v>
      </c>
      <c r="D58" s="9" t="s">
        <v>3</v>
      </c>
      <c r="E58" s="10">
        <v>15</v>
      </c>
      <c r="F58" s="11">
        <v>105000</v>
      </c>
      <c r="G58" s="11">
        <f t="shared" si="3"/>
        <v>1575000</v>
      </c>
    </row>
    <row r="59" spans="2:7" ht="120.75" x14ac:dyDescent="0.3">
      <c r="B59" s="7">
        <v>3</v>
      </c>
      <c r="C59" s="8" t="s">
        <v>153</v>
      </c>
      <c r="D59" s="9" t="s">
        <v>21</v>
      </c>
      <c r="E59" s="10">
        <v>1</v>
      </c>
      <c r="F59" s="11">
        <v>1959999.9999999998</v>
      </c>
      <c r="G59" s="11">
        <f t="shared" si="3"/>
        <v>1959999.9999999998</v>
      </c>
    </row>
    <row r="60" spans="2:7" ht="69" x14ac:dyDescent="0.3">
      <c r="B60" s="7">
        <v>4</v>
      </c>
      <c r="C60" s="8" t="s">
        <v>8</v>
      </c>
      <c r="D60" s="9" t="s">
        <v>9</v>
      </c>
      <c r="E60" s="10">
        <v>49</v>
      </c>
      <c r="F60" s="11">
        <v>251999.99999999997</v>
      </c>
      <c r="G60" s="11">
        <f t="shared" si="3"/>
        <v>12347999.999999998</v>
      </c>
    </row>
    <row r="61" spans="2:7" ht="34.5" x14ac:dyDescent="0.3">
      <c r="B61" s="7">
        <v>5</v>
      </c>
      <c r="C61" s="8" t="s">
        <v>13</v>
      </c>
      <c r="D61" s="9" t="s">
        <v>7</v>
      </c>
      <c r="E61" s="10">
        <v>1</v>
      </c>
      <c r="F61" s="11">
        <v>700000</v>
      </c>
      <c r="G61" s="11">
        <f t="shared" si="3"/>
        <v>700000</v>
      </c>
    </row>
    <row r="62" spans="2:7" ht="51.75" x14ac:dyDescent="0.3">
      <c r="B62" s="7">
        <v>6</v>
      </c>
      <c r="C62" s="8" t="s">
        <v>12</v>
      </c>
      <c r="D62" s="9" t="s">
        <v>21</v>
      </c>
      <c r="E62" s="10">
        <v>1</v>
      </c>
      <c r="F62" s="11">
        <v>560000</v>
      </c>
      <c r="G62" s="11">
        <f t="shared" si="3"/>
        <v>560000</v>
      </c>
    </row>
    <row r="63" spans="2:7" ht="34.5" x14ac:dyDescent="0.3">
      <c r="B63" s="7">
        <v>7</v>
      </c>
      <c r="C63" s="8" t="s">
        <v>127</v>
      </c>
      <c r="D63" s="9" t="s">
        <v>21</v>
      </c>
      <c r="E63" s="10">
        <v>1</v>
      </c>
      <c r="F63" s="11">
        <v>700000</v>
      </c>
      <c r="G63" s="11">
        <f t="shared" si="3"/>
        <v>700000</v>
      </c>
    </row>
    <row r="64" spans="2:7" ht="69" x14ac:dyDescent="0.3">
      <c r="B64" s="7">
        <v>8</v>
      </c>
      <c r="C64" s="8" t="s">
        <v>141</v>
      </c>
      <c r="D64" s="9" t="s">
        <v>3</v>
      </c>
      <c r="E64" s="10">
        <v>64</v>
      </c>
      <c r="F64" s="11">
        <v>14000</v>
      </c>
      <c r="G64" s="11">
        <f t="shared" si="3"/>
        <v>896000</v>
      </c>
    </row>
    <row r="65" spans="2:7" ht="16.5" x14ac:dyDescent="0.3">
      <c r="B65" s="47" t="s">
        <v>15</v>
      </c>
      <c r="C65" s="48"/>
      <c r="D65" s="48"/>
      <c r="E65" s="48"/>
      <c r="F65" s="49"/>
      <c r="G65" s="20">
        <f>SUM(G57:G64)</f>
        <v>26369000</v>
      </c>
    </row>
    <row r="66" spans="2:7" ht="16.5" x14ac:dyDescent="0.3">
      <c r="B66" s="50" t="s">
        <v>26</v>
      </c>
      <c r="C66" s="50"/>
      <c r="D66" s="50"/>
      <c r="E66" s="50"/>
      <c r="F66" s="50"/>
      <c r="G66" s="50"/>
    </row>
    <row r="67" spans="2:7" ht="16.5" x14ac:dyDescent="0.3">
      <c r="B67" s="50"/>
      <c r="C67" s="50"/>
      <c r="D67" s="50"/>
      <c r="E67" s="50"/>
      <c r="F67" s="50"/>
      <c r="G67" s="50"/>
    </row>
    <row r="68" spans="2:7" ht="16.5" x14ac:dyDescent="0.3">
      <c r="B68" s="50"/>
      <c r="C68" s="50"/>
      <c r="D68" s="50"/>
      <c r="E68" s="50"/>
      <c r="F68" s="50"/>
      <c r="G68" s="50"/>
    </row>
    <row r="69" spans="2:7" ht="29.25" customHeight="1" x14ac:dyDescent="0.3"/>
    <row r="70" spans="2:7" x14ac:dyDescent="0.3">
      <c r="B70" s="42" t="s">
        <v>27</v>
      </c>
      <c r="C70" s="42"/>
      <c r="D70" s="42"/>
      <c r="E70" s="42"/>
      <c r="F70" s="42"/>
      <c r="G70" s="42"/>
    </row>
    <row r="71" spans="2:7" ht="16.5" x14ac:dyDescent="0.3">
      <c r="B71" s="3" t="s">
        <v>1</v>
      </c>
      <c r="C71" s="4" t="s">
        <v>2</v>
      </c>
      <c r="D71" s="4" t="s">
        <v>3</v>
      </c>
      <c r="E71" s="4" t="s">
        <v>4</v>
      </c>
      <c r="F71" s="5" t="s">
        <v>5</v>
      </c>
      <c r="G71" s="5" t="s">
        <v>6</v>
      </c>
    </row>
    <row r="72" spans="2:7" ht="129" customHeight="1" x14ac:dyDescent="0.3">
      <c r="B72" s="7">
        <v>1</v>
      </c>
      <c r="C72" s="8" t="s">
        <v>154</v>
      </c>
      <c r="D72" s="9" t="s">
        <v>7</v>
      </c>
      <c r="E72" s="10">
        <v>1</v>
      </c>
      <c r="F72" s="11">
        <v>6160000</v>
      </c>
      <c r="G72" s="11">
        <f t="shared" ref="G72:G79" si="4">E72*F72</f>
        <v>6160000</v>
      </c>
    </row>
    <row r="73" spans="2:7" ht="69" x14ac:dyDescent="0.3">
      <c r="B73" s="7">
        <v>2</v>
      </c>
      <c r="C73" s="8" t="s">
        <v>155</v>
      </c>
      <c r="D73" s="9" t="s">
        <v>3</v>
      </c>
      <c r="E73" s="10">
        <v>10</v>
      </c>
      <c r="F73" s="11">
        <v>105000</v>
      </c>
      <c r="G73" s="11">
        <f t="shared" si="4"/>
        <v>1050000</v>
      </c>
    </row>
    <row r="74" spans="2:7" ht="51.75" x14ac:dyDescent="0.3">
      <c r="B74" s="7">
        <v>3</v>
      </c>
      <c r="C74" s="8" t="s">
        <v>156</v>
      </c>
      <c r="D74" s="9" t="s">
        <v>21</v>
      </c>
      <c r="E74" s="10">
        <v>1</v>
      </c>
      <c r="F74" s="11">
        <v>1120000</v>
      </c>
      <c r="G74" s="11">
        <f t="shared" si="4"/>
        <v>1120000</v>
      </c>
    </row>
    <row r="75" spans="2:7" ht="34.5" x14ac:dyDescent="0.3">
      <c r="B75" s="7">
        <v>4</v>
      </c>
      <c r="C75" s="8" t="s">
        <v>157</v>
      </c>
      <c r="D75" s="9" t="s">
        <v>3</v>
      </c>
      <c r="E75" s="10">
        <v>3</v>
      </c>
      <c r="F75" s="11">
        <v>280000</v>
      </c>
      <c r="G75" s="11">
        <f t="shared" si="4"/>
        <v>840000</v>
      </c>
    </row>
    <row r="76" spans="2:7" ht="51.75" x14ac:dyDescent="0.3">
      <c r="B76" s="7">
        <v>5</v>
      </c>
      <c r="C76" s="12" t="s">
        <v>28</v>
      </c>
      <c r="D76" s="9" t="s">
        <v>9</v>
      </c>
      <c r="E76" s="10">
        <v>35</v>
      </c>
      <c r="F76" s="11">
        <v>42000</v>
      </c>
      <c r="G76" s="11">
        <f t="shared" si="4"/>
        <v>1470000</v>
      </c>
    </row>
    <row r="77" spans="2:7" ht="34.5" x14ac:dyDescent="0.3">
      <c r="B77" s="7">
        <v>6</v>
      </c>
      <c r="C77" s="8" t="s">
        <v>133</v>
      </c>
      <c r="D77" s="9" t="s">
        <v>21</v>
      </c>
      <c r="E77" s="10">
        <v>1</v>
      </c>
      <c r="F77" s="11">
        <v>378000</v>
      </c>
      <c r="G77" s="11">
        <f t="shared" si="4"/>
        <v>378000</v>
      </c>
    </row>
    <row r="78" spans="2:7" ht="34.5" x14ac:dyDescent="0.3">
      <c r="B78" s="7">
        <v>7</v>
      </c>
      <c r="C78" s="8" t="s">
        <v>13</v>
      </c>
      <c r="D78" s="9" t="s">
        <v>7</v>
      </c>
      <c r="E78" s="10">
        <v>1</v>
      </c>
      <c r="F78" s="11">
        <v>700000</v>
      </c>
      <c r="G78" s="11">
        <f t="shared" si="4"/>
        <v>700000</v>
      </c>
    </row>
    <row r="79" spans="2:7" ht="69" x14ac:dyDescent="0.3">
      <c r="B79" s="7">
        <v>8</v>
      </c>
      <c r="C79" s="8" t="s">
        <v>141</v>
      </c>
      <c r="D79" s="9" t="s">
        <v>3</v>
      </c>
      <c r="E79" s="10">
        <v>42</v>
      </c>
      <c r="F79" s="11">
        <v>14000</v>
      </c>
      <c r="G79" s="11">
        <f t="shared" si="4"/>
        <v>588000</v>
      </c>
    </row>
    <row r="80" spans="2:7" ht="16.5" x14ac:dyDescent="0.3">
      <c r="B80" s="47" t="s">
        <v>15</v>
      </c>
      <c r="C80" s="48"/>
      <c r="D80" s="48"/>
      <c r="E80" s="48"/>
      <c r="F80" s="49"/>
      <c r="G80" s="20">
        <f>SUM(G72:G79)</f>
        <v>12306000</v>
      </c>
    </row>
    <row r="81" spans="2:7" ht="16.5" x14ac:dyDescent="0.3">
      <c r="B81" s="50" t="s">
        <v>26</v>
      </c>
      <c r="C81" s="50"/>
      <c r="D81" s="50"/>
      <c r="E81" s="50"/>
      <c r="F81" s="50"/>
      <c r="G81" s="50"/>
    </row>
    <row r="82" spans="2:7" ht="16.5" x14ac:dyDescent="0.3">
      <c r="B82" s="50"/>
      <c r="C82" s="50"/>
      <c r="D82" s="50"/>
      <c r="E82" s="50"/>
      <c r="F82" s="50"/>
      <c r="G82" s="50"/>
    </row>
    <row r="83" spans="2:7" ht="16.5" x14ac:dyDescent="0.3">
      <c r="B83" s="50"/>
      <c r="C83" s="50"/>
      <c r="D83" s="50"/>
      <c r="E83" s="50"/>
      <c r="F83" s="50"/>
      <c r="G83" s="50"/>
    </row>
    <row r="84" spans="2:7" ht="24" customHeight="1" x14ac:dyDescent="0.3"/>
    <row r="85" spans="2:7" x14ac:dyDescent="0.3">
      <c r="B85" s="42" t="s">
        <v>29</v>
      </c>
      <c r="C85" s="42"/>
      <c r="D85" s="42"/>
      <c r="E85" s="42"/>
      <c r="F85" s="42"/>
      <c r="G85" s="42"/>
    </row>
    <row r="86" spans="2:7" ht="16.5" x14ac:dyDescent="0.3">
      <c r="B86" s="3" t="s">
        <v>1</v>
      </c>
      <c r="C86" s="4" t="s">
        <v>2</v>
      </c>
      <c r="D86" s="4" t="s">
        <v>3</v>
      </c>
      <c r="E86" s="4" t="s">
        <v>4</v>
      </c>
      <c r="F86" s="5" t="s">
        <v>5</v>
      </c>
      <c r="G86" s="5" t="s">
        <v>6</v>
      </c>
    </row>
    <row r="87" spans="2:7" ht="103.5" x14ac:dyDescent="0.3">
      <c r="B87" s="7">
        <v>1</v>
      </c>
      <c r="C87" s="8" t="s">
        <v>158</v>
      </c>
      <c r="D87" s="9" t="s">
        <v>3</v>
      </c>
      <c r="E87" s="10">
        <v>1</v>
      </c>
      <c r="F87" s="11">
        <v>5320000</v>
      </c>
      <c r="G87" s="11">
        <f t="shared" ref="G87:G93" si="5">E87*F87</f>
        <v>5320000</v>
      </c>
    </row>
    <row r="88" spans="2:7" ht="51.75" x14ac:dyDescent="0.3">
      <c r="B88" s="7">
        <v>2</v>
      </c>
      <c r="C88" s="12" t="s">
        <v>159</v>
      </c>
      <c r="D88" s="9" t="s">
        <v>3</v>
      </c>
      <c r="E88" s="10">
        <v>18</v>
      </c>
      <c r="F88" s="11">
        <v>56000</v>
      </c>
      <c r="G88" s="11">
        <f t="shared" si="5"/>
        <v>1008000</v>
      </c>
    </row>
    <row r="89" spans="2:7" ht="51.75" x14ac:dyDescent="0.3">
      <c r="B89" s="7">
        <v>3</v>
      </c>
      <c r="C89" s="8" t="s">
        <v>156</v>
      </c>
      <c r="D89" s="9" t="s">
        <v>21</v>
      </c>
      <c r="E89" s="10">
        <v>1</v>
      </c>
      <c r="F89" s="11">
        <v>1120000</v>
      </c>
      <c r="G89" s="11">
        <f t="shared" si="5"/>
        <v>1120000</v>
      </c>
    </row>
    <row r="90" spans="2:7" ht="69" x14ac:dyDescent="0.3">
      <c r="B90" s="7">
        <v>4</v>
      </c>
      <c r="C90" s="12" t="s">
        <v>30</v>
      </c>
      <c r="D90" s="9" t="s">
        <v>9</v>
      </c>
      <c r="E90" s="10">
        <v>80</v>
      </c>
      <c r="F90" s="11">
        <v>32199.999999999996</v>
      </c>
      <c r="G90" s="11">
        <f t="shared" si="5"/>
        <v>2575999.9999999995</v>
      </c>
    </row>
    <row r="91" spans="2:7" ht="51.75" x14ac:dyDescent="0.3">
      <c r="B91" s="7">
        <v>5</v>
      </c>
      <c r="C91" s="12" t="s">
        <v>31</v>
      </c>
      <c r="D91" s="9" t="s">
        <v>7</v>
      </c>
      <c r="E91" s="10">
        <v>1</v>
      </c>
      <c r="F91" s="11">
        <v>2100000</v>
      </c>
      <c r="G91" s="11">
        <f t="shared" si="5"/>
        <v>2100000</v>
      </c>
    </row>
    <row r="92" spans="2:7" ht="69" x14ac:dyDescent="0.3">
      <c r="B92" s="7">
        <v>6</v>
      </c>
      <c r="C92" s="8" t="s">
        <v>174</v>
      </c>
      <c r="D92" s="9" t="s">
        <v>7</v>
      </c>
      <c r="E92" s="10">
        <v>1</v>
      </c>
      <c r="F92" s="11">
        <v>4200000</v>
      </c>
      <c r="G92" s="11">
        <f t="shared" si="5"/>
        <v>4200000</v>
      </c>
    </row>
    <row r="93" spans="2:7" ht="69" x14ac:dyDescent="0.3">
      <c r="B93" s="7">
        <v>7</v>
      </c>
      <c r="C93" s="8" t="s">
        <v>141</v>
      </c>
      <c r="D93" s="9" t="s">
        <v>3</v>
      </c>
      <c r="E93" s="10">
        <v>6</v>
      </c>
      <c r="F93" s="11">
        <v>14000</v>
      </c>
      <c r="G93" s="11">
        <f t="shared" si="5"/>
        <v>84000</v>
      </c>
    </row>
    <row r="94" spans="2:7" ht="16.5" x14ac:dyDescent="0.3">
      <c r="B94" s="47" t="s">
        <v>15</v>
      </c>
      <c r="C94" s="48"/>
      <c r="D94" s="48"/>
      <c r="E94" s="48"/>
      <c r="F94" s="49"/>
      <c r="G94" s="20">
        <f>SUM(G87:G93)</f>
        <v>16408000</v>
      </c>
    </row>
    <row r="95" spans="2:7" ht="16.5" x14ac:dyDescent="0.3">
      <c r="B95" s="50" t="s">
        <v>32</v>
      </c>
      <c r="C95" s="50"/>
      <c r="D95" s="50"/>
      <c r="E95" s="50"/>
      <c r="F95" s="50"/>
      <c r="G95" s="50"/>
    </row>
    <row r="96" spans="2:7" ht="16.5" x14ac:dyDescent="0.3">
      <c r="B96" s="50"/>
      <c r="C96" s="50"/>
      <c r="D96" s="50"/>
      <c r="E96" s="50"/>
      <c r="F96" s="50"/>
      <c r="G96" s="50"/>
    </row>
    <row r="97" spans="2:7" ht="16.5" x14ac:dyDescent="0.3">
      <c r="B97" s="50"/>
      <c r="C97" s="50"/>
      <c r="D97" s="50"/>
      <c r="E97" s="50"/>
      <c r="F97" s="50"/>
      <c r="G97" s="50"/>
    </row>
    <row r="98" spans="2:7" ht="31.5" customHeight="1" x14ac:dyDescent="0.3"/>
    <row r="99" spans="2:7" x14ac:dyDescent="0.3">
      <c r="B99" s="42" t="s">
        <v>33</v>
      </c>
      <c r="C99" s="42"/>
      <c r="D99" s="42"/>
      <c r="E99" s="42"/>
      <c r="F99" s="42"/>
      <c r="G99" s="42"/>
    </row>
    <row r="100" spans="2:7" ht="16.5" x14ac:dyDescent="0.3">
      <c r="B100" s="3" t="s">
        <v>1</v>
      </c>
      <c r="C100" s="4" t="s">
        <v>2</v>
      </c>
      <c r="D100" s="4" t="s">
        <v>3</v>
      </c>
      <c r="E100" s="4" t="s">
        <v>4</v>
      </c>
      <c r="F100" s="5" t="s">
        <v>5</v>
      </c>
      <c r="G100" s="5" t="s">
        <v>6</v>
      </c>
    </row>
    <row r="101" spans="2:7" ht="103.5" x14ac:dyDescent="0.3">
      <c r="B101" s="7">
        <v>1</v>
      </c>
      <c r="C101" s="8" t="s">
        <v>158</v>
      </c>
      <c r="D101" s="9" t="s">
        <v>7</v>
      </c>
      <c r="E101" s="10">
        <v>1</v>
      </c>
      <c r="F101" s="11">
        <v>5320000</v>
      </c>
      <c r="G101" s="11">
        <f t="shared" ref="G101:G108" si="6">E101*F101</f>
        <v>5320000</v>
      </c>
    </row>
    <row r="102" spans="2:7" ht="34.5" x14ac:dyDescent="0.3">
      <c r="B102" s="7">
        <v>2</v>
      </c>
      <c r="C102" s="8" t="s">
        <v>160</v>
      </c>
      <c r="D102" s="9" t="s">
        <v>3</v>
      </c>
      <c r="E102" s="10">
        <v>75</v>
      </c>
      <c r="F102" s="11">
        <v>56000</v>
      </c>
      <c r="G102" s="11">
        <f t="shared" si="6"/>
        <v>4200000</v>
      </c>
    </row>
    <row r="103" spans="2:7" ht="51.75" x14ac:dyDescent="0.3">
      <c r="B103" s="7">
        <v>3</v>
      </c>
      <c r="C103" s="8" t="s">
        <v>156</v>
      </c>
      <c r="D103" s="9" t="s">
        <v>21</v>
      </c>
      <c r="E103" s="10">
        <v>1</v>
      </c>
      <c r="F103" s="11">
        <v>1120000</v>
      </c>
      <c r="G103" s="11">
        <f t="shared" si="6"/>
        <v>1120000</v>
      </c>
    </row>
    <row r="104" spans="2:7" ht="51.75" x14ac:dyDescent="0.3">
      <c r="B104" s="7">
        <v>4</v>
      </c>
      <c r="C104" s="8" t="s">
        <v>134</v>
      </c>
      <c r="D104" s="9" t="s">
        <v>21</v>
      </c>
      <c r="E104" s="10">
        <v>1</v>
      </c>
      <c r="F104" s="11">
        <v>420000</v>
      </c>
      <c r="G104" s="11">
        <f t="shared" si="6"/>
        <v>420000</v>
      </c>
    </row>
    <row r="105" spans="2:7" ht="51.75" x14ac:dyDescent="0.3">
      <c r="B105" s="7">
        <v>5</v>
      </c>
      <c r="C105" s="8" t="s">
        <v>28</v>
      </c>
      <c r="D105" s="9" t="s">
        <v>9</v>
      </c>
      <c r="E105" s="10">
        <v>60</v>
      </c>
      <c r="F105" s="11">
        <v>30379.999999999996</v>
      </c>
      <c r="G105" s="11">
        <f t="shared" si="6"/>
        <v>1822799.9999999998</v>
      </c>
    </row>
    <row r="106" spans="2:7" ht="34.5" x14ac:dyDescent="0.3">
      <c r="B106" s="7">
        <v>6</v>
      </c>
      <c r="C106" s="8" t="s">
        <v>34</v>
      </c>
      <c r="D106" s="9" t="s">
        <v>3</v>
      </c>
      <c r="E106" s="10">
        <v>3</v>
      </c>
      <c r="F106" s="11">
        <v>537600</v>
      </c>
      <c r="G106" s="11">
        <f t="shared" si="6"/>
        <v>1612800</v>
      </c>
    </row>
    <row r="107" spans="2:7" x14ac:dyDescent="0.3">
      <c r="B107" s="7">
        <v>7</v>
      </c>
      <c r="C107" s="8" t="s">
        <v>135</v>
      </c>
      <c r="D107" s="9" t="s">
        <v>21</v>
      </c>
      <c r="E107" s="10">
        <v>1</v>
      </c>
      <c r="F107" s="11">
        <v>140000</v>
      </c>
      <c r="G107" s="11">
        <f t="shared" si="6"/>
        <v>140000</v>
      </c>
    </row>
    <row r="108" spans="2:7" ht="69" x14ac:dyDescent="0.3">
      <c r="B108" s="7">
        <v>8</v>
      </c>
      <c r="C108" s="8" t="s">
        <v>141</v>
      </c>
      <c r="D108" s="9" t="s">
        <v>3</v>
      </c>
      <c r="E108" s="10">
        <v>20</v>
      </c>
      <c r="F108" s="11">
        <v>14000</v>
      </c>
      <c r="G108" s="11">
        <f t="shared" si="6"/>
        <v>280000</v>
      </c>
    </row>
    <row r="109" spans="2:7" ht="16.5" x14ac:dyDescent="0.3">
      <c r="B109" s="47" t="s">
        <v>15</v>
      </c>
      <c r="C109" s="48"/>
      <c r="D109" s="48"/>
      <c r="E109" s="48"/>
      <c r="F109" s="49"/>
      <c r="G109" s="20">
        <f>SUM(G101:G108)</f>
        <v>14915600</v>
      </c>
    </row>
    <row r="110" spans="2:7" ht="16.5" x14ac:dyDescent="0.3">
      <c r="B110" s="50" t="s">
        <v>35</v>
      </c>
      <c r="C110" s="50"/>
      <c r="D110" s="50"/>
      <c r="E110" s="50"/>
      <c r="F110" s="50"/>
      <c r="G110" s="50"/>
    </row>
    <row r="111" spans="2:7" ht="16.5" x14ac:dyDescent="0.3">
      <c r="B111" s="50"/>
      <c r="C111" s="50"/>
      <c r="D111" s="50"/>
      <c r="E111" s="50"/>
      <c r="F111" s="50"/>
      <c r="G111" s="50"/>
    </row>
    <row r="112" spans="2:7" ht="16.5" x14ac:dyDescent="0.3">
      <c r="B112" s="50"/>
      <c r="C112" s="50"/>
      <c r="D112" s="50"/>
      <c r="E112" s="50"/>
      <c r="F112" s="50"/>
      <c r="G112" s="50"/>
    </row>
    <row r="113" spans="2:7" ht="27" customHeight="1" x14ac:dyDescent="0.3"/>
    <row r="114" spans="2:7" x14ac:dyDescent="0.3">
      <c r="B114" s="42" t="s">
        <v>36</v>
      </c>
      <c r="C114" s="42"/>
      <c r="D114" s="42"/>
      <c r="E114" s="42"/>
      <c r="F114" s="42"/>
      <c r="G114" s="42"/>
    </row>
    <row r="115" spans="2:7" ht="16.5" x14ac:dyDescent="0.3">
      <c r="B115" s="3" t="s">
        <v>1</v>
      </c>
      <c r="C115" s="4" t="s">
        <v>2</v>
      </c>
      <c r="D115" s="4" t="s">
        <v>3</v>
      </c>
      <c r="E115" s="4" t="s">
        <v>4</v>
      </c>
      <c r="F115" s="5" t="s">
        <v>5</v>
      </c>
      <c r="G115" s="5" t="s">
        <v>6</v>
      </c>
    </row>
    <row r="116" spans="2:7" ht="103.5" x14ac:dyDescent="0.3">
      <c r="B116" s="7">
        <v>1</v>
      </c>
      <c r="C116" s="8" t="s">
        <v>158</v>
      </c>
      <c r="D116" s="9" t="s">
        <v>7</v>
      </c>
      <c r="E116" s="10">
        <v>1</v>
      </c>
      <c r="F116" s="11">
        <v>3360000</v>
      </c>
      <c r="G116" s="11">
        <f t="shared" ref="G116:G121" si="7">E116*F116</f>
        <v>3360000</v>
      </c>
    </row>
    <row r="117" spans="2:7" ht="51.75" x14ac:dyDescent="0.3">
      <c r="B117" s="7">
        <v>2</v>
      </c>
      <c r="C117" s="8" t="s">
        <v>156</v>
      </c>
      <c r="D117" s="9" t="s">
        <v>21</v>
      </c>
      <c r="E117" s="10">
        <v>1</v>
      </c>
      <c r="F117" s="11">
        <v>1120000</v>
      </c>
      <c r="G117" s="11">
        <f t="shared" si="7"/>
        <v>1120000</v>
      </c>
    </row>
    <row r="118" spans="2:7" x14ac:dyDescent="0.3">
      <c r="B118" s="7">
        <v>3</v>
      </c>
      <c r="C118" s="8" t="s">
        <v>161</v>
      </c>
      <c r="D118" s="9" t="s">
        <v>3</v>
      </c>
      <c r="E118" s="10">
        <v>2</v>
      </c>
      <c r="F118" s="11">
        <v>42000</v>
      </c>
      <c r="G118" s="11">
        <f t="shared" si="7"/>
        <v>84000</v>
      </c>
    </row>
    <row r="119" spans="2:7" x14ac:dyDescent="0.3">
      <c r="B119" s="7">
        <v>4</v>
      </c>
      <c r="C119" s="8" t="s">
        <v>162</v>
      </c>
      <c r="D119" s="9" t="s">
        <v>21</v>
      </c>
      <c r="E119" s="10">
        <v>1</v>
      </c>
      <c r="F119" s="11">
        <v>392000</v>
      </c>
      <c r="G119" s="11">
        <f t="shared" si="7"/>
        <v>392000</v>
      </c>
    </row>
    <row r="120" spans="2:7" ht="51.75" x14ac:dyDescent="0.3">
      <c r="B120" s="7">
        <v>5</v>
      </c>
      <c r="C120" s="12" t="s">
        <v>28</v>
      </c>
      <c r="D120" s="9" t="s">
        <v>9</v>
      </c>
      <c r="E120" s="10">
        <v>40</v>
      </c>
      <c r="F120" s="11">
        <v>28000</v>
      </c>
      <c r="G120" s="11">
        <f t="shared" si="7"/>
        <v>1120000</v>
      </c>
    </row>
    <row r="121" spans="2:7" ht="69" x14ac:dyDescent="0.3">
      <c r="B121" s="7">
        <v>6</v>
      </c>
      <c r="C121" s="8" t="s">
        <v>141</v>
      </c>
      <c r="D121" s="9" t="s">
        <v>3</v>
      </c>
      <c r="E121" s="10">
        <v>10</v>
      </c>
      <c r="F121" s="11">
        <v>14000</v>
      </c>
      <c r="G121" s="11">
        <f t="shared" si="7"/>
        <v>140000</v>
      </c>
    </row>
    <row r="122" spans="2:7" ht="16.5" x14ac:dyDescent="0.3">
      <c r="B122" s="47" t="s">
        <v>15</v>
      </c>
      <c r="C122" s="48"/>
      <c r="D122" s="48"/>
      <c r="E122" s="48"/>
      <c r="F122" s="49"/>
      <c r="G122" s="20">
        <f>SUM(G116:G121)</f>
        <v>6216000</v>
      </c>
    </row>
    <row r="123" spans="2:7" ht="16.5" x14ac:dyDescent="0.3">
      <c r="B123" s="50" t="s">
        <v>35</v>
      </c>
      <c r="C123" s="50"/>
      <c r="D123" s="50"/>
      <c r="E123" s="50"/>
      <c r="F123" s="50"/>
      <c r="G123" s="50"/>
    </row>
    <row r="124" spans="2:7" ht="16.5" x14ac:dyDescent="0.3">
      <c r="B124" s="50"/>
      <c r="C124" s="50"/>
      <c r="D124" s="50"/>
      <c r="E124" s="50"/>
      <c r="F124" s="50"/>
      <c r="G124" s="50"/>
    </row>
    <row r="125" spans="2:7" ht="16.5" x14ac:dyDescent="0.3">
      <c r="B125" s="50"/>
      <c r="C125" s="50"/>
      <c r="D125" s="50"/>
      <c r="E125" s="50"/>
      <c r="F125" s="50"/>
      <c r="G125" s="50"/>
    </row>
    <row r="126" spans="2:7" ht="26.25" customHeight="1" x14ac:dyDescent="0.3"/>
    <row r="127" spans="2:7" x14ac:dyDescent="0.3">
      <c r="B127" s="42" t="s">
        <v>37</v>
      </c>
      <c r="C127" s="42"/>
      <c r="D127" s="42"/>
      <c r="E127" s="42"/>
      <c r="F127" s="42"/>
      <c r="G127" s="42"/>
    </row>
    <row r="128" spans="2:7" ht="16.5" x14ac:dyDescent="0.3">
      <c r="B128" s="3" t="s">
        <v>1</v>
      </c>
      <c r="C128" s="4" t="s">
        <v>2</v>
      </c>
      <c r="D128" s="4" t="s">
        <v>3</v>
      </c>
      <c r="E128" s="4" t="s">
        <v>4</v>
      </c>
      <c r="F128" s="5" t="s">
        <v>5</v>
      </c>
      <c r="G128" s="5" t="s">
        <v>6</v>
      </c>
    </row>
    <row r="129" spans="2:8" ht="103.5" x14ac:dyDescent="0.3">
      <c r="B129" s="7">
        <v>1</v>
      </c>
      <c r="C129" s="8" t="s">
        <v>158</v>
      </c>
      <c r="D129" s="9" t="s">
        <v>21</v>
      </c>
      <c r="E129" s="10">
        <v>1</v>
      </c>
      <c r="F129" s="11">
        <v>4620000</v>
      </c>
      <c r="G129" s="11">
        <f t="shared" ref="G129:G133" si="8">E129*F129</f>
        <v>4620000</v>
      </c>
    </row>
    <row r="130" spans="2:8" ht="51.75" x14ac:dyDescent="0.3">
      <c r="B130" s="7">
        <v>2</v>
      </c>
      <c r="C130" s="8" t="s">
        <v>156</v>
      </c>
      <c r="D130" s="9" t="s">
        <v>21</v>
      </c>
      <c r="E130" s="10">
        <v>1</v>
      </c>
      <c r="F130" s="11">
        <v>1120000</v>
      </c>
      <c r="G130" s="11">
        <f t="shared" si="8"/>
        <v>1120000</v>
      </c>
    </row>
    <row r="131" spans="2:8" ht="40.5" customHeight="1" x14ac:dyDescent="0.3">
      <c r="B131" s="7">
        <v>3</v>
      </c>
      <c r="C131" s="8" t="s">
        <v>136</v>
      </c>
      <c r="D131" s="9" t="s">
        <v>21</v>
      </c>
      <c r="E131" s="10">
        <v>1</v>
      </c>
      <c r="F131" s="11">
        <v>980000</v>
      </c>
      <c r="G131" s="11">
        <f t="shared" si="8"/>
        <v>980000</v>
      </c>
    </row>
    <row r="132" spans="2:8" ht="52.5" customHeight="1" x14ac:dyDescent="0.3">
      <c r="B132" s="7">
        <v>4</v>
      </c>
      <c r="C132" s="12" t="s">
        <v>28</v>
      </c>
      <c r="D132" s="9" t="s">
        <v>9</v>
      </c>
      <c r="E132" s="10">
        <v>20</v>
      </c>
      <c r="F132" s="11">
        <v>35000</v>
      </c>
      <c r="G132" s="11">
        <f t="shared" si="8"/>
        <v>700000</v>
      </c>
    </row>
    <row r="133" spans="2:8" ht="69" x14ac:dyDescent="0.3">
      <c r="B133" s="7">
        <v>5</v>
      </c>
      <c r="C133" s="8" t="s">
        <v>163</v>
      </c>
      <c r="D133" s="9" t="s">
        <v>3</v>
      </c>
      <c r="E133" s="10">
        <v>15</v>
      </c>
      <c r="F133" s="11">
        <v>14000</v>
      </c>
      <c r="G133" s="11">
        <f t="shared" si="8"/>
        <v>210000</v>
      </c>
    </row>
    <row r="134" spans="2:8" ht="16.5" x14ac:dyDescent="0.3">
      <c r="B134" s="47" t="s">
        <v>15</v>
      </c>
      <c r="C134" s="48"/>
      <c r="D134" s="48"/>
      <c r="E134" s="48"/>
      <c r="F134" s="49"/>
      <c r="G134" s="20">
        <f>SUM(G129:G133)</f>
        <v>7630000</v>
      </c>
    </row>
    <row r="135" spans="2:8" ht="16.5" x14ac:dyDescent="0.3">
      <c r="B135" s="50" t="s">
        <v>38</v>
      </c>
      <c r="C135" s="50"/>
      <c r="D135" s="50"/>
      <c r="E135" s="50"/>
      <c r="F135" s="50"/>
      <c r="G135" s="50"/>
    </row>
    <row r="136" spans="2:8" ht="16.5" x14ac:dyDescent="0.3">
      <c r="B136" s="50"/>
      <c r="C136" s="50"/>
      <c r="D136" s="50"/>
      <c r="E136" s="50"/>
      <c r="F136" s="50"/>
      <c r="G136" s="50"/>
    </row>
    <row r="137" spans="2:8" ht="13.5" customHeight="1" x14ac:dyDescent="0.3">
      <c r="B137" s="50"/>
      <c r="C137" s="50"/>
      <c r="D137" s="50"/>
      <c r="E137" s="50"/>
      <c r="F137" s="50"/>
      <c r="G137" s="50"/>
    </row>
    <row r="138" spans="2:8" ht="25.5" customHeight="1" x14ac:dyDescent="0.3">
      <c r="B138" s="15"/>
      <c r="C138" s="15"/>
      <c r="D138" s="15"/>
      <c r="E138" s="15"/>
      <c r="F138" s="21"/>
      <c r="G138" s="21"/>
    </row>
    <row r="139" spans="2:8" x14ac:dyDescent="0.3">
      <c r="B139" s="42" t="s">
        <v>39</v>
      </c>
      <c r="C139" s="42"/>
      <c r="D139" s="42"/>
      <c r="E139" s="42"/>
      <c r="F139" s="42"/>
      <c r="G139" s="42"/>
    </row>
    <row r="140" spans="2:8" ht="16.5" x14ac:dyDescent="0.3">
      <c r="B140" s="3" t="s">
        <v>1</v>
      </c>
      <c r="C140" s="4" t="s">
        <v>2</v>
      </c>
      <c r="D140" s="4" t="s">
        <v>3</v>
      </c>
      <c r="E140" s="4" t="s">
        <v>4</v>
      </c>
      <c r="F140" s="5" t="s">
        <v>5</v>
      </c>
      <c r="G140" s="5" t="s">
        <v>6</v>
      </c>
    </row>
    <row r="141" spans="2:8" ht="33.75" customHeight="1" x14ac:dyDescent="0.3">
      <c r="B141" s="7">
        <v>1</v>
      </c>
      <c r="C141" s="8" t="s">
        <v>164</v>
      </c>
      <c r="D141" s="9" t="s">
        <v>3</v>
      </c>
      <c r="E141" s="10">
        <v>1</v>
      </c>
      <c r="F141" s="11">
        <v>4000000</v>
      </c>
      <c r="G141" s="11">
        <f t="shared" ref="G141:G146" si="9">E141*F141</f>
        <v>4000000</v>
      </c>
    </row>
    <row r="142" spans="2:8" ht="34.5" x14ac:dyDescent="0.3">
      <c r="B142" s="7">
        <v>2</v>
      </c>
      <c r="C142" s="8" t="s">
        <v>40</v>
      </c>
      <c r="D142" s="9" t="s">
        <v>3</v>
      </c>
      <c r="E142" s="10">
        <v>3</v>
      </c>
      <c r="F142" s="11">
        <v>250000</v>
      </c>
      <c r="G142" s="11">
        <f t="shared" si="9"/>
        <v>750000</v>
      </c>
      <c r="H142" s="6"/>
    </row>
    <row r="143" spans="2:8" x14ac:dyDescent="0.3">
      <c r="B143" s="7">
        <v>3</v>
      </c>
      <c r="C143" s="8" t="s">
        <v>137</v>
      </c>
      <c r="D143" s="9" t="s">
        <v>3</v>
      </c>
      <c r="E143" s="10">
        <v>1000</v>
      </c>
      <c r="F143" s="11">
        <v>900</v>
      </c>
      <c r="G143" s="11">
        <f t="shared" si="9"/>
        <v>900000</v>
      </c>
    </row>
    <row r="144" spans="2:8" x14ac:dyDescent="0.3">
      <c r="B144" s="7">
        <v>4</v>
      </c>
      <c r="C144" s="8" t="s">
        <v>138</v>
      </c>
      <c r="D144" s="9" t="s">
        <v>3</v>
      </c>
      <c r="E144" s="10">
        <v>1000</v>
      </c>
      <c r="F144" s="11">
        <v>5600</v>
      </c>
      <c r="G144" s="11">
        <f t="shared" si="9"/>
        <v>5600000</v>
      </c>
    </row>
    <row r="145" spans="2:8" ht="34.5" x14ac:dyDescent="0.3">
      <c r="B145" s="7">
        <v>5</v>
      </c>
      <c r="C145" s="8" t="s">
        <v>41</v>
      </c>
      <c r="D145" s="9" t="s">
        <v>21</v>
      </c>
      <c r="E145" s="10">
        <v>1</v>
      </c>
      <c r="F145" s="11">
        <v>1820000</v>
      </c>
      <c r="G145" s="11">
        <f t="shared" si="9"/>
        <v>1820000</v>
      </c>
    </row>
    <row r="146" spans="2:8" ht="34.5" x14ac:dyDescent="0.3">
      <c r="B146" s="7">
        <v>6</v>
      </c>
      <c r="C146" s="8" t="s">
        <v>165</v>
      </c>
      <c r="D146" s="9" t="s">
        <v>3</v>
      </c>
      <c r="E146" s="10">
        <v>6</v>
      </c>
      <c r="F146" s="11">
        <v>280000</v>
      </c>
      <c r="G146" s="11">
        <f t="shared" si="9"/>
        <v>1680000</v>
      </c>
    </row>
    <row r="147" spans="2:8" ht="16.5" x14ac:dyDescent="0.3">
      <c r="B147" s="47" t="s">
        <v>15</v>
      </c>
      <c r="C147" s="48"/>
      <c r="D147" s="48"/>
      <c r="E147" s="48"/>
      <c r="F147" s="49"/>
      <c r="G147" s="20">
        <f>SUM(G141:G146)</f>
        <v>14750000</v>
      </c>
    </row>
    <row r="148" spans="2:8" ht="16.5" x14ac:dyDescent="0.3">
      <c r="B148" s="50" t="s">
        <v>42</v>
      </c>
      <c r="C148" s="50"/>
      <c r="D148" s="50"/>
      <c r="E148" s="50"/>
      <c r="F148" s="50"/>
      <c r="G148" s="50"/>
    </row>
    <row r="149" spans="2:8" ht="16.5" x14ac:dyDescent="0.3">
      <c r="B149" s="50"/>
      <c r="C149" s="50"/>
      <c r="D149" s="50"/>
      <c r="E149" s="50"/>
      <c r="F149" s="50"/>
      <c r="G149" s="50"/>
    </row>
    <row r="150" spans="2:8" ht="16.5" x14ac:dyDescent="0.3">
      <c r="B150" s="50"/>
      <c r="C150" s="50"/>
      <c r="D150" s="50"/>
      <c r="E150" s="50"/>
      <c r="F150" s="50"/>
      <c r="G150" s="50"/>
    </row>
    <row r="152" spans="2:8" x14ac:dyDescent="0.3">
      <c r="B152" s="42" t="s">
        <v>43</v>
      </c>
      <c r="C152" s="42"/>
      <c r="D152" s="42"/>
      <c r="E152" s="42"/>
      <c r="F152" s="42"/>
      <c r="G152" s="42"/>
    </row>
    <row r="153" spans="2:8" ht="16.5" x14ac:dyDescent="0.3">
      <c r="B153" s="3" t="s">
        <v>1</v>
      </c>
      <c r="C153" s="4" t="s">
        <v>2</v>
      </c>
      <c r="D153" s="4" t="s">
        <v>3</v>
      </c>
      <c r="E153" s="4" t="s">
        <v>4</v>
      </c>
      <c r="F153" s="5" t="s">
        <v>5</v>
      </c>
      <c r="G153" s="5" t="s">
        <v>6</v>
      </c>
    </row>
    <row r="154" spans="2:8" ht="138" x14ac:dyDescent="0.3">
      <c r="B154" s="7">
        <v>1</v>
      </c>
      <c r="C154" s="8" t="s">
        <v>144</v>
      </c>
      <c r="D154" s="9" t="s">
        <v>7</v>
      </c>
      <c r="E154" s="10">
        <v>1</v>
      </c>
      <c r="F154" s="11">
        <v>13160000</v>
      </c>
      <c r="G154" s="11">
        <f t="shared" ref="G154:G163" si="10">E154*F154</f>
        <v>13160000</v>
      </c>
    </row>
    <row r="155" spans="2:8" x14ac:dyDescent="0.3">
      <c r="B155" s="7">
        <v>2</v>
      </c>
      <c r="C155" s="8" t="s">
        <v>44</v>
      </c>
      <c r="D155" s="9" t="s">
        <v>3</v>
      </c>
      <c r="E155" s="10">
        <v>10</v>
      </c>
      <c r="F155" s="11">
        <v>237999.99999999997</v>
      </c>
      <c r="G155" s="11">
        <f t="shared" si="10"/>
        <v>2379999.9999999995</v>
      </c>
    </row>
    <row r="156" spans="2:8" ht="51.75" x14ac:dyDescent="0.3">
      <c r="B156" s="7">
        <v>3</v>
      </c>
      <c r="C156" s="8" t="s">
        <v>12</v>
      </c>
      <c r="D156" s="9" t="s">
        <v>7</v>
      </c>
      <c r="E156" s="10">
        <v>1</v>
      </c>
      <c r="F156" s="11">
        <v>840000</v>
      </c>
      <c r="G156" s="11">
        <f t="shared" si="10"/>
        <v>840000</v>
      </c>
    </row>
    <row r="157" spans="2:8" ht="75" customHeight="1" x14ac:dyDescent="0.3">
      <c r="B157" s="7">
        <v>4</v>
      </c>
      <c r="C157" s="8" t="s">
        <v>45</v>
      </c>
      <c r="D157" s="9" t="s">
        <v>3</v>
      </c>
      <c r="E157" s="10">
        <v>10</v>
      </c>
      <c r="F157" s="11">
        <v>105000</v>
      </c>
      <c r="G157" s="11">
        <f t="shared" si="10"/>
        <v>1050000</v>
      </c>
    </row>
    <row r="158" spans="2:8" x14ac:dyDescent="0.3">
      <c r="B158" s="7">
        <v>5</v>
      </c>
      <c r="C158" s="8" t="s">
        <v>46</v>
      </c>
      <c r="D158" s="9" t="s">
        <v>11</v>
      </c>
      <c r="E158" s="10">
        <v>2</v>
      </c>
      <c r="F158" s="11">
        <v>295200</v>
      </c>
      <c r="G158" s="11">
        <f t="shared" si="10"/>
        <v>590400</v>
      </c>
      <c r="H158" s="6"/>
    </row>
    <row r="159" spans="2:8" ht="34.5" x14ac:dyDescent="0.3">
      <c r="B159" s="7">
        <v>6</v>
      </c>
      <c r="C159" s="8" t="s">
        <v>13</v>
      </c>
      <c r="D159" s="9" t="s">
        <v>7</v>
      </c>
      <c r="E159" s="10">
        <v>1</v>
      </c>
      <c r="F159" s="11">
        <v>1120000</v>
      </c>
      <c r="G159" s="11">
        <f t="shared" si="10"/>
        <v>1120000</v>
      </c>
      <c r="H159" s="6"/>
    </row>
    <row r="160" spans="2:8" ht="120.75" x14ac:dyDescent="0.3">
      <c r="B160" s="7">
        <v>7</v>
      </c>
      <c r="C160" s="8" t="s">
        <v>140</v>
      </c>
      <c r="D160" s="9" t="s">
        <v>7</v>
      </c>
      <c r="E160" s="10">
        <v>1</v>
      </c>
      <c r="F160" s="11">
        <v>1960000</v>
      </c>
      <c r="G160" s="11">
        <f t="shared" si="10"/>
        <v>1960000</v>
      </c>
    </row>
    <row r="161" spans="2:7" ht="51.75" x14ac:dyDescent="0.3">
      <c r="B161" s="7">
        <v>8</v>
      </c>
      <c r="C161" s="8" t="s">
        <v>28</v>
      </c>
      <c r="D161" s="9" t="s">
        <v>9</v>
      </c>
      <c r="E161" s="10">
        <v>180</v>
      </c>
      <c r="F161" s="11">
        <v>84000</v>
      </c>
      <c r="G161" s="11">
        <f t="shared" si="10"/>
        <v>15120000</v>
      </c>
    </row>
    <row r="162" spans="2:7" ht="69" x14ac:dyDescent="0.3">
      <c r="B162" s="7">
        <v>9</v>
      </c>
      <c r="C162" s="8" t="s">
        <v>141</v>
      </c>
      <c r="D162" s="9" t="s">
        <v>3</v>
      </c>
      <c r="E162" s="10">
        <v>45</v>
      </c>
      <c r="F162" s="11">
        <v>14000</v>
      </c>
      <c r="G162" s="11">
        <f t="shared" si="10"/>
        <v>630000</v>
      </c>
    </row>
    <row r="163" spans="2:7" ht="34.5" x14ac:dyDescent="0.3">
      <c r="B163" s="7">
        <v>10</v>
      </c>
      <c r="C163" s="22" t="s">
        <v>166</v>
      </c>
      <c r="D163" s="9" t="s">
        <v>7</v>
      </c>
      <c r="E163" s="23">
        <v>1</v>
      </c>
      <c r="F163" s="11">
        <v>979999.99999999988</v>
      </c>
      <c r="G163" s="11">
        <f t="shared" si="10"/>
        <v>979999.99999999988</v>
      </c>
    </row>
    <row r="164" spans="2:7" ht="20.25" customHeight="1" x14ac:dyDescent="0.3">
      <c r="B164" s="47" t="s">
        <v>15</v>
      </c>
      <c r="C164" s="48"/>
      <c r="D164" s="48"/>
      <c r="E164" s="48"/>
      <c r="F164" s="49"/>
      <c r="G164" s="16">
        <f>SUM(G154:G163)</f>
        <v>37830400</v>
      </c>
    </row>
    <row r="165" spans="2:7" ht="20.25" customHeight="1" x14ac:dyDescent="0.3">
      <c r="B165" s="50" t="s">
        <v>47</v>
      </c>
      <c r="C165" s="50"/>
      <c r="D165" s="50"/>
      <c r="E165" s="50"/>
      <c r="F165" s="50"/>
      <c r="G165" s="50"/>
    </row>
    <row r="166" spans="2:7" ht="16.5" x14ac:dyDescent="0.3">
      <c r="B166" s="50"/>
      <c r="C166" s="50"/>
      <c r="D166" s="50"/>
      <c r="E166" s="50"/>
      <c r="F166" s="50"/>
      <c r="G166" s="50"/>
    </row>
    <row r="167" spans="2:7" ht="10.5" customHeight="1" x14ac:dyDescent="0.3">
      <c r="B167" s="50"/>
      <c r="C167" s="50"/>
      <c r="D167" s="50"/>
      <c r="E167" s="50"/>
      <c r="F167" s="50"/>
      <c r="G167" s="50"/>
    </row>
    <row r="168" spans="2:7" ht="26.25" customHeight="1" x14ac:dyDescent="0.3"/>
    <row r="169" spans="2:7" x14ac:dyDescent="0.3">
      <c r="B169" s="42" t="s">
        <v>48</v>
      </c>
      <c r="C169" s="42"/>
      <c r="D169" s="42"/>
      <c r="E169" s="42"/>
      <c r="F169" s="42"/>
      <c r="G169" s="42"/>
    </row>
    <row r="170" spans="2:7" ht="16.5" x14ac:dyDescent="0.3">
      <c r="B170" s="3" t="s">
        <v>1</v>
      </c>
      <c r="C170" s="4" t="s">
        <v>2</v>
      </c>
      <c r="D170" s="4" t="s">
        <v>3</v>
      </c>
      <c r="E170" s="4" t="s">
        <v>4</v>
      </c>
      <c r="F170" s="5" t="s">
        <v>5</v>
      </c>
      <c r="G170" s="5" t="s">
        <v>6</v>
      </c>
    </row>
    <row r="171" spans="2:7" ht="138" x14ac:dyDescent="0.3">
      <c r="B171" s="7">
        <v>1</v>
      </c>
      <c r="C171" s="8" t="s">
        <v>144</v>
      </c>
      <c r="D171" s="9" t="s">
        <v>7</v>
      </c>
      <c r="E171" s="10">
        <v>1</v>
      </c>
      <c r="F171" s="11">
        <v>8960000</v>
      </c>
      <c r="G171" s="11">
        <f t="shared" ref="G171:G177" si="11">E171*F171</f>
        <v>8960000</v>
      </c>
    </row>
    <row r="172" spans="2:7" ht="69" x14ac:dyDescent="0.3">
      <c r="B172" s="7">
        <v>2</v>
      </c>
      <c r="C172" s="8" t="s">
        <v>49</v>
      </c>
      <c r="D172" s="9" t="s">
        <v>3</v>
      </c>
      <c r="E172" s="10">
        <v>10</v>
      </c>
      <c r="F172" s="11">
        <v>105000</v>
      </c>
      <c r="G172" s="11">
        <f t="shared" si="11"/>
        <v>1050000</v>
      </c>
    </row>
    <row r="173" spans="2:7" ht="129.75" customHeight="1" x14ac:dyDescent="0.3">
      <c r="B173" s="7">
        <v>3</v>
      </c>
      <c r="C173" s="8" t="s">
        <v>140</v>
      </c>
      <c r="D173" s="9" t="s">
        <v>21</v>
      </c>
      <c r="E173" s="10">
        <v>1</v>
      </c>
      <c r="F173" s="11">
        <v>1959999.9999999998</v>
      </c>
      <c r="G173" s="11">
        <f t="shared" si="11"/>
        <v>1959999.9999999998</v>
      </c>
    </row>
    <row r="174" spans="2:7" ht="51.75" x14ac:dyDescent="0.3">
      <c r="B174" s="7">
        <v>4</v>
      </c>
      <c r="C174" s="8" t="s">
        <v>50</v>
      </c>
      <c r="D174" s="9" t="s">
        <v>7</v>
      </c>
      <c r="E174" s="10">
        <v>1</v>
      </c>
      <c r="F174" s="11">
        <v>420000</v>
      </c>
      <c r="G174" s="11">
        <f t="shared" si="11"/>
        <v>420000</v>
      </c>
    </row>
    <row r="175" spans="2:7" ht="51.75" x14ac:dyDescent="0.3">
      <c r="B175" s="7">
        <v>5</v>
      </c>
      <c r="C175" s="8" t="s">
        <v>28</v>
      </c>
      <c r="D175" s="9" t="s">
        <v>9</v>
      </c>
      <c r="E175" s="10">
        <v>75</v>
      </c>
      <c r="F175" s="11">
        <v>70000</v>
      </c>
      <c r="G175" s="11">
        <f t="shared" si="11"/>
        <v>5250000</v>
      </c>
    </row>
    <row r="176" spans="2:7" ht="34.5" x14ac:dyDescent="0.3">
      <c r="B176" s="7">
        <v>6</v>
      </c>
      <c r="C176" s="22" t="s">
        <v>166</v>
      </c>
      <c r="D176" s="9" t="s">
        <v>7</v>
      </c>
      <c r="E176" s="23">
        <v>1</v>
      </c>
      <c r="F176" s="11">
        <v>489999.99999999994</v>
      </c>
      <c r="G176" s="11">
        <f t="shared" si="11"/>
        <v>489999.99999999994</v>
      </c>
    </row>
    <row r="177" spans="2:7" ht="69" x14ac:dyDescent="0.3">
      <c r="B177" s="7">
        <v>7</v>
      </c>
      <c r="C177" s="8" t="s">
        <v>141</v>
      </c>
      <c r="D177" s="9" t="s">
        <v>3</v>
      </c>
      <c r="E177" s="10">
        <v>45</v>
      </c>
      <c r="F177" s="11">
        <v>14000</v>
      </c>
      <c r="G177" s="11">
        <f t="shared" si="11"/>
        <v>630000</v>
      </c>
    </row>
    <row r="178" spans="2:7" ht="16.5" x14ac:dyDescent="0.3">
      <c r="B178" s="47" t="s">
        <v>15</v>
      </c>
      <c r="C178" s="48"/>
      <c r="D178" s="48"/>
      <c r="E178" s="48"/>
      <c r="F178" s="49"/>
      <c r="G178" s="20">
        <f>SUM(G171:G177)</f>
        <v>18760000</v>
      </c>
    </row>
    <row r="179" spans="2:7" ht="16.5" x14ac:dyDescent="0.3">
      <c r="B179" s="50" t="s">
        <v>51</v>
      </c>
      <c r="C179" s="50"/>
      <c r="D179" s="50"/>
      <c r="E179" s="50"/>
      <c r="F179" s="50"/>
      <c r="G179" s="50"/>
    </row>
    <row r="180" spans="2:7" ht="16.5" x14ac:dyDescent="0.3">
      <c r="B180" s="50"/>
      <c r="C180" s="50"/>
      <c r="D180" s="50"/>
      <c r="E180" s="50"/>
      <c r="F180" s="50"/>
      <c r="G180" s="50"/>
    </row>
    <row r="181" spans="2:7" ht="16.5" x14ac:dyDescent="0.3">
      <c r="B181" s="50"/>
      <c r="C181" s="50"/>
      <c r="D181" s="50"/>
      <c r="E181" s="50"/>
      <c r="F181" s="50"/>
      <c r="G181" s="50"/>
    </row>
    <row r="183" spans="2:7" x14ac:dyDescent="0.3">
      <c r="B183" s="42" t="s">
        <v>52</v>
      </c>
      <c r="C183" s="42"/>
      <c r="D183" s="42"/>
      <c r="E183" s="42"/>
      <c r="F183" s="42"/>
      <c r="G183" s="42"/>
    </row>
    <row r="184" spans="2:7" ht="16.5" x14ac:dyDescent="0.3">
      <c r="B184" s="3" t="s">
        <v>1</v>
      </c>
      <c r="C184" s="4" t="s">
        <v>2</v>
      </c>
      <c r="D184" s="4" t="s">
        <v>3</v>
      </c>
      <c r="E184" s="4" t="s">
        <v>4</v>
      </c>
      <c r="F184" s="5" t="s">
        <v>5</v>
      </c>
      <c r="G184" s="5" t="s">
        <v>6</v>
      </c>
    </row>
    <row r="185" spans="2:7" ht="138" x14ac:dyDescent="0.3">
      <c r="B185" s="7">
        <v>1</v>
      </c>
      <c r="C185" s="8" t="s">
        <v>144</v>
      </c>
      <c r="D185" s="9" t="s">
        <v>7</v>
      </c>
      <c r="E185" s="10">
        <v>1</v>
      </c>
      <c r="F185" s="11">
        <v>9000000</v>
      </c>
      <c r="G185" s="11">
        <f t="shared" ref="G185:G190" si="12">E185*F185</f>
        <v>9000000</v>
      </c>
    </row>
    <row r="186" spans="2:7" ht="69" x14ac:dyDescent="0.3">
      <c r="B186" s="7">
        <v>2</v>
      </c>
      <c r="C186" s="8" t="s">
        <v>53</v>
      </c>
      <c r="D186" s="9" t="s">
        <v>3</v>
      </c>
      <c r="E186" s="10">
        <v>10</v>
      </c>
      <c r="F186" s="11">
        <v>105000</v>
      </c>
      <c r="G186" s="11">
        <f t="shared" si="12"/>
        <v>1050000</v>
      </c>
    </row>
    <row r="187" spans="2:7" ht="125.25" customHeight="1" x14ac:dyDescent="0.3">
      <c r="B187" s="7">
        <v>3</v>
      </c>
      <c r="C187" s="8" t="s">
        <v>167</v>
      </c>
      <c r="D187" s="9" t="s">
        <v>21</v>
      </c>
      <c r="E187" s="10">
        <v>1</v>
      </c>
      <c r="F187" s="11">
        <v>1400000</v>
      </c>
      <c r="G187" s="11">
        <f t="shared" si="12"/>
        <v>1400000</v>
      </c>
    </row>
    <row r="188" spans="2:7" ht="34.5" x14ac:dyDescent="0.3">
      <c r="B188" s="7">
        <v>4</v>
      </c>
      <c r="C188" s="22" t="s">
        <v>166</v>
      </c>
      <c r="D188" s="9" t="s">
        <v>7</v>
      </c>
      <c r="E188" s="23">
        <v>1</v>
      </c>
      <c r="F188" s="11">
        <v>660000</v>
      </c>
      <c r="G188" s="11">
        <f t="shared" si="12"/>
        <v>660000</v>
      </c>
    </row>
    <row r="189" spans="2:7" ht="51.75" x14ac:dyDescent="0.3">
      <c r="B189" s="7">
        <v>5</v>
      </c>
      <c r="C189" s="8" t="s">
        <v>28</v>
      </c>
      <c r="D189" s="9" t="s">
        <v>9</v>
      </c>
      <c r="E189" s="10">
        <v>75</v>
      </c>
      <c r="F189" s="11">
        <v>70000</v>
      </c>
      <c r="G189" s="11">
        <f t="shared" si="12"/>
        <v>5250000</v>
      </c>
    </row>
    <row r="190" spans="2:7" ht="69" x14ac:dyDescent="0.3">
      <c r="B190" s="7">
        <v>6</v>
      </c>
      <c r="C190" s="8" t="s">
        <v>141</v>
      </c>
      <c r="D190" s="9" t="s">
        <v>3</v>
      </c>
      <c r="E190" s="10">
        <v>45</v>
      </c>
      <c r="F190" s="11">
        <v>14000</v>
      </c>
      <c r="G190" s="11">
        <f t="shared" si="12"/>
        <v>630000</v>
      </c>
    </row>
    <row r="191" spans="2:7" ht="16.5" x14ac:dyDescent="0.3">
      <c r="B191" s="47" t="s">
        <v>15</v>
      </c>
      <c r="C191" s="48"/>
      <c r="D191" s="48"/>
      <c r="E191" s="48"/>
      <c r="F191" s="49"/>
      <c r="G191" s="20">
        <f>SUM(G185:G190)</f>
        <v>17990000</v>
      </c>
    </row>
    <row r="192" spans="2:7" ht="16.5" x14ac:dyDescent="0.3">
      <c r="B192" s="50" t="s">
        <v>51</v>
      </c>
      <c r="C192" s="50"/>
      <c r="D192" s="50"/>
      <c r="E192" s="50"/>
      <c r="F192" s="50"/>
      <c r="G192" s="50"/>
    </row>
    <row r="193" spans="2:7" ht="16.5" x14ac:dyDescent="0.3">
      <c r="B193" s="50"/>
      <c r="C193" s="50"/>
      <c r="D193" s="50"/>
      <c r="E193" s="50"/>
      <c r="F193" s="50"/>
      <c r="G193" s="50"/>
    </row>
    <row r="194" spans="2:7" ht="16.5" x14ac:dyDescent="0.3">
      <c r="B194" s="50"/>
      <c r="C194" s="50"/>
      <c r="D194" s="50"/>
      <c r="E194" s="50"/>
      <c r="F194" s="50"/>
      <c r="G194" s="50"/>
    </row>
    <row r="195" spans="2:7" ht="39" customHeight="1" x14ac:dyDescent="0.3"/>
    <row r="196" spans="2:7" x14ac:dyDescent="0.3">
      <c r="B196" s="42" t="s">
        <v>54</v>
      </c>
      <c r="C196" s="42"/>
      <c r="D196" s="42"/>
      <c r="E196" s="42"/>
      <c r="F196" s="42"/>
      <c r="G196" s="42"/>
    </row>
    <row r="197" spans="2:7" ht="16.5" x14ac:dyDescent="0.3">
      <c r="B197" s="3" t="s">
        <v>1</v>
      </c>
      <c r="C197" s="4" t="s">
        <v>2</v>
      </c>
      <c r="D197" s="4" t="s">
        <v>3</v>
      </c>
      <c r="E197" s="4" t="s">
        <v>4</v>
      </c>
      <c r="F197" s="5" t="s">
        <v>5</v>
      </c>
      <c r="G197" s="5" t="s">
        <v>6</v>
      </c>
    </row>
    <row r="198" spans="2:7" ht="138" x14ac:dyDescent="0.3">
      <c r="B198" s="7">
        <v>1</v>
      </c>
      <c r="C198" s="8" t="s">
        <v>168</v>
      </c>
      <c r="D198" s="9" t="s">
        <v>21</v>
      </c>
      <c r="E198" s="10">
        <v>1</v>
      </c>
      <c r="F198" s="11">
        <v>7000000</v>
      </c>
      <c r="G198" s="11">
        <f t="shared" ref="G198:G203" si="13">E198*F198</f>
        <v>7000000</v>
      </c>
    </row>
    <row r="199" spans="2:7" ht="69" x14ac:dyDescent="0.3">
      <c r="B199" s="7">
        <v>2</v>
      </c>
      <c r="C199" s="8" t="s">
        <v>53</v>
      </c>
      <c r="D199" s="9" t="s">
        <v>3</v>
      </c>
      <c r="E199" s="10">
        <v>20</v>
      </c>
      <c r="F199" s="11">
        <v>105000</v>
      </c>
      <c r="G199" s="11">
        <f t="shared" si="13"/>
        <v>2100000</v>
      </c>
    </row>
    <row r="200" spans="2:7" ht="138" x14ac:dyDescent="0.3">
      <c r="B200" s="7">
        <v>3</v>
      </c>
      <c r="C200" s="8" t="s">
        <v>169</v>
      </c>
      <c r="D200" s="9" t="s">
        <v>21</v>
      </c>
      <c r="E200" s="10">
        <v>1</v>
      </c>
      <c r="F200" s="11">
        <v>2240000</v>
      </c>
      <c r="G200" s="11">
        <f t="shared" si="13"/>
        <v>2240000</v>
      </c>
    </row>
    <row r="201" spans="2:7" ht="51.75" x14ac:dyDescent="0.3">
      <c r="B201" s="7">
        <v>4</v>
      </c>
      <c r="C201" s="8" t="s">
        <v>28</v>
      </c>
      <c r="D201" s="9" t="s">
        <v>9</v>
      </c>
      <c r="E201" s="10">
        <v>35</v>
      </c>
      <c r="F201" s="11">
        <v>42000</v>
      </c>
      <c r="G201" s="11">
        <f t="shared" si="13"/>
        <v>1470000</v>
      </c>
    </row>
    <row r="202" spans="2:7" ht="34.5" x14ac:dyDescent="0.3">
      <c r="B202" s="7">
        <v>5</v>
      </c>
      <c r="C202" s="8" t="s">
        <v>55</v>
      </c>
      <c r="D202" s="9" t="s">
        <v>21</v>
      </c>
      <c r="E202" s="10">
        <v>1</v>
      </c>
      <c r="F202" s="11">
        <v>700000</v>
      </c>
      <c r="G202" s="11">
        <f t="shared" si="13"/>
        <v>700000</v>
      </c>
    </row>
    <row r="203" spans="2:7" ht="69" x14ac:dyDescent="0.3">
      <c r="B203" s="7">
        <v>6</v>
      </c>
      <c r="C203" s="8" t="s">
        <v>141</v>
      </c>
      <c r="D203" s="9" t="s">
        <v>3</v>
      </c>
      <c r="E203" s="10">
        <v>84</v>
      </c>
      <c r="F203" s="11">
        <v>14000</v>
      </c>
      <c r="G203" s="11">
        <f t="shared" si="13"/>
        <v>1176000</v>
      </c>
    </row>
    <row r="204" spans="2:7" ht="16.5" x14ac:dyDescent="0.3">
      <c r="B204" s="47" t="s">
        <v>15</v>
      </c>
      <c r="C204" s="48"/>
      <c r="D204" s="48"/>
      <c r="E204" s="48"/>
      <c r="F204" s="49"/>
      <c r="G204" s="20">
        <f>SUM(G198:G203)</f>
        <v>14686000</v>
      </c>
    </row>
    <row r="205" spans="2:7" ht="16.5" x14ac:dyDescent="0.3">
      <c r="B205" s="50" t="s">
        <v>56</v>
      </c>
      <c r="C205" s="50"/>
      <c r="D205" s="50"/>
      <c r="E205" s="50"/>
      <c r="F205" s="50"/>
      <c r="G205" s="50"/>
    </row>
    <row r="206" spans="2:7" ht="16.5" x14ac:dyDescent="0.3">
      <c r="B206" s="50"/>
      <c r="C206" s="50"/>
      <c r="D206" s="50"/>
      <c r="E206" s="50"/>
      <c r="F206" s="50"/>
      <c r="G206" s="50"/>
    </row>
    <row r="207" spans="2:7" ht="16.5" x14ac:dyDescent="0.3">
      <c r="B207" s="50"/>
      <c r="C207" s="50"/>
      <c r="D207" s="50"/>
      <c r="E207" s="50"/>
      <c r="F207" s="50"/>
      <c r="G207" s="50"/>
    </row>
    <row r="208" spans="2:7" ht="25.5" customHeight="1" x14ac:dyDescent="0.3"/>
    <row r="209" spans="2:7" x14ac:dyDescent="0.3">
      <c r="B209" s="42" t="s">
        <v>57</v>
      </c>
      <c r="C209" s="42"/>
      <c r="D209" s="42"/>
      <c r="E209" s="42"/>
      <c r="F209" s="42"/>
      <c r="G209" s="42"/>
    </row>
    <row r="210" spans="2:7" ht="16.5" x14ac:dyDescent="0.3">
      <c r="B210" s="3" t="s">
        <v>1</v>
      </c>
      <c r="C210" s="4" t="s">
        <v>2</v>
      </c>
      <c r="D210" s="4" t="s">
        <v>3</v>
      </c>
      <c r="E210" s="4" t="s">
        <v>4</v>
      </c>
      <c r="F210" s="5" t="s">
        <v>5</v>
      </c>
      <c r="G210" s="5" t="s">
        <v>6</v>
      </c>
    </row>
    <row r="211" spans="2:7" ht="86.25" x14ac:dyDescent="0.3">
      <c r="B211" s="7">
        <v>1</v>
      </c>
      <c r="C211" s="8" t="s">
        <v>170</v>
      </c>
      <c r="D211" s="9" t="s">
        <v>21</v>
      </c>
      <c r="E211" s="10">
        <v>1</v>
      </c>
      <c r="F211" s="11">
        <v>3500000</v>
      </c>
      <c r="G211" s="11">
        <f t="shared" ref="G211:G216" si="14">E211*F211</f>
        <v>3500000</v>
      </c>
    </row>
    <row r="212" spans="2:7" ht="51.75" x14ac:dyDescent="0.3">
      <c r="B212" s="7">
        <v>2</v>
      </c>
      <c r="C212" s="8" t="s">
        <v>28</v>
      </c>
      <c r="D212" s="9" t="s">
        <v>21</v>
      </c>
      <c r="E212" s="10">
        <v>1</v>
      </c>
      <c r="F212" s="11">
        <v>840000</v>
      </c>
      <c r="G212" s="11">
        <f t="shared" si="14"/>
        <v>840000</v>
      </c>
    </row>
    <row r="213" spans="2:7" ht="34.5" x14ac:dyDescent="0.3">
      <c r="B213" s="7">
        <v>3</v>
      </c>
      <c r="C213" s="8" t="s">
        <v>41</v>
      </c>
      <c r="D213" s="9" t="s">
        <v>3</v>
      </c>
      <c r="E213" s="10">
        <v>1</v>
      </c>
      <c r="F213" s="11">
        <v>1500000</v>
      </c>
      <c r="G213" s="11">
        <f t="shared" si="14"/>
        <v>1500000</v>
      </c>
    </row>
    <row r="214" spans="2:7" ht="34.5" x14ac:dyDescent="0.3">
      <c r="B214" s="7">
        <v>4</v>
      </c>
      <c r="C214" s="8" t="s">
        <v>58</v>
      </c>
      <c r="D214" s="9" t="s">
        <v>21</v>
      </c>
      <c r="E214" s="10">
        <v>1</v>
      </c>
      <c r="F214" s="11">
        <v>2240000</v>
      </c>
      <c r="G214" s="11">
        <f t="shared" si="14"/>
        <v>2240000</v>
      </c>
    </row>
    <row r="215" spans="2:7" ht="51.75" x14ac:dyDescent="0.3">
      <c r="B215" s="7">
        <v>5</v>
      </c>
      <c r="C215" s="8" t="s">
        <v>59</v>
      </c>
      <c r="D215" s="9" t="s">
        <v>21</v>
      </c>
      <c r="E215" s="10">
        <v>1</v>
      </c>
      <c r="F215" s="11">
        <v>1400000</v>
      </c>
      <c r="G215" s="11">
        <f t="shared" si="14"/>
        <v>1400000</v>
      </c>
    </row>
    <row r="216" spans="2:7" ht="69" x14ac:dyDescent="0.3">
      <c r="B216" s="7">
        <v>6</v>
      </c>
      <c r="C216" s="8" t="s">
        <v>141</v>
      </c>
      <c r="D216" s="9" t="s">
        <v>3</v>
      </c>
      <c r="E216" s="10">
        <v>150</v>
      </c>
      <c r="F216" s="11">
        <v>21000</v>
      </c>
      <c r="G216" s="11">
        <f t="shared" si="14"/>
        <v>3150000</v>
      </c>
    </row>
    <row r="217" spans="2:7" ht="16.5" x14ac:dyDescent="0.3">
      <c r="B217" s="47" t="s">
        <v>15</v>
      </c>
      <c r="C217" s="48"/>
      <c r="D217" s="48"/>
      <c r="E217" s="48"/>
      <c r="F217" s="49"/>
      <c r="G217" s="20">
        <f>SUM(G211:G216)</f>
        <v>12630000</v>
      </c>
    </row>
    <row r="218" spans="2:7" ht="16.5" customHeight="1" x14ac:dyDescent="0.3">
      <c r="B218" s="50" t="s">
        <v>60</v>
      </c>
      <c r="C218" s="50"/>
      <c r="D218" s="50"/>
      <c r="E218" s="50"/>
      <c r="F218" s="50"/>
      <c r="G218" s="50"/>
    </row>
    <row r="219" spans="2:7" ht="16.5" x14ac:dyDescent="0.3">
      <c r="B219" s="50"/>
      <c r="C219" s="50"/>
      <c r="D219" s="50"/>
      <c r="E219" s="50"/>
      <c r="F219" s="50"/>
      <c r="G219" s="50"/>
    </row>
    <row r="220" spans="2:7" ht="19.5" customHeight="1" x14ac:dyDescent="0.3">
      <c r="B220" s="50"/>
      <c r="C220" s="50"/>
      <c r="D220" s="50"/>
      <c r="E220" s="50"/>
      <c r="F220" s="50"/>
      <c r="G220" s="50"/>
    </row>
    <row r="221" spans="2:7" ht="33" customHeight="1" x14ac:dyDescent="0.3"/>
    <row r="222" spans="2:7" x14ac:dyDescent="0.3">
      <c r="B222" s="42" t="s">
        <v>61</v>
      </c>
      <c r="C222" s="42"/>
      <c r="D222" s="42"/>
      <c r="E222" s="42"/>
      <c r="F222" s="42"/>
      <c r="G222" s="42"/>
    </row>
    <row r="223" spans="2:7" ht="16.5" x14ac:dyDescent="0.3">
      <c r="B223" s="3" t="s">
        <v>1</v>
      </c>
      <c r="C223" s="4" t="s">
        <v>2</v>
      </c>
      <c r="D223" s="4" t="s">
        <v>3</v>
      </c>
      <c r="E223" s="4" t="s">
        <v>4</v>
      </c>
      <c r="F223" s="5" t="s">
        <v>5</v>
      </c>
      <c r="G223" s="5" t="s">
        <v>6</v>
      </c>
    </row>
    <row r="224" spans="2:7" ht="86.25" x14ac:dyDescent="0.3">
      <c r="B224" s="7">
        <v>1</v>
      </c>
      <c r="C224" s="8" t="s">
        <v>170</v>
      </c>
      <c r="D224" s="9" t="s">
        <v>21</v>
      </c>
      <c r="E224" s="10">
        <v>1</v>
      </c>
      <c r="F224" s="11">
        <v>3500000</v>
      </c>
      <c r="G224" s="11">
        <f t="shared" ref="G224:G230" si="15">E224*F224</f>
        <v>3500000</v>
      </c>
    </row>
    <row r="225" spans="2:7" ht="69" x14ac:dyDescent="0.3">
      <c r="B225" s="7">
        <v>2</v>
      </c>
      <c r="C225" s="8" t="s">
        <v>141</v>
      </c>
      <c r="D225" s="9" t="s">
        <v>3</v>
      </c>
      <c r="E225" s="10">
        <v>100</v>
      </c>
      <c r="F225" s="11">
        <v>21000</v>
      </c>
      <c r="G225" s="11">
        <f t="shared" si="15"/>
        <v>2100000</v>
      </c>
    </row>
    <row r="226" spans="2:7" ht="34.5" x14ac:dyDescent="0.3">
      <c r="B226" s="7">
        <v>3</v>
      </c>
      <c r="C226" s="8" t="s">
        <v>62</v>
      </c>
      <c r="D226" s="9" t="s">
        <v>21</v>
      </c>
      <c r="E226" s="10">
        <v>1</v>
      </c>
      <c r="F226" s="11">
        <v>2100000</v>
      </c>
      <c r="G226" s="11">
        <f t="shared" si="15"/>
        <v>2100000</v>
      </c>
    </row>
    <row r="227" spans="2:7" ht="34.5" x14ac:dyDescent="0.3">
      <c r="B227" s="7">
        <v>4</v>
      </c>
      <c r="C227" s="8" t="s">
        <v>41</v>
      </c>
      <c r="D227" s="9" t="s">
        <v>3</v>
      </c>
      <c r="E227" s="10">
        <v>1</v>
      </c>
      <c r="F227" s="11">
        <v>489999.99999999994</v>
      </c>
      <c r="G227" s="11">
        <f t="shared" si="15"/>
        <v>489999.99999999994</v>
      </c>
    </row>
    <row r="228" spans="2:7" ht="34.5" x14ac:dyDescent="0.3">
      <c r="B228" s="7">
        <v>5</v>
      </c>
      <c r="C228" s="8" t="s">
        <v>63</v>
      </c>
      <c r="D228" s="9" t="s">
        <v>3</v>
      </c>
      <c r="E228" s="10">
        <v>2</v>
      </c>
      <c r="F228" s="11">
        <v>560000</v>
      </c>
      <c r="G228" s="11">
        <f t="shared" si="15"/>
        <v>1120000</v>
      </c>
    </row>
    <row r="229" spans="2:7" x14ac:dyDescent="0.3">
      <c r="B229" s="7">
        <v>6</v>
      </c>
      <c r="C229" s="8" t="s">
        <v>64</v>
      </c>
      <c r="D229" s="9" t="s">
        <v>3</v>
      </c>
      <c r="E229" s="10">
        <v>100</v>
      </c>
      <c r="F229" s="11">
        <v>16800</v>
      </c>
      <c r="G229" s="11">
        <f t="shared" si="15"/>
        <v>1680000</v>
      </c>
    </row>
    <row r="230" spans="2:7" ht="34.5" x14ac:dyDescent="0.3">
      <c r="B230" s="7">
        <v>7</v>
      </c>
      <c r="C230" s="8" t="s">
        <v>65</v>
      </c>
      <c r="D230" s="9" t="s">
        <v>3</v>
      </c>
      <c r="E230" s="10">
        <v>100</v>
      </c>
      <c r="F230" s="11">
        <v>56000</v>
      </c>
      <c r="G230" s="11">
        <f t="shared" si="15"/>
        <v>5600000</v>
      </c>
    </row>
    <row r="231" spans="2:7" ht="16.5" x14ac:dyDescent="0.3">
      <c r="B231" s="51" t="s">
        <v>66</v>
      </c>
      <c r="C231" s="52"/>
      <c r="D231" s="52"/>
      <c r="E231" s="52"/>
      <c r="F231" s="53"/>
      <c r="G231" s="16">
        <f>SUM(G224:G230)</f>
        <v>16590000</v>
      </c>
    </row>
    <row r="232" spans="2:7" ht="16.5" customHeight="1" x14ac:dyDescent="0.3">
      <c r="B232" s="50" t="s">
        <v>67</v>
      </c>
      <c r="C232" s="50"/>
      <c r="D232" s="50"/>
      <c r="E232" s="50"/>
      <c r="F232" s="50"/>
      <c r="G232" s="50"/>
    </row>
    <row r="233" spans="2:7" ht="16.5" x14ac:dyDescent="0.3">
      <c r="B233" s="50"/>
      <c r="C233" s="50"/>
      <c r="D233" s="50"/>
      <c r="E233" s="50"/>
      <c r="F233" s="50"/>
      <c r="G233" s="50"/>
    </row>
    <row r="234" spans="2:7" ht="16.5" x14ac:dyDescent="0.3">
      <c r="B234" s="50"/>
      <c r="C234" s="50"/>
      <c r="D234" s="50"/>
      <c r="E234" s="50"/>
      <c r="F234" s="50"/>
      <c r="G234" s="50"/>
    </row>
    <row r="235" spans="2:7" ht="27" customHeight="1" x14ac:dyDescent="0.3"/>
    <row r="236" spans="2:7" x14ac:dyDescent="0.3">
      <c r="B236" s="54" t="s">
        <v>68</v>
      </c>
      <c r="C236" s="55"/>
      <c r="D236" s="55"/>
      <c r="E236" s="55"/>
      <c r="F236" s="55"/>
      <c r="G236" s="55"/>
    </row>
    <row r="237" spans="2:7" ht="16.5" x14ac:dyDescent="0.3">
      <c r="B237" s="3" t="s">
        <v>1</v>
      </c>
      <c r="C237" s="4" t="s">
        <v>2</v>
      </c>
      <c r="D237" s="4" t="s">
        <v>3</v>
      </c>
      <c r="E237" s="4" t="s">
        <v>4</v>
      </c>
      <c r="F237" s="5" t="s">
        <v>5</v>
      </c>
      <c r="G237" s="5" t="s">
        <v>6</v>
      </c>
    </row>
    <row r="238" spans="2:7" x14ac:dyDescent="0.3">
      <c r="B238" s="7">
        <v>1</v>
      </c>
      <c r="C238" s="8" t="s">
        <v>69</v>
      </c>
      <c r="D238" s="9" t="s">
        <v>3</v>
      </c>
      <c r="E238" s="10">
        <v>1</v>
      </c>
      <c r="F238" s="11">
        <v>1470000</v>
      </c>
      <c r="G238" s="11">
        <f t="shared" ref="G238:G248" si="16">E238*F238</f>
        <v>1470000</v>
      </c>
    </row>
    <row r="239" spans="2:7" ht="34.5" x14ac:dyDescent="0.3">
      <c r="B239" s="7">
        <v>2</v>
      </c>
      <c r="C239" s="8" t="s">
        <v>70</v>
      </c>
      <c r="D239" s="9" t="s">
        <v>3</v>
      </c>
      <c r="E239" s="10">
        <v>1</v>
      </c>
      <c r="F239" s="11">
        <v>215600</v>
      </c>
      <c r="G239" s="11">
        <f t="shared" si="16"/>
        <v>215600</v>
      </c>
    </row>
    <row r="240" spans="2:7" ht="51.75" x14ac:dyDescent="0.3">
      <c r="B240" s="7">
        <v>3</v>
      </c>
      <c r="C240" s="8" t="s">
        <v>71</v>
      </c>
      <c r="D240" s="9" t="s">
        <v>3</v>
      </c>
      <c r="E240" s="10">
        <v>1</v>
      </c>
      <c r="F240" s="11">
        <v>56000</v>
      </c>
      <c r="G240" s="11">
        <f t="shared" si="16"/>
        <v>56000</v>
      </c>
    </row>
    <row r="241" spans="2:8" x14ac:dyDescent="0.3">
      <c r="B241" s="7">
        <v>4</v>
      </c>
      <c r="C241" s="8" t="s">
        <v>72</v>
      </c>
      <c r="D241" s="9" t="s">
        <v>3</v>
      </c>
      <c r="E241" s="10">
        <v>1</v>
      </c>
      <c r="F241" s="11">
        <v>56000</v>
      </c>
      <c r="G241" s="11">
        <f t="shared" si="16"/>
        <v>56000</v>
      </c>
    </row>
    <row r="242" spans="2:8" x14ac:dyDescent="0.3">
      <c r="B242" s="7">
        <v>5</v>
      </c>
      <c r="C242" s="8" t="s">
        <v>73</v>
      </c>
      <c r="D242" s="9" t="s">
        <v>74</v>
      </c>
      <c r="E242" s="10">
        <v>2</v>
      </c>
      <c r="F242" s="11">
        <v>523599.99999999994</v>
      </c>
      <c r="G242" s="11">
        <f t="shared" si="16"/>
        <v>1047199.9999999999</v>
      </c>
      <c r="H242" s="6"/>
    </row>
    <row r="243" spans="2:8" x14ac:dyDescent="0.3">
      <c r="B243" s="7">
        <v>6</v>
      </c>
      <c r="C243" s="8" t="s">
        <v>75</v>
      </c>
      <c r="D243" s="9" t="s">
        <v>74</v>
      </c>
      <c r="E243" s="10">
        <v>2</v>
      </c>
      <c r="F243" s="11">
        <v>410200</v>
      </c>
      <c r="G243" s="11">
        <f t="shared" si="16"/>
        <v>820400</v>
      </c>
      <c r="H243" s="6"/>
    </row>
    <row r="244" spans="2:8" ht="34.5" x14ac:dyDescent="0.3">
      <c r="B244" s="7">
        <v>7</v>
      </c>
      <c r="C244" s="8" t="s">
        <v>76</v>
      </c>
      <c r="D244" s="9" t="s">
        <v>74</v>
      </c>
      <c r="E244" s="10">
        <v>2</v>
      </c>
      <c r="F244" s="11">
        <v>697200</v>
      </c>
      <c r="G244" s="11">
        <f t="shared" si="16"/>
        <v>1394400</v>
      </c>
    </row>
    <row r="245" spans="2:8" x14ac:dyDescent="0.3">
      <c r="B245" s="7">
        <v>8</v>
      </c>
      <c r="C245" s="8" t="s">
        <v>77</v>
      </c>
      <c r="D245" s="9" t="s">
        <v>3</v>
      </c>
      <c r="E245" s="10">
        <v>2</v>
      </c>
      <c r="F245" s="11">
        <v>445200</v>
      </c>
      <c r="G245" s="11">
        <f t="shared" si="16"/>
        <v>890400</v>
      </c>
    </row>
    <row r="246" spans="2:8" ht="34.5" x14ac:dyDescent="0.3">
      <c r="B246" s="7">
        <v>9</v>
      </c>
      <c r="C246" s="8" t="s">
        <v>78</v>
      </c>
      <c r="D246" s="9" t="s">
        <v>3</v>
      </c>
      <c r="E246" s="10">
        <v>1</v>
      </c>
      <c r="F246" s="11">
        <v>103600</v>
      </c>
      <c r="G246" s="11">
        <f t="shared" si="16"/>
        <v>103600</v>
      </c>
    </row>
    <row r="247" spans="2:8" x14ac:dyDescent="0.3">
      <c r="B247" s="7">
        <v>10</v>
      </c>
      <c r="C247" s="24" t="s">
        <v>79</v>
      </c>
      <c r="D247" s="9" t="s">
        <v>3</v>
      </c>
      <c r="E247" s="10">
        <v>1</v>
      </c>
      <c r="F247" s="11">
        <v>196000</v>
      </c>
      <c r="G247" s="11">
        <f t="shared" si="16"/>
        <v>196000</v>
      </c>
    </row>
    <row r="248" spans="2:8" ht="34.5" x14ac:dyDescent="0.3">
      <c r="B248" s="7">
        <v>11</v>
      </c>
      <c r="C248" s="8" t="s">
        <v>80</v>
      </c>
      <c r="D248" s="9" t="s">
        <v>3</v>
      </c>
      <c r="E248" s="10">
        <v>1</v>
      </c>
      <c r="F248" s="11">
        <v>1736400.4</v>
      </c>
      <c r="G248" s="11">
        <f t="shared" si="16"/>
        <v>1736400.4</v>
      </c>
    </row>
    <row r="249" spans="2:8" ht="16.5" x14ac:dyDescent="0.3">
      <c r="B249" s="56" t="s">
        <v>66</v>
      </c>
      <c r="C249" s="56"/>
      <c r="D249" s="56"/>
      <c r="E249" s="56"/>
      <c r="F249" s="56"/>
      <c r="G249" s="25">
        <f>SUM(G238:G248)</f>
        <v>7986000.4000000004</v>
      </c>
    </row>
    <row r="250" spans="2:8" ht="26.25" customHeight="1" x14ac:dyDescent="0.3">
      <c r="B250" s="57"/>
      <c r="C250" s="57"/>
      <c r="D250" s="57"/>
      <c r="E250" s="57"/>
      <c r="F250" s="57"/>
      <c r="G250" s="57"/>
    </row>
    <row r="251" spans="2:8" x14ac:dyDescent="0.3">
      <c r="B251" s="42" t="s">
        <v>81</v>
      </c>
      <c r="C251" s="42"/>
      <c r="D251" s="42"/>
      <c r="E251" s="42"/>
      <c r="F251" s="42"/>
      <c r="G251" s="42"/>
    </row>
    <row r="252" spans="2:8" ht="16.5" x14ac:dyDescent="0.3">
      <c r="B252" s="3" t="s">
        <v>1</v>
      </c>
      <c r="C252" s="4" t="s">
        <v>2</v>
      </c>
      <c r="D252" s="4" t="s">
        <v>3</v>
      </c>
      <c r="E252" s="4" t="s">
        <v>4</v>
      </c>
      <c r="F252" s="5" t="s">
        <v>5</v>
      </c>
      <c r="G252" s="5" t="s">
        <v>6</v>
      </c>
    </row>
    <row r="253" spans="2:8" ht="51.75" x14ac:dyDescent="0.3">
      <c r="B253" s="26">
        <v>1</v>
      </c>
      <c r="C253" s="8" t="s">
        <v>171</v>
      </c>
      <c r="D253" s="26" t="s">
        <v>3</v>
      </c>
      <c r="E253" s="27">
        <v>1200</v>
      </c>
      <c r="F253" s="11">
        <v>2800</v>
      </c>
      <c r="G253" s="11">
        <f t="shared" ref="G253:G257" si="17">E253*F253</f>
        <v>3360000</v>
      </c>
    </row>
    <row r="254" spans="2:8" x14ac:dyDescent="0.3">
      <c r="B254" s="26">
        <v>2</v>
      </c>
      <c r="C254" s="8" t="s">
        <v>82</v>
      </c>
      <c r="D254" s="26" t="s">
        <v>3</v>
      </c>
      <c r="E254" s="27">
        <v>1200</v>
      </c>
      <c r="F254" s="11">
        <v>840</v>
      </c>
      <c r="G254" s="11">
        <f t="shared" si="17"/>
        <v>1008000</v>
      </c>
    </row>
    <row r="255" spans="2:8" x14ac:dyDescent="0.3">
      <c r="B255" s="26">
        <v>3</v>
      </c>
      <c r="C255" s="8" t="s">
        <v>83</v>
      </c>
      <c r="D255" s="26" t="s">
        <v>3</v>
      </c>
      <c r="E255" s="27">
        <v>3</v>
      </c>
      <c r="F255" s="11">
        <v>168000</v>
      </c>
      <c r="G255" s="11">
        <f t="shared" si="17"/>
        <v>504000</v>
      </c>
    </row>
    <row r="256" spans="2:8" ht="120.75" x14ac:dyDescent="0.3">
      <c r="B256" s="7">
        <v>4</v>
      </c>
      <c r="C256" s="22" t="s">
        <v>172</v>
      </c>
      <c r="D256" s="9" t="s">
        <v>21</v>
      </c>
      <c r="E256" s="23">
        <v>1</v>
      </c>
      <c r="F256" s="11">
        <v>2604000</v>
      </c>
      <c r="G256" s="11">
        <f t="shared" si="17"/>
        <v>2604000</v>
      </c>
      <c r="H256" s="6"/>
    </row>
    <row r="257" spans="2:7" ht="34.5" x14ac:dyDescent="0.3">
      <c r="B257" s="7">
        <v>5</v>
      </c>
      <c r="C257" s="22" t="s">
        <v>84</v>
      </c>
      <c r="D257" s="9" t="s">
        <v>3</v>
      </c>
      <c r="E257" s="23">
        <v>6</v>
      </c>
      <c r="F257" s="11">
        <v>280000</v>
      </c>
      <c r="G257" s="11">
        <f t="shared" si="17"/>
        <v>1680000</v>
      </c>
    </row>
    <row r="258" spans="2:7" ht="16.5" x14ac:dyDescent="0.3">
      <c r="B258" s="56" t="s">
        <v>66</v>
      </c>
      <c r="C258" s="56"/>
      <c r="D258" s="56"/>
      <c r="E258" s="56"/>
      <c r="F258" s="56"/>
      <c r="G258" s="25">
        <f>SUM(G253:G257)</f>
        <v>9156000</v>
      </c>
    </row>
    <row r="259" spans="2:7" ht="16.5" x14ac:dyDescent="0.3">
      <c r="B259" s="57" t="s">
        <v>85</v>
      </c>
      <c r="C259" s="57"/>
      <c r="D259" s="57"/>
      <c r="E259" s="57"/>
      <c r="F259" s="57"/>
      <c r="G259" s="57"/>
    </row>
    <row r="260" spans="2:7" ht="16.5" x14ac:dyDescent="0.3">
      <c r="B260" s="57"/>
      <c r="C260" s="57"/>
      <c r="D260" s="57"/>
      <c r="E260" s="57"/>
      <c r="F260" s="57"/>
      <c r="G260" s="57"/>
    </row>
    <row r="261" spans="2:7" x14ac:dyDescent="0.3">
      <c r="B261" s="42" t="s">
        <v>86</v>
      </c>
      <c r="C261" s="42"/>
      <c r="D261" s="42"/>
      <c r="E261" s="42"/>
      <c r="F261" s="42"/>
      <c r="G261" s="42"/>
    </row>
    <row r="262" spans="2:7" ht="16.5" x14ac:dyDescent="0.3">
      <c r="B262" s="3" t="s">
        <v>1</v>
      </c>
      <c r="C262" s="4" t="s">
        <v>2</v>
      </c>
      <c r="D262" s="4" t="s">
        <v>3</v>
      </c>
      <c r="E262" s="4" t="s">
        <v>4</v>
      </c>
      <c r="F262" s="5" t="s">
        <v>5</v>
      </c>
      <c r="G262" s="5" t="s">
        <v>6</v>
      </c>
    </row>
    <row r="263" spans="2:7" ht="51.75" x14ac:dyDescent="0.3">
      <c r="B263" s="7">
        <v>1</v>
      </c>
      <c r="C263" s="8" t="s">
        <v>173</v>
      </c>
      <c r="D263" s="9" t="s">
        <v>3</v>
      </c>
      <c r="E263" s="10">
        <v>40</v>
      </c>
      <c r="F263" s="11">
        <v>250000</v>
      </c>
      <c r="G263" s="11">
        <f t="shared" ref="G263:G264" si="18">E263*F263</f>
        <v>10000000</v>
      </c>
    </row>
    <row r="264" spans="2:7" x14ac:dyDescent="0.3">
      <c r="B264" s="7">
        <v>2</v>
      </c>
      <c r="C264" s="8" t="s">
        <v>87</v>
      </c>
      <c r="D264" s="9" t="s">
        <v>3</v>
      </c>
      <c r="E264" s="10">
        <v>80</v>
      </c>
      <c r="F264" s="11">
        <v>130000</v>
      </c>
      <c r="G264" s="11">
        <f t="shared" si="18"/>
        <v>10400000</v>
      </c>
    </row>
    <row r="265" spans="2:7" x14ac:dyDescent="0.3">
      <c r="B265" s="7">
        <v>3</v>
      </c>
      <c r="C265" s="8" t="s">
        <v>88</v>
      </c>
      <c r="D265" s="9" t="s">
        <v>3</v>
      </c>
      <c r="E265" s="10">
        <v>48</v>
      </c>
      <c r="F265" s="11">
        <v>25200</v>
      </c>
      <c r="G265" s="11">
        <f>E265*F265</f>
        <v>1209600</v>
      </c>
    </row>
    <row r="266" spans="2:7" ht="16.5" x14ac:dyDescent="0.3">
      <c r="B266" s="56" t="s">
        <v>66</v>
      </c>
      <c r="C266" s="56"/>
      <c r="D266" s="56"/>
      <c r="E266" s="56"/>
      <c r="F266" s="56"/>
      <c r="G266" s="25">
        <f>SUM(G263:G265)</f>
        <v>21609600</v>
      </c>
    </row>
    <row r="267" spans="2:7" ht="16.5" x14ac:dyDescent="0.3">
      <c r="B267" s="57"/>
      <c r="C267" s="57"/>
      <c r="D267" s="57"/>
      <c r="E267" s="57"/>
      <c r="F267" s="57"/>
      <c r="G267" s="57"/>
    </row>
    <row r="268" spans="2:7" ht="16.5" x14ac:dyDescent="0.3">
      <c r="B268" s="57"/>
      <c r="C268" s="57"/>
      <c r="D268" s="57"/>
      <c r="E268" s="57"/>
      <c r="F268" s="57"/>
      <c r="G268" s="57"/>
    </row>
    <row r="269" spans="2:7" x14ac:dyDescent="0.3">
      <c r="B269" s="42" t="s">
        <v>89</v>
      </c>
      <c r="C269" s="42"/>
      <c r="D269" s="42"/>
      <c r="E269" s="42"/>
      <c r="F269" s="42"/>
      <c r="G269" s="42"/>
    </row>
    <row r="270" spans="2:7" ht="16.5" x14ac:dyDescent="0.3">
      <c r="B270" s="3" t="s">
        <v>1</v>
      </c>
      <c r="C270" s="4" t="s">
        <v>2</v>
      </c>
      <c r="D270" s="4" t="s">
        <v>3</v>
      </c>
      <c r="E270" s="4" t="s">
        <v>4</v>
      </c>
      <c r="F270" s="5" t="s">
        <v>5</v>
      </c>
      <c r="G270" s="5" t="s">
        <v>6</v>
      </c>
    </row>
    <row r="271" spans="2:7" x14ac:dyDescent="0.3">
      <c r="B271" s="7">
        <v>1</v>
      </c>
      <c r="C271" s="28" t="s">
        <v>90</v>
      </c>
      <c r="D271" s="9" t="s">
        <v>3</v>
      </c>
      <c r="E271" s="10">
        <v>20</v>
      </c>
      <c r="F271" s="11">
        <v>210000</v>
      </c>
      <c r="G271" s="11">
        <f t="shared" ref="G271:G284" si="19">E271*F271</f>
        <v>4200000</v>
      </c>
    </row>
    <row r="272" spans="2:7" x14ac:dyDescent="0.3">
      <c r="B272" s="7">
        <v>2</v>
      </c>
      <c r="C272" s="28" t="s">
        <v>91</v>
      </c>
      <c r="D272" s="9" t="s">
        <v>92</v>
      </c>
      <c r="E272" s="10">
        <v>2</v>
      </c>
      <c r="F272" s="11">
        <v>420000</v>
      </c>
      <c r="G272" s="11">
        <f t="shared" si="19"/>
        <v>840000</v>
      </c>
    </row>
    <row r="273" spans="2:7" x14ac:dyDescent="0.3">
      <c r="B273" s="7">
        <v>3</v>
      </c>
      <c r="C273" s="28" t="s">
        <v>93</v>
      </c>
      <c r="D273" s="9" t="s">
        <v>3</v>
      </c>
      <c r="E273" s="10">
        <v>10</v>
      </c>
      <c r="F273" s="11">
        <v>42000</v>
      </c>
      <c r="G273" s="11">
        <f t="shared" si="19"/>
        <v>420000</v>
      </c>
    </row>
    <row r="274" spans="2:7" ht="34.5" x14ac:dyDescent="0.3">
      <c r="B274" s="7">
        <v>4</v>
      </c>
      <c r="C274" s="28" t="s">
        <v>94</v>
      </c>
      <c r="D274" s="9" t="s">
        <v>3</v>
      </c>
      <c r="E274" s="10">
        <v>40</v>
      </c>
      <c r="F274" s="11">
        <v>35000</v>
      </c>
      <c r="G274" s="11">
        <f t="shared" si="19"/>
        <v>1400000</v>
      </c>
    </row>
    <row r="275" spans="2:7" x14ac:dyDescent="0.3">
      <c r="B275" s="7">
        <v>5</v>
      </c>
      <c r="C275" s="28" t="s">
        <v>95</v>
      </c>
      <c r="D275" s="9" t="s">
        <v>3</v>
      </c>
      <c r="E275" s="10">
        <v>30</v>
      </c>
      <c r="F275" s="11">
        <v>42000</v>
      </c>
      <c r="G275" s="11">
        <f t="shared" si="19"/>
        <v>1260000</v>
      </c>
    </row>
    <row r="276" spans="2:7" x14ac:dyDescent="0.3">
      <c r="B276" s="7">
        <v>6</v>
      </c>
      <c r="C276" s="28" t="s">
        <v>96</v>
      </c>
      <c r="D276" s="9" t="s">
        <v>3</v>
      </c>
      <c r="E276" s="10">
        <v>30</v>
      </c>
      <c r="F276" s="11">
        <v>42000</v>
      </c>
      <c r="G276" s="11">
        <f t="shared" si="19"/>
        <v>1260000</v>
      </c>
    </row>
    <row r="277" spans="2:7" x14ac:dyDescent="0.3">
      <c r="B277" s="7">
        <v>7</v>
      </c>
      <c r="C277" s="28" t="s">
        <v>97</v>
      </c>
      <c r="D277" s="9" t="s">
        <v>3</v>
      </c>
      <c r="E277" s="10">
        <v>40</v>
      </c>
      <c r="F277" s="11">
        <v>25200</v>
      </c>
      <c r="G277" s="11">
        <f t="shared" si="19"/>
        <v>1008000</v>
      </c>
    </row>
    <row r="278" spans="2:7" x14ac:dyDescent="0.3">
      <c r="B278" s="7">
        <v>8</v>
      </c>
      <c r="C278" s="28" t="s">
        <v>98</v>
      </c>
      <c r="D278" s="9" t="s">
        <v>3</v>
      </c>
      <c r="E278" s="10">
        <v>10</v>
      </c>
      <c r="F278" s="11">
        <v>251999.99999999997</v>
      </c>
      <c r="G278" s="11">
        <f t="shared" si="19"/>
        <v>2519999.9999999995</v>
      </c>
    </row>
    <row r="279" spans="2:7" x14ac:dyDescent="0.3">
      <c r="B279" s="7">
        <v>9</v>
      </c>
      <c r="C279" s="28" t="s">
        <v>99</v>
      </c>
      <c r="D279" s="9" t="s">
        <v>3</v>
      </c>
      <c r="E279" s="10">
        <v>2</v>
      </c>
      <c r="F279" s="11">
        <v>489999.99999999994</v>
      </c>
      <c r="G279" s="11">
        <f t="shared" si="19"/>
        <v>979999.99999999988</v>
      </c>
    </row>
    <row r="280" spans="2:7" ht="34.5" x14ac:dyDescent="0.3">
      <c r="B280" s="7">
        <v>10</v>
      </c>
      <c r="C280" s="29" t="s">
        <v>100</v>
      </c>
      <c r="D280" s="9" t="s">
        <v>101</v>
      </c>
      <c r="E280" s="23">
        <v>1</v>
      </c>
      <c r="F280" s="11">
        <v>2800000</v>
      </c>
      <c r="G280" s="11">
        <f t="shared" si="19"/>
        <v>2800000</v>
      </c>
    </row>
    <row r="281" spans="2:7" ht="34.5" x14ac:dyDescent="0.3">
      <c r="B281" s="7">
        <v>11</v>
      </c>
      <c r="C281" s="29" t="s">
        <v>102</v>
      </c>
      <c r="D281" s="9" t="s">
        <v>3</v>
      </c>
      <c r="E281" s="23">
        <v>1</v>
      </c>
      <c r="F281" s="30">
        <v>1200000</v>
      </c>
      <c r="G281" s="30">
        <f t="shared" si="19"/>
        <v>1200000</v>
      </c>
    </row>
    <row r="282" spans="2:7" ht="34.5" x14ac:dyDescent="0.3">
      <c r="B282" s="7">
        <v>12</v>
      </c>
      <c r="C282" s="29" t="s">
        <v>103</v>
      </c>
      <c r="D282" s="9" t="s">
        <v>3</v>
      </c>
      <c r="E282" s="23">
        <v>8</v>
      </c>
      <c r="F282" s="30">
        <v>48000</v>
      </c>
      <c r="G282" s="30">
        <f t="shared" si="19"/>
        <v>384000</v>
      </c>
    </row>
    <row r="283" spans="2:7" ht="34.5" x14ac:dyDescent="0.3">
      <c r="B283" s="7">
        <v>13</v>
      </c>
      <c r="C283" s="29" t="s">
        <v>104</v>
      </c>
      <c r="D283" s="9" t="s">
        <v>3</v>
      </c>
      <c r="E283" s="23">
        <v>60</v>
      </c>
      <c r="F283" s="30">
        <v>8000</v>
      </c>
      <c r="G283" s="30">
        <f t="shared" si="19"/>
        <v>480000</v>
      </c>
    </row>
    <row r="284" spans="2:7" x14ac:dyDescent="0.3">
      <c r="B284" s="7">
        <v>14</v>
      </c>
      <c r="C284" s="29" t="s">
        <v>105</v>
      </c>
      <c r="D284" s="9" t="s">
        <v>3</v>
      </c>
      <c r="E284" s="23">
        <v>20</v>
      </c>
      <c r="F284" s="30">
        <v>32000</v>
      </c>
      <c r="G284" s="30">
        <f t="shared" si="19"/>
        <v>640000</v>
      </c>
    </row>
    <row r="285" spans="2:7" ht="16.5" x14ac:dyDescent="0.3">
      <c r="B285" s="47" t="s">
        <v>66</v>
      </c>
      <c r="C285" s="48"/>
      <c r="D285" s="48"/>
      <c r="E285" s="48"/>
      <c r="F285" s="49"/>
      <c r="G285" s="20">
        <f>SUM(G271:G284)</f>
        <v>19392000</v>
      </c>
    </row>
    <row r="286" spans="2:7" ht="41.25" customHeight="1" x14ac:dyDescent="0.3"/>
    <row r="287" spans="2:7" x14ac:dyDescent="0.3">
      <c r="B287" s="42" t="s">
        <v>106</v>
      </c>
      <c r="C287" s="42"/>
      <c r="D287" s="42"/>
      <c r="E287" s="42"/>
      <c r="F287" s="42"/>
      <c r="G287" s="42"/>
    </row>
    <row r="288" spans="2:7" ht="16.5" x14ac:dyDescent="0.3">
      <c r="B288" s="3" t="s">
        <v>1</v>
      </c>
      <c r="C288" s="4" t="s">
        <v>2</v>
      </c>
      <c r="D288" s="4" t="s">
        <v>3</v>
      </c>
      <c r="E288" s="4" t="s">
        <v>4</v>
      </c>
      <c r="F288" s="5" t="s">
        <v>5</v>
      </c>
      <c r="G288" s="5" t="s">
        <v>6</v>
      </c>
    </row>
    <row r="289" spans="2:8" ht="51.75" x14ac:dyDescent="0.3">
      <c r="B289" s="31">
        <v>1</v>
      </c>
      <c r="C289" s="28" t="s">
        <v>107</v>
      </c>
      <c r="D289" s="9" t="s">
        <v>3</v>
      </c>
      <c r="E289" s="10">
        <v>1</v>
      </c>
      <c r="F289" s="11">
        <v>4850000</v>
      </c>
      <c r="G289" s="11">
        <f>E289*F289</f>
        <v>4850000</v>
      </c>
      <c r="H289" s="6"/>
    </row>
    <row r="290" spans="2:8" ht="120.75" x14ac:dyDescent="0.3">
      <c r="B290" s="31">
        <v>2</v>
      </c>
      <c r="C290" s="28" t="s">
        <v>108</v>
      </c>
      <c r="D290" s="9" t="s">
        <v>3</v>
      </c>
      <c r="E290" s="10">
        <v>1</v>
      </c>
      <c r="F290" s="11">
        <v>2900000</v>
      </c>
      <c r="G290" s="11">
        <f>E290*F290</f>
        <v>2900000</v>
      </c>
    </row>
    <row r="291" spans="2:8" ht="51.75" x14ac:dyDescent="0.3">
      <c r="B291" s="31">
        <v>3</v>
      </c>
      <c r="C291" s="28" t="s">
        <v>109</v>
      </c>
      <c r="D291" s="9" t="s">
        <v>3</v>
      </c>
      <c r="E291" s="10">
        <v>1</v>
      </c>
      <c r="F291" s="11">
        <v>2296000</v>
      </c>
      <c r="G291" s="11">
        <f>E291*F291</f>
        <v>2296000</v>
      </c>
    </row>
    <row r="292" spans="2:8" ht="51.75" x14ac:dyDescent="0.3">
      <c r="B292" s="31">
        <v>4</v>
      </c>
      <c r="C292" s="28" t="s">
        <v>110</v>
      </c>
      <c r="D292" s="9" t="s">
        <v>3</v>
      </c>
      <c r="E292" s="10">
        <v>4</v>
      </c>
      <c r="F292" s="11">
        <v>85000</v>
      </c>
      <c r="G292" s="11">
        <f t="shared" ref="G292" si="20">E292*F292</f>
        <v>340000</v>
      </c>
    </row>
    <row r="293" spans="2:8" ht="51.75" x14ac:dyDescent="0.3">
      <c r="B293" s="31">
        <v>5</v>
      </c>
      <c r="C293" s="28" t="s">
        <v>111</v>
      </c>
      <c r="D293" s="9" t="s">
        <v>3</v>
      </c>
      <c r="E293" s="10">
        <v>2</v>
      </c>
      <c r="F293" s="11">
        <v>378000</v>
      </c>
      <c r="G293" s="11">
        <f>E293*F293</f>
        <v>756000</v>
      </c>
    </row>
    <row r="294" spans="2:8" ht="34.5" x14ac:dyDescent="0.3">
      <c r="B294" s="31">
        <v>6</v>
      </c>
      <c r="C294" s="29" t="s">
        <v>112</v>
      </c>
      <c r="D294" s="9" t="s">
        <v>113</v>
      </c>
      <c r="E294" s="23">
        <v>32</v>
      </c>
      <c r="F294" s="30">
        <v>16000</v>
      </c>
      <c r="G294" s="30">
        <f>E294*F294</f>
        <v>512000</v>
      </c>
    </row>
    <row r="295" spans="2:8" ht="141" customHeight="1" x14ac:dyDescent="0.3">
      <c r="B295" s="31">
        <v>7</v>
      </c>
      <c r="C295" s="32" t="s">
        <v>114</v>
      </c>
      <c r="D295" s="9" t="s">
        <v>3</v>
      </c>
      <c r="E295" s="23">
        <v>2</v>
      </c>
      <c r="F295" s="30">
        <v>3375000</v>
      </c>
      <c r="G295" s="30">
        <f>E295*F295</f>
        <v>6750000</v>
      </c>
    </row>
    <row r="296" spans="2:8" ht="34.5" x14ac:dyDescent="0.3">
      <c r="B296" s="31">
        <v>8</v>
      </c>
      <c r="C296" s="29" t="s">
        <v>115</v>
      </c>
      <c r="D296" s="9" t="s">
        <v>3</v>
      </c>
      <c r="E296" s="23">
        <v>2</v>
      </c>
      <c r="F296" s="30">
        <v>198000</v>
      </c>
      <c r="G296" s="30">
        <f>E296*F296</f>
        <v>396000</v>
      </c>
    </row>
    <row r="297" spans="2:8" ht="69" x14ac:dyDescent="0.3">
      <c r="B297" s="31">
        <v>9</v>
      </c>
      <c r="C297" s="29" t="s">
        <v>116</v>
      </c>
      <c r="D297" s="9" t="s">
        <v>3</v>
      </c>
      <c r="E297" s="23">
        <v>2</v>
      </c>
      <c r="F297" s="30">
        <v>200000</v>
      </c>
      <c r="G297" s="30">
        <f>E297*F297</f>
        <v>400000</v>
      </c>
    </row>
    <row r="298" spans="2:8" ht="16.5" x14ac:dyDescent="0.3">
      <c r="B298" s="47" t="s">
        <v>66</v>
      </c>
      <c r="C298" s="48"/>
      <c r="D298" s="48"/>
      <c r="E298" s="48"/>
      <c r="F298" s="49"/>
      <c r="G298" s="20">
        <f>SUM(G289:G297)</f>
        <v>19200000</v>
      </c>
    </row>
    <row r="301" spans="2:8" ht="17.25" customHeight="1" x14ac:dyDescent="0.3">
      <c r="B301" s="58" t="s">
        <v>117</v>
      </c>
      <c r="C301" s="58"/>
      <c r="D301" s="58"/>
      <c r="E301" s="58"/>
      <c r="F301" s="58"/>
      <c r="G301" s="58"/>
    </row>
    <row r="302" spans="2:8" ht="17.25" customHeight="1" x14ac:dyDescent="0.3">
      <c r="B302" s="58"/>
      <c r="C302" s="58"/>
      <c r="D302" s="58"/>
      <c r="E302" s="58"/>
      <c r="F302" s="58"/>
      <c r="G302" s="58"/>
    </row>
    <row r="303" spans="2:8" ht="17.25" customHeight="1" x14ac:dyDescent="0.3">
      <c r="B303" s="58"/>
      <c r="C303" s="58"/>
      <c r="D303" s="58"/>
      <c r="E303" s="58"/>
      <c r="F303" s="58"/>
      <c r="G303" s="58"/>
    </row>
    <row r="304" spans="2:8" ht="17.25" customHeight="1" x14ac:dyDescent="0.3">
      <c r="B304" s="58"/>
      <c r="C304" s="58"/>
      <c r="D304" s="58"/>
      <c r="E304" s="58"/>
      <c r="F304" s="58"/>
      <c r="G304" s="58"/>
    </row>
    <row r="305" spans="2:7" ht="17.25" customHeight="1" x14ac:dyDescent="0.3">
      <c r="B305" s="58"/>
      <c r="C305" s="58"/>
      <c r="D305" s="58"/>
      <c r="E305" s="58"/>
      <c r="F305" s="58"/>
      <c r="G305" s="58"/>
    </row>
  </sheetData>
  <mergeCells count="64">
    <mergeCell ref="B285:F285"/>
    <mergeCell ref="B287:G287"/>
    <mergeCell ref="B298:F298"/>
    <mergeCell ref="B301:G305"/>
    <mergeCell ref="B258:F258"/>
    <mergeCell ref="B259:G260"/>
    <mergeCell ref="B261:G261"/>
    <mergeCell ref="B266:F266"/>
    <mergeCell ref="B267:G268"/>
    <mergeCell ref="B269:G269"/>
    <mergeCell ref="B251:G251"/>
    <mergeCell ref="B204:F204"/>
    <mergeCell ref="B205:G207"/>
    <mergeCell ref="B209:G209"/>
    <mergeCell ref="B217:F217"/>
    <mergeCell ref="B218:G220"/>
    <mergeCell ref="B222:G222"/>
    <mergeCell ref="B231:F231"/>
    <mergeCell ref="B232:G234"/>
    <mergeCell ref="B236:G236"/>
    <mergeCell ref="B249:F249"/>
    <mergeCell ref="B250:G250"/>
    <mergeCell ref="B196:G196"/>
    <mergeCell ref="B147:F147"/>
    <mergeCell ref="B148:G150"/>
    <mergeCell ref="B152:G152"/>
    <mergeCell ref="B164:F164"/>
    <mergeCell ref="B165:G167"/>
    <mergeCell ref="B169:G169"/>
    <mergeCell ref="B178:F178"/>
    <mergeCell ref="B179:G181"/>
    <mergeCell ref="B183:G183"/>
    <mergeCell ref="B191:F191"/>
    <mergeCell ref="B192:G194"/>
    <mergeCell ref="B139:G139"/>
    <mergeCell ref="B94:F94"/>
    <mergeCell ref="B95:G97"/>
    <mergeCell ref="B99:G99"/>
    <mergeCell ref="B109:F109"/>
    <mergeCell ref="B110:G112"/>
    <mergeCell ref="B114:G114"/>
    <mergeCell ref="B122:F122"/>
    <mergeCell ref="B123:G125"/>
    <mergeCell ref="B127:G127"/>
    <mergeCell ref="B134:F134"/>
    <mergeCell ref="B135:G137"/>
    <mergeCell ref="B85:G85"/>
    <mergeCell ref="B34:F34"/>
    <mergeCell ref="B35:G36"/>
    <mergeCell ref="B38:G38"/>
    <mergeCell ref="B50:F50"/>
    <mergeCell ref="B51:G53"/>
    <mergeCell ref="B55:G55"/>
    <mergeCell ref="B65:F65"/>
    <mergeCell ref="B66:G68"/>
    <mergeCell ref="B70:G70"/>
    <mergeCell ref="B80:F80"/>
    <mergeCell ref="B81:G83"/>
    <mergeCell ref="B23:G23"/>
    <mergeCell ref="B3:G3"/>
    <mergeCell ref="B4:G4"/>
    <mergeCell ref="B5:G5"/>
    <mergeCell ref="B18:F18"/>
    <mergeCell ref="B19:G2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Resumen </vt:lpstr>
      <vt:lpstr>FINAL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USUARIO</cp:lastModifiedBy>
  <dcterms:created xsi:type="dcterms:W3CDTF">2026-06-25T01:27:13Z</dcterms:created>
  <dcterms:modified xsi:type="dcterms:W3CDTF">2026-08-04T15:09:09Z</dcterms:modified>
</cp:coreProperties>
</file>