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vsotoj_dian_gov_co/Documents/Documentos/CONTRATOS 2026/OC ASEO Y CAFETERIA SEPT - NOV 2026/FORMATOS/"/>
    </mc:Choice>
  </mc:AlternateContent>
  <xr:revisionPtr revIDLastSave="314" documentId="8_{CB479FFA-EC3A-4667-8889-7B304F4E81C6}" xr6:coauthVersionLast="47" xr6:coauthVersionMax="47" xr10:uidLastSave="{FE60655C-F300-4BBB-9842-DE89A5525999}"/>
  <bookViews>
    <workbookView xWindow="-120" yWindow="-120" windowWidth="20730" windowHeight="11040" xr2:uid="{00000000-000D-0000-FFFF-FFFF00000000}"/>
  </bookViews>
  <sheets>
    <sheet name="OFERTA ECONÓ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6" l="1"/>
  <c r="H6" i="6"/>
  <c r="H5" i="6"/>
  <c r="I5" i="6"/>
  <c r="H74" i="6"/>
  <c r="I74" i="6" s="1"/>
  <c r="H73" i="6"/>
  <c r="I73" i="6" s="1"/>
  <c r="H72" i="6"/>
  <c r="I72" i="6" s="1"/>
  <c r="H71" i="6"/>
  <c r="I71" i="6" s="1"/>
  <c r="H70" i="6"/>
  <c r="I70" i="6" s="1"/>
  <c r="H69" i="6"/>
  <c r="I69" i="6" s="1"/>
  <c r="H68" i="6"/>
  <c r="I68" i="6" s="1"/>
  <c r="H67" i="6"/>
  <c r="I67" i="6" s="1"/>
  <c r="H66" i="6"/>
  <c r="I66" i="6" s="1"/>
  <c r="H65" i="6"/>
  <c r="I65" i="6" s="1"/>
  <c r="H64" i="6"/>
  <c r="I64" i="6" s="1"/>
  <c r="H63" i="6"/>
  <c r="I63" i="6" s="1"/>
  <c r="H62" i="6"/>
  <c r="I62" i="6" s="1"/>
  <c r="H61" i="6"/>
  <c r="I61" i="6" s="1"/>
  <c r="H60" i="6"/>
  <c r="I60" i="6" s="1"/>
  <c r="H59" i="6"/>
  <c r="I59" i="6" s="1"/>
  <c r="H58" i="6"/>
  <c r="I58" i="6" s="1"/>
  <c r="H57" i="6"/>
  <c r="I57" i="6" s="1"/>
  <c r="H56" i="6"/>
  <c r="I56" i="6" s="1"/>
  <c r="H55" i="6"/>
  <c r="I55" i="6" s="1"/>
  <c r="H54" i="6"/>
  <c r="I54" i="6" s="1"/>
  <c r="H53" i="6"/>
  <c r="I53" i="6" s="1"/>
  <c r="H52" i="6"/>
  <c r="I52" i="6" s="1"/>
  <c r="H51" i="6"/>
  <c r="I51" i="6" s="1"/>
  <c r="H50" i="6"/>
  <c r="I50" i="6" s="1"/>
  <c r="H49" i="6"/>
  <c r="I49" i="6" s="1"/>
  <c r="H48" i="6"/>
  <c r="I48" i="6" s="1"/>
  <c r="H47" i="6"/>
  <c r="I47" i="6" s="1"/>
  <c r="H46" i="6"/>
  <c r="I46" i="6" s="1"/>
  <c r="H45" i="6"/>
  <c r="I45" i="6" s="1"/>
  <c r="H44" i="6"/>
  <c r="I44" i="6" s="1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7" i="6"/>
  <c r="I37" i="6" s="1"/>
  <c r="H36" i="6"/>
  <c r="I36" i="6" s="1"/>
  <c r="H35" i="6"/>
  <c r="I35" i="6" s="1"/>
  <c r="H34" i="6"/>
  <c r="I34" i="6" s="1"/>
  <c r="H33" i="6"/>
  <c r="I33" i="6" s="1"/>
  <c r="H32" i="6"/>
  <c r="I32" i="6" s="1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H24" i="6"/>
  <c r="I24" i="6" s="1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H8" i="6"/>
  <c r="I8" i="6" s="1"/>
  <c r="I7" i="6"/>
  <c r="I6" i="6"/>
  <c r="I75" i="6" l="1"/>
  <c r="I76" i="6" l="1"/>
  <c r="I77" i="6" s="1"/>
  <c r="I78" i="6" l="1"/>
</calcChain>
</file>

<file path=xl/sharedStrings.xml><?xml version="1.0" encoding="utf-8"?>
<sst xmlns="http://schemas.openxmlformats.org/spreadsheetml/2006/main" count="298" uniqueCount="177">
  <si>
    <t>FIRMA</t>
  </si>
  <si>
    <t>NOMBRE:</t>
  </si>
  <si>
    <t xml:space="preserve">CC No o NIT: </t>
  </si>
  <si>
    <t>Items</t>
  </si>
  <si>
    <t>Bienes/Servicios</t>
  </si>
  <si>
    <t>Especificaciones tecnicas</t>
  </si>
  <si>
    <t>Presentación</t>
  </si>
  <si>
    <t>Cantidad</t>
  </si>
  <si>
    <t>Vigencia/Unidad</t>
  </si>
  <si>
    <t>Valor Unitario</t>
  </si>
  <si>
    <t>Valor Mensual</t>
  </si>
  <si>
    <t>Valor para tres meses</t>
  </si>
  <si>
    <t>Operario de aseo y cafetería -  tiempo completo</t>
  </si>
  <si>
    <t xml:space="preserve">Es la persona encargada de prestar el servicio de aseo y cafetería. Su función es ejecutar las actividades establecidas  en el numeral 1.2  Perfiles para operarios del Anexo 1 Especificaciones tecnicas - Requerimientos tecnicos mínimos
</t>
  </si>
  <si>
    <t>Mes</t>
  </si>
  <si>
    <t>Operario de mantenimiento - tiempo completo</t>
  </si>
  <si>
    <t xml:space="preserve">Es la persona encargada de ejecutar actividades de mantenimiento básico locativo establecidas  en el numeral 1.2  Perfiles para operarios del Anexo 1 Especificaciones tecnicas - Requerimientos tecnicos mínimos
</t>
  </si>
  <si>
    <t xml:space="preserve">Jabón para loza 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</si>
  <si>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</si>
  <si>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Crema, en recipiente plástico de mínimo 850 g</t>
  </si>
  <si>
    <t>Unidad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</si>
  <si>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</si>
  <si>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</si>
  <si>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</si>
  <si>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 xml:space="preserve">Jabón de dispensador para manos 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</si>
  <si>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</si>
  <si>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capacidad mínima de 3.785 ml</t>
  </si>
  <si>
    <t xml:space="preserve">Limpiador multiusos </t>
  </si>
  <si>
    <t>- Con agente(s) tensoactivo(s) principal(es) con efecto limpiador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</si>
  <si>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de repuesto  con capacidad mínima de 500 ml</t>
  </si>
  <si>
    <t xml:space="preserve">Líquido desengrasante 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</si>
  <si>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</si>
  <si>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 xml:space="preserve">Detergente biodegradable multiusos en polvo 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</si>
  <si>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</si>
  <si>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</si>
  <si>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 xml:space="preserve">Limpiador desinfectante para uso general 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</si>
  <si>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</si>
  <si>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</si>
  <si>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</si>
  <si>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Blanqueador o hipoclorito 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</si>
  <si>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</si>
  <si>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</si>
  <si>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>Alcohol industrial</t>
  </si>
  <si>
    <t xml:space="preserve"> - Solución acuosa de alcohol etílico desnaturalizado con una concentración mínima de 70%
 - Desnaturalizado</t>
  </si>
  <si>
    <t xml:space="preserve">Creolina </t>
  </si>
  <si>
    <t>- Solución con una concentración mínima de fenoles de 4%</t>
  </si>
  <si>
    <t>Varsol ecológico</t>
  </si>
  <si>
    <t>- Solución con agentes desinfectantes, desmanchadores y desengrasantes  en concentración mínima del 15%.
- Biodegradable mínimo en un 95%</t>
  </si>
  <si>
    <t xml:space="preserve">Desmanchador multiusos </t>
  </si>
  <si>
    <t>- Con agente(s) tensoactivo(s) con efecto limpiador y desengrasante
- Para superficies de todo tipo.</t>
  </si>
  <si>
    <t>Crema, en bolsa plástica de mínimo 500 g</t>
  </si>
  <si>
    <t>Ambientador 1</t>
  </si>
  <si>
    <t>- Solución con alcohol etílico y solventes.
- Con fragancia en una concentración del 1,5%
- En múltiples fragancias (Mínimo 5 tipos de fragancias)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</si>
  <si>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</si>
  <si>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</si>
  <si>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360 ml</t>
  </si>
  <si>
    <t xml:space="preserve">Limpiones </t>
  </si>
  <si>
    <t>- En tela de toalla fileteada
- Color blanco sin estampado
- Tamaño mínimo de 45cm de largo por 45cm de ancho.</t>
  </si>
  <si>
    <t xml:space="preserve">Bayetilla </t>
  </si>
  <si>
    <t xml:space="preserve"> - En tela fileteada
 -  100% algodón y fibra natural 
- Color blanco sin estampado
-Tamaño mínimo de 100 cm de largo por 70 cm de ancho</t>
  </si>
  <si>
    <t xml:space="preserve">Paño absorbente multiusos </t>
  </si>
  <si>
    <t>- Retira el polvo sin dejar residuos ni pelusas
- Antibacterial reutilizable
- Tela con microporos
- Tamaño mínimo de 58 cm de largo por 33 cm de ancho</t>
  </si>
  <si>
    <t>Esponjilla 1</t>
  </si>
  <si>
    <t>- Espuma enmallada
- Tamaño mínimo de 7 cm de largo por 10 cm de ancho</t>
  </si>
  <si>
    <t>Esponjilla 2</t>
  </si>
  <si>
    <t>- Abrasiva
- Tamaño mínimo de 9 cm de largo por 12 cm de</t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</si>
  <si>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</si>
  <si>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</si>
  <si>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</si>
  <si>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35 cm de largo por 8 cm de ancho por 10 cm de alto
- Material de base en plástico con acople tipo rosca
</t>
  </si>
  <si>
    <t xml:space="preserve">Mango metálico escoba </t>
  </si>
  <si>
    <t xml:space="preserve">- Extensión mínima de 140 cm
 -Acople plástico o rosca para palos de escoba
 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</si>
  <si>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</si>
  <si>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</si>
  <si>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</si>
  <si>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35 cm de largo por 6 cm de ancho por 7 cm de alto.
- Mango metálico con una extensión mínima de
140 cm</t>
  </si>
  <si>
    <t xml:space="preserve">Trapero </t>
  </si>
  <si>
    <t>- Elaborado con hilaza de algodón natural
- Mecha con peso mínimo de 435 gr y extensión mínima de 32 cm de largo
- Material de base en plástico con acople tipo rosca</t>
  </si>
  <si>
    <t xml:space="preserve">Mango metálico trapero </t>
  </si>
  <si>
    <t xml:space="preserve">- Extensión mínima de 140 cm
- Acople plástico o rosca para palos de escoba
 </t>
  </si>
  <si>
    <t xml:space="preserve">Cepillo para sanitario (churrusco) </t>
  </si>
  <si>
    <t>- Cerdas duras elaboradas en fibras plásticas
- Extensión mínima de las cerdas es de 2,5 cm
- Base y mango elaborados en plástico
- Mango con longitud mínima de 33 cm (incluida la medida del cepillo)</t>
  </si>
  <si>
    <t>Bolsas plásticas negra 40x55</t>
  </si>
  <si>
    <t>- Elaborada en polietileno de baja densidad
- De color negro
- Calibre de mínimo 1
- Tamaño de 40 cm de ancho por 55 cm de largo</t>
  </si>
  <si>
    <t>Paquete de mínimo 6</t>
  </si>
  <si>
    <t>Bolsas plásticas negra 60x70</t>
  </si>
  <si>
    <t>- Elaborada en polietileno de baja densidad
- De color negro
-Calibre de mínimo 2
- Tamaño de 60 cm de ancho por 70 cm de largo</t>
  </si>
  <si>
    <t>Bolsas plásticas verde 60x70</t>
  </si>
  <si>
    <t>- Elaborada en polietileno de baja densidad
- De color verde
- Calibre de mínimo 2
- Tamaño de 60 cm de ancho por 70 cm de largo</t>
  </si>
  <si>
    <t>Bolsas plásticas blanca 60x70</t>
  </si>
  <si>
    <t>- Elaborada en polietileno de baja densidad
- De color blanco
- Calibre de mínimo 2
- Tamaño de 60 cm de ancho por 70 cm de largo</t>
  </si>
  <si>
    <t>Bolsas plásticas 15 (Compra)</t>
  </si>
  <si>
    <t>- Elaborada en polietileno de baja densidad
- De color negro
- Calibre de mínimo 2
- Tamaño de 70 cm de ancho por 90 cm de largo</t>
  </si>
  <si>
    <t>Bolsas plásticas verde 70x90</t>
  </si>
  <si>
    <t>- Elaborada en polietileno de baja densidad
- De color verde
- Calibre de mínimo 2
- Tamaño de 70 cm de ancho por 90 cm de largo</t>
  </si>
  <si>
    <t>Bolsas plásticas blanca 70x90</t>
  </si>
  <si>
    <t>- Elaborada en polietileno de baja densidad
- De color blanco
- Calibre de mínimo 2
- Tamaño de 70 cm de ancho por 90 cm de largo</t>
  </si>
  <si>
    <t>Bolsas plásticas negra 80x110</t>
  </si>
  <si>
    <t>- Elaborada en polietileno de baja densidad
- De color negro
- Calibre de mínimo 3
- Tamaño de 80 cm de ancho por 110 cm de largo</t>
  </si>
  <si>
    <t>Bolsas plásticas blanca 80x110</t>
  </si>
  <si>
    <t>- Elaborada en polietileno de baja densidad
- De color blanco
-Calibre de mínimo 3
- Tamaño de 80 cm de ancho por 110 cm de largo</t>
  </si>
  <si>
    <t xml:space="preserve">Guantes </t>
  </si>
  <si>
    <t>- Tipo doméstico
- Elaborados en látex
- Calibre mínimo de 18
- Tallas 7 a 9 o S a XL
- Color amarillo</t>
  </si>
  <si>
    <t>Par</t>
  </si>
  <si>
    <t xml:space="preserve">Toallas para manos </t>
  </si>
  <si>
    <t xml:space="preserve"> - Rollo con longitud mínima de 150 metros
 - Doble hoja con un tamaño mínimo 15 cm de ancho
 - Disponibles en color blanco
 - Sin olor o fragancia</t>
  </si>
  <si>
    <t xml:space="preserve">Vasos biodegradables de 4 oz </t>
  </si>
  <si>
    <t xml:space="preserve"> - Elaborado en cartón 97% biodegradable
- Capacidad mínima de 4 oz</t>
  </si>
  <si>
    <t>Paquete de mínimo 50 unidades</t>
  </si>
  <si>
    <t>Vasos biodegradables de 6 oz</t>
  </si>
  <si>
    <t xml:space="preserve"> - Elaborado en cartón 97% biodegradable
 - Capacidad mínima de 6 oz</t>
  </si>
  <si>
    <t>Mezclador</t>
  </si>
  <si>
    <t>- Mezcladores  elaborados en madera y/o apartir de recursos renovables como la caña de azucar y/o almidón de maíz
- Longitud mínima de 11 cm</t>
  </si>
  <si>
    <t>Paquete de mínimo 500</t>
  </si>
  <si>
    <t>Filtro para greca capacidad una libra</t>
  </si>
  <si>
    <t>- Elaborada en tela
- Para greca
- Capacidad de una 1 libra
- No debe contener PVC o Poliestireno expandido u otros plásticos de un solo uso tanto en el envase como en el embalaje.</t>
  </si>
  <si>
    <t>Filtro para greca capacidad de dos libras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</si>
  <si>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</si>
  <si>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</si>
  <si>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</si>
  <si>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 xml:space="preserve">Termo para café </t>
  </si>
  <si>
    <t>- Elaborado en plástico
- Capacidad mínima de 1 litro</t>
  </si>
  <si>
    <t xml:space="preserve">Café </t>
  </si>
  <si>
    <t>- 100% café tostado y molido.   
- Tostión media.                                          
-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</si>
  <si>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>Libra</t>
  </si>
  <si>
    <t xml:space="preserve">Azúcar 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</si>
  <si>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</si>
  <si>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</si>
  <si>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 xml:space="preserve">Endulzante </t>
  </si>
  <si>
    <t>- Sin calorías
- Empaque elaborado en materiales atóxicos
- Debe cumplir con Resolución 333 de 2011 sobre rotulado y etiquetado nutricional y las normas que la modifiquen</t>
  </si>
  <si>
    <t>Caja de mínimo 100 sobres</t>
  </si>
  <si>
    <t xml:space="preserve">Aromática con panela </t>
  </si>
  <si>
    <t>- Contiene sobres de mínimo 1,4g, para diluir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</t>
  </si>
  <si>
    <t>Caja de mínimo 20 sobres</t>
  </si>
  <si>
    <t xml:space="preserve">Bebida de panela </t>
  </si>
  <si>
    <t xml:space="preserve">Agua potable </t>
  </si>
  <si>
    <t>- Agua potable potable purificada</t>
  </si>
  <si>
    <t>Botellón de mínimo 18.9 L</t>
  </si>
  <si>
    <t xml:space="preserve">Destapador para sanitario (chupa) </t>
  </si>
  <si>
    <t>- Tipo campana
- Chupa elaborada en caucho
- Diámetro mínimo de 12 cm
- Mango elaborado en madera
- Mango con longitud mínima de 33 cm</t>
  </si>
  <si>
    <t xml:space="preserve">Recogedor de basura </t>
  </si>
  <si>
    <t>- Elaborado en plástico
- Con banda de goma y dientas barrescobas
- Mango con longitud mínima de 70 cm</t>
  </si>
  <si>
    <t xml:space="preserve">Atomizadores </t>
  </si>
  <si>
    <t>- Elaborado en plástico
- Reutilizable
- Capacidad mínima de 500 cc
- con pistola</t>
  </si>
  <si>
    <t xml:space="preserve">Vasos  </t>
  </si>
  <si>
    <t>- Elaborado en vidrio
- Cilíndrico
- Capacidad mínima de 12 oz</t>
  </si>
  <si>
    <t xml:space="preserve">Terno o juego de pocillo y plato para café 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</si>
  <si>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</si>
  <si>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</si>
  <si>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 xml:space="preserve">Jarra  </t>
  </si>
  <si>
    <t>- Elaborada en vidrio
- Sin diseño
- Capacidad mínima de 1,5 litros</t>
  </si>
  <si>
    <t xml:space="preserve">Espátula  </t>
  </si>
  <si>
    <t>- Metálica con mango de plástico
- Con hoja de mínimo 2 pulgadas de largo</t>
  </si>
  <si>
    <t xml:space="preserve">Haraganes </t>
  </si>
  <si>
    <t>- Para limpiar vidrios
- Con banda de goma con longitud mínima de 25 cm.
- Mango con longitud mínima de 60 cm</t>
  </si>
  <si>
    <t xml:space="preserve">Balde 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</si>
  <si>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</si>
  <si>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 xml:space="preserve">Bandeja </t>
  </si>
  <si>
    <t>- Elaborada en plástico
- Superficie antideslizante
- Diseño sencillo
- Dimensiones mínimas de 37cm de largo por 27 cm de ancho
- Color blanco o beige</t>
  </si>
  <si>
    <t xml:space="preserve">Escurridor para platos </t>
  </si>
  <si>
    <t>- Elaborado en plástico
- Con rejilla, portacubiertos y bandeja plástica de goteo
- Dimensiones mínimas de 40 cm de largo y 30 cm de ancho</t>
  </si>
  <si>
    <t>Carro exprimidor de trapero</t>
  </si>
  <si>
    <t xml:space="preserve"> - Elaborado en plástico
 - Capacidad mínima de 12 litros
 - Con cuatro ruedas y manija de escurridor</t>
  </si>
  <si>
    <t xml:space="preserve">Carro de bebidas </t>
  </si>
  <si>
    <t>- Elaborado en plástico
- Mínimo dos estantes para distribución de bebidas
- Tamaño mínimo de 80 cm de largo por 47 cm de ancho por 90 cm de alto</t>
  </si>
  <si>
    <t>Escalera metálica</t>
  </si>
  <si>
    <t xml:space="preserve"> - Cuerpo Metálico
- Altura mínima de mínimo cuatro pasos.</t>
  </si>
  <si>
    <t xml:space="preserve">Mangueras </t>
  </si>
  <si>
    <t>- Longitud mínima de 30 metros
- Elaborada en PVC
- Con terminales roscadas en ambos extremos
- Incluye accesorios: acoples y pistola</t>
  </si>
  <si>
    <t xml:space="preserve">Greca para tintos </t>
  </si>
  <si>
    <t>- Eléctrica de 110 v
- Cuerpo elaborada en lámina de acero inoxidable de calibre 24 como mínimo, grado alimento
- Resistencias elaboradas en cobre
- Terminales elaboradas en cobre remplazables sin soldadura
-Con su respectivo filtro y aro
 - Con capacidad para 120 tintos</t>
  </si>
  <si>
    <t>Subtotal</t>
  </si>
  <si>
    <t>AIU 10%</t>
  </si>
  <si>
    <t>IVA 19% sobre AIU</t>
  </si>
  <si>
    <t>ANEXO 2 PRECIOS DE REFERENCIA</t>
  </si>
  <si>
    <t>Servicio integral de aseo y cafetería para la Dirección Seccional de Impuestos y Aduanas de Montería</t>
  </si>
  <si>
    <t>TOTAL VALOR PARA TRES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</si>
</sst>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&quot;$&quot;\ 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ptos Narrow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/>
    <xf numFmtId="0" fontId="0" fillId="0" borderId="2" xfId="0" applyBorder="1"/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left" vertical="center" wrapText="1"/>
      <protection hidden="1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right" vertical="center"/>
    </xf>
    <xf numFmtId="165" fontId="4" fillId="3" borderId="3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165" fontId="5" fillId="4" borderId="1" xfId="0" applyNumberFormat="1" applyFont="1" applyFill="1" applyBorder="1" applyAlignment="1">
      <alignment horizontal="right" vertical="center"/>
    </xf>
    <xf numFmtId="165" fontId="6" fillId="4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Normal 2" xfId="1" xr:uid="{5217AB49-FC38-42E2-A221-0E3C004E8F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87314</xdr:rowOff>
    </xdr:from>
    <xdr:to>
      <xdr:col>1</xdr:col>
      <xdr:colOff>317501</xdr:colOff>
      <xdr:row>0</xdr:row>
      <xdr:rowOff>690564</xdr:rowOff>
    </xdr:to>
    <xdr:pic>
      <xdr:nvPicPr>
        <xdr:cNvPr id="4" name="Imagen 3" descr="Un dibujo de una persona&#10;&#10;El contenido generado por IA puede ser incorrecto.">
          <a:extLst>
            <a:ext uri="{FF2B5EF4-FFF2-40B4-BE49-F238E27FC236}">
              <a16:creationId xmlns:a16="http://schemas.microsoft.com/office/drawing/2014/main" id="{5D67BD61-6743-9B89-1E1F-A42072C17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7314"/>
          <a:ext cx="603250" cy="603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32F9F-34A6-49B1-BBE4-A97B6451FD9A}">
  <dimension ref="A1:I83"/>
  <sheetViews>
    <sheetView tabSelected="1" zoomScale="120" zoomScaleNormal="120" workbookViewId="0">
      <selection activeCell="F1" sqref="F1"/>
    </sheetView>
  </sheetViews>
  <sheetFormatPr baseColWidth="10" defaultRowHeight="15" x14ac:dyDescent="0.25"/>
  <cols>
    <col min="1" max="1" width="5.28515625" customWidth="1"/>
    <col min="2" max="2" width="13.7109375" customWidth="1"/>
    <col min="3" max="3" width="22.42578125" customWidth="1"/>
    <col min="5" max="5" width="8.5703125" customWidth="1"/>
    <col min="6" max="6" width="14.7109375" customWidth="1"/>
    <col min="7" max="9" width="16.7109375" customWidth="1"/>
  </cols>
  <sheetData>
    <row r="1" spans="1:9" ht="56.25" customHeight="1" x14ac:dyDescent="0.25"/>
    <row r="2" spans="1:9" x14ac:dyDescent="0.25">
      <c r="A2" s="22" t="s">
        <v>174</v>
      </c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2" t="s">
        <v>175</v>
      </c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18" t="s">
        <v>3</v>
      </c>
      <c r="B4" s="18" t="s">
        <v>4</v>
      </c>
      <c r="C4" s="19" t="s">
        <v>5</v>
      </c>
      <c r="D4" s="19" t="s">
        <v>6</v>
      </c>
      <c r="E4" s="18" t="s">
        <v>7</v>
      </c>
      <c r="F4" s="19" t="s">
        <v>8</v>
      </c>
      <c r="G4" s="18" t="s">
        <v>9</v>
      </c>
      <c r="H4" s="18" t="s">
        <v>10</v>
      </c>
      <c r="I4" s="18" t="s">
        <v>11</v>
      </c>
    </row>
    <row r="5" spans="1:9" ht="129.75" customHeight="1" x14ac:dyDescent="0.25">
      <c r="A5" s="3">
        <v>1</v>
      </c>
      <c r="B5" s="4" t="s">
        <v>12</v>
      </c>
      <c r="C5" s="4" t="s">
        <v>13</v>
      </c>
      <c r="D5" s="4" t="s">
        <v>12</v>
      </c>
      <c r="E5" s="3">
        <v>8</v>
      </c>
      <c r="F5" s="5" t="s">
        <v>14</v>
      </c>
      <c r="G5" s="6"/>
      <c r="H5" s="6">
        <f>E5*G5</f>
        <v>0</v>
      </c>
      <c r="I5" s="7">
        <f>H5*3</f>
        <v>0</v>
      </c>
    </row>
    <row r="6" spans="1:9" ht="120" x14ac:dyDescent="0.25">
      <c r="A6" s="8">
        <v>2</v>
      </c>
      <c r="B6" s="9" t="s">
        <v>15</v>
      </c>
      <c r="C6" s="9" t="s">
        <v>16</v>
      </c>
      <c r="D6" s="9" t="s">
        <v>15</v>
      </c>
      <c r="E6" s="8">
        <v>1</v>
      </c>
      <c r="F6" s="10" t="s">
        <v>14</v>
      </c>
      <c r="G6" s="11"/>
      <c r="H6" s="11">
        <f>E6*G6</f>
        <v>0</v>
      </c>
      <c r="I6" s="12">
        <f t="shared" ref="I6:I69" si="0">H6*3</f>
        <v>0</v>
      </c>
    </row>
    <row r="7" spans="1:9" ht="264" x14ac:dyDescent="0.25">
      <c r="A7" s="8">
        <v>3</v>
      </c>
      <c r="B7" s="9" t="s">
        <v>17</v>
      </c>
      <c r="C7" s="9" t="s">
        <v>18</v>
      </c>
      <c r="D7" s="13" t="s">
        <v>19</v>
      </c>
      <c r="E7" s="8">
        <v>5</v>
      </c>
      <c r="F7" s="10" t="s">
        <v>20</v>
      </c>
      <c r="G7" s="11"/>
      <c r="H7" s="11">
        <f>E7*G7</f>
        <v>0</v>
      </c>
      <c r="I7" s="12">
        <f t="shared" si="0"/>
        <v>0</v>
      </c>
    </row>
    <row r="8" spans="1:9" ht="132" x14ac:dyDescent="0.25">
      <c r="A8" s="8">
        <v>4</v>
      </c>
      <c r="B8" s="9" t="s">
        <v>21</v>
      </c>
      <c r="C8" s="13" t="s">
        <v>22</v>
      </c>
      <c r="D8" s="13" t="s">
        <v>23</v>
      </c>
      <c r="E8" s="8">
        <v>5</v>
      </c>
      <c r="F8" s="10" t="s">
        <v>20</v>
      </c>
      <c r="G8" s="11"/>
      <c r="H8" s="11">
        <f t="shared" ref="H8:H70" si="1">E8*G8</f>
        <v>0</v>
      </c>
      <c r="I8" s="12">
        <f t="shared" si="0"/>
        <v>0</v>
      </c>
    </row>
    <row r="9" spans="1:9" ht="156" x14ac:dyDescent="0.25">
      <c r="A9" s="8">
        <f>A8+1</f>
        <v>5</v>
      </c>
      <c r="B9" s="13" t="s">
        <v>24</v>
      </c>
      <c r="C9" s="13" t="s">
        <v>25</v>
      </c>
      <c r="D9" s="13" t="s">
        <v>26</v>
      </c>
      <c r="E9" s="8">
        <v>5</v>
      </c>
      <c r="F9" s="10" t="s">
        <v>20</v>
      </c>
      <c r="G9" s="11"/>
      <c r="H9" s="11">
        <f t="shared" si="1"/>
        <v>0</v>
      </c>
      <c r="I9" s="12">
        <f t="shared" si="0"/>
        <v>0</v>
      </c>
    </row>
    <row r="10" spans="1:9" ht="240" x14ac:dyDescent="0.25">
      <c r="A10" s="8">
        <f t="shared" ref="A10:A73" si="2">A9+1</f>
        <v>6</v>
      </c>
      <c r="B10" s="9" t="s">
        <v>27</v>
      </c>
      <c r="C10" s="13" t="s">
        <v>28</v>
      </c>
      <c r="D10" s="13" t="s">
        <v>29</v>
      </c>
      <c r="E10" s="8">
        <v>5</v>
      </c>
      <c r="F10" s="10" t="s">
        <v>20</v>
      </c>
      <c r="G10" s="11"/>
      <c r="H10" s="11">
        <f t="shared" si="1"/>
        <v>0</v>
      </c>
      <c r="I10" s="12">
        <f t="shared" si="0"/>
        <v>0</v>
      </c>
    </row>
    <row r="11" spans="1:9" ht="284.25" customHeight="1" x14ac:dyDescent="0.25">
      <c r="A11" s="8">
        <f t="shared" si="2"/>
        <v>7</v>
      </c>
      <c r="B11" s="9" t="s">
        <v>30</v>
      </c>
      <c r="C11" s="13" t="s">
        <v>31</v>
      </c>
      <c r="D11" s="13" t="s">
        <v>26</v>
      </c>
      <c r="E11" s="8">
        <v>5</v>
      </c>
      <c r="F11" s="10" t="s">
        <v>20</v>
      </c>
      <c r="G11" s="11"/>
      <c r="H11" s="11">
        <f t="shared" si="1"/>
        <v>0</v>
      </c>
      <c r="I11" s="12">
        <f t="shared" si="0"/>
        <v>0</v>
      </c>
    </row>
    <row r="12" spans="1:9" ht="215.25" customHeight="1" x14ac:dyDescent="0.25">
      <c r="A12" s="8">
        <f t="shared" si="2"/>
        <v>8</v>
      </c>
      <c r="B12" s="9" t="s">
        <v>32</v>
      </c>
      <c r="C12" s="13" t="s">
        <v>33</v>
      </c>
      <c r="D12" s="13" t="s">
        <v>34</v>
      </c>
      <c r="E12" s="8">
        <v>5</v>
      </c>
      <c r="F12" s="10" t="s">
        <v>20</v>
      </c>
      <c r="G12" s="11"/>
      <c r="H12" s="11">
        <f t="shared" si="1"/>
        <v>0</v>
      </c>
      <c r="I12" s="12">
        <f t="shared" si="0"/>
        <v>0</v>
      </c>
    </row>
    <row r="13" spans="1:9" ht="246.75" customHeight="1" x14ac:dyDescent="0.25">
      <c r="A13" s="8">
        <f t="shared" si="2"/>
        <v>9</v>
      </c>
      <c r="B13" s="9" t="s">
        <v>35</v>
      </c>
      <c r="C13" s="13" t="s">
        <v>36</v>
      </c>
      <c r="D13" s="13" t="s">
        <v>26</v>
      </c>
      <c r="E13" s="8">
        <v>5</v>
      </c>
      <c r="F13" s="10" t="s">
        <v>20</v>
      </c>
      <c r="G13" s="11"/>
      <c r="H13" s="11">
        <f t="shared" si="1"/>
        <v>0</v>
      </c>
      <c r="I13" s="12">
        <f t="shared" si="0"/>
        <v>0</v>
      </c>
    </row>
    <row r="14" spans="1:9" ht="180" x14ac:dyDescent="0.25">
      <c r="A14" s="8">
        <f t="shared" si="2"/>
        <v>10</v>
      </c>
      <c r="B14" s="9" t="s">
        <v>37</v>
      </c>
      <c r="C14" s="13" t="s">
        <v>38</v>
      </c>
      <c r="D14" s="13" t="s">
        <v>26</v>
      </c>
      <c r="E14" s="8">
        <v>1</v>
      </c>
      <c r="F14" s="10" t="s">
        <v>20</v>
      </c>
      <c r="G14" s="11"/>
      <c r="H14" s="11">
        <f t="shared" si="1"/>
        <v>0</v>
      </c>
      <c r="I14" s="12">
        <f t="shared" si="0"/>
        <v>0</v>
      </c>
    </row>
    <row r="15" spans="1:9" ht="260.25" customHeight="1" x14ac:dyDescent="0.25">
      <c r="A15" s="8">
        <f t="shared" si="2"/>
        <v>11</v>
      </c>
      <c r="B15" s="9" t="s">
        <v>39</v>
      </c>
      <c r="C15" s="13" t="s">
        <v>40</v>
      </c>
      <c r="D15" s="13" t="s">
        <v>41</v>
      </c>
      <c r="E15" s="8">
        <v>5</v>
      </c>
      <c r="F15" s="10" t="s">
        <v>20</v>
      </c>
      <c r="G15" s="11"/>
      <c r="H15" s="11">
        <f t="shared" si="1"/>
        <v>0</v>
      </c>
      <c r="I15" s="12">
        <f t="shared" si="0"/>
        <v>0</v>
      </c>
    </row>
    <row r="16" spans="1:9" ht="82.5" customHeight="1" x14ac:dyDescent="0.25">
      <c r="A16" s="8">
        <f t="shared" si="2"/>
        <v>12</v>
      </c>
      <c r="B16" s="9" t="s">
        <v>42</v>
      </c>
      <c r="C16" s="13" t="s">
        <v>43</v>
      </c>
      <c r="D16" s="13" t="s">
        <v>26</v>
      </c>
      <c r="E16" s="8">
        <v>2</v>
      </c>
      <c r="F16" s="10" t="s">
        <v>20</v>
      </c>
      <c r="G16" s="11"/>
      <c r="H16" s="11">
        <f t="shared" si="1"/>
        <v>0</v>
      </c>
      <c r="I16" s="12">
        <f t="shared" si="0"/>
        <v>0</v>
      </c>
    </row>
    <row r="17" spans="1:9" ht="76.5" customHeight="1" x14ac:dyDescent="0.25">
      <c r="A17" s="8">
        <f t="shared" si="2"/>
        <v>13</v>
      </c>
      <c r="B17" s="9" t="s">
        <v>44</v>
      </c>
      <c r="C17" s="13" t="s">
        <v>45</v>
      </c>
      <c r="D17" s="13" t="s">
        <v>41</v>
      </c>
      <c r="E17" s="8">
        <v>1</v>
      </c>
      <c r="F17" s="10" t="s">
        <v>20</v>
      </c>
      <c r="G17" s="11"/>
      <c r="H17" s="11">
        <f t="shared" si="1"/>
        <v>0</v>
      </c>
      <c r="I17" s="12">
        <f t="shared" si="0"/>
        <v>0</v>
      </c>
    </row>
    <row r="18" spans="1:9" ht="96" x14ac:dyDescent="0.25">
      <c r="A18" s="8">
        <f t="shared" si="2"/>
        <v>14</v>
      </c>
      <c r="B18" s="9" t="s">
        <v>46</v>
      </c>
      <c r="C18" s="13" t="s">
        <v>47</v>
      </c>
      <c r="D18" s="13" t="s">
        <v>26</v>
      </c>
      <c r="E18" s="8">
        <v>2</v>
      </c>
      <c r="F18" s="10" t="s">
        <v>20</v>
      </c>
      <c r="G18" s="11"/>
      <c r="H18" s="11">
        <f t="shared" si="1"/>
        <v>0</v>
      </c>
      <c r="I18" s="12">
        <f t="shared" si="0"/>
        <v>0</v>
      </c>
    </row>
    <row r="19" spans="1:9" ht="48" x14ac:dyDescent="0.25">
      <c r="A19" s="8">
        <f t="shared" si="2"/>
        <v>15</v>
      </c>
      <c r="B19" s="9" t="s">
        <v>48</v>
      </c>
      <c r="C19" s="13" t="s">
        <v>49</v>
      </c>
      <c r="D19" s="13" t="s">
        <v>50</v>
      </c>
      <c r="E19" s="8">
        <v>5</v>
      </c>
      <c r="F19" s="10" t="s">
        <v>20</v>
      </c>
      <c r="G19" s="11"/>
      <c r="H19" s="11">
        <f t="shared" si="1"/>
        <v>0</v>
      </c>
      <c r="I19" s="12">
        <f t="shared" si="0"/>
        <v>0</v>
      </c>
    </row>
    <row r="20" spans="1:9" ht="240" x14ac:dyDescent="0.25">
      <c r="A20" s="8">
        <f t="shared" si="2"/>
        <v>16</v>
      </c>
      <c r="B20" s="9" t="s">
        <v>51</v>
      </c>
      <c r="C20" s="14" t="s">
        <v>52</v>
      </c>
      <c r="D20" s="13" t="s">
        <v>41</v>
      </c>
      <c r="E20" s="8">
        <v>5</v>
      </c>
      <c r="F20" s="10" t="s">
        <v>20</v>
      </c>
      <c r="G20" s="11"/>
      <c r="H20" s="11">
        <f t="shared" si="1"/>
        <v>0</v>
      </c>
      <c r="I20" s="12">
        <f t="shared" si="0"/>
        <v>0</v>
      </c>
    </row>
    <row r="21" spans="1:9" ht="180" x14ac:dyDescent="0.25">
      <c r="A21" s="8">
        <f t="shared" si="2"/>
        <v>17</v>
      </c>
      <c r="B21" s="9" t="s">
        <v>53</v>
      </c>
      <c r="C21" s="13" t="s">
        <v>54</v>
      </c>
      <c r="D21" s="13" t="s">
        <v>55</v>
      </c>
      <c r="E21" s="8">
        <v>10</v>
      </c>
      <c r="F21" s="10" t="s">
        <v>20</v>
      </c>
      <c r="G21" s="11"/>
      <c r="H21" s="11">
        <f t="shared" si="1"/>
        <v>0</v>
      </c>
      <c r="I21" s="12">
        <f t="shared" si="0"/>
        <v>0</v>
      </c>
    </row>
    <row r="22" spans="1:9" ht="48" x14ac:dyDescent="0.25">
      <c r="A22" s="8">
        <f t="shared" si="2"/>
        <v>18</v>
      </c>
      <c r="B22" s="9" t="s">
        <v>56</v>
      </c>
      <c r="C22" s="13" t="s">
        <v>57</v>
      </c>
      <c r="D22" s="13" t="s">
        <v>20</v>
      </c>
      <c r="E22" s="8">
        <v>8</v>
      </c>
      <c r="F22" s="10" t="s">
        <v>20</v>
      </c>
      <c r="G22" s="11"/>
      <c r="H22" s="11">
        <f t="shared" si="1"/>
        <v>0</v>
      </c>
      <c r="I22" s="12">
        <f t="shared" si="0"/>
        <v>0</v>
      </c>
    </row>
    <row r="23" spans="1:9" ht="60" x14ac:dyDescent="0.25">
      <c r="A23" s="8">
        <f t="shared" si="2"/>
        <v>19</v>
      </c>
      <c r="B23" s="9" t="s">
        <v>58</v>
      </c>
      <c r="C23" s="13" t="s">
        <v>59</v>
      </c>
      <c r="D23" s="13" t="s">
        <v>20</v>
      </c>
      <c r="E23" s="8">
        <v>5</v>
      </c>
      <c r="F23" s="10" t="s">
        <v>20</v>
      </c>
      <c r="G23" s="11"/>
      <c r="H23" s="11">
        <f t="shared" si="1"/>
        <v>0</v>
      </c>
      <c r="I23" s="12">
        <f t="shared" si="0"/>
        <v>0</v>
      </c>
    </row>
    <row r="24" spans="1:9" ht="72" x14ac:dyDescent="0.25">
      <c r="A24" s="8">
        <f t="shared" si="2"/>
        <v>20</v>
      </c>
      <c r="B24" s="9" t="s">
        <v>60</v>
      </c>
      <c r="C24" s="14" t="s">
        <v>61</v>
      </c>
      <c r="D24" s="13" t="s">
        <v>20</v>
      </c>
      <c r="E24" s="8">
        <v>5</v>
      </c>
      <c r="F24" s="10" t="s">
        <v>20</v>
      </c>
      <c r="G24" s="11"/>
      <c r="H24" s="11">
        <f t="shared" si="1"/>
        <v>0</v>
      </c>
      <c r="I24" s="12">
        <f t="shared" si="0"/>
        <v>0</v>
      </c>
    </row>
    <row r="25" spans="1:9" ht="36" x14ac:dyDescent="0.25">
      <c r="A25" s="8">
        <f t="shared" si="2"/>
        <v>21</v>
      </c>
      <c r="B25" s="9" t="s">
        <v>62</v>
      </c>
      <c r="C25" s="13" t="s">
        <v>63</v>
      </c>
      <c r="D25" s="13" t="s">
        <v>20</v>
      </c>
      <c r="E25" s="8">
        <v>5</v>
      </c>
      <c r="F25" s="10" t="s">
        <v>20</v>
      </c>
      <c r="G25" s="11"/>
      <c r="H25" s="11">
        <f t="shared" si="1"/>
        <v>0</v>
      </c>
      <c r="I25" s="12">
        <f t="shared" si="0"/>
        <v>0</v>
      </c>
    </row>
    <row r="26" spans="1:9" ht="36" x14ac:dyDescent="0.25">
      <c r="A26" s="8">
        <f t="shared" si="2"/>
        <v>22</v>
      </c>
      <c r="B26" s="9" t="s">
        <v>64</v>
      </c>
      <c r="C26" s="13" t="s">
        <v>65</v>
      </c>
      <c r="D26" s="13" t="s">
        <v>20</v>
      </c>
      <c r="E26" s="8">
        <v>5</v>
      </c>
      <c r="F26" s="10" t="s">
        <v>20</v>
      </c>
      <c r="G26" s="11"/>
      <c r="H26" s="11">
        <f t="shared" si="1"/>
        <v>0</v>
      </c>
      <c r="I26" s="12">
        <f t="shared" si="0"/>
        <v>0</v>
      </c>
    </row>
    <row r="27" spans="1:9" ht="96.75" customHeight="1" x14ac:dyDescent="0.25">
      <c r="A27" s="8">
        <f t="shared" si="2"/>
        <v>23</v>
      </c>
      <c r="B27" s="9" t="s">
        <v>66</v>
      </c>
      <c r="C27" s="13" t="s">
        <v>67</v>
      </c>
      <c r="D27" s="13" t="s">
        <v>20</v>
      </c>
      <c r="E27" s="8">
        <v>5</v>
      </c>
      <c r="F27" s="10" t="s">
        <v>20</v>
      </c>
      <c r="G27" s="11"/>
      <c r="H27" s="11">
        <f t="shared" si="1"/>
        <v>0</v>
      </c>
      <c r="I27" s="12">
        <f t="shared" si="0"/>
        <v>0</v>
      </c>
    </row>
    <row r="28" spans="1:9" ht="93.75" customHeight="1" x14ac:dyDescent="0.25">
      <c r="A28" s="8">
        <f t="shared" si="2"/>
        <v>24</v>
      </c>
      <c r="B28" s="9" t="s">
        <v>68</v>
      </c>
      <c r="C28" s="14" t="s">
        <v>69</v>
      </c>
      <c r="D28" s="13" t="s">
        <v>20</v>
      </c>
      <c r="E28" s="8">
        <v>1</v>
      </c>
      <c r="F28" s="10" t="s">
        <v>20</v>
      </c>
      <c r="G28" s="11"/>
      <c r="H28" s="11">
        <f t="shared" si="1"/>
        <v>0</v>
      </c>
      <c r="I28" s="12">
        <f t="shared" si="0"/>
        <v>0</v>
      </c>
    </row>
    <row r="29" spans="1:9" ht="48" x14ac:dyDescent="0.25">
      <c r="A29" s="8">
        <f t="shared" si="2"/>
        <v>25</v>
      </c>
      <c r="B29" s="9" t="s">
        <v>70</v>
      </c>
      <c r="C29" s="13" t="s">
        <v>71</v>
      </c>
      <c r="D29" s="13" t="s">
        <v>20</v>
      </c>
      <c r="E29" s="8">
        <v>5</v>
      </c>
      <c r="F29" s="10" t="s">
        <v>20</v>
      </c>
      <c r="G29" s="11"/>
      <c r="H29" s="11">
        <f t="shared" si="1"/>
        <v>0</v>
      </c>
      <c r="I29" s="12">
        <f t="shared" si="0"/>
        <v>0</v>
      </c>
    </row>
    <row r="30" spans="1:9" ht="84" x14ac:dyDescent="0.25">
      <c r="A30" s="8">
        <f t="shared" si="2"/>
        <v>26</v>
      </c>
      <c r="B30" s="9" t="s">
        <v>72</v>
      </c>
      <c r="C30" s="13" t="s">
        <v>73</v>
      </c>
      <c r="D30" s="13" t="s">
        <v>20</v>
      </c>
      <c r="E30" s="8">
        <v>4</v>
      </c>
      <c r="F30" s="10" t="s">
        <v>20</v>
      </c>
      <c r="G30" s="11"/>
      <c r="H30" s="11">
        <f t="shared" si="1"/>
        <v>0</v>
      </c>
      <c r="I30" s="12">
        <f t="shared" si="0"/>
        <v>0</v>
      </c>
    </row>
    <row r="31" spans="1:9" ht="108" x14ac:dyDescent="0.25">
      <c r="A31" s="8">
        <f t="shared" si="2"/>
        <v>27</v>
      </c>
      <c r="B31" s="9" t="s">
        <v>74</v>
      </c>
      <c r="C31" s="13" t="s">
        <v>75</v>
      </c>
      <c r="D31" s="13" t="s">
        <v>20</v>
      </c>
      <c r="E31" s="8">
        <v>4</v>
      </c>
      <c r="F31" s="10" t="s">
        <v>20</v>
      </c>
      <c r="G31" s="11"/>
      <c r="H31" s="11">
        <f t="shared" si="1"/>
        <v>0</v>
      </c>
      <c r="I31" s="12">
        <f t="shared" si="0"/>
        <v>0</v>
      </c>
    </row>
    <row r="32" spans="1:9" ht="84" x14ac:dyDescent="0.25">
      <c r="A32" s="8">
        <f t="shared" si="2"/>
        <v>28</v>
      </c>
      <c r="B32" s="9" t="s">
        <v>76</v>
      </c>
      <c r="C32" s="13" t="s">
        <v>77</v>
      </c>
      <c r="D32" s="13" t="s">
        <v>20</v>
      </c>
      <c r="E32" s="8">
        <v>5</v>
      </c>
      <c r="F32" s="10" t="s">
        <v>20</v>
      </c>
      <c r="G32" s="11"/>
      <c r="H32" s="11">
        <f t="shared" si="1"/>
        <v>0</v>
      </c>
      <c r="I32" s="12">
        <f t="shared" si="0"/>
        <v>0</v>
      </c>
    </row>
    <row r="33" spans="1:9" ht="48" x14ac:dyDescent="0.25">
      <c r="A33" s="8">
        <f t="shared" si="2"/>
        <v>29</v>
      </c>
      <c r="B33" s="9" t="s">
        <v>78</v>
      </c>
      <c r="C33" s="13" t="s">
        <v>79</v>
      </c>
      <c r="D33" s="13" t="s">
        <v>20</v>
      </c>
      <c r="E33" s="8">
        <v>5</v>
      </c>
      <c r="F33" s="10" t="s">
        <v>20</v>
      </c>
      <c r="G33" s="11"/>
      <c r="H33" s="11">
        <f t="shared" si="1"/>
        <v>0</v>
      </c>
      <c r="I33" s="12">
        <f t="shared" si="0"/>
        <v>0</v>
      </c>
    </row>
    <row r="34" spans="1:9" ht="108" x14ac:dyDescent="0.25">
      <c r="A34" s="8">
        <f t="shared" si="2"/>
        <v>30</v>
      </c>
      <c r="B34" s="9" t="s">
        <v>80</v>
      </c>
      <c r="C34" s="14" t="s">
        <v>81</v>
      </c>
      <c r="D34" s="13" t="s">
        <v>20</v>
      </c>
      <c r="E34" s="8">
        <v>5</v>
      </c>
      <c r="F34" s="10" t="s">
        <v>20</v>
      </c>
      <c r="G34" s="11"/>
      <c r="H34" s="11">
        <f t="shared" si="1"/>
        <v>0</v>
      </c>
      <c r="I34" s="12">
        <f t="shared" si="0"/>
        <v>0</v>
      </c>
    </row>
    <row r="35" spans="1:9" ht="72" x14ac:dyDescent="0.25">
      <c r="A35" s="8">
        <f t="shared" si="2"/>
        <v>31</v>
      </c>
      <c r="B35" s="9" t="s">
        <v>82</v>
      </c>
      <c r="C35" s="13" t="s">
        <v>83</v>
      </c>
      <c r="D35" s="13" t="s">
        <v>84</v>
      </c>
      <c r="E35" s="8">
        <v>20</v>
      </c>
      <c r="F35" s="10" t="s">
        <v>20</v>
      </c>
      <c r="G35" s="11"/>
      <c r="H35" s="11">
        <f t="shared" si="1"/>
        <v>0</v>
      </c>
      <c r="I35" s="12">
        <f t="shared" si="0"/>
        <v>0</v>
      </c>
    </row>
    <row r="36" spans="1:9" ht="72" x14ac:dyDescent="0.25">
      <c r="A36" s="8">
        <f t="shared" si="2"/>
        <v>32</v>
      </c>
      <c r="B36" s="9" t="s">
        <v>85</v>
      </c>
      <c r="C36" s="13" t="s">
        <v>86</v>
      </c>
      <c r="D36" s="13" t="s">
        <v>84</v>
      </c>
      <c r="E36" s="8">
        <v>15</v>
      </c>
      <c r="F36" s="10" t="s">
        <v>20</v>
      </c>
      <c r="G36" s="11"/>
      <c r="H36" s="11">
        <f t="shared" si="1"/>
        <v>0</v>
      </c>
      <c r="I36" s="12">
        <f t="shared" si="0"/>
        <v>0</v>
      </c>
    </row>
    <row r="37" spans="1:9" ht="72" x14ac:dyDescent="0.25">
      <c r="A37" s="8">
        <f t="shared" si="2"/>
        <v>33</v>
      </c>
      <c r="B37" s="9" t="s">
        <v>87</v>
      </c>
      <c r="C37" s="13" t="s">
        <v>88</v>
      </c>
      <c r="D37" s="13" t="s">
        <v>84</v>
      </c>
      <c r="E37" s="8">
        <v>15</v>
      </c>
      <c r="F37" s="10" t="s">
        <v>20</v>
      </c>
      <c r="G37" s="11"/>
      <c r="H37" s="11">
        <f t="shared" si="1"/>
        <v>0</v>
      </c>
      <c r="I37" s="12">
        <f t="shared" si="0"/>
        <v>0</v>
      </c>
    </row>
    <row r="38" spans="1:9" ht="72" x14ac:dyDescent="0.25">
      <c r="A38" s="8">
        <f t="shared" si="2"/>
        <v>34</v>
      </c>
      <c r="B38" s="9" t="s">
        <v>89</v>
      </c>
      <c r="C38" s="13" t="s">
        <v>90</v>
      </c>
      <c r="D38" s="13" t="s">
        <v>84</v>
      </c>
      <c r="E38" s="8">
        <v>15</v>
      </c>
      <c r="F38" s="10" t="s">
        <v>20</v>
      </c>
      <c r="G38" s="11"/>
      <c r="H38" s="11">
        <f t="shared" si="1"/>
        <v>0</v>
      </c>
      <c r="I38" s="12">
        <f t="shared" si="0"/>
        <v>0</v>
      </c>
    </row>
    <row r="39" spans="1:9" ht="72" x14ac:dyDescent="0.25">
      <c r="A39" s="8">
        <f t="shared" si="2"/>
        <v>35</v>
      </c>
      <c r="B39" s="9" t="s">
        <v>91</v>
      </c>
      <c r="C39" s="13" t="s">
        <v>92</v>
      </c>
      <c r="D39" s="13" t="s">
        <v>84</v>
      </c>
      <c r="E39" s="8">
        <v>5</v>
      </c>
      <c r="F39" s="10" t="s">
        <v>20</v>
      </c>
      <c r="G39" s="11"/>
      <c r="H39" s="11">
        <f t="shared" si="1"/>
        <v>0</v>
      </c>
      <c r="I39" s="12">
        <f t="shared" si="0"/>
        <v>0</v>
      </c>
    </row>
    <row r="40" spans="1:9" ht="72" x14ac:dyDescent="0.25">
      <c r="A40" s="8">
        <f t="shared" si="2"/>
        <v>36</v>
      </c>
      <c r="B40" s="9" t="s">
        <v>93</v>
      </c>
      <c r="C40" s="13" t="s">
        <v>94</v>
      </c>
      <c r="D40" s="13" t="s">
        <v>84</v>
      </c>
      <c r="E40" s="8">
        <v>5</v>
      </c>
      <c r="F40" s="10" t="s">
        <v>20</v>
      </c>
      <c r="G40" s="11"/>
      <c r="H40" s="11">
        <f t="shared" si="1"/>
        <v>0</v>
      </c>
      <c r="I40" s="12">
        <f t="shared" si="0"/>
        <v>0</v>
      </c>
    </row>
    <row r="41" spans="1:9" ht="72" x14ac:dyDescent="0.25">
      <c r="A41" s="8">
        <f t="shared" si="2"/>
        <v>37</v>
      </c>
      <c r="B41" s="9" t="s">
        <v>95</v>
      </c>
      <c r="C41" s="13" t="s">
        <v>96</v>
      </c>
      <c r="D41" s="13" t="s">
        <v>84</v>
      </c>
      <c r="E41" s="8">
        <v>5</v>
      </c>
      <c r="F41" s="10" t="s">
        <v>20</v>
      </c>
      <c r="G41" s="11"/>
      <c r="H41" s="11">
        <f t="shared" si="1"/>
        <v>0</v>
      </c>
      <c r="I41" s="12">
        <f t="shared" si="0"/>
        <v>0</v>
      </c>
    </row>
    <row r="42" spans="1:9" ht="72" x14ac:dyDescent="0.25">
      <c r="A42" s="8">
        <f t="shared" si="2"/>
        <v>38</v>
      </c>
      <c r="B42" s="9" t="s">
        <v>97</v>
      </c>
      <c r="C42" s="13" t="s">
        <v>98</v>
      </c>
      <c r="D42" s="13" t="s">
        <v>84</v>
      </c>
      <c r="E42" s="8">
        <v>5</v>
      </c>
      <c r="F42" s="10" t="s">
        <v>20</v>
      </c>
      <c r="G42" s="11"/>
      <c r="H42" s="11">
        <f t="shared" si="1"/>
        <v>0</v>
      </c>
      <c r="I42" s="12">
        <f t="shared" si="0"/>
        <v>0</v>
      </c>
    </row>
    <row r="43" spans="1:9" ht="72" x14ac:dyDescent="0.25">
      <c r="A43" s="8">
        <f t="shared" si="2"/>
        <v>39</v>
      </c>
      <c r="B43" s="9" t="s">
        <v>99</v>
      </c>
      <c r="C43" s="13" t="s">
        <v>100</v>
      </c>
      <c r="D43" s="13" t="s">
        <v>84</v>
      </c>
      <c r="E43" s="8">
        <v>5</v>
      </c>
      <c r="F43" s="10" t="s">
        <v>20</v>
      </c>
      <c r="G43" s="11"/>
      <c r="H43" s="11">
        <f t="shared" si="1"/>
        <v>0</v>
      </c>
      <c r="I43" s="12">
        <f t="shared" si="0"/>
        <v>0</v>
      </c>
    </row>
    <row r="44" spans="1:9" ht="60" x14ac:dyDescent="0.25">
      <c r="A44" s="8">
        <f t="shared" si="2"/>
        <v>40</v>
      </c>
      <c r="B44" s="9" t="s">
        <v>101</v>
      </c>
      <c r="C44" s="13" t="s">
        <v>102</v>
      </c>
      <c r="D44" s="13" t="s">
        <v>103</v>
      </c>
      <c r="E44" s="8">
        <v>5</v>
      </c>
      <c r="F44" s="10" t="s">
        <v>20</v>
      </c>
      <c r="G44" s="11"/>
      <c r="H44" s="11">
        <f t="shared" si="1"/>
        <v>0</v>
      </c>
      <c r="I44" s="12">
        <f t="shared" si="0"/>
        <v>0</v>
      </c>
    </row>
    <row r="45" spans="1:9" ht="133.5" customHeight="1" x14ac:dyDescent="0.25">
      <c r="A45" s="8">
        <f t="shared" si="2"/>
        <v>41</v>
      </c>
      <c r="B45" s="9" t="s">
        <v>104</v>
      </c>
      <c r="C45" s="13" t="s">
        <v>105</v>
      </c>
      <c r="D45" s="13" t="s">
        <v>105</v>
      </c>
      <c r="E45" s="8">
        <v>30</v>
      </c>
      <c r="F45" s="10" t="s">
        <v>20</v>
      </c>
      <c r="G45" s="11"/>
      <c r="H45" s="11">
        <f t="shared" si="1"/>
        <v>0</v>
      </c>
      <c r="I45" s="12">
        <f t="shared" si="0"/>
        <v>0</v>
      </c>
    </row>
    <row r="46" spans="1:9" ht="36" x14ac:dyDescent="0.25">
      <c r="A46" s="8">
        <f t="shared" si="2"/>
        <v>42</v>
      </c>
      <c r="B46" s="9" t="s">
        <v>106</v>
      </c>
      <c r="C46" s="13" t="s">
        <v>107</v>
      </c>
      <c r="D46" s="13" t="s">
        <v>108</v>
      </c>
      <c r="E46" s="8">
        <v>72</v>
      </c>
      <c r="F46" s="10" t="s">
        <v>20</v>
      </c>
      <c r="G46" s="11"/>
      <c r="H46" s="11">
        <f t="shared" si="1"/>
        <v>0</v>
      </c>
      <c r="I46" s="12">
        <f t="shared" si="0"/>
        <v>0</v>
      </c>
    </row>
    <row r="47" spans="1:9" ht="60" x14ac:dyDescent="0.25">
      <c r="A47" s="8">
        <f t="shared" si="2"/>
        <v>43</v>
      </c>
      <c r="B47" s="9" t="s">
        <v>109</v>
      </c>
      <c r="C47" s="13" t="s">
        <v>110</v>
      </c>
      <c r="D47" s="13" t="s">
        <v>110</v>
      </c>
      <c r="E47" s="8">
        <v>72</v>
      </c>
      <c r="F47" s="10" t="s">
        <v>20</v>
      </c>
      <c r="G47" s="11"/>
      <c r="H47" s="11">
        <f t="shared" si="1"/>
        <v>0</v>
      </c>
      <c r="I47" s="12">
        <f t="shared" si="0"/>
        <v>0</v>
      </c>
    </row>
    <row r="48" spans="1:9" ht="60" x14ac:dyDescent="0.25">
      <c r="A48" s="8">
        <f t="shared" si="2"/>
        <v>44</v>
      </c>
      <c r="B48" s="9" t="s">
        <v>111</v>
      </c>
      <c r="C48" s="13" t="s">
        <v>112</v>
      </c>
      <c r="D48" s="13" t="s">
        <v>113</v>
      </c>
      <c r="E48" s="8">
        <v>12</v>
      </c>
      <c r="F48" s="10" t="s">
        <v>20</v>
      </c>
      <c r="G48" s="11"/>
      <c r="H48" s="11">
        <f t="shared" si="1"/>
        <v>0</v>
      </c>
      <c r="I48" s="12">
        <f t="shared" si="0"/>
        <v>0</v>
      </c>
    </row>
    <row r="49" spans="1:9" ht="90" customHeight="1" x14ac:dyDescent="0.25">
      <c r="A49" s="8">
        <f t="shared" si="2"/>
        <v>45</v>
      </c>
      <c r="B49" s="9" t="s">
        <v>114</v>
      </c>
      <c r="C49" s="13" t="s">
        <v>115</v>
      </c>
      <c r="D49" s="13" t="s">
        <v>20</v>
      </c>
      <c r="E49" s="8">
        <v>1</v>
      </c>
      <c r="F49" s="10" t="s">
        <v>20</v>
      </c>
      <c r="G49" s="11"/>
      <c r="H49" s="11">
        <f t="shared" si="1"/>
        <v>0</v>
      </c>
      <c r="I49" s="12">
        <f t="shared" si="0"/>
        <v>0</v>
      </c>
    </row>
    <row r="50" spans="1:9" ht="96" x14ac:dyDescent="0.25">
      <c r="A50" s="8">
        <f t="shared" si="2"/>
        <v>46</v>
      </c>
      <c r="B50" s="9" t="s">
        <v>116</v>
      </c>
      <c r="C50" s="13" t="s">
        <v>117</v>
      </c>
      <c r="D50" s="13" t="s">
        <v>20</v>
      </c>
      <c r="E50" s="8">
        <v>1</v>
      </c>
      <c r="F50" s="10" t="s">
        <v>20</v>
      </c>
      <c r="G50" s="11"/>
      <c r="H50" s="11">
        <f t="shared" si="1"/>
        <v>0</v>
      </c>
      <c r="I50" s="12">
        <f t="shared" si="0"/>
        <v>0</v>
      </c>
    </row>
    <row r="51" spans="1:9" ht="108" x14ac:dyDescent="0.25">
      <c r="A51" s="8">
        <f t="shared" si="2"/>
        <v>47</v>
      </c>
      <c r="B51" s="9" t="s">
        <v>118</v>
      </c>
      <c r="C51" s="13" t="s">
        <v>119</v>
      </c>
      <c r="D51" s="13" t="s">
        <v>20</v>
      </c>
      <c r="E51" s="8">
        <v>1</v>
      </c>
      <c r="F51" s="10" t="s">
        <v>20</v>
      </c>
      <c r="G51" s="11"/>
      <c r="H51" s="11">
        <f t="shared" si="1"/>
        <v>0</v>
      </c>
      <c r="I51" s="12">
        <f t="shared" si="0"/>
        <v>0</v>
      </c>
    </row>
    <row r="52" spans="1:9" ht="29.25" customHeight="1" x14ac:dyDescent="0.25">
      <c r="A52" s="8">
        <f t="shared" si="2"/>
        <v>48</v>
      </c>
      <c r="B52" s="9" t="s">
        <v>120</v>
      </c>
      <c r="C52" s="13" t="s">
        <v>121</v>
      </c>
      <c r="D52" s="13" t="s">
        <v>20</v>
      </c>
      <c r="E52" s="8">
        <v>5</v>
      </c>
      <c r="F52" s="10" t="s">
        <v>20</v>
      </c>
      <c r="G52" s="11"/>
      <c r="H52" s="11">
        <f t="shared" si="1"/>
        <v>0</v>
      </c>
      <c r="I52" s="12">
        <f t="shared" si="0"/>
        <v>0</v>
      </c>
    </row>
    <row r="53" spans="1:9" ht="216" x14ac:dyDescent="0.25">
      <c r="A53" s="8">
        <f t="shared" si="2"/>
        <v>49</v>
      </c>
      <c r="B53" s="9" t="s">
        <v>122</v>
      </c>
      <c r="C53" s="14" t="s">
        <v>123</v>
      </c>
      <c r="D53" s="13" t="s">
        <v>124</v>
      </c>
      <c r="E53" s="8">
        <v>100</v>
      </c>
      <c r="F53" s="10" t="s">
        <v>20</v>
      </c>
      <c r="G53" s="11"/>
      <c r="H53" s="11">
        <f t="shared" si="1"/>
        <v>0</v>
      </c>
      <c r="I53" s="12">
        <f t="shared" si="0"/>
        <v>0</v>
      </c>
    </row>
    <row r="54" spans="1:9" ht="84" x14ac:dyDescent="0.25">
      <c r="A54" s="8">
        <f t="shared" si="2"/>
        <v>50</v>
      </c>
      <c r="B54" s="9" t="s">
        <v>125</v>
      </c>
      <c r="C54" s="13" t="s">
        <v>126</v>
      </c>
      <c r="D54" s="13" t="s">
        <v>127</v>
      </c>
      <c r="E54" s="8">
        <v>25</v>
      </c>
      <c r="F54" s="10" t="s">
        <v>20</v>
      </c>
      <c r="G54" s="11"/>
      <c r="H54" s="11">
        <f t="shared" si="1"/>
        <v>0</v>
      </c>
      <c r="I54" s="12">
        <f t="shared" si="0"/>
        <v>0</v>
      </c>
    </row>
    <row r="55" spans="1:9" ht="84" x14ac:dyDescent="0.25">
      <c r="A55" s="8">
        <f t="shared" si="2"/>
        <v>51</v>
      </c>
      <c r="B55" s="9" t="s">
        <v>128</v>
      </c>
      <c r="C55" s="13" t="s">
        <v>129</v>
      </c>
      <c r="D55" s="13" t="s">
        <v>130</v>
      </c>
      <c r="E55" s="8">
        <v>4</v>
      </c>
      <c r="F55" s="10" t="s">
        <v>20</v>
      </c>
      <c r="G55" s="11"/>
      <c r="H55" s="11">
        <f t="shared" si="1"/>
        <v>0</v>
      </c>
      <c r="I55" s="12">
        <f t="shared" si="0"/>
        <v>0</v>
      </c>
    </row>
    <row r="56" spans="1:9" ht="156" x14ac:dyDescent="0.25">
      <c r="A56" s="8">
        <f t="shared" si="2"/>
        <v>52</v>
      </c>
      <c r="B56" s="9" t="s">
        <v>131</v>
      </c>
      <c r="C56" s="15" t="s">
        <v>132</v>
      </c>
      <c r="D56" s="13" t="s">
        <v>133</v>
      </c>
      <c r="E56" s="8">
        <v>20</v>
      </c>
      <c r="F56" s="10" t="s">
        <v>20</v>
      </c>
      <c r="G56" s="11"/>
      <c r="H56" s="11">
        <f t="shared" si="1"/>
        <v>0</v>
      </c>
      <c r="I56" s="12">
        <f t="shared" si="0"/>
        <v>0</v>
      </c>
    </row>
    <row r="57" spans="1:9" ht="156" x14ac:dyDescent="0.25">
      <c r="A57" s="8">
        <f t="shared" si="2"/>
        <v>53</v>
      </c>
      <c r="B57" s="9" t="s">
        <v>134</v>
      </c>
      <c r="C57" s="15" t="s">
        <v>132</v>
      </c>
      <c r="D57" s="13" t="s">
        <v>133</v>
      </c>
      <c r="E57" s="8">
        <v>20</v>
      </c>
      <c r="F57" s="10" t="s">
        <v>20</v>
      </c>
      <c r="G57" s="11"/>
      <c r="H57" s="11">
        <f t="shared" si="1"/>
        <v>0</v>
      </c>
      <c r="I57" s="12">
        <f t="shared" si="0"/>
        <v>0</v>
      </c>
    </row>
    <row r="58" spans="1:9" ht="24" x14ac:dyDescent="0.25">
      <c r="A58" s="8">
        <f t="shared" si="2"/>
        <v>54</v>
      </c>
      <c r="B58" s="9" t="s">
        <v>135</v>
      </c>
      <c r="C58" s="13" t="s">
        <v>136</v>
      </c>
      <c r="D58" s="13" t="s">
        <v>137</v>
      </c>
      <c r="E58" s="8">
        <v>100</v>
      </c>
      <c r="F58" s="10" t="s">
        <v>20</v>
      </c>
      <c r="G58" s="11"/>
      <c r="H58" s="11">
        <f t="shared" si="1"/>
        <v>0</v>
      </c>
      <c r="I58" s="12">
        <f t="shared" si="0"/>
        <v>0</v>
      </c>
    </row>
    <row r="59" spans="1:9" ht="72" x14ac:dyDescent="0.25">
      <c r="A59" s="8">
        <f t="shared" si="2"/>
        <v>55</v>
      </c>
      <c r="B59" s="9" t="s">
        <v>138</v>
      </c>
      <c r="C59" s="13" t="s">
        <v>139</v>
      </c>
      <c r="D59" s="13" t="s">
        <v>20</v>
      </c>
      <c r="E59" s="8">
        <v>1</v>
      </c>
      <c r="F59" s="10" t="s">
        <v>20</v>
      </c>
      <c r="G59" s="11"/>
      <c r="H59" s="11">
        <f t="shared" si="1"/>
        <v>0</v>
      </c>
      <c r="I59" s="12">
        <f t="shared" si="0"/>
        <v>0</v>
      </c>
    </row>
    <row r="60" spans="1:9" ht="60" x14ac:dyDescent="0.25">
      <c r="A60" s="8">
        <f t="shared" si="2"/>
        <v>56</v>
      </c>
      <c r="B60" s="9" t="s">
        <v>140</v>
      </c>
      <c r="C60" s="13" t="s">
        <v>141</v>
      </c>
      <c r="D60" s="13" t="s">
        <v>20</v>
      </c>
      <c r="E60" s="8">
        <v>3</v>
      </c>
      <c r="F60" s="10" t="s">
        <v>20</v>
      </c>
      <c r="G60" s="11"/>
      <c r="H60" s="11">
        <f t="shared" si="1"/>
        <v>0</v>
      </c>
      <c r="I60" s="12">
        <f t="shared" si="0"/>
        <v>0</v>
      </c>
    </row>
    <row r="61" spans="1:9" ht="48" x14ac:dyDescent="0.25">
      <c r="A61" s="8">
        <f t="shared" si="2"/>
        <v>57</v>
      </c>
      <c r="B61" s="9" t="s">
        <v>142</v>
      </c>
      <c r="C61" s="13" t="s">
        <v>143</v>
      </c>
      <c r="D61" s="13" t="s">
        <v>20</v>
      </c>
      <c r="E61" s="8">
        <v>1</v>
      </c>
      <c r="F61" s="10" t="s">
        <v>20</v>
      </c>
      <c r="G61" s="11"/>
      <c r="H61" s="11">
        <f t="shared" si="1"/>
        <v>0</v>
      </c>
      <c r="I61" s="12">
        <f t="shared" si="0"/>
        <v>0</v>
      </c>
    </row>
    <row r="62" spans="1:9" ht="36" x14ac:dyDescent="0.25">
      <c r="A62" s="8">
        <f t="shared" si="2"/>
        <v>58</v>
      </c>
      <c r="B62" s="9" t="s">
        <v>144</v>
      </c>
      <c r="C62" s="13" t="s">
        <v>145</v>
      </c>
      <c r="D62" s="13" t="s">
        <v>20</v>
      </c>
      <c r="E62" s="8">
        <v>5</v>
      </c>
      <c r="F62" s="10" t="s">
        <v>20</v>
      </c>
      <c r="G62" s="11"/>
      <c r="H62" s="11">
        <f t="shared" si="1"/>
        <v>0</v>
      </c>
      <c r="I62" s="12">
        <f t="shared" si="0"/>
        <v>0</v>
      </c>
    </row>
    <row r="63" spans="1:9" ht="120" x14ac:dyDescent="0.25">
      <c r="A63" s="8">
        <f t="shared" si="2"/>
        <v>59</v>
      </c>
      <c r="B63" s="9" t="s">
        <v>146</v>
      </c>
      <c r="C63" s="13" t="s">
        <v>147</v>
      </c>
      <c r="D63" s="13" t="s">
        <v>148</v>
      </c>
      <c r="E63" s="8">
        <v>5</v>
      </c>
      <c r="F63" s="10" t="s">
        <v>20</v>
      </c>
      <c r="G63" s="11"/>
      <c r="H63" s="11">
        <f t="shared" si="1"/>
        <v>0</v>
      </c>
      <c r="I63" s="12">
        <f t="shared" si="0"/>
        <v>0</v>
      </c>
    </row>
    <row r="64" spans="1:9" ht="48" x14ac:dyDescent="0.25">
      <c r="A64" s="8">
        <f t="shared" si="2"/>
        <v>60</v>
      </c>
      <c r="B64" s="9" t="s">
        <v>149</v>
      </c>
      <c r="C64" s="13" t="s">
        <v>150</v>
      </c>
      <c r="D64" s="13" t="s">
        <v>20</v>
      </c>
      <c r="E64" s="8">
        <v>1</v>
      </c>
      <c r="F64" s="10" t="s">
        <v>20</v>
      </c>
      <c r="G64" s="11"/>
      <c r="H64" s="11">
        <f t="shared" si="1"/>
        <v>0</v>
      </c>
      <c r="I64" s="12">
        <f t="shared" si="0"/>
        <v>0</v>
      </c>
    </row>
    <row r="65" spans="1:9" ht="48" x14ac:dyDescent="0.25">
      <c r="A65" s="8">
        <f t="shared" si="2"/>
        <v>61</v>
      </c>
      <c r="B65" s="9" t="s">
        <v>151</v>
      </c>
      <c r="C65" s="13" t="s">
        <v>152</v>
      </c>
      <c r="D65" s="13" t="s">
        <v>20</v>
      </c>
      <c r="E65" s="8">
        <v>1</v>
      </c>
      <c r="F65" s="10" t="s">
        <v>20</v>
      </c>
      <c r="G65" s="11"/>
      <c r="H65" s="11">
        <f t="shared" si="1"/>
        <v>0</v>
      </c>
      <c r="I65" s="12">
        <f t="shared" si="0"/>
        <v>0</v>
      </c>
    </row>
    <row r="66" spans="1:9" ht="60" x14ac:dyDescent="0.25">
      <c r="A66" s="8">
        <f t="shared" si="2"/>
        <v>62</v>
      </c>
      <c r="B66" s="9" t="s">
        <v>153</v>
      </c>
      <c r="C66" s="14" t="s">
        <v>154</v>
      </c>
      <c r="D66" s="13" t="s">
        <v>20</v>
      </c>
      <c r="E66" s="8">
        <v>2</v>
      </c>
      <c r="F66" s="10" t="s">
        <v>20</v>
      </c>
      <c r="G66" s="11"/>
      <c r="H66" s="11">
        <f t="shared" si="1"/>
        <v>0</v>
      </c>
      <c r="I66" s="12">
        <f t="shared" si="0"/>
        <v>0</v>
      </c>
    </row>
    <row r="67" spans="1:9" ht="120" x14ac:dyDescent="0.25">
      <c r="A67" s="8">
        <f t="shared" si="2"/>
        <v>63</v>
      </c>
      <c r="B67" s="9" t="s">
        <v>155</v>
      </c>
      <c r="C67" s="13" t="s">
        <v>156</v>
      </c>
      <c r="D67" s="13" t="s">
        <v>20</v>
      </c>
      <c r="E67" s="8">
        <v>5</v>
      </c>
      <c r="F67" s="10" t="s">
        <v>20</v>
      </c>
      <c r="G67" s="11"/>
      <c r="H67" s="11">
        <f t="shared" si="1"/>
        <v>0</v>
      </c>
      <c r="I67" s="12">
        <f t="shared" si="0"/>
        <v>0</v>
      </c>
    </row>
    <row r="68" spans="1:9" ht="84" x14ac:dyDescent="0.25">
      <c r="A68" s="8">
        <f t="shared" si="2"/>
        <v>64</v>
      </c>
      <c r="B68" s="9" t="s">
        <v>157</v>
      </c>
      <c r="C68" s="13" t="s">
        <v>158</v>
      </c>
      <c r="D68" s="13" t="s">
        <v>20</v>
      </c>
      <c r="E68" s="8">
        <v>2</v>
      </c>
      <c r="F68" s="10" t="s">
        <v>20</v>
      </c>
      <c r="G68" s="11"/>
      <c r="H68" s="11">
        <f t="shared" si="1"/>
        <v>0</v>
      </c>
      <c r="I68" s="12">
        <f t="shared" si="0"/>
        <v>0</v>
      </c>
    </row>
    <row r="69" spans="1:9" ht="60" x14ac:dyDescent="0.25">
      <c r="A69" s="8">
        <f t="shared" si="2"/>
        <v>65</v>
      </c>
      <c r="B69" s="9" t="s">
        <v>159</v>
      </c>
      <c r="C69" s="13" t="s">
        <v>160</v>
      </c>
      <c r="D69" s="13" t="s">
        <v>20</v>
      </c>
      <c r="E69" s="8">
        <v>3</v>
      </c>
      <c r="F69" s="10" t="s">
        <v>20</v>
      </c>
      <c r="G69" s="11"/>
      <c r="H69" s="11">
        <f t="shared" si="1"/>
        <v>0</v>
      </c>
      <c r="I69" s="12">
        <f t="shared" si="0"/>
        <v>0</v>
      </c>
    </row>
    <row r="70" spans="1:9" ht="60" x14ac:dyDescent="0.25">
      <c r="A70" s="8">
        <f t="shared" si="2"/>
        <v>66</v>
      </c>
      <c r="B70" s="9" t="s">
        <v>161</v>
      </c>
      <c r="C70" s="13" t="s">
        <v>162</v>
      </c>
      <c r="D70" s="13" t="s">
        <v>20</v>
      </c>
      <c r="E70" s="8">
        <v>2</v>
      </c>
      <c r="F70" s="10" t="s">
        <v>20</v>
      </c>
      <c r="G70" s="11"/>
      <c r="H70" s="11">
        <f t="shared" si="1"/>
        <v>0</v>
      </c>
      <c r="I70" s="12">
        <f t="shared" ref="I70:I73" si="3">H70*3</f>
        <v>0</v>
      </c>
    </row>
    <row r="71" spans="1:9" ht="72" x14ac:dyDescent="0.25">
      <c r="A71" s="8">
        <f t="shared" si="2"/>
        <v>67</v>
      </c>
      <c r="B71" s="9" t="s">
        <v>163</v>
      </c>
      <c r="C71" s="13" t="s">
        <v>164</v>
      </c>
      <c r="D71" s="13" t="s">
        <v>20</v>
      </c>
      <c r="E71" s="8">
        <v>2</v>
      </c>
      <c r="F71" s="10" t="s">
        <v>20</v>
      </c>
      <c r="G71" s="11"/>
      <c r="H71" s="11">
        <f t="shared" ref="H71:H74" si="4">E71*G71</f>
        <v>0</v>
      </c>
      <c r="I71" s="12">
        <f t="shared" si="3"/>
        <v>0</v>
      </c>
    </row>
    <row r="72" spans="1:9" ht="36" x14ac:dyDescent="0.25">
      <c r="A72" s="8">
        <f t="shared" si="2"/>
        <v>68</v>
      </c>
      <c r="B72" s="9" t="s">
        <v>165</v>
      </c>
      <c r="C72" s="13" t="s">
        <v>166</v>
      </c>
      <c r="D72" s="13" t="s">
        <v>20</v>
      </c>
      <c r="E72" s="8">
        <v>1</v>
      </c>
      <c r="F72" s="10" t="s">
        <v>20</v>
      </c>
      <c r="G72" s="11"/>
      <c r="H72" s="11">
        <f t="shared" si="4"/>
        <v>0</v>
      </c>
      <c r="I72" s="12">
        <f t="shared" si="3"/>
        <v>0</v>
      </c>
    </row>
    <row r="73" spans="1:9" ht="78.75" customHeight="1" x14ac:dyDescent="0.25">
      <c r="A73" s="8">
        <f t="shared" si="2"/>
        <v>69</v>
      </c>
      <c r="B73" s="9" t="s">
        <v>167</v>
      </c>
      <c r="C73" s="13" t="s">
        <v>168</v>
      </c>
      <c r="D73" s="13" t="s">
        <v>20</v>
      </c>
      <c r="E73" s="8">
        <v>1</v>
      </c>
      <c r="F73" s="10" t="s">
        <v>20</v>
      </c>
      <c r="G73" s="11"/>
      <c r="H73" s="11">
        <f t="shared" si="4"/>
        <v>0</v>
      </c>
      <c r="I73" s="12">
        <f t="shared" si="3"/>
        <v>0</v>
      </c>
    </row>
    <row r="74" spans="1:9" ht="136.5" customHeight="1" x14ac:dyDescent="0.25">
      <c r="A74" s="8">
        <f t="shared" ref="A74" si="5">A73+1</f>
        <v>70</v>
      </c>
      <c r="B74" s="9" t="s">
        <v>169</v>
      </c>
      <c r="C74" s="15" t="s">
        <v>170</v>
      </c>
      <c r="D74" s="13" t="s">
        <v>20</v>
      </c>
      <c r="E74" s="8">
        <v>1</v>
      </c>
      <c r="F74" s="10" t="s">
        <v>20</v>
      </c>
      <c r="G74" s="11"/>
      <c r="H74" s="11">
        <f t="shared" si="4"/>
        <v>0</v>
      </c>
      <c r="I74" s="12">
        <f>H74*3</f>
        <v>0</v>
      </c>
    </row>
    <row r="75" spans="1:9" x14ac:dyDescent="0.25">
      <c r="A75" s="20" t="s">
        <v>171</v>
      </c>
      <c r="B75" s="20"/>
      <c r="C75" s="20"/>
      <c r="D75" s="20"/>
      <c r="E75" s="20"/>
      <c r="F75" s="20"/>
      <c r="G75" s="20"/>
      <c r="H75" s="20"/>
      <c r="I75" s="16">
        <f>SUM(I5:I74)</f>
        <v>0</v>
      </c>
    </row>
    <row r="76" spans="1:9" x14ac:dyDescent="0.25">
      <c r="A76" s="21" t="s">
        <v>172</v>
      </c>
      <c r="B76" s="21"/>
      <c r="C76" s="21"/>
      <c r="D76" s="21"/>
      <c r="E76" s="21"/>
      <c r="F76" s="21"/>
      <c r="G76" s="21"/>
      <c r="H76" s="21"/>
      <c r="I76" s="17">
        <f>I75*10/100</f>
        <v>0</v>
      </c>
    </row>
    <row r="77" spans="1:9" x14ac:dyDescent="0.25">
      <c r="A77" s="21" t="s">
        <v>173</v>
      </c>
      <c r="B77" s="21"/>
      <c r="C77" s="21"/>
      <c r="D77" s="21"/>
      <c r="E77" s="21"/>
      <c r="F77" s="21"/>
      <c r="G77" s="21"/>
      <c r="H77" s="21"/>
      <c r="I77" s="17">
        <f>I76*19/100</f>
        <v>0</v>
      </c>
    </row>
    <row r="78" spans="1:9" x14ac:dyDescent="0.25">
      <c r="A78" s="20" t="s">
        <v>176</v>
      </c>
      <c r="B78" s="20"/>
      <c r="C78" s="20"/>
      <c r="D78" s="20"/>
      <c r="E78" s="20"/>
      <c r="F78" s="20"/>
      <c r="G78" s="20"/>
      <c r="H78" s="20"/>
      <c r="I78" s="16">
        <f>I75+I76+I77</f>
        <v>0</v>
      </c>
    </row>
    <row r="80" spans="1:9" x14ac:dyDescent="0.25">
      <c r="A80" s="2"/>
      <c r="B80" s="2"/>
      <c r="C80" s="2"/>
    </row>
    <row r="81" spans="1:2" x14ac:dyDescent="0.25">
      <c r="A81" s="1" t="s">
        <v>0</v>
      </c>
      <c r="B81" s="1"/>
    </row>
    <row r="82" spans="1:2" x14ac:dyDescent="0.25">
      <c r="A82" s="1" t="s">
        <v>1</v>
      </c>
      <c r="B82" s="1"/>
    </row>
    <row r="83" spans="1:2" x14ac:dyDescent="0.25">
      <c r="A83" s="1" t="s">
        <v>2</v>
      </c>
      <c r="B83" s="1"/>
    </row>
  </sheetData>
  <mergeCells count="6">
    <mergeCell ref="A75:H75"/>
    <mergeCell ref="A76:H76"/>
    <mergeCell ref="A77:H77"/>
    <mergeCell ref="A78:H78"/>
    <mergeCell ref="A2:I2"/>
    <mergeCell ref="A3:I3"/>
  </mergeCells>
  <pageMargins left="0.25" right="0.25" top="0.75" bottom="0.75" header="0.3" footer="0.3"/>
  <pageSetup orientation="landscape" horizontalDpi="4294967293" r:id="rId1"/>
  <headerFooter>
    <oddFooter>&amp;R_x000D_&amp;1#&amp;"Aptos"&amp;10&amp;K000000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Jonnathan Camilo Gonzalez Gutierrez</dc:creator>
  <cp:lastModifiedBy>Viviana Soto Jimenez</cp:lastModifiedBy>
  <cp:lastPrinted>2026-05-13T17:41:05Z</cp:lastPrinted>
  <dcterms:created xsi:type="dcterms:W3CDTF">2018-06-25T15:02:43Z</dcterms:created>
  <dcterms:modified xsi:type="dcterms:W3CDTF">2026-08-11T21:27:05Z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2026-03-04T15:13:23Z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9daa3c50-df8c-46e5-9e88-de4464bcddc0</vt:lpwstr>
  </property>
  <property fmtid="{D5CDD505-2E9C-101B-9397-08002B2CF9AE}" pid="8" name="MSIP_Label_9238af61-cfb1-43e3-a724-fe68a71eee05_ContentBits">
    <vt:lpwstr>2</vt:lpwstr>
  </property>
  <property fmtid="{D5CDD505-2E9C-101B-9397-08002B2CF9AE}" pid="9" name="MSIP_Label_9238af61-cfb1-43e3-a724-fe68a71eee05_Tag">
    <vt:lpwstr>10, 0, 1, 1</vt:lpwstr>
  </property>
</Properties>
</file>