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ARMADA\2026\BALDAS\"/>
    </mc:Choice>
  </mc:AlternateContent>
  <bookViews>
    <workbookView xWindow="0" yWindow="0" windowWidth="23040" windowHeight="8208" tabRatio="669"/>
  </bookViews>
  <sheets>
    <sheet name="Anexo 3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1" l="1"/>
  <c r="O5" i="11"/>
  <c r="O4" i="11"/>
  <c r="L4" i="11"/>
  <c r="N5" i="11" l="1"/>
  <c r="M5" i="11"/>
  <c r="L5" i="11"/>
  <c r="N6" i="11"/>
  <c r="M6" i="11"/>
  <c r="L6" i="11"/>
  <c r="N4" i="11" l="1"/>
  <c r="M4" i="11"/>
</calcChain>
</file>

<file path=xl/sharedStrings.xml><?xml version="1.0" encoding="utf-8"?>
<sst xmlns="http://schemas.openxmlformats.org/spreadsheetml/2006/main" count="28" uniqueCount="20">
  <si>
    <t>ANEXO No. 3 ESTUDIO DE MERCADO</t>
  </si>
  <si>
    <t>ÍTEM</t>
  </si>
  <si>
    <t>CODIGO UNSPSC</t>
  </si>
  <si>
    <t>DESCRIPCIÓN</t>
  </si>
  <si>
    <t>UNIDAD DE MEDIDA</t>
  </si>
  <si>
    <t>CANTIDAD</t>
  </si>
  <si>
    <t>COTIZACIÓN INDUSTRIAS METÁLICAS MUEBLE METAL SAS</t>
  </si>
  <si>
    <t>COTIZACIÓN INGERAK ESTANTERIAS METÁLICAS SAS</t>
  </si>
  <si>
    <t>PROMEDIO</t>
  </si>
  <si>
    <t>MEDIANA</t>
  </si>
  <si>
    <t>MEDIA ARMONICA</t>
  </si>
  <si>
    <t>PRECIO DE REFERENCIA</t>
  </si>
  <si>
    <t>VALOR UNITARIO</t>
  </si>
  <si>
    <t>IVA</t>
  </si>
  <si>
    <t>VALOR UNITARIO + IVA</t>
  </si>
  <si>
    <t>VALOR TOTAL INCLUIDO IVA</t>
  </si>
  <si>
    <t>TENDIDO LISO EN LAMINA GALVANIZADA PARA 250 KG CALIBRE 20
MEDIDA APROXIMADA DE BANDEJAS = 757X2400 - 782X2400
ANCHO: 810 mm
LARGO: 2400 mm</t>
  </si>
  <si>
    <t>UNIDAD</t>
  </si>
  <si>
    <t>TENDIDO LISO EN LAMINA GALVANIZADA PARA 250 KG CALIBRE 20
MEDIDA APROXIMADA DE BANDEJAS = 797X2600
ANCHO: 850 mm
LARGO: 2600 mm</t>
  </si>
  <si>
    <t>TENDIDO LISO EN LAMINA GALVANIZADA PARA 250 KG CALIBRE 20
MEDIDA APROXIMADA DE BANDEJAS = 497X1100
ANCHO: 500 mm
LARGO: 1100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</si>
</sst>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sz val="10"/>
      <color rgb="FF000000"/>
      <name val="Times New Roman"/>
      <family val="1"/>
    </font>
    <font>
      <sz val="9"/>
      <name val="Century Gothic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</cellStyleXfs>
  <cellXfs count="15">
    <xf numFmtId="0" fontId="0" fillId="0" borderId="0" xfId="0"/>
    <xf numFmtId="4" fontId="6" fillId="0" borderId="1" xfId="3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8" fontId="8" fillId="0" borderId="1" xfId="2" applyNumberFormat="1" applyFont="1" applyFill="1" applyBorder="1" applyAlignment="1">
      <alignment vertical="center" wrapText="1"/>
    </xf>
    <xf numFmtId="8" fontId="4" fillId="0" borderId="0" xfId="0" applyNumberFormat="1" applyFont="1" applyFill="1" applyBorder="1" applyAlignment="1">
      <alignment wrapText="1"/>
    </xf>
    <xf numFmtId="0" fontId="5" fillId="0" borderId="2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1" xfId="4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7">
    <cellStyle name="Millares" xfId="2" builtinId="3"/>
    <cellStyle name="Millares 2" xfId="1"/>
    <cellStyle name="Moneda" xfId="3" builtinId="4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D1" workbookViewId="0">
      <selection activeCell="O6" sqref="O6"/>
    </sheetView>
  </sheetViews>
  <sheetFormatPr baseColWidth="10" defaultColWidth="11.44140625" defaultRowHeight="13.2" x14ac:dyDescent="0.3"/>
  <cols>
    <col min="1" max="1" width="5.44140625" style="2" bestFit="1" customWidth="1"/>
    <col min="2" max="2" width="10.109375" style="2" customWidth="1"/>
    <col min="3" max="3" width="41.5546875" style="2" customWidth="1"/>
    <col min="4" max="4" width="13.88671875" style="2" customWidth="1"/>
    <col min="5" max="5" width="10.109375" style="2" customWidth="1"/>
    <col min="6" max="6" width="16.44140625" style="2" bestFit="1" customWidth="1"/>
    <col min="7" max="7" width="15.88671875" style="2" bestFit="1" customWidth="1"/>
    <col min="8" max="8" width="17" style="2" bestFit="1" customWidth="1"/>
    <col min="9" max="9" width="16.44140625" style="2" bestFit="1" customWidth="1"/>
    <col min="10" max="10" width="15.88671875" style="2" bestFit="1" customWidth="1"/>
    <col min="11" max="11" width="17" style="2" bestFit="1" customWidth="1"/>
    <col min="12" max="14" width="17" style="2" customWidth="1"/>
    <col min="15" max="15" width="16.109375" style="2" bestFit="1" customWidth="1"/>
    <col min="16" max="16" width="13.6640625" style="2" bestFit="1" customWidth="1"/>
    <col min="17" max="16384" width="11.44140625" style="2"/>
  </cols>
  <sheetData>
    <row r="1" spans="1:16" ht="1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6" ht="28.5" customHeight="1" x14ac:dyDescent="0.3">
      <c r="A2" s="10" t="s">
        <v>1</v>
      </c>
      <c r="B2" s="13" t="s">
        <v>2</v>
      </c>
      <c r="C2" s="10" t="s">
        <v>3</v>
      </c>
      <c r="D2" s="13" t="s">
        <v>4</v>
      </c>
      <c r="E2" s="13" t="s">
        <v>5</v>
      </c>
      <c r="F2" s="12" t="s">
        <v>6</v>
      </c>
      <c r="G2" s="12"/>
      <c r="H2" s="12"/>
      <c r="I2" s="12" t="s">
        <v>7</v>
      </c>
      <c r="J2" s="12"/>
      <c r="K2" s="12"/>
      <c r="L2" s="8" t="s">
        <v>8</v>
      </c>
      <c r="M2" s="9" t="s">
        <v>9</v>
      </c>
      <c r="N2" s="9" t="s">
        <v>10</v>
      </c>
      <c r="O2" s="4" t="s">
        <v>11</v>
      </c>
    </row>
    <row r="3" spans="1:16" ht="22.8" x14ac:dyDescent="0.3">
      <c r="A3" s="10"/>
      <c r="B3" s="14"/>
      <c r="C3" s="10"/>
      <c r="D3" s="14"/>
      <c r="E3" s="14"/>
      <c r="F3" s="1" t="s">
        <v>12</v>
      </c>
      <c r="G3" s="1" t="s">
        <v>13</v>
      </c>
      <c r="H3" s="1" t="s">
        <v>14</v>
      </c>
      <c r="I3" s="1" t="s">
        <v>12</v>
      </c>
      <c r="J3" s="1" t="s">
        <v>13</v>
      </c>
      <c r="K3" s="1" t="s">
        <v>14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6" ht="99" customHeight="1" x14ac:dyDescent="0.3">
      <c r="A4" s="3">
        <v>1</v>
      </c>
      <c r="B4" s="3">
        <v>82131603</v>
      </c>
      <c r="C4" s="5" t="s">
        <v>16</v>
      </c>
      <c r="D4" s="3" t="s">
        <v>17</v>
      </c>
      <c r="E4" s="3">
        <v>1</v>
      </c>
      <c r="F4" s="6">
        <v>224000</v>
      </c>
      <c r="G4" s="6">
        <v>42560</v>
      </c>
      <c r="H4" s="6">
        <v>266560</v>
      </c>
      <c r="I4" s="6">
        <v>236655.3</v>
      </c>
      <c r="J4" s="6">
        <v>44964.506999999998</v>
      </c>
      <c r="K4" s="6">
        <v>281619.80699999997</v>
      </c>
      <c r="L4" s="6">
        <f>ROUNDUP(AVERAGE(H4,K4),0)</f>
        <v>274090</v>
      </c>
      <c r="M4" s="6">
        <f>ROUNDUP(MEDIAN(H4,K4),0)-1</f>
        <v>274089</v>
      </c>
      <c r="N4" s="6">
        <f>ROUNDUP(HARMEAN(H4,K4),0)</f>
        <v>273884</v>
      </c>
      <c r="O4" s="6">
        <f>L4</f>
        <v>274090</v>
      </c>
    </row>
    <row r="5" spans="1:16" ht="66" x14ac:dyDescent="0.3">
      <c r="A5" s="3">
        <v>2</v>
      </c>
      <c r="B5" s="3">
        <v>82131603</v>
      </c>
      <c r="C5" s="5" t="s">
        <v>18</v>
      </c>
      <c r="D5" s="3" t="s">
        <v>17</v>
      </c>
      <c r="E5" s="3">
        <v>1</v>
      </c>
      <c r="F5" s="6">
        <v>236000</v>
      </c>
      <c r="G5" s="6">
        <v>44840</v>
      </c>
      <c r="H5" s="6">
        <v>280840</v>
      </c>
      <c r="I5" s="6">
        <v>246797.66666666666</v>
      </c>
      <c r="J5" s="6">
        <v>46891.556666666664</v>
      </c>
      <c r="K5" s="6">
        <v>293689.22333333333</v>
      </c>
      <c r="L5" s="6">
        <f>ROUNDUP(AVERAGE(H5,K5),0)</f>
        <v>287265</v>
      </c>
      <c r="M5" s="6">
        <f>ROUNDUP(MEDIAN(H5,K5),0)-1</f>
        <v>287264</v>
      </c>
      <c r="N5" s="6">
        <f>ROUNDUP(HARMEAN(H5,K5),0)</f>
        <v>287121</v>
      </c>
      <c r="O5" s="6">
        <f>L5</f>
        <v>287265</v>
      </c>
      <c r="P5" s="7"/>
    </row>
    <row r="6" spans="1:16" ht="66" x14ac:dyDescent="0.3">
      <c r="A6" s="3">
        <v>3</v>
      </c>
      <c r="B6" s="3">
        <v>55121718</v>
      </c>
      <c r="C6" s="5" t="s">
        <v>19</v>
      </c>
      <c r="D6" s="3" t="s">
        <v>17</v>
      </c>
      <c r="E6" s="3">
        <v>1</v>
      </c>
      <c r="F6" s="6">
        <v>64000</v>
      </c>
      <c r="G6" s="6">
        <v>12160</v>
      </c>
      <c r="H6" s="6">
        <v>76160</v>
      </c>
      <c r="I6" s="6">
        <v>68698.7</v>
      </c>
      <c r="J6" s="6">
        <v>13052.752999999999</v>
      </c>
      <c r="K6" s="6">
        <v>81751.452999999994</v>
      </c>
      <c r="L6" s="6">
        <f>ROUNDUP(AVERAGE(H6,K6),0)</f>
        <v>78956</v>
      </c>
      <c r="M6" s="6">
        <f>ROUNDUP(MEDIAN(H6,K6),0)-1</f>
        <v>78955</v>
      </c>
      <c r="N6" s="6">
        <f>ROUNDUP(HARMEAN(H6,K6),0)</f>
        <v>78857</v>
      </c>
      <c r="O6" s="6">
        <f>L6</f>
        <v>78956</v>
      </c>
    </row>
    <row r="7" spans="1:16" x14ac:dyDescent="0.3">
      <c r="H7" s="7"/>
      <c r="O7" s="7"/>
    </row>
    <row r="8" spans="1:16" x14ac:dyDescent="0.3">
      <c r="P8" s="7"/>
    </row>
  </sheetData>
  <mergeCells count="8">
    <mergeCell ref="C2:C3"/>
    <mergeCell ref="A2:A3"/>
    <mergeCell ref="A1:O1"/>
    <mergeCell ref="F2:H2"/>
    <mergeCell ref="I2:K2"/>
    <mergeCell ref="D2:D3"/>
    <mergeCell ref="E2:E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NINI JOHANNA</dc:creator>
  <cp:keywords/>
  <dc:description/>
  <cp:lastModifiedBy>Yurley Amaya Acosta</cp:lastModifiedBy>
  <cp:revision/>
  <dcterms:created xsi:type="dcterms:W3CDTF">2018-01-17T14:24:02Z</dcterms:created>
  <dcterms:modified xsi:type="dcterms:W3CDTF">2026-08-03T16:10:17Z</dcterms:modified>
  <cp:category/>
  <cp:contentStatus/>
</cp:coreProperties>
</file>