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Centro Nacional de Memoria Historica\CNMH 2026\Procesos de Contratacion\E.S mobiliario museográfico\"/>
    </mc:Choice>
  </mc:AlternateContent>
  <bookViews>
    <workbookView showSheetTabs="0" xWindow="0" yWindow="0" windowWidth="28800" windowHeight="11430"/>
  </bookViews>
  <sheets>
    <sheet name="Anexo Economico_Propuesta " sheetId="14"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9" i="14" l="1"/>
  <c r="I18" i="14"/>
  <c r="H18" i="14"/>
  <c r="I16" i="14"/>
  <c r="H16" i="14"/>
  <c r="I15" i="14"/>
  <c r="H15" i="14"/>
  <c r="I14" i="14"/>
  <c r="H14" i="14"/>
  <c r="I12" i="14"/>
  <c r="H12" i="14"/>
  <c r="I11" i="14"/>
  <c r="H11" i="14"/>
  <c r="I10" i="14"/>
  <c r="H10" i="14"/>
  <c r="I8" i="14"/>
  <c r="H8" i="14"/>
  <c r="I7" i="14"/>
  <c r="H7" i="14"/>
  <c r="I6" i="14"/>
  <c r="H6" i="14"/>
  <c r="F19" i="14"/>
  <c r="H19" i="14" l="1"/>
  <c r="I19" i="14" l="1"/>
</calcChain>
</file>

<file path=xl/sharedStrings.xml><?xml version="1.0" encoding="utf-8"?>
<sst xmlns="http://schemas.openxmlformats.org/spreadsheetml/2006/main" count="50" uniqueCount="40">
  <si>
    <t>Nota Nº 1:</t>
  </si>
  <si>
    <t>Propuesta Oferente</t>
  </si>
  <si>
    <t>Nota Nº 2:</t>
  </si>
  <si>
    <t>Item</t>
  </si>
  <si>
    <t>Valor  Total</t>
  </si>
  <si>
    <t xml:space="preserve">Valor Total ofertado incluido IVA y demas impuestos  tasas contribuciones  y  tributos  a los  que  haya lugar </t>
  </si>
  <si>
    <t xml:space="preserve">Valor Unitario Techo Establecido por la entidad  incluido  Iva  </t>
  </si>
  <si>
    <t xml:space="preserve">Valor Unitario ofertado incluido IVA y demas impuestos  tasas contribuciones  y  tributos  a los  que  haya lugar </t>
  </si>
  <si>
    <r>
      <t>Solo se debe  diligenciar la celda correspondiente al valor  de la oferta del Proponente</t>
    </r>
    <r>
      <rPr>
        <sz val="12"/>
        <color theme="7" tint="-0.249977111117893"/>
        <rFont val="Calibri"/>
        <family val="2"/>
        <scheme val="minor"/>
      </rPr>
      <t xml:space="preserve"> "Valor Unitario ofertado incluido IVA y demas impuestos  tasas contribuciones  y  tributos  a los  que  haya lugar"</t>
    </r>
  </si>
  <si>
    <t>El proponente debera diligenciar y adjuntar el presente “Anexo de Oferta económica” con los valores expresados en moneda legal colombiana para cada ítem ofertado sin superar los valor Unitario Techo  establecidos por la entidad, incluido IVA y demás impuestos tasas contribuciones y tributos a los que hay lugar.</t>
  </si>
  <si>
    <t xml:space="preserve">Celda de Verificacion del  Valor  Unitario Ofertado Iva Incluido </t>
  </si>
  <si>
    <t>Descripcion</t>
  </si>
  <si>
    <t>Unidad de Medida</t>
  </si>
  <si>
    <t xml:space="preserve">Cantidad </t>
  </si>
  <si>
    <t>Punto de Información y Guardarropas</t>
  </si>
  <si>
    <t>1.1</t>
  </si>
  <si>
    <t>1.2</t>
  </si>
  <si>
    <t>Barra de Servicio de Guardarropas</t>
  </si>
  <si>
    <t>1.3</t>
  </si>
  <si>
    <t>Guardarropas</t>
  </si>
  <si>
    <t>Metros</t>
  </si>
  <si>
    <t xml:space="preserve">Café Para la Paz </t>
  </si>
  <si>
    <t>2.1</t>
  </si>
  <si>
    <t xml:space="preserve">Recubrimiento Módulo de Servicio y Barra de Trabajo Café </t>
  </si>
  <si>
    <t>2.2</t>
  </si>
  <si>
    <t xml:space="preserve">Barra de Atención Café </t>
  </si>
  <si>
    <t>2.3</t>
  </si>
  <si>
    <t xml:space="preserve">Mueble de Exhibición Café </t>
  </si>
  <si>
    <t>Librería y Tienda de Museo</t>
  </si>
  <si>
    <t>3.1</t>
  </si>
  <si>
    <t>Mueble Libros y Barra</t>
  </si>
  <si>
    <t>3.2</t>
  </si>
  <si>
    <t xml:space="preserve">Mueble de Atención Librería </t>
  </si>
  <si>
    <t>3.3</t>
  </si>
  <si>
    <t>Islas de Exhibición Tienda</t>
  </si>
  <si>
    <t>Bodegaje Por mes</t>
  </si>
  <si>
    <t>Metros Cúbicos</t>
  </si>
  <si>
    <t>4.1</t>
  </si>
  <si>
    <t>Carrera 7 No 32-42 Pisos 30 y 31 Bogotá, Colombia, Bogotá, D.C., Colombia. PBX: (57) 601 7965060
notificaciones@cnmh.gov.co</t>
  </si>
  <si>
    <t>Oferta Economica / Centro Nacional de Memoria Historica - CNMH
“Fabricación e instalación del mobiliario museográfico para dotar los espacios experienciales de la fase II del proyecto constructivo del Museo de la Memoria”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</si>
</sst>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 #,##0_-;\-&quot;$&quot;\ * #,##0_-;_-&quot;$&quot;\ * &quot;-&quot;_-;_-@_-"/>
    <numFmt numFmtId="41" formatCode="_-* #,##0_-;\-* #,##0_-;_-* &quot;-&quot;_-;_-@_-"/>
    <numFmt numFmtId="44" formatCode="_-&quot;$&quot;\ * #,##0.00_-;\-&quot;$&quot;\ * #,##0.00_-;_-&quot;$&quot;\ *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color rgb="FF000000"/>
      <name val="Calibri"/>
      <family val="2"/>
      <scheme val="minor"/>
    </font>
    <font>
      <b/>
      <sz val="12"/>
      <name val="Calibri"/>
      <family val="2"/>
      <scheme val="minor"/>
    </font>
    <font>
      <b/>
      <sz val="12"/>
      <color theme="1"/>
      <name val="Calibri"/>
      <family val="2"/>
      <scheme val="minor"/>
    </font>
    <font>
      <b/>
      <sz val="9"/>
      <color rgb="FFFF0000"/>
      <name val="Calibri"/>
      <family val="2"/>
      <scheme val="minor"/>
    </font>
    <font>
      <sz val="12"/>
      <color rgb="FF000000"/>
      <name val="Calibri"/>
      <family val="2"/>
      <scheme val="minor"/>
    </font>
    <font>
      <b/>
      <u/>
      <sz val="11"/>
      <color theme="1"/>
      <name val="Calibri"/>
      <family val="2"/>
      <scheme val="minor"/>
    </font>
    <font>
      <b/>
      <u/>
      <sz val="12"/>
      <color theme="1"/>
      <name val="Calibri"/>
      <family val="2"/>
      <scheme val="minor"/>
    </font>
    <font>
      <sz val="12"/>
      <color theme="1"/>
      <name val="Calibri"/>
      <family val="2"/>
      <scheme val="minor"/>
    </font>
    <font>
      <sz val="12"/>
      <color theme="7" tint="-0.249977111117893"/>
      <name val="Calibri"/>
      <family val="2"/>
      <scheme val="minor"/>
    </font>
    <font>
      <b/>
      <sz val="10"/>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theme="7"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thin">
        <color indexed="64"/>
      </top>
      <bottom style="thin">
        <color indexed="64"/>
      </bottom>
      <diagonal/>
    </border>
  </borders>
  <cellStyleXfs count="4">
    <xf numFmtId="0" fontId="0" fillId="0" borderId="0"/>
    <xf numFmtId="42"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cellStyleXfs>
  <cellXfs count="42">
    <xf numFmtId="0" fontId="0" fillId="0" borderId="0" xfId="0"/>
    <xf numFmtId="0" fontId="3" fillId="0" borderId="0" xfId="0" applyFont="1" applyAlignment="1" applyProtection="1">
      <alignment horizontal="center" vertical="center"/>
      <protection locked="0"/>
    </xf>
    <xf numFmtId="0" fontId="3" fillId="0" borderId="0" xfId="0" applyFont="1" applyFill="1" applyAlignment="1" applyProtection="1">
      <alignment horizontal="center" vertical="center"/>
      <protection hidden="1"/>
    </xf>
    <xf numFmtId="0" fontId="4" fillId="0" borderId="0" xfId="0" applyFont="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7" fillId="0" borderId="5" xfId="0" applyFont="1" applyFill="1" applyBorder="1" applyAlignment="1" applyProtection="1">
      <alignment horizontal="center" vertical="center" wrapText="1"/>
      <protection hidden="1"/>
    </xf>
    <xf numFmtId="0" fontId="3" fillId="0" borderId="7" xfId="0" applyFont="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0" xfId="0" applyFont="1" applyFill="1" applyAlignment="1" applyProtection="1">
      <alignment horizontal="center" vertical="center"/>
      <protection locked="0"/>
    </xf>
    <xf numFmtId="42" fontId="2" fillId="2" borderId="10" xfId="1" applyFont="1" applyFill="1" applyBorder="1" applyAlignment="1">
      <alignment horizontal="center" vertical="center" wrapText="1"/>
    </xf>
    <xf numFmtId="42" fontId="2" fillId="2" borderId="11" xfId="1"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44" fontId="11" fillId="0" borderId="1" xfId="2" applyFont="1" applyFill="1" applyBorder="1" applyAlignment="1">
      <alignment horizontal="center" vertical="center" wrapText="1"/>
    </xf>
    <xf numFmtId="44" fontId="6" fillId="7" borderId="1" xfId="2" applyFont="1" applyFill="1" applyBorder="1" applyAlignment="1">
      <alignment horizontal="center" vertical="center" wrapText="1"/>
    </xf>
    <xf numFmtId="0" fontId="7" fillId="7" borderId="5" xfId="0" applyFont="1" applyFill="1" applyBorder="1" applyAlignment="1" applyProtection="1">
      <alignment horizontal="center" vertical="center" wrapText="1"/>
      <protection hidden="1"/>
    </xf>
    <xf numFmtId="0" fontId="9" fillId="2" borderId="1" xfId="0" applyFont="1" applyFill="1" applyBorder="1" applyAlignment="1" applyProtection="1">
      <alignment horizontal="center" vertical="center"/>
      <protection hidden="1"/>
    </xf>
    <xf numFmtId="44" fontId="6" fillId="7" borderId="14"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44" fontId="11" fillId="4" borderId="1" xfId="2" applyNumberFormat="1" applyFont="1" applyFill="1" applyBorder="1" applyAlignment="1" applyProtection="1">
      <alignment horizontal="center" vertical="center"/>
      <protection locked="0"/>
    </xf>
    <xf numFmtId="0" fontId="3" fillId="6" borderId="17" xfId="0" applyFont="1" applyFill="1" applyBorder="1" applyAlignment="1" applyProtection="1">
      <alignment horizontal="center" vertical="center"/>
      <protection hidden="1"/>
    </xf>
    <xf numFmtId="0" fontId="3" fillId="6" borderId="2" xfId="0" applyFont="1" applyFill="1" applyBorder="1" applyAlignment="1" applyProtection="1">
      <alignment horizontal="center" vertical="center"/>
      <protection hidden="1"/>
    </xf>
    <xf numFmtId="0" fontId="6" fillId="6" borderId="2" xfId="0" applyFont="1" applyFill="1" applyBorder="1" applyAlignment="1" applyProtection="1">
      <alignment horizontal="center" vertical="center" wrapText="1"/>
      <protection hidden="1"/>
    </xf>
    <xf numFmtId="0" fontId="6" fillId="6" borderId="3" xfId="0" applyFont="1" applyFill="1" applyBorder="1" applyAlignment="1" applyProtection="1">
      <alignment horizontal="center" vertical="center" wrapText="1"/>
      <protection hidden="1"/>
    </xf>
    <xf numFmtId="0" fontId="6" fillId="6" borderId="1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8" xfId="0" applyFont="1" applyFill="1" applyBorder="1" applyAlignment="1">
      <alignment horizontal="center" vertical="center" wrapText="1"/>
    </xf>
    <xf numFmtId="0" fontId="8" fillId="4" borderId="1" xfId="0" applyFont="1" applyFill="1" applyBorder="1" applyAlignment="1" applyProtection="1">
      <alignment horizontal="center" vertical="center" wrapText="1"/>
      <protection hidden="1"/>
    </xf>
    <xf numFmtId="0" fontId="2" fillId="3" borderId="8"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4" xfId="0" applyFont="1" applyFill="1" applyBorder="1" applyAlignment="1">
      <alignment horizontal="center" vertical="center"/>
    </xf>
    <xf numFmtId="42" fontId="5" fillId="5" borderId="2" xfId="1" applyFont="1" applyFill="1" applyBorder="1" applyAlignment="1">
      <alignment horizontal="center" vertical="center"/>
    </xf>
    <xf numFmtId="42" fontId="5" fillId="5" borderId="3" xfId="1"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10" fillId="7" borderId="12"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41" fontId="13" fillId="4" borderId="1" xfId="3" applyFont="1" applyFill="1" applyBorder="1" applyAlignment="1">
      <alignment horizontal="center" wrapText="1"/>
    </xf>
    <xf numFmtId="0" fontId="2" fillId="3" borderId="9" xfId="0" applyFont="1" applyFill="1" applyBorder="1" applyAlignment="1">
      <alignment horizontal="center" vertical="center" wrapText="1"/>
    </xf>
    <xf numFmtId="0" fontId="2" fillId="3" borderId="4" xfId="0" applyFont="1" applyFill="1" applyBorder="1" applyAlignment="1">
      <alignment horizontal="center" vertical="center" wrapText="1"/>
    </xf>
  </cellXfs>
  <cellStyles count="4">
    <cellStyle name="Millares [0]" xfId="3" builtinId="6"/>
    <cellStyle name="Moneda" xfId="2" builtinId="4"/>
    <cellStyle name="Moneda [0]" xfId="1" builtinId="7"/>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11206</xdr:colOff>
      <xdr:row>1</xdr:row>
      <xdr:rowOff>67235</xdr:rowOff>
    </xdr:from>
    <xdr:to>
      <xdr:col>2</xdr:col>
      <xdr:colOff>2342029</xdr:colOff>
      <xdr:row>1</xdr:row>
      <xdr:rowOff>625288</xdr:rowOff>
    </xdr:to>
    <xdr:pic>
      <xdr:nvPicPr>
        <xdr:cNvPr id="4" name="Imagen 3"/>
        <xdr:cNvPicPr/>
      </xdr:nvPicPr>
      <xdr:blipFill rotWithShape="1">
        <a:blip xmlns:r="http://schemas.openxmlformats.org/officeDocument/2006/relationships" r:embed="rId1"/>
        <a:srcRect l="28926" t="49271" r="52479" b="39388"/>
        <a:stretch/>
      </xdr:blipFill>
      <xdr:spPr bwMode="auto">
        <a:xfrm>
          <a:off x="974912" y="381000"/>
          <a:ext cx="2330823" cy="558053"/>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I26"/>
  <sheetViews>
    <sheetView showGridLines="0" tabSelected="1" zoomScale="85" zoomScaleNormal="85" workbookViewId="0">
      <selection activeCell="L15" sqref="L15"/>
    </sheetView>
  </sheetViews>
  <sheetFormatPr baseColWidth="10" defaultColWidth="11.42578125" defaultRowHeight="24.95" customHeight="1" x14ac:dyDescent="0.25"/>
  <cols>
    <col min="1" max="1" width="4.28515625" style="1" customWidth="1"/>
    <col min="2" max="2" width="10" style="2" customWidth="1"/>
    <col min="3" max="3" width="42.140625" style="3" bestFit="1" customWidth="1"/>
    <col min="4" max="4" width="17.5703125" style="3" customWidth="1"/>
    <col min="5" max="5" width="11" style="3" customWidth="1"/>
    <col min="6" max="6" width="24.140625" style="3" customWidth="1"/>
    <col min="7" max="8" width="39" style="1" customWidth="1"/>
    <col min="9" max="9" width="35.42578125" style="1" customWidth="1"/>
    <col min="10" max="10" width="19.28515625" style="1" customWidth="1"/>
    <col min="11" max="16384" width="11.42578125" style="1"/>
  </cols>
  <sheetData>
    <row r="1" spans="1:9" ht="24.95" customHeight="1" thickBot="1" x14ac:dyDescent="0.3"/>
    <row r="2" spans="1:9" ht="54.75" customHeight="1" thickBot="1" x14ac:dyDescent="0.3">
      <c r="B2" s="20"/>
      <c r="C2" s="21"/>
      <c r="D2" s="22" t="s">
        <v>39</v>
      </c>
      <c r="E2" s="22"/>
      <c r="F2" s="22"/>
      <c r="G2" s="22"/>
      <c r="H2" s="22"/>
      <c r="I2" s="23"/>
    </row>
    <row r="3" spans="1:9" ht="24.95" customHeight="1" thickBot="1" x14ac:dyDescent="0.3">
      <c r="B3" s="28" t="s">
        <v>3</v>
      </c>
      <c r="C3" s="30" t="s">
        <v>11</v>
      </c>
      <c r="D3" s="34" t="s">
        <v>12</v>
      </c>
      <c r="E3" s="34" t="s">
        <v>13</v>
      </c>
      <c r="F3" s="40" t="s">
        <v>6</v>
      </c>
      <c r="G3" s="32" t="s">
        <v>1</v>
      </c>
      <c r="H3" s="32"/>
      <c r="I3" s="33"/>
    </row>
    <row r="4" spans="1:9" ht="54" customHeight="1" x14ac:dyDescent="0.25">
      <c r="A4" s="6"/>
      <c r="B4" s="29"/>
      <c r="C4" s="31"/>
      <c r="D4" s="35"/>
      <c r="E4" s="35"/>
      <c r="F4" s="41"/>
      <c r="G4" s="10" t="s">
        <v>7</v>
      </c>
      <c r="H4" s="10" t="s">
        <v>5</v>
      </c>
      <c r="I4" s="9" t="s">
        <v>10</v>
      </c>
    </row>
    <row r="5" spans="1:9" s="8" customFormat="1" ht="20.25" customHeight="1" x14ac:dyDescent="0.25">
      <c r="A5" s="7"/>
      <c r="B5" s="18">
        <v>1</v>
      </c>
      <c r="C5" s="24" t="s">
        <v>14</v>
      </c>
      <c r="D5" s="25"/>
      <c r="E5" s="25"/>
      <c r="F5" s="25"/>
      <c r="G5" s="25"/>
      <c r="H5" s="25"/>
      <c r="I5" s="26"/>
    </row>
    <row r="6" spans="1:9" s="8" customFormat="1" ht="29.25" customHeight="1" x14ac:dyDescent="0.25">
      <c r="A6" s="7"/>
      <c r="B6" s="11" t="s">
        <v>15</v>
      </c>
      <c r="C6" s="12" t="s">
        <v>14</v>
      </c>
      <c r="D6" s="12" t="s">
        <v>20</v>
      </c>
      <c r="E6" s="12">
        <v>1</v>
      </c>
      <c r="F6" s="13">
        <v>89218952</v>
      </c>
      <c r="G6" s="19"/>
      <c r="H6" s="13">
        <f t="shared" ref="H6:H18" si="0">+G6*E6</f>
        <v>0</v>
      </c>
      <c r="I6" s="5" t="str">
        <f t="shared" ref="I6:I18" si="1">+IF(G6&gt;F6,"Supera Valor UnitarioTecho incluido Iva "," ,")</f>
        <v xml:space="preserve"> ,</v>
      </c>
    </row>
    <row r="7" spans="1:9" s="8" customFormat="1" ht="24" customHeight="1" x14ac:dyDescent="0.25">
      <c r="A7" s="7"/>
      <c r="B7" s="11" t="s">
        <v>16</v>
      </c>
      <c r="C7" s="12" t="s">
        <v>17</v>
      </c>
      <c r="D7" s="12" t="s">
        <v>20</v>
      </c>
      <c r="E7" s="12">
        <v>1</v>
      </c>
      <c r="F7" s="13">
        <v>15213226</v>
      </c>
      <c r="G7" s="19"/>
      <c r="H7" s="13">
        <f t="shared" si="0"/>
        <v>0</v>
      </c>
      <c r="I7" s="5" t="str">
        <f t="shared" si="1"/>
        <v xml:space="preserve"> ,</v>
      </c>
    </row>
    <row r="8" spans="1:9" s="8" customFormat="1" ht="24" customHeight="1" x14ac:dyDescent="0.25">
      <c r="A8" s="7"/>
      <c r="B8" s="11" t="s">
        <v>18</v>
      </c>
      <c r="C8" s="12" t="s">
        <v>19</v>
      </c>
      <c r="D8" s="12" t="s">
        <v>20</v>
      </c>
      <c r="E8" s="12">
        <v>1</v>
      </c>
      <c r="F8" s="13">
        <v>262196041</v>
      </c>
      <c r="G8" s="19"/>
      <c r="H8" s="13">
        <f t="shared" si="0"/>
        <v>0</v>
      </c>
      <c r="I8" s="5" t="str">
        <f t="shared" si="1"/>
        <v xml:space="preserve"> ,</v>
      </c>
    </row>
    <row r="9" spans="1:9" s="8" customFormat="1" ht="15.75" x14ac:dyDescent="0.25">
      <c r="A9" s="7"/>
      <c r="B9" s="18">
        <v>2</v>
      </c>
      <c r="C9" s="24" t="s">
        <v>21</v>
      </c>
      <c r="D9" s="25"/>
      <c r="E9" s="25"/>
      <c r="F9" s="25"/>
      <c r="G9" s="25"/>
      <c r="H9" s="25"/>
      <c r="I9" s="26"/>
    </row>
    <row r="10" spans="1:9" s="8" customFormat="1" ht="24.75" customHeight="1" x14ac:dyDescent="0.25">
      <c r="A10" s="7"/>
      <c r="B10" s="11" t="s">
        <v>22</v>
      </c>
      <c r="C10" s="12" t="s">
        <v>23</v>
      </c>
      <c r="D10" s="12" t="s">
        <v>20</v>
      </c>
      <c r="E10" s="12">
        <v>1</v>
      </c>
      <c r="F10" s="13">
        <v>69576530</v>
      </c>
      <c r="G10" s="19"/>
      <c r="H10" s="13">
        <f t="shared" si="0"/>
        <v>0</v>
      </c>
      <c r="I10" s="5" t="str">
        <f t="shared" si="1"/>
        <v xml:space="preserve"> ,</v>
      </c>
    </row>
    <row r="11" spans="1:9" s="8" customFormat="1" ht="24.75" customHeight="1" x14ac:dyDescent="0.25">
      <c r="A11" s="7"/>
      <c r="B11" s="11" t="s">
        <v>24</v>
      </c>
      <c r="C11" s="12" t="s">
        <v>25</v>
      </c>
      <c r="D11" s="12" t="s">
        <v>20</v>
      </c>
      <c r="E11" s="12">
        <v>1</v>
      </c>
      <c r="F11" s="13">
        <v>62550907</v>
      </c>
      <c r="G11" s="19"/>
      <c r="H11" s="13">
        <f t="shared" si="0"/>
        <v>0</v>
      </c>
      <c r="I11" s="5" t="str">
        <f t="shared" si="1"/>
        <v xml:space="preserve"> ,</v>
      </c>
    </row>
    <row r="12" spans="1:9" s="8" customFormat="1" ht="24.75" customHeight="1" x14ac:dyDescent="0.25">
      <c r="A12" s="7"/>
      <c r="B12" s="11" t="s">
        <v>26</v>
      </c>
      <c r="C12" s="12" t="s">
        <v>27</v>
      </c>
      <c r="D12" s="12" t="s">
        <v>20</v>
      </c>
      <c r="E12" s="12">
        <v>1</v>
      </c>
      <c r="F12" s="13">
        <v>41837730</v>
      </c>
      <c r="G12" s="19"/>
      <c r="H12" s="13">
        <f t="shared" si="0"/>
        <v>0</v>
      </c>
      <c r="I12" s="5" t="str">
        <f t="shared" si="1"/>
        <v xml:space="preserve"> ,</v>
      </c>
    </row>
    <row r="13" spans="1:9" s="8" customFormat="1" ht="15.75" x14ac:dyDescent="0.25">
      <c r="A13" s="7"/>
      <c r="B13" s="18">
        <v>3</v>
      </c>
      <c r="C13" s="24" t="s">
        <v>28</v>
      </c>
      <c r="D13" s="25"/>
      <c r="E13" s="25"/>
      <c r="F13" s="25"/>
      <c r="G13" s="25"/>
      <c r="H13" s="25"/>
      <c r="I13" s="26"/>
    </row>
    <row r="14" spans="1:9" s="8" customFormat="1" ht="25.5" customHeight="1" x14ac:dyDescent="0.25">
      <c r="A14" s="7"/>
      <c r="B14" s="11" t="s">
        <v>29</v>
      </c>
      <c r="C14" s="12" t="s">
        <v>30</v>
      </c>
      <c r="D14" s="12" t="s">
        <v>20</v>
      </c>
      <c r="E14" s="12">
        <v>1</v>
      </c>
      <c r="F14" s="13">
        <v>133766327</v>
      </c>
      <c r="G14" s="19"/>
      <c r="H14" s="13">
        <f t="shared" si="0"/>
        <v>0</v>
      </c>
      <c r="I14" s="5" t="str">
        <f t="shared" si="1"/>
        <v xml:space="preserve"> ,</v>
      </c>
    </row>
    <row r="15" spans="1:9" s="8" customFormat="1" ht="25.5" customHeight="1" x14ac:dyDescent="0.25">
      <c r="A15" s="7"/>
      <c r="B15" s="11" t="s">
        <v>31</v>
      </c>
      <c r="C15" s="12" t="s">
        <v>32</v>
      </c>
      <c r="D15" s="12" t="s">
        <v>20</v>
      </c>
      <c r="E15" s="12">
        <v>1</v>
      </c>
      <c r="F15" s="13">
        <v>31393382</v>
      </c>
      <c r="G15" s="19"/>
      <c r="H15" s="13">
        <f t="shared" si="0"/>
        <v>0</v>
      </c>
      <c r="I15" s="5" t="str">
        <f t="shared" si="1"/>
        <v xml:space="preserve"> ,</v>
      </c>
    </row>
    <row r="16" spans="1:9" s="8" customFormat="1" ht="25.5" customHeight="1" x14ac:dyDescent="0.25">
      <c r="A16" s="7"/>
      <c r="B16" s="11" t="s">
        <v>33</v>
      </c>
      <c r="C16" s="12" t="s">
        <v>34</v>
      </c>
      <c r="D16" s="12" t="s">
        <v>20</v>
      </c>
      <c r="E16" s="12">
        <v>3</v>
      </c>
      <c r="F16" s="13">
        <v>9513242</v>
      </c>
      <c r="G16" s="19"/>
      <c r="H16" s="13">
        <f t="shared" si="0"/>
        <v>0</v>
      </c>
      <c r="I16" s="5" t="str">
        <f t="shared" si="1"/>
        <v xml:space="preserve"> ,</v>
      </c>
    </row>
    <row r="17" spans="1:9" s="8" customFormat="1" ht="15.75" x14ac:dyDescent="0.25">
      <c r="A17" s="7"/>
      <c r="B17" s="18">
        <v>4</v>
      </c>
      <c r="C17" s="24" t="s">
        <v>28</v>
      </c>
      <c r="D17" s="25"/>
      <c r="E17" s="25"/>
      <c r="F17" s="25"/>
      <c r="G17" s="25"/>
      <c r="H17" s="25"/>
      <c r="I17" s="26"/>
    </row>
    <row r="18" spans="1:9" s="8" customFormat="1" ht="32.25" customHeight="1" x14ac:dyDescent="0.25">
      <c r="A18" s="7"/>
      <c r="B18" s="11" t="s">
        <v>37</v>
      </c>
      <c r="C18" s="12" t="s">
        <v>35</v>
      </c>
      <c r="D18" s="12" t="s">
        <v>36</v>
      </c>
      <c r="E18" s="12">
        <v>2</v>
      </c>
      <c r="F18" s="13">
        <v>2748187</v>
      </c>
      <c r="G18" s="19"/>
      <c r="H18" s="13">
        <f t="shared" si="0"/>
        <v>0</v>
      </c>
      <c r="I18" s="5" t="str">
        <f t="shared" si="1"/>
        <v xml:space="preserve"> ,</v>
      </c>
    </row>
    <row r="19" spans="1:9" s="8" customFormat="1" ht="31.5" customHeight="1" x14ac:dyDescent="0.25">
      <c r="A19" s="7"/>
      <c r="B19" s="36" t="s">
        <v>4</v>
      </c>
      <c r="C19" s="37"/>
      <c r="D19" s="37"/>
      <c r="E19" s="38"/>
      <c r="F19" s="17">
        <f>SUM(F5:F18)</f>
        <v>718014524</v>
      </c>
      <c r="G19" s="14">
        <f>SUM(G5:G18)</f>
        <v>0</v>
      </c>
      <c r="H19" s="17">
        <f>SUM(H5:H18)</f>
        <v>0</v>
      </c>
      <c r="I19" s="15" t="str">
        <f>+IF(G19&gt;F19,"Supera Valor UnitarioTecho incluido Iva "," ,")</f>
        <v xml:space="preserve"> ,</v>
      </c>
    </row>
    <row r="20" spans="1:9" s="8" customFormat="1" ht="30.75" customHeight="1" x14ac:dyDescent="0.2">
      <c r="A20" s="7"/>
      <c r="B20" s="39" t="s">
        <v>38</v>
      </c>
      <c r="C20" s="39"/>
      <c r="D20" s="39"/>
      <c r="E20" s="39"/>
      <c r="F20" s="39"/>
      <c r="G20" s="39"/>
      <c r="H20" s="39"/>
      <c r="I20" s="39"/>
    </row>
    <row r="22" spans="1:9" s="3" customFormat="1" ht="58.5" customHeight="1" x14ac:dyDescent="0.25">
      <c r="A22" s="1"/>
      <c r="B22" s="16" t="s">
        <v>0</v>
      </c>
      <c r="C22" s="27" t="s">
        <v>9</v>
      </c>
      <c r="D22" s="27"/>
      <c r="E22" s="27"/>
      <c r="F22" s="27"/>
      <c r="G22" s="27"/>
    </row>
    <row r="23" spans="1:9" s="3" customFormat="1" ht="48" customHeight="1" x14ac:dyDescent="0.25">
      <c r="A23" s="1"/>
      <c r="B23" s="16" t="s">
        <v>2</v>
      </c>
      <c r="C23" s="27" t="s">
        <v>8</v>
      </c>
      <c r="D23" s="27"/>
      <c r="E23" s="27"/>
      <c r="F23" s="27"/>
      <c r="G23" s="27"/>
    </row>
    <row r="24" spans="1:9" ht="24.95" customHeight="1" x14ac:dyDescent="0.25">
      <c r="G24" s="4"/>
      <c r="H24" s="4"/>
    </row>
    <row r="25" spans="1:9" ht="24.95" customHeight="1" x14ac:dyDescent="0.25">
      <c r="G25" s="4"/>
      <c r="H25" s="4"/>
    </row>
    <row r="26" spans="1:9" ht="24.95" customHeight="1" x14ac:dyDescent="0.25">
      <c r="G26" s="4"/>
      <c r="H26" s="4"/>
    </row>
  </sheetData>
  <sheetProtection algorithmName="SHA-512" hashValue="a1W1Y5lRUaBAHJGo1tH/rRN0ilTkM8BP9LRG+K7ul0xGvVuj/+djjyKSXxje3mmFx/ux3Sr5DZhQiVoubhA2CQ==" saltValue="yzulfwqM7mcCDnkoxMqnqg==" spinCount="100000" sheet="1" objects="1" scenarios="1"/>
  <mergeCells count="16">
    <mergeCell ref="C23:G23"/>
    <mergeCell ref="B3:B4"/>
    <mergeCell ref="C3:C4"/>
    <mergeCell ref="G3:I3"/>
    <mergeCell ref="D3:D4"/>
    <mergeCell ref="E3:E4"/>
    <mergeCell ref="B19:E19"/>
    <mergeCell ref="B20:I20"/>
    <mergeCell ref="C22:G22"/>
    <mergeCell ref="F3:F4"/>
    <mergeCell ref="C17:I17"/>
    <mergeCell ref="B2:C2"/>
    <mergeCell ref="D2:I2"/>
    <mergeCell ref="C5:I5"/>
    <mergeCell ref="C9:I9"/>
    <mergeCell ref="C13:I13"/>
  </mergeCells>
  <conditionalFormatting sqref="F3">
    <cfRule type="duplicateValues" dxfId="1" priority="1"/>
    <cfRule type="duplicateValues" dxfId="0" priority="2"/>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Economico_Propuesta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Nuñez</dc:creator>
  <cp:lastModifiedBy>familiar</cp:lastModifiedBy>
  <dcterms:created xsi:type="dcterms:W3CDTF">2021-04-22T21:21:11Z</dcterms:created>
  <dcterms:modified xsi:type="dcterms:W3CDTF">2026-07-30T20:48:55Z</dcterms:modified>
</cp:coreProperties>
</file>