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1. GENERAL\21. COMBUSTIBLE\"/>
    </mc:Choice>
  </mc:AlternateContent>
  <xr:revisionPtr revIDLastSave="0" documentId="13_ncr:1_{3321B017-2C2D-49D2-953A-BB790AEE2A2A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  <c r="F4" i="1"/>
  <c r="M5" i="1"/>
  <c r="N5" i="1" s="1"/>
  <c r="M4" i="1"/>
  <c r="N4" i="1" s="1"/>
  <c r="F5" i="1"/>
  <c r="K5" i="1"/>
  <c r="K4" i="1"/>
  <c r="J5" i="1"/>
  <c r="J4" i="1"/>
  <c r="L5" i="1"/>
  <c r="L4" i="1"/>
  <c r="I5" i="1"/>
  <c r="I4" i="1"/>
  <c r="H6" i="1" l="1"/>
  <c r="F6" i="1"/>
  <c r="N6" i="1" l="1"/>
</calcChain>
</file>

<file path=xl/sharedStrings.xml><?xml version="1.0" encoding="utf-8"?>
<sst xmlns="http://schemas.openxmlformats.org/spreadsheetml/2006/main" count="28" uniqueCount="19">
  <si>
    <t>Ítem</t>
  </si>
  <si>
    <t>Unidad de medida</t>
  </si>
  <si>
    <t>Can</t>
  </si>
  <si>
    <t>Descripción</t>
  </si>
  <si>
    <t>Unidad de Medida</t>
  </si>
  <si>
    <t>TOTALES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</si>
  <si>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</si>
  <si>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</si>
  <si>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</si>
  <si>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</si>
  <si>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t>PRESUPUESTO OFICIAL ALCALDÍA DE ANAPOIMA</t>
  </si>
  <si>
    <t>MINIMA 2026</t>
  </si>
  <si>
    <t>Galón</t>
  </si>
  <si>
    <t xml:space="preserve">Cotización DISTRIBUCIONES HERNANDEZ VELASQUEZ LTDA     </t>
  </si>
  <si>
    <t>Valor Unitario IMPUESTOS INLCUIDOS</t>
  </si>
  <si>
    <t>Cotización ESTACIONES DE SERVICIO SOSTENIBLES SAS</t>
  </si>
  <si>
    <t xml:space="preserve">GASOLINA CORRIENTE (PARA MOTOR OXIGENADA).
GASOLINA CORRIENTE:
 Combustible petróleo y destilados
 Unidad de medida: Galón
 Número de Octano RON
 Contenido de plomo (gr/l)
 Destilación (°C)
 10% de volumen evaporado
 Destilación (°C)
 90% volumen evaporado
 Punto final de ebullición (PFE)
 Residuo, Presión de vapor RVP a 37.8 °C (100°F)
 Contenido de gomas, estabilidad a la oxidación.
 Contenido total de azufre (%en peso)
Corrosión lámina de cobre, contenido de azufre mercaptano, color visual, olor, gravedad API a 60°F, numero de octano ON, benceno, olefinas, aromáticos (% vol).   
</t>
  </si>
  <si>
    <t xml:space="preserve">ACPM (diesel) (PARA MOTOR OXIGENADA).
ACPM DIESEL CORRIENTE:
 Combustible petróleo y destilados
 Gasolina Galón A.C.P.M.
 Gravedad API a 60°F,
 Punto de inflamación, °C 
 Micro carbón residual – 
 Con radson, cenizas, viscosidad a 37.8°C,
 cts índice de cetano, destilación (°C)
 (°C) -10% volumen evaporado
 Destilación (°C) 
 - 50% volumen evaporado
 Destilación (°C)
 90% volumen evaporado,
 Destilación (°C) – punto final de 
ebullición (PEF) contenido total de 
azufre (% peso), color ASTM,
Corrosión al cobre (3 hrs a 50°C / 122 °F).
</t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</si>
  <si>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Alcira Andrea Castro Escobar - Secretaria de Despacho (e) - Secretaría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</si>
</sst>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1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65" fontId="4" fillId="4" borderId="7" xfId="1" applyNumberFormat="1" applyFont="1" applyFill="1" applyBorder="1" applyAlignment="1">
      <alignment horizontal="right" vertical="center"/>
    </xf>
    <xf numFmtId="165" fontId="4" fillId="4" borderId="8" xfId="1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right" vertical="center"/>
    </xf>
    <xf numFmtId="165" fontId="4" fillId="3" borderId="8" xfId="1" applyNumberFormat="1" applyFont="1" applyFill="1" applyBorder="1" applyAlignment="1">
      <alignment horizontal="right" vertical="center"/>
    </xf>
    <xf numFmtId="165" fontId="2" fillId="3" borderId="9" xfId="1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5" borderId="7" xfId="1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65" fontId="4" fillId="5" borderId="7" xfId="1" applyNumberFormat="1" applyFont="1" applyFill="1" applyBorder="1" applyAlignment="1">
      <alignment horizontal="right" vertical="center"/>
    </xf>
    <xf numFmtId="165" fontId="4" fillId="5" borderId="8" xfId="1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164" fontId="4" fillId="0" borderId="1" xfId="1" applyFont="1" applyFill="1" applyBorder="1"/>
    <xf numFmtId="0" fontId="2" fillId="4" borderId="10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N11"/>
  <sheetViews>
    <sheetView tabSelected="1" zoomScaleNormal="100" workbookViewId="0">
      <selection activeCell="J13" sqref="J13"/>
    </sheetView>
  </sheetViews>
  <sheetFormatPr baseColWidth="10" defaultColWidth="11.5703125" defaultRowHeight="12.75" x14ac:dyDescent="0.2"/>
  <cols>
    <col min="1" max="1" width="4.28515625" style="4" customWidth="1"/>
    <col min="2" max="2" width="42" style="4" customWidth="1"/>
    <col min="3" max="3" width="9.5703125" style="8" customWidth="1"/>
    <col min="4" max="4" width="6.42578125" style="8" customWidth="1"/>
    <col min="5" max="5" width="15.42578125" style="9" customWidth="1"/>
    <col min="6" max="6" width="16.28515625" style="8" customWidth="1"/>
    <col min="7" max="7" width="15.28515625" style="8" customWidth="1"/>
    <col min="8" max="8" width="16.42578125" style="8" customWidth="1"/>
    <col min="9" max="9" width="6.28515625" style="10" customWidth="1"/>
    <col min="10" max="10" width="31.7109375" style="10" customWidth="1"/>
    <col min="11" max="11" width="16" style="10" customWidth="1"/>
    <col min="12" max="12" width="5.5703125" style="4" customWidth="1"/>
    <col min="13" max="13" width="13.140625" style="4" customWidth="1"/>
    <col min="14" max="14" width="15.140625" style="4" customWidth="1"/>
    <col min="15" max="16384" width="11.5703125" style="4"/>
  </cols>
  <sheetData>
    <row r="1" spans="1:14" ht="49.5" customHeight="1" thickBot="1" x14ac:dyDescent="0.25">
      <c r="C1" s="36" t="s">
        <v>8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10"/>
    </row>
    <row r="2" spans="1:14" ht="26.25" customHeight="1" x14ac:dyDescent="0.2">
      <c r="A2" s="38" t="s">
        <v>0</v>
      </c>
      <c r="B2" s="38" t="s">
        <v>3</v>
      </c>
      <c r="C2" s="39" t="s">
        <v>1</v>
      </c>
      <c r="D2" s="40" t="s">
        <v>2</v>
      </c>
      <c r="E2" s="46" t="s">
        <v>15</v>
      </c>
      <c r="F2" s="47"/>
      <c r="G2" s="48" t="s">
        <v>13</v>
      </c>
      <c r="H2" s="49"/>
      <c r="I2" s="41" t="s">
        <v>10</v>
      </c>
      <c r="J2" s="42"/>
      <c r="K2" s="42"/>
      <c r="L2" s="42"/>
      <c r="M2" s="42"/>
      <c r="N2" s="43"/>
    </row>
    <row r="3" spans="1:14" s="5" customFormat="1" ht="38.25" x14ac:dyDescent="0.2">
      <c r="A3" s="38"/>
      <c r="B3" s="38"/>
      <c r="C3" s="39"/>
      <c r="D3" s="40"/>
      <c r="E3" s="17" t="s">
        <v>14</v>
      </c>
      <c r="F3" s="18" t="s">
        <v>6</v>
      </c>
      <c r="G3" s="27" t="s">
        <v>14</v>
      </c>
      <c r="H3" s="28" t="s">
        <v>6</v>
      </c>
      <c r="I3" s="11" t="s">
        <v>0</v>
      </c>
      <c r="J3" s="12" t="s">
        <v>3</v>
      </c>
      <c r="K3" s="12" t="s">
        <v>4</v>
      </c>
      <c r="L3" s="12" t="s">
        <v>2</v>
      </c>
      <c r="M3" s="22" t="s">
        <v>14</v>
      </c>
      <c r="N3" s="13" t="s">
        <v>6</v>
      </c>
    </row>
    <row r="4" spans="1:14" ht="12" customHeight="1" x14ac:dyDescent="0.2">
      <c r="A4" s="1">
        <v>1</v>
      </c>
      <c r="B4" s="6" t="s">
        <v>16</v>
      </c>
      <c r="C4" s="2" t="s">
        <v>12</v>
      </c>
      <c r="D4" s="3">
        <v>1</v>
      </c>
      <c r="E4" s="19">
        <v>18760</v>
      </c>
      <c r="F4" s="20">
        <f>E4*D4</f>
        <v>18760</v>
      </c>
      <c r="G4" s="29">
        <v>18450</v>
      </c>
      <c r="H4" s="30">
        <f>+G4*D4</f>
        <v>18450</v>
      </c>
      <c r="I4" s="14">
        <f t="shared" ref="I4:L5" si="0">+A4</f>
        <v>1</v>
      </c>
      <c r="J4" s="15" t="str">
        <f t="shared" si="0"/>
        <v xml:space="preserve">GASOLINA CORRIENTE (PARA MOTOR OXIGENADA).
GASOLINA CORRIENTE:
 Combustible petróleo y destilados
 Unidad de medida: Galón
 Número de Octano RON
 Contenido de plomo (gr/l)
 Destilación (°C)
 10% de volumen evaporado
 Destilación (°C)
 90% volumen evaporado
 Punto final de ebullición (PFE)
 Residuo, Presión de vapor RVP a 37.8 °C (100°F)
 Contenido de gomas, estabilidad a la oxidación.
 Contenido total de azufre (%en peso)
Corrosión lámina de cobre, contenido de azufre mercaptano, color visual, olor, gravedad API a 60°F, numero de octano ON, benceno, olefinas, aromáticos (% vol).   
</v>
      </c>
      <c r="K4" s="16" t="str">
        <f t="shared" si="0"/>
        <v>Galón</v>
      </c>
      <c r="L4" s="16">
        <f t="shared" si="0"/>
        <v>1</v>
      </c>
      <c r="M4" s="23">
        <f>AVERAGE(E4,G4)</f>
        <v>18605</v>
      </c>
      <c r="N4" s="24">
        <f>SUM(L4*M4)</f>
        <v>18605</v>
      </c>
    </row>
    <row r="5" spans="1:14" ht="12" customHeight="1" x14ac:dyDescent="0.2">
      <c r="A5" s="1">
        <v>2</v>
      </c>
      <c r="B5" s="6" t="s">
        <v>17</v>
      </c>
      <c r="C5" s="2" t="s">
        <v>12</v>
      </c>
      <c r="D5" s="3">
        <v>1</v>
      </c>
      <c r="E5" s="19">
        <v>13490</v>
      </c>
      <c r="F5" s="20">
        <f>E5*D5</f>
        <v>13490</v>
      </c>
      <c r="G5" s="29">
        <v>13330</v>
      </c>
      <c r="H5" s="30">
        <f>+G5*D5</f>
        <v>13330</v>
      </c>
      <c r="I5" s="14">
        <f t="shared" si="0"/>
        <v>2</v>
      </c>
      <c r="J5" s="15" t="str">
        <f t="shared" si="0"/>
        <v xml:space="preserve">ACPM (diesel) (PARA MOTOR OXIGENADA).
ACPM DIESEL CORRIENTE:
 Combustible petróleo y destilados
 Gasolina Galón A.C.P.M.
 Gravedad API a 60°F,
 Punto de inflamación, °C 
 Micro carbón residual – 
 Con radson, cenizas, viscosidad a 37.8°C,
 cts índice de cetano, destilación (°C)
 (°C) -10% volumen evaporado
 Destilación (°C) 
 - 50% volumen evaporado
 Destilación (°C)
 90% volumen evaporado,
 Destilación (°C) – punto final de 
ebullición (PEF) contenido total de 
azufre (% peso), color ASTM,
Corrosión al cobre (3 hrs a 50°C / 122 °F).
</v>
      </c>
      <c r="K5" s="16" t="str">
        <f t="shared" si="0"/>
        <v>Galón</v>
      </c>
      <c r="L5" s="16">
        <f t="shared" si="0"/>
        <v>1</v>
      </c>
      <c r="M5" s="23">
        <f>AVERAGE(E5,G5)</f>
        <v>13410</v>
      </c>
      <c r="N5" s="24">
        <f>SUM(L5*M5)</f>
        <v>13410</v>
      </c>
    </row>
    <row r="6" spans="1:14" s="7" customFormat="1" ht="15.75" customHeight="1" thickBot="1" x14ac:dyDescent="0.25">
      <c r="A6" s="37"/>
      <c r="B6" s="37"/>
      <c r="C6" s="37"/>
      <c r="D6" s="37"/>
      <c r="E6" s="33" t="s">
        <v>7</v>
      </c>
      <c r="F6" s="21">
        <f>SUM(F4:F5)</f>
        <v>32250</v>
      </c>
      <c r="G6" s="34" t="s">
        <v>7</v>
      </c>
      <c r="H6" s="31">
        <f>SUM(H4:H5)</f>
        <v>31780</v>
      </c>
      <c r="I6" s="44" t="s">
        <v>5</v>
      </c>
      <c r="J6" s="45"/>
      <c r="K6" s="45"/>
      <c r="L6" s="45"/>
      <c r="M6" s="45"/>
      <c r="N6" s="25">
        <f>SUM(N4:N5)</f>
        <v>32015</v>
      </c>
    </row>
    <row r="8" spans="1:14" x14ac:dyDescent="0.2">
      <c r="J8" s="26" t="s">
        <v>11</v>
      </c>
      <c r="K8" s="32">
        <v>49025340</v>
      </c>
    </row>
    <row r="10" spans="1:14" x14ac:dyDescent="0.2">
      <c r="I10" s="35" t="s">
        <v>9</v>
      </c>
      <c r="J10" s="35"/>
      <c r="K10" s="35"/>
      <c r="L10" s="35"/>
      <c r="M10" s="35"/>
      <c r="N10" s="35"/>
    </row>
    <row r="11" spans="1:14" x14ac:dyDescent="0.2">
      <c r="I11" s="35" t="s">
        <v>18</v>
      </c>
      <c r="J11" s="35"/>
      <c r="K11" s="35"/>
      <c r="L11" s="35"/>
      <c r="M11" s="35"/>
      <c r="N11" s="35"/>
    </row>
  </sheetData>
  <mergeCells count="10">
    <mergeCell ref="C1:M1"/>
    <mergeCell ref="A6:D6"/>
    <mergeCell ref="A2:A3"/>
    <mergeCell ref="B2:B3"/>
    <mergeCell ref="C2:C3"/>
    <mergeCell ref="D2:D3"/>
    <mergeCell ref="I2:N2"/>
    <mergeCell ref="I6:M6"/>
    <mergeCell ref="E2:F2"/>
    <mergeCell ref="G2:H2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2026-06-03T21:18:00Z</dcterms:modified>
</cp:coreProperties>
</file>