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xr:revisionPtr revIDLastSave="34" documentId="8_{A6FF360B-9748-4FF7-BC7D-1FB4A7CF6167}" xr6:coauthVersionLast="47" xr6:coauthVersionMax="47" xr10:uidLastSave="{E6A4D54C-78AB-4772-B2F6-A1E116E4BCCE}"/>
  <bookViews>
    <workbookView xWindow="-120" yWindow="-120" windowWidth="20730" windowHeight="11160" xr2:uid="{8F7516C9-BFAA-434F-812D-F1E92BF329BB}"/>
  </bookViews>
  <sheets>
    <sheet name="Ferrete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43" i="1"/>
  <c r="G37" i="1"/>
  <c r="G36" i="1"/>
  <c r="G35" i="1"/>
  <c r="G34" i="1"/>
  <c r="G33" i="1"/>
  <c r="G32" i="1"/>
  <c r="G31" i="1"/>
  <c r="G30" i="1"/>
  <c r="G29" i="1"/>
  <c r="G38" i="1" s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24" i="1" s="1"/>
  <c r="G44" i="1" l="1"/>
</calcChain>
</file>

<file path=xl/sharedStrings.xml><?xml version="1.0" encoding="utf-8"?>
<sst xmlns="http://schemas.openxmlformats.org/spreadsheetml/2006/main" count="86" uniqueCount="54">
  <si>
    <t>ITEMS CONTRACTUALES</t>
  </si>
  <si>
    <t>ITEM</t>
  </si>
  <si>
    <t>DESCRIPCIÓN</t>
  </si>
  <si>
    <t>MEDIDA</t>
  </si>
  <si>
    <t>CANT</t>
  </si>
  <si>
    <t>VALOR UNITARIO IVA INCLUÍDO</t>
  </si>
  <si>
    <t>VALOR TOTAL IVA INCLUÍDO</t>
  </si>
  <si>
    <t>Tubo transparente de silicona.</t>
  </si>
  <si>
    <t>Unidad</t>
  </si>
  <si>
    <t xml:space="preserve">Rollo de cartón corrugado 50m. </t>
  </si>
  <si>
    <t>Rollo</t>
  </si>
  <si>
    <t>Juego de espátulas para estuco de 2, 4 y 6</t>
  </si>
  <si>
    <t>Llana metálica</t>
  </si>
  <si>
    <t>Chazos plásticos de ¼</t>
  </si>
  <si>
    <t>Tornillo para chazos de ¼</t>
  </si>
  <si>
    <t>Tornillo para drywall de 1"</t>
  </si>
  <si>
    <t xml:space="preserve">Lamina de Drywall de 1.20 m x 2.40 m </t>
  </si>
  <si>
    <t>Tornillo corto para perfilería de drywall</t>
  </si>
  <si>
    <t>Brocha mediana 3</t>
  </si>
  <si>
    <t>Brocha pequeña 2</t>
  </si>
  <si>
    <t>Llave jardin de ½ * ¾</t>
  </si>
  <si>
    <t>Rollo de cinta de enmascarar 2 cm</t>
  </si>
  <si>
    <t>Rollo de cinta de enmascarar 5 cm</t>
  </si>
  <si>
    <t>Rodillo felpa grande 9</t>
  </si>
  <si>
    <t>Rodillo junior felpa 5</t>
  </si>
  <si>
    <t>Bocelería para drywall en U de 7cm</t>
  </si>
  <si>
    <t>Paral para drywall de 7 cm</t>
  </si>
  <si>
    <t>Omega para drywall</t>
  </si>
  <si>
    <t>Ángulos para drywall</t>
  </si>
  <si>
    <t>Subtotal</t>
  </si>
  <si>
    <t>ITEMS NO PREVISTOS</t>
  </si>
  <si>
    <t>NP 1</t>
  </si>
  <si>
    <t>Media Caña Plastica 9 cmX3 mts</t>
  </si>
  <si>
    <t>NP 2</t>
  </si>
  <si>
    <t>pintura alta asepsia grado hospitalario base de agua 5 galones</t>
  </si>
  <si>
    <t>Cuñete</t>
  </si>
  <si>
    <t>NP 3</t>
  </si>
  <si>
    <t>Chapa con mamija satin</t>
  </si>
  <si>
    <t>NP 4</t>
  </si>
  <si>
    <t>Cerrojo auxiliar de seguridad doble cilindro llave multi punto</t>
  </si>
  <si>
    <t>NP 5</t>
  </si>
  <si>
    <t>Juego de brocas tipo pala X 6 piezas</t>
  </si>
  <si>
    <t>NP 6</t>
  </si>
  <si>
    <t>Juego de copa sierra para madera con platilla para puertas</t>
  </si>
  <si>
    <t>set</t>
  </si>
  <si>
    <t>NP 7</t>
  </si>
  <si>
    <t>Espatula cuña aplicador vinilo profesional</t>
  </si>
  <si>
    <t>NP 8</t>
  </si>
  <si>
    <t>Lija #120</t>
  </si>
  <si>
    <t>NP 9</t>
  </si>
  <si>
    <t>Lija #60</t>
  </si>
  <si>
    <t>valor contractual</t>
  </si>
  <si>
    <t>50% valor contractual</t>
  </si>
  <si>
    <t>ADICIÓN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</si>
</sst>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[Red]\-&quot;$&quot;\ #,##0.00"/>
    <numFmt numFmtId="165" formatCode="&quot;$&quot;\ #,##0.00"/>
  </numFmts>
  <fonts count="8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b/>
      <i/>
      <sz val="10"/>
      <name val="Verdana"/>
      <family val="2"/>
    </font>
    <font>
      <b/>
      <i/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wrapText="1"/>
    </xf>
    <xf numFmtId="0" fontId="5" fillId="2" borderId="0" xfId="0" applyFont="1" applyFill="1"/>
    <xf numFmtId="0" fontId="6" fillId="2" borderId="11" xfId="0" applyFont="1" applyFill="1" applyBorder="1" applyAlignment="1">
      <alignment vertical="center" wrapText="1"/>
    </xf>
    <xf numFmtId="164" fontId="7" fillId="2" borderId="12" xfId="0" applyNumberFormat="1" applyFont="1" applyFill="1" applyBorder="1"/>
    <xf numFmtId="164" fontId="1" fillId="2" borderId="0" xfId="0" applyNumberFormat="1" applyFont="1" applyFill="1"/>
    <xf numFmtId="164" fontId="4" fillId="2" borderId="6" xfId="0" applyNumberFormat="1" applyFont="1" applyFill="1" applyBorder="1" applyAlignment="1">
      <alignment horizontal="right" vertical="center"/>
    </xf>
    <xf numFmtId="164" fontId="5" fillId="2" borderId="7" xfId="0" applyNumberFormat="1" applyFont="1" applyFill="1" applyBorder="1" applyAlignment="1">
      <alignment horizontal="right" vertical="center"/>
    </xf>
    <xf numFmtId="164" fontId="4" fillId="2" borderId="9" xfId="0" applyNumberFormat="1" applyFont="1" applyFill="1" applyBorder="1" applyAlignment="1">
      <alignment horizontal="right" vertical="center"/>
    </xf>
    <xf numFmtId="164" fontId="5" fillId="2" borderId="10" xfId="0" applyNumberFormat="1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wrapText="1"/>
    </xf>
    <xf numFmtId="0" fontId="4" fillId="2" borderId="15" xfId="0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right" vertical="center"/>
    </xf>
    <xf numFmtId="164" fontId="5" fillId="2" borderId="16" xfId="0" applyNumberFormat="1" applyFont="1" applyFill="1" applyBorder="1" applyAlignment="1">
      <alignment horizontal="right" vertical="center"/>
    </xf>
    <xf numFmtId="0" fontId="5" fillId="2" borderId="17" xfId="0" applyFont="1" applyFill="1" applyBorder="1" applyAlignment="1">
      <alignment horizontal="center" vertical="center"/>
    </xf>
    <xf numFmtId="164" fontId="5" fillId="2" borderId="18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64" fontId="4" fillId="2" borderId="20" xfId="0" applyNumberFormat="1" applyFont="1" applyFill="1" applyBorder="1" applyAlignment="1">
      <alignment horizontal="right" vertical="center"/>
    </xf>
    <xf numFmtId="164" fontId="5" fillId="2" borderId="22" xfId="0" applyNumberFormat="1" applyFont="1" applyFill="1" applyBorder="1" applyAlignment="1">
      <alignment horizontal="right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165" fontId="1" fillId="2" borderId="28" xfId="0" applyNumberFormat="1" applyFont="1" applyFill="1" applyBorder="1" applyAlignment="1">
      <alignment vertical="center"/>
    </xf>
    <xf numFmtId="165" fontId="1" fillId="2" borderId="29" xfId="0" applyNumberFormat="1" applyFont="1" applyFill="1" applyBorder="1" applyAlignment="1">
      <alignment vertical="center"/>
    </xf>
    <xf numFmtId="165" fontId="2" fillId="3" borderId="3" xfId="0" applyNumberFormat="1" applyFont="1" applyFill="1" applyBorder="1" applyAlignment="1">
      <alignment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164" fontId="4" fillId="2" borderId="4" xfId="0" applyNumberFormat="1" applyFont="1" applyFill="1" applyBorder="1" applyAlignment="1">
      <alignment horizontal="right" vertical="center"/>
    </xf>
    <xf numFmtId="164" fontId="5" fillId="2" borderId="40" xfId="0" applyNumberFormat="1" applyFont="1" applyFill="1" applyBorder="1" applyAlignment="1">
      <alignment horizontal="right" vertic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022E-C2A8-4C8A-AD32-0ED5AF47A289}">
  <dimension ref="B2:G45"/>
  <sheetViews>
    <sheetView tabSelected="1" topLeftCell="A22" workbookViewId="0">
      <selection activeCell="I33" sqref="I33"/>
    </sheetView>
  </sheetViews>
  <sheetFormatPr defaultColWidth="11.42578125" defaultRowHeight="12.75"/>
  <cols>
    <col min="1" max="1" width="3.5703125" style="1" customWidth="1"/>
    <col min="2" max="2" width="7.7109375" style="1" bestFit="1" customWidth="1"/>
    <col min="3" max="3" width="27.85546875" style="1" customWidth="1"/>
    <col min="4" max="4" width="11" style="1" bestFit="1" customWidth="1"/>
    <col min="5" max="5" width="7.7109375" style="1" bestFit="1" customWidth="1"/>
    <col min="6" max="6" width="18" style="1" customWidth="1"/>
    <col min="7" max="7" width="20" style="1" bestFit="1" customWidth="1"/>
    <col min="8" max="16384" width="11.42578125" style="1"/>
  </cols>
  <sheetData>
    <row r="2" spans="2:7">
      <c r="B2" s="51" t="s">
        <v>0</v>
      </c>
      <c r="C2" s="52"/>
      <c r="D2" s="52"/>
      <c r="E2" s="52"/>
      <c r="F2" s="52"/>
      <c r="G2" s="53"/>
    </row>
    <row r="3" spans="2:7" ht="37.5">
      <c r="B3" s="43" t="s">
        <v>1</v>
      </c>
      <c r="C3" s="44" t="s">
        <v>2</v>
      </c>
      <c r="D3" s="44" t="s">
        <v>3</v>
      </c>
      <c r="E3" s="45" t="s">
        <v>4</v>
      </c>
      <c r="F3" s="44" t="s">
        <v>5</v>
      </c>
      <c r="G3" s="46" t="s">
        <v>6</v>
      </c>
    </row>
    <row r="4" spans="2:7" ht="25.5">
      <c r="B4" s="47">
        <v>2</v>
      </c>
      <c r="C4" s="48" t="s">
        <v>7</v>
      </c>
      <c r="D4" s="2" t="s">
        <v>8</v>
      </c>
      <c r="E4" s="2">
        <v>4</v>
      </c>
      <c r="F4" s="49">
        <v>8568</v>
      </c>
      <c r="G4" s="50">
        <f>+E4*F4</f>
        <v>34272</v>
      </c>
    </row>
    <row r="5" spans="2:7" ht="25.5">
      <c r="B5" s="3">
        <v>4</v>
      </c>
      <c r="C5" s="4" t="s">
        <v>9</v>
      </c>
      <c r="D5" s="2" t="s">
        <v>10</v>
      </c>
      <c r="E5" s="5">
        <v>1</v>
      </c>
      <c r="F5" s="18">
        <v>137564</v>
      </c>
      <c r="G5" s="19">
        <f t="shared" ref="G5:G23" si="0">+E5*F5</f>
        <v>137564</v>
      </c>
    </row>
    <row r="6" spans="2:7" ht="25.5">
      <c r="B6" s="3">
        <v>5</v>
      </c>
      <c r="C6" s="4" t="s">
        <v>11</v>
      </c>
      <c r="D6" s="2" t="s">
        <v>8</v>
      </c>
      <c r="E6" s="5">
        <v>2</v>
      </c>
      <c r="F6" s="18">
        <v>18802</v>
      </c>
      <c r="G6" s="19">
        <f t="shared" si="0"/>
        <v>37604</v>
      </c>
    </row>
    <row r="7" spans="2:7">
      <c r="B7" s="3">
        <v>6</v>
      </c>
      <c r="C7" s="4" t="s">
        <v>12</v>
      </c>
      <c r="D7" s="2" t="s">
        <v>8</v>
      </c>
      <c r="E7" s="5">
        <v>1</v>
      </c>
      <c r="F7" s="18">
        <v>10234</v>
      </c>
      <c r="G7" s="19">
        <f t="shared" si="0"/>
        <v>10234</v>
      </c>
    </row>
    <row r="8" spans="2:7">
      <c r="B8" s="3">
        <v>15</v>
      </c>
      <c r="C8" s="4" t="s">
        <v>13</v>
      </c>
      <c r="D8" s="2" t="s">
        <v>8</v>
      </c>
      <c r="E8" s="5">
        <v>100</v>
      </c>
      <c r="F8" s="18">
        <v>119</v>
      </c>
      <c r="G8" s="19">
        <f t="shared" si="0"/>
        <v>11900</v>
      </c>
    </row>
    <row r="9" spans="2:7">
      <c r="B9" s="3">
        <v>16</v>
      </c>
      <c r="C9" s="4" t="s">
        <v>14</v>
      </c>
      <c r="D9" s="2" t="s">
        <v>8</v>
      </c>
      <c r="E9" s="5">
        <v>300</v>
      </c>
      <c r="F9" s="18">
        <v>119</v>
      </c>
      <c r="G9" s="19">
        <f t="shared" si="0"/>
        <v>35700</v>
      </c>
    </row>
    <row r="10" spans="2:7">
      <c r="B10" s="3">
        <v>17</v>
      </c>
      <c r="C10" s="4" t="s">
        <v>15</v>
      </c>
      <c r="D10" s="2" t="s">
        <v>8</v>
      </c>
      <c r="E10" s="5">
        <v>300</v>
      </c>
      <c r="F10" s="18">
        <v>119</v>
      </c>
      <c r="G10" s="19">
        <f t="shared" si="0"/>
        <v>35700</v>
      </c>
    </row>
    <row r="11" spans="2:7" ht="25.5">
      <c r="B11" s="3">
        <v>25</v>
      </c>
      <c r="C11" s="4" t="s">
        <v>16</v>
      </c>
      <c r="D11" s="2" t="s">
        <v>8</v>
      </c>
      <c r="E11" s="5">
        <v>12</v>
      </c>
      <c r="F11" s="18">
        <v>59500</v>
      </c>
      <c r="G11" s="19">
        <f t="shared" si="0"/>
        <v>714000</v>
      </c>
    </row>
    <row r="12" spans="2:7" ht="25.5">
      <c r="B12" s="3">
        <v>26</v>
      </c>
      <c r="C12" s="4" t="s">
        <v>17</v>
      </c>
      <c r="D12" s="2" t="s">
        <v>8</v>
      </c>
      <c r="E12" s="5">
        <v>300</v>
      </c>
      <c r="F12" s="18">
        <v>95.2</v>
      </c>
      <c r="G12" s="19">
        <f t="shared" si="0"/>
        <v>28560</v>
      </c>
    </row>
    <row r="13" spans="2:7">
      <c r="B13" s="3">
        <v>27</v>
      </c>
      <c r="C13" s="4" t="s">
        <v>18</v>
      </c>
      <c r="D13" s="2" t="s">
        <v>8</v>
      </c>
      <c r="E13" s="5">
        <v>2</v>
      </c>
      <c r="F13" s="18">
        <v>4403</v>
      </c>
      <c r="G13" s="19">
        <f t="shared" si="0"/>
        <v>8806</v>
      </c>
    </row>
    <row r="14" spans="2:7">
      <c r="B14" s="3">
        <v>28</v>
      </c>
      <c r="C14" s="4" t="s">
        <v>19</v>
      </c>
      <c r="D14" s="2" t="s">
        <v>8</v>
      </c>
      <c r="E14" s="5">
        <v>2</v>
      </c>
      <c r="F14" s="18">
        <v>3213</v>
      </c>
      <c r="G14" s="19">
        <f t="shared" si="0"/>
        <v>6426</v>
      </c>
    </row>
    <row r="15" spans="2:7">
      <c r="B15" s="3">
        <v>29</v>
      </c>
      <c r="C15" s="4" t="s">
        <v>20</v>
      </c>
      <c r="D15" s="2" t="s">
        <v>8</v>
      </c>
      <c r="E15" s="5">
        <v>1</v>
      </c>
      <c r="F15" s="18">
        <v>17612</v>
      </c>
      <c r="G15" s="19">
        <f t="shared" si="0"/>
        <v>17612</v>
      </c>
    </row>
    <row r="16" spans="2:7" ht="25.5">
      <c r="B16" s="3">
        <v>31</v>
      </c>
      <c r="C16" s="4" t="s">
        <v>21</v>
      </c>
      <c r="D16" s="2" t="s">
        <v>10</v>
      </c>
      <c r="E16" s="5">
        <v>12</v>
      </c>
      <c r="F16" s="18">
        <v>2618</v>
      </c>
      <c r="G16" s="19">
        <f t="shared" si="0"/>
        <v>31416</v>
      </c>
    </row>
    <row r="17" spans="2:7" ht="25.5">
      <c r="B17" s="3">
        <v>32</v>
      </c>
      <c r="C17" s="4" t="s">
        <v>22</v>
      </c>
      <c r="D17" s="2" t="s">
        <v>10</v>
      </c>
      <c r="E17" s="5">
        <v>2</v>
      </c>
      <c r="F17" s="18">
        <v>9877</v>
      </c>
      <c r="G17" s="19">
        <f t="shared" si="0"/>
        <v>19754</v>
      </c>
    </row>
    <row r="18" spans="2:7">
      <c r="B18" s="3">
        <v>37</v>
      </c>
      <c r="C18" s="4" t="s">
        <v>23</v>
      </c>
      <c r="D18" s="2" t="s">
        <v>8</v>
      </c>
      <c r="E18" s="5">
        <v>5</v>
      </c>
      <c r="F18" s="18">
        <v>7735</v>
      </c>
      <c r="G18" s="19">
        <f t="shared" si="0"/>
        <v>38675</v>
      </c>
    </row>
    <row r="19" spans="2:7">
      <c r="B19" s="3">
        <v>38</v>
      </c>
      <c r="C19" s="4" t="s">
        <v>24</v>
      </c>
      <c r="D19" s="2" t="s">
        <v>8</v>
      </c>
      <c r="E19" s="5">
        <v>5</v>
      </c>
      <c r="F19" s="18">
        <v>5236</v>
      </c>
      <c r="G19" s="19">
        <f t="shared" si="0"/>
        <v>26180</v>
      </c>
    </row>
    <row r="20" spans="2:7" ht="25.5">
      <c r="B20" s="3">
        <v>40</v>
      </c>
      <c r="C20" s="4" t="s">
        <v>25</v>
      </c>
      <c r="D20" s="2" t="s">
        <v>8</v>
      </c>
      <c r="E20" s="5">
        <v>20</v>
      </c>
      <c r="F20" s="18">
        <v>17969</v>
      </c>
      <c r="G20" s="19">
        <f t="shared" si="0"/>
        <v>359380</v>
      </c>
    </row>
    <row r="21" spans="2:7">
      <c r="B21" s="3">
        <v>41</v>
      </c>
      <c r="C21" s="4" t="s">
        <v>26</v>
      </c>
      <c r="D21" s="2" t="s">
        <v>8</v>
      </c>
      <c r="E21" s="5">
        <v>20</v>
      </c>
      <c r="F21" s="18">
        <v>8211</v>
      </c>
      <c r="G21" s="19">
        <f t="shared" si="0"/>
        <v>164220</v>
      </c>
    </row>
    <row r="22" spans="2:7">
      <c r="B22" s="3">
        <v>42</v>
      </c>
      <c r="C22" s="4" t="s">
        <v>27</v>
      </c>
      <c r="D22" s="2" t="s">
        <v>8</v>
      </c>
      <c r="E22" s="5">
        <v>20</v>
      </c>
      <c r="F22" s="18">
        <v>5950</v>
      </c>
      <c r="G22" s="19">
        <f t="shared" si="0"/>
        <v>119000</v>
      </c>
    </row>
    <row r="23" spans="2:7" ht="13.5" thickBot="1">
      <c r="B23" s="6">
        <v>43</v>
      </c>
      <c r="C23" s="7" t="s">
        <v>28</v>
      </c>
      <c r="D23" s="22" t="s">
        <v>8</v>
      </c>
      <c r="E23" s="8">
        <v>20</v>
      </c>
      <c r="F23" s="20">
        <v>3808</v>
      </c>
      <c r="G23" s="21">
        <f>+E23*F23</f>
        <v>76160</v>
      </c>
    </row>
    <row r="24" spans="2:7" ht="13.5" thickBot="1">
      <c r="B24" s="9"/>
      <c r="C24" s="10"/>
      <c r="D24" s="11"/>
      <c r="E24" s="9"/>
      <c r="F24" s="15" t="s">
        <v>29</v>
      </c>
      <c r="G24" s="16">
        <f>SUM(G4:G23)</f>
        <v>1913163</v>
      </c>
    </row>
    <row r="26" spans="2:7" ht="13.5" thickBot="1"/>
    <row r="27" spans="2:7">
      <c r="B27" s="54" t="s">
        <v>30</v>
      </c>
      <c r="C27" s="55"/>
      <c r="D27" s="55"/>
      <c r="E27" s="55"/>
      <c r="F27" s="55"/>
      <c r="G27" s="56"/>
    </row>
    <row r="28" spans="2:7" ht="37.5">
      <c r="B28" s="37" t="s">
        <v>1</v>
      </c>
      <c r="C28" s="38" t="s">
        <v>2</v>
      </c>
      <c r="D28" s="38" t="s">
        <v>3</v>
      </c>
      <c r="E28" s="39" t="s">
        <v>4</v>
      </c>
      <c r="F28" s="44" t="s">
        <v>5</v>
      </c>
      <c r="G28" s="46" t="s">
        <v>6</v>
      </c>
    </row>
    <row r="29" spans="2:7" ht="25.5">
      <c r="B29" s="24" t="s">
        <v>31</v>
      </c>
      <c r="C29" s="25" t="s">
        <v>32</v>
      </c>
      <c r="D29" s="26" t="s">
        <v>8</v>
      </c>
      <c r="E29" s="26">
        <v>37</v>
      </c>
      <c r="F29" s="27">
        <v>85085</v>
      </c>
      <c r="G29" s="28">
        <f>+F29*E29</f>
        <v>3148145</v>
      </c>
    </row>
    <row r="30" spans="2:7" ht="37.5">
      <c r="B30" s="29" t="s">
        <v>33</v>
      </c>
      <c r="C30" s="12" t="s">
        <v>34</v>
      </c>
      <c r="D30" s="23" t="s">
        <v>35</v>
      </c>
      <c r="E30" s="5">
        <v>3</v>
      </c>
      <c r="F30" s="18">
        <v>966280</v>
      </c>
      <c r="G30" s="30">
        <f t="shared" ref="G30:G37" si="1">+F30*E30</f>
        <v>2898840</v>
      </c>
    </row>
    <row r="31" spans="2:7">
      <c r="B31" s="29" t="s">
        <v>36</v>
      </c>
      <c r="C31" s="13" t="s">
        <v>37</v>
      </c>
      <c r="D31" s="2" t="s">
        <v>8</v>
      </c>
      <c r="E31" s="5">
        <v>2</v>
      </c>
      <c r="F31" s="18">
        <v>58310</v>
      </c>
      <c r="G31" s="30">
        <f t="shared" si="1"/>
        <v>116620</v>
      </c>
    </row>
    <row r="32" spans="2:7" ht="37.5">
      <c r="B32" s="29" t="s">
        <v>38</v>
      </c>
      <c r="C32" s="13" t="s">
        <v>39</v>
      </c>
      <c r="D32" s="2" t="s">
        <v>8</v>
      </c>
      <c r="E32" s="5">
        <v>2</v>
      </c>
      <c r="F32" s="18">
        <v>114240</v>
      </c>
      <c r="G32" s="30">
        <f t="shared" si="1"/>
        <v>228480</v>
      </c>
    </row>
    <row r="33" spans="2:7" ht="25.5">
      <c r="B33" s="29" t="s">
        <v>40</v>
      </c>
      <c r="C33" s="13" t="s">
        <v>41</v>
      </c>
      <c r="D33" s="2" t="s">
        <v>8</v>
      </c>
      <c r="E33" s="5">
        <v>1</v>
      </c>
      <c r="F33" s="18">
        <v>53312</v>
      </c>
      <c r="G33" s="30">
        <f t="shared" si="1"/>
        <v>53312</v>
      </c>
    </row>
    <row r="34" spans="2:7" ht="37.5">
      <c r="B34" s="29" t="s">
        <v>42</v>
      </c>
      <c r="C34" s="13" t="s">
        <v>43</v>
      </c>
      <c r="D34" s="23" t="s">
        <v>44</v>
      </c>
      <c r="E34" s="5">
        <v>2</v>
      </c>
      <c r="F34" s="18">
        <v>25109</v>
      </c>
      <c r="G34" s="30">
        <f t="shared" si="1"/>
        <v>50218</v>
      </c>
    </row>
    <row r="35" spans="2:7" ht="25.5">
      <c r="B35" s="29" t="s">
        <v>45</v>
      </c>
      <c r="C35" s="13" t="s">
        <v>46</v>
      </c>
      <c r="D35" s="2" t="s">
        <v>8</v>
      </c>
      <c r="E35" s="5">
        <v>4</v>
      </c>
      <c r="F35" s="18">
        <v>9282</v>
      </c>
      <c r="G35" s="30">
        <f t="shared" si="1"/>
        <v>37128</v>
      </c>
    </row>
    <row r="36" spans="2:7">
      <c r="B36" s="29" t="s">
        <v>47</v>
      </c>
      <c r="C36" s="13" t="s">
        <v>48</v>
      </c>
      <c r="D36" s="2" t="s">
        <v>8</v>
      </c>
      <c r="E36" s="5">
        <v>15</v>
      </c>
      <c r="F36" s="18">
        <v>1785</v>
      </c>
      <c r="G36" s="30">
        <f t="shared" si="1"/>
        <v>26775</v>
      </c>
    </row>
    <row r="37" spans="2:7">
      <c r="B37" s="31" t="s">
        <v>49</v>
      </c>
      <c r="C37" s="32" t="s">
        <v>50</v>
      </c>
      <c r="D37" s="33" t="s">
        <v>8</v>
      </c>
      <c r="E37" s="34">
        <v>15</v>
      </c>
      <c r="F37" s="35">
        <v>1785</v>
      </c>
      <c r="G37" s="36">
        <f t="shared" si="1"/>
        <v>26775</v>
      </c>
    </row>
    <row r="38" spans="2:7">
      <c r="B38" s="14"/>
      <c r="C38" s="14"/>
      <c r="D38" s="14"/>
      <c r="E38" s="14"/>
      <c r="F38" s="15" t="s">
        <v>29</v>
      </c>
      <c r="G38" s="16">
        <f>SUM(G29:G37)</f>
        <v>6586293</v>
      </c>
    </row>
    <row r="42" spans="2:7" ht="15" customHeight="1">
      <c r="D42" s="57" t="s">
        <v>51</v>
      </c>
      <c r="E42" s="58"/>
      <c r="F42" s="59"/>
      <c r="G42" s="40">
        <v>17000000</v>
      </c>
    </row>
    <row r="43" spans="2:7" ht="15" customHeight="1">
      <c r="D43" s="57" t="s">
        <v>52</v>
      </c>
      <c r="E43" s="58"/>
      <c r="F43" s="59"/>
      <c r="G43" s="41">
        <f>+G42/2</f>
        <v>8500000</v>
      </c>
    </row>
    <row r="44" spans="2:7" ht="15" customHeight="1">
      <c r="D44" s="60" t="s">
        <v>53</v>
      </c>
      <c r="E44" s="61"/>
      <c r="F44" s="62"/>
      <c r="G44" s="42">
        <f>+G38+G24</f>
        <v>8499456</v>
      </c>
    </row>
    <row r="45" spans="2:7">
      <c r="G45" s="17"/>
    </row>
  </sheetData>
  <mergeCells count="5">
    <mergeCell ref="B2:G2"/>
    <mergeCell ref="B27:G27"/>
    <mergeCell ref="D42:F42"/>
    <mergeCell ref="D43:F43"/>
    <mergeCell ref="D44:F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Marcello Mosallam</dc:creator>
  <cp:keywords/>
  <dc:description/>
  <cp:lastModifiedBy>Jesualdo Andres Moya Martinez</cp:lastModifiedBy>
  <cp:revision/>
  <dcterms:created xsi:type="dcterms:W3CDTF">2026-07-23T21:13:56Z</dcterms:created>
  <dcterms:modified xsi:type="dcterms:W3CDTF">2026-08-10T16:38:39Z</dcterms:modified>
  <cp:category/>
  <cp:contentStatus/>
</cp:coreProperties>
</file>