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0"/>
  <workbookPr codeName="ThisWorkbook"/>
  <mc:AlternateContent xmlns:mc="http://schemas.openxmlformats.org/markup-compatibility/2006">
    <mc:Choice Requires="x15">
      <x15ac:absPath xmlns:x15ac="http://schemas.microsoft.com/office/spreadsheetml/2010/11/ac" url="/Users/camilovillarrealordosgoitia/Downloads/APERTURA PRADO/"/>
    </mc:Choice>
  </mc:AlternateContent>
  <xr:revisionPtr revIDLastSave="0" documentId="8_{E947E84B-9654-064B-B941-6E411CBA3464}" xr6:coauthVersionLast="47" xr6:coauthVersionMax="47" xr10:uidLastSave="{00000000-0000-0000-0000-000000000000}"/>
  <bookViews>
    <workbookView xWindow="0" yWindow="660" windowWidth="29400" windowHeight="1660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(Entidad)'!$I$9:$I$121</definedName>
    <definedName name="_xlnm._FilterDatabase" localSheetId="1" hidden="1">'PROPUESTA ECONOMICA(Proponente)'!#REF!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(Entidad)'!$B$1:$L$134</definedName>
    <definedName name="_xlnm.Print_Area" localSheetId="1">'PROPUESTA ECONOMICA(Proponente)'!$B$2:$L$138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'[18]7422CW00'!#REF!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(Entidad)'!$K$130</definedName>
    <definedName name="solver_lhs1" localSheetId="1" hidden="1">'PROPUESTA ECONOMICA(Proponente)'!$K$132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(Entidad)'!$K$130</definedName>
    <definedName name="solver_opt" localSheetId="1" hidden="1">'PROPUESTA ECONOMICA(Proponente)'!$K$132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(Entidad)'!$K$131</definedName>
    <definedName name="solver_rhs1" localSheetId="1" hidden="1">'PROPUESTA ECONOMICA(Proponente)'!$K$133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2">[106]desmonte!$E$48</definedName>
    <definedName name="TRAT">[106]desmonte!$E$48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[107]Tablas!$B$2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'[108]Lista APU'!$A$3:$D$479</definedName>
    <definedName name="UNITARIO">[109]Unitarios!$A$3:$D$13</definedName>
    <definedName name="Unitarios" localSheetId="2">#REF!</definedName>
    <definedName name="Unitarios">#REF!</definedName>
    <definedName name="unj" hidden="1">[13]INST!#REF!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[110]CONTRATO!$E$9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'[111]2004'!#REF!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[112]!absc</definedName>
    <definedName name="xxxxx">[112]!absc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'[113]AISLAMIENTO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1" i="269" l="1"/>
  <c r="K120" i="269"/>
  <c r="K119" i="269"/>
  <c r="K122" i="269" s="1"/>
  <c r="K116" i="269"/>
  <c r="K115" i="269"/>
  <c r="K114" i="269"/>
  <c r="K113" i="269"/>
  <c r="K112" i="269"/>
  <c r="K111" i="269"/>
  <c r="K110" i="269"/>
  <c r="K109" i="269"/>
  <c r="K108" i="269"/>
  <c r="K107" i="269"/>
  <c r="K106" i="269"/>
  <c r="K103" i="269"/>
  <c r="K102" i="269"/>
  <c r="K101" i="269"/>
  <c r="K100" i="269"/>
  <c r="K99" i="269"/>
  <c r="K98" i="269"/>
  <c r="K97" i="269"/>
  <c r="K96" i="269"/>
  <c r="K95" i="269"/>
  <c r="K94" i="269"/>
  <c r="K93" i="269"/>
  <c r="K92" i="269"/>
  <c r="K91" i="269"/>
  <c r="K90" i="269"/>
  <c r="K89" i="269"/>
  <c r="K88" i="269"/>
  <c r="K87" i="269"/>
  <c r="K104" i="269" s="1"/>
  <c r="K84" i="269"/>
  <c r="K83" i="269"/>
  <c r="K82" i="269"/>
  <c r="K81" i="269"/>
  <c r="K80" i="269"/>
  <c r="K79" i="269"/>
  <c r="K78" i="269"/>
  <c r="K77" i="269"/>
  <c r="K76" i="269"/>
  <c r="K75" i="269"/>
  <c r="K74" i="269"/>
  <c r="K73" i="269"/>
  <c r="K72" i="269"/>
  <c r="K69" i="269"/>
  <c r="K68" i="269"/>
  <c r="K67" i="269"/>
  <c r="K66" i="269"/>
  <c r="K65" i="269"/>
  <c r="K64" i="269"/>
  <c r="K63" i="269"/>
  <c r="K62" i="269"/>
  <c r="K61" i="269"/>
  <c r="K58" i="269"/>
  <c r="K57" i="269"/>
  <c r="K56" i="269"/>
  <c r="K55" i="269"/>
  <c r="K54" i="269"/>
  <c r="K53" i="269"/>
  <c r="K52" i="269"/>
  <c r="K51" i="269"/>
  <c r="K50" i="269"/>
  <c r="K49" i="269"/>
  <c r="K48" i="269"/>
  <c r="K47" i="269"/>
  <c r="K46" i="269"/>
  <c r="K45" i="269"/>
  <c r="K44" i="269"/>
  <c r="K43" i="269"/>
  <c r="K42" i="269"/>
  <c r="K41" i="269"/>
  <c r="K38" i="269"/>
  <c r="K37" i="269"/>
  <c r="K36" i="269"/>
  <c r="K35" i="269"/>
  <c r="K34" i="269"/>
  <c r="K33" i="269"/>
  <c r="K32" i="269"/>
  <c r="K31" i="269"/>
  <c r="K30" i="269"/>
  <c r="K29" i="269"/>
  <c r="K28" i="269"/>
  <c r="K27" i="269"/>
  <c r="K26" i="269"/>
  <c r="K25" i="269"/>
  <c r="K24" i="269"/>
  <c r="K21" i="269"/>
  <c r="K20" i="269"/>
  <c r="K19" i="269"/>
  <c r="K18" i="269"/>
  <c r="K17" i="269"/>
  <c r="K16" i="269"/>
  <c r="K15" i="269"/>
  <c r="K14" i="269"/>
  <c r="K132" i="265"/>
  <c r="K119" i="265"/>
  <c r="K118" i="265"/>
  <c r="K117" i="265"/>
  <c r="K114" i="265"/>
  <c r="K113" i="265"/>
  <c r="K112" i="265"/>
  <c r="K111" i="265"/>
  <c r="K110" i="265"/>
  <c r="K109" i="265"/>
  <c r="K108" i="265"/>
  <c r="K107" i="265"/>
  <c r="K106" i="265"/>
  <c r="K105" i="265"/>
  <c r="K104" i="265"/>
  <c r="K100" i="265"/>
  <c r="K101" i="265"/>
  <c r="K99" i="265"/>
  <c r="K98" i="265"/>
  <c r="K97" i="265"/>
  <c r="K96" i="265"/>
  <c r="K95" i="265"/>
  <c r="K94" i="265"/>
  <c r="K93" i="265"/>
  <c r="K92" i="265"/>
  <c r="K91" i="265"/>
  <c r="K90" i="265"/>
  <c r="K89" i="265"/>
  <c r="K88" i="265"/>
  <c r="K87" i="265"/>
  <c r="K86" i="265"/>
  <c r="K85" i="265"/>
  <c r="K82" i="265"/>
  <c r="K81" i="265"/>
  <c r="K80" i="265"/>
  <c r="K79" i="265"/>
  <c r="K78" i="265"/>
  <c r="K77" i="265"/>
  <c r="K76" i="265"/>
  <c r="K75" i="265"/>
  <c r="K74" i="265"/>
  <c r="K73" i="265"/>
  <c r="K72" i="265"/>
  <c r="K71" i="265"/>
  <c r="K70" i="265"/>
  <c r="K66" i="265"/>
  <c r="K67" i="265"/>
  <c r="K65" i="265"/>
  <c r="K64" i="265"/>
  <c r="K63" i="265"/>
  <c r="K62" i="265"/>
  <c r="K61" i="265"/>
  <c r="K60" i="265"/>
  <c r="K59" i="265"/>
  <c r="K53" i="265"/>
  <c r="K52" i="265"/>
  <c r="K51" i="265"/>
  <c r="K56" i="265"/>
  <c r="K55" i="265"/>
  <c r="K54" i="265"/>
  <c r="K50" i="265"/>
  <c r="K49" i="265"/>
  <c r="K48" i="265"/>
  <c r="K47" i="265"/>
  <c r="K46" i="265"/>
  <c r="K45" i="265"/>
  <c r="K44" i="265"/>
  <c r="K43" i="265"/>
  <c r="K42" i="265"/>
  <c r="K41" i="265"/>
  <c r="K40" i="265"/>
  <c r="K39" i="265"/>
  <c r="K36" i="265"/>
  <c r="K35" i="265"/>
  <c r="K34" i="265"/>
  <c r="K33" i="265"/>
  <c r="K32" i="265"/>
  <c r="K31" i="265"/>
  <c r="K30" i="265"/>
  <c r="K29" i="265"/>
  <c r="K28" i="265"/>
  <c r="K27" i="265"/>
  <c r="K26" i="265"/>
  <c r="K25" i="265"/>
  <c r="K24" i="265"/>
  <c r="K23" i="265"/>
  <c r="K22" i="265"/>
  <c r="K19" i="265"/>
  <c r="K18" i="265"/>
  <c r="K17" i="265"/>
  <c r="K16" i="265"/>
  <c r="K15" i="265"/>
  <c r="K14" i="265"/>
  <c r="K13" i="265"/>
  <c r="K12" i="265"/>
  <c r="K117" i="269" l="1"/>
  <c r="K85" i="269"/>
  <c r="K70" i="269"/>
  <c r="K39" i="269"/>
  <c r="K22" i="269"/>
  <c r="K59" i="269"/>
  <c r="K123" i="269"/>
  <c r="K125" i="269" s="1"/>
  <c r="K127" i="269" s="1"/>
  <c r="K102" i="265"/>
  <c r="K120" i="265"/>
  <c r="K115" i="265"/>
  <c r="K83" i="265"/>
  <c r="K68" i="265"/>
  <c r="K37" i="265"/>
  <c r="K57" i="265"/>
  <c r="K20" i="265"/>
  <c r="K121" i="265" l="1"/>
  <c r="K123" i="265" s="1"/>
  <c r="K125" i="265" s="1"/>
</calcChain>
</file>

<file path=xl/sharedStrings.xml><?xml version="1.0" encoding="utf-8"?>
<sst xmlns="http://schemas.openxmlformats.org/spreadsheetml/2006/main" count="555" uniqueCount="189">
  <si>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</si>
  <si>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</si>
  <si>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</si>
  <si>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</si>
  <si>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</si>
  <si>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</si>
  <si>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</si>
  <si>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</si>
  <si>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</si>
  <si>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</si>
  <si>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</si>
  <si>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</si>
  <si>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</si>
  <si>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</si>
  <si>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</si>
  <si>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</si>
  <si>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</si>
  <si>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</si>
  <si>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</si>
  <si>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</si>
  <si>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</si>
  <si>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</si>
  <si>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</si>
  <si>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</si>
  <si>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</si>
  <si>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</si>
  <si>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</si>
  <si>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</si>
  <si>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</si>
  <si>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</si>
  <si>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</si>
  <si>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</si>
  <si>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</si>
  <si>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</si>
  <si>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</si>
  <si>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</si>
  <si>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</si>
  <si>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</si>
  <si>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</si>
  <si>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</si>
  <si>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</si>
  <si>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</si>
  <si>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</si>
  <si>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</si>
  <si>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</si>
  <si>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</si>
  <si>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</si>
  <si>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</si>
  <si>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</si>
  <si>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</si>
  <si>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</si>
  <si>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</si>
  <si>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</si>
  <si>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</si>
  <si>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</si>
  <si>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</si>
  <si>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</si>
  <si>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</si>
  <si>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</si>
  <si>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</si>
  <si>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</si>
  <si>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</si>
  <si>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</si>
  <si>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</si>
  <si>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</si>
  <si>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</si>
  <si>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</si>
  <si>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</si>
  <si>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</si>
  <si>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</si>
  <si>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</si>
  <si>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</si>
  <si>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</si>
  <si>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</si>
  <si>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</si>
  <si>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</si>
  <si>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</si>
  <si>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</si>
  <si>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</si>
  <si>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</si>
  <si>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</si>
  <si>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</si>
  <si>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</si>
  <si>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</si>
  <si>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</si>
  <si>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</si>
  <si>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</si>
  <si>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</si>
  <si>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</si>
  <si>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</si>
  <si>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</si>
  <si>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</si>
  <si>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</si>
  <si>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</si>
  <si>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</si>
  <si>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</si>
  <si>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</si>
  <si>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</si>
  <si>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 xml:space="preserve">«CONSTRUCCIÓN DE PARQUE DEPORTIVO BARRIO EL PRADO MUNICIPIO DE TURBACO DEPARTAMENTO DE BOLIVAR» </t>
  </si>
  <si>
    <t>1,0 PRELIMINARES Y MOVIMIENTOS DE TIERRAS</t>
  </si>
  <si>
    <t>LOCALIZACIÓN Y REPLANTEO</t>
  </si>
  <si>
    <t>M2</t>
  </si>
  <si>
    <t>SUMINISTRO, TRANSPORTE E INSTALACIÓN DE CERRAMIENTO PROVISIONAL EN LÁMINA DE ZINC H=2.40 M. INCLUYE LISTONES DE MADERA DE 3X3" A CADA 2M Y CONCRETO PARA LA BASE. INCLUYE RETIRO AL FINALIZAR LA OBRA</t>
  </si>
  <si>
    <t xml:space="preserve">DEMOLICIÓN DE ANDENES Y BORDILLOS EXISTENTE </t>
  </si>
  <si>
    <t>Ml</t>
  </si>
  <si>
    <t>DEMOLICIÓN DE CIMENTACIÓN, VIGAS Y COLUMNAS</t>
  </si>
  <si>
    <t xml:space="preserve">M3 </t>
  </si>
  <si>
    <t>DEMOLICIÓN DE MUROS EN MAMPOSTERÍA EXISTENTES.</t>
  </si>
  <si>
    <t>DESMONTE DE CERRAMIENTO EXISTENTE EN MALLA ESLABONADA. INCLUYE TUBERÍAS DE SOPORTE</t>
  </si>
  <si>
    <t>DESMONTE DE POSTES DE ILUMINACIÓN EXISTENTES. INCLUYE DESCONEXIÓN Y RETIRO DE LUMINARIA</t>
  </si>
  <si>
    <t>UND</t>
  </si>
  <si>
    <t xml:space="preserve">RETIRO DE MATERIAL SOBRANTE </t>
  </si>
  <si>
    <t>M3</t>
  </si>
  <si>
    <t>2,0 CIMENTACIONES, ESTRUCTURAS DE CUBIERTA</t>
  </si>
  <si>
    <t>EXCAVACIÓN MANUAL</t>
  </si>
  <si>
    <t>RELLENO EN SUB-BASE GRANULAR COMPACTADA AL 100% DEL P.M.</t>
  </si>
  <si>
    <t>CONSTRUCCIÓN DE CAPA DE LIMPIEZA (SOLADO) EN CONCRETO 2000 PSI. E=5 CM.</t>
  </si>
  <si>
    <t>CONSTRUCCIÓN DE ZAPATAS EN CONCRETO 4000 PSI. INCLUYE FORMALETERÍA Y ACCESORIOS</t>
  </si>
  <si>
    <t>CONSTRUCCIÓN DE PEDESTALES EN CONCRETO 4000 PSI</t>
  </si>
  <si>
    <t>CONSTRUCCIÓN DE VIGA DE CIMENTACIÓN PARA CERRAMIENTO EN CONCRETO 4000 PSI. INCLUYE ANTISOL, FORMALETERÍA, ACCESORIOS Y DESMOLDANTE</t>
  </si>
  <si>
    <t>SUMINISTRO, CONFECCIÓN, TRANSPORTE E INSTALACIÓN DE ESTRUCTURA METÁLICA EN PERFILES TUBULARES PARA SOPORTE DE CUBIERTA. INCLUYE ANCLAJES A LOS PEDESTALES DE CONCRETO CON PERNOS ASTM A-490 Y PLACA BASE EN ACERO GRADO 50.</t>
  </si>
  <si>
    <t>KG</t>
  </si>
  <si>
    <t>SUMINISTRO, CONFECCIÓN, TRANSPORTE E INSTALACIÓN DE ESTRUCTURA METÁLICA EN PERFILES GALVANIZADOS EN "C" PARA SOPORTE DE TEJAS (CORREAS DE TECHO)</t>
  </si>
  <si>
    <t>SUMINISTRO, CONFECCIÓN, TRANSPORTE E INSTALACIÓN DE CANALETAS METÁLICAS EN ACERO GALVANIZADO PARA RECOLECCIÓN DE AGUAS DE LLUVIA. CAL. 22. INCLUYE ELEMENTOS DE FIJACIÓN Y SOSCOS PARA BAJANTES</t>
  </si>
  <si>
    <t>ML</t>
  </si>
  <si>
    <t>SUMINISTRO, TRANSPORTE Y COLOCACIÓN DE ACERO DE REFUERZO</t>
  </si>
  <si>
    <t>SUMINISTRO E INSTALACIÓN DE TEJA METÁLICA SIN TRASLAPO CURVA, INCLUYE TORNILLOS AUTOPERFORANTES DE FIJACIÓN.</t>
  </si>
  <si>
    <t>SUMINISTRO, TRANSPORTE E INSTALACIÓN DE BAJANTES DE AGUAS DE LLUVIA TIPO AMAZONAS 4". INCLUYE ACCESORIOS, CONEXIONES Y FIJACIONES</t>
  </si>
  <si>
    <t>M</t>
  </si>
  <si>
    <t>SUMINISTRO, TRANSPORTE E INSTALACIÓN DE COLECTOR TUBO SANITARIO PESADO DE 6". INCLUYE ACCESORIOS, CONEXIONES Y FIJACIONES</t>
  </si>
  <si>
    <t>CONSTRUCCIÓN DE CAJAS DE INSPECCIÓN EN CONCRETO 0.60X0.60 M, CON MARCO Y CONTRAMARCO METÁLICO PARA TAPA DE INSPECCIÓN. INCLUYE MEDIACAÑA E IMPERMEABILIZACIÓN DE LAS PAREDES Y FONDO</t>
  </si>
  <si>
    <t>3,0 ZONA DE JUEGO</t>
  </si>
  <si>
    <t>CONSTRUCCIÓN DE PLACA DEPORTIVA EN CONCRETO MR42, E=15 CM. INCLUYE ANTISOL, FORMALETERÍA Y ACCESORIOS</t>
  </si>
  <si>
    <t>CORTE Y SELLO DE JUNTAS CON POLIURETANO</t>
  </si>
  <si>
    <t>SUMINISTRO, TRANSPORTE E INSTALACIÓN DE JUEGO DE PORTERÍAS PARA CANCHAS MÚLTIPLES: FUTBOL DE SALÓN (NYLON COLOR NEGRA ENTRELAZADA), BALONCESTO (TABLEROS, AROS, Y MALLA), VOLEIBOL (INCLUYE PARALES DE VOLEIBOL FIJOS, MALLAS EN NYLON RESISTENTE CON PERFILES REFLECTIVOS SEGÚN LA NORMA DE JUEGO) PINTURA EN ESMALTE ACRÍLICO A TRES MANOS (INCLUYE SUMINISTRO E INSTALACIÓN).</t>
  </si>
  <si>
    <t>SUMINISTRO, TRANSPORTE Y COLOCACIÓN DE CON PINTURA PARA CANCHA 3 CAPAS PARA PLACA DEPORTIVA. INCLUYE PINTURA DE LÍNEAS DE DEMARCACIÓN, ESQUEMA DE IMPRIMACIÓN CON PINTURA EPÓXICA, PINTURA DE CANCHAS DE FUERTE ADHERENCIA AL CONCRETO.</t>
  </si>
  <si>
    <t>CERRAMIENTO MODULAR TIPO IMPACTO EN MALLA CONTEMPORÁNEA DE ALAMBRES GALVANIZADOS CON PINTURA DE POLIÉSTER TERMO ENDURECIDO DE ALTA RESISTENCIA A LA CORROSIÓN, ALAMBRE DOBLE DE REFUERZO HORIZONTAL DE 5MM DE DIÁMETRO, ELECTROSOLDADO UNIFORME Y ESPACIOS DE 200 X 50 MM</t>
  </si>
  <si>
    <t>SUMINISTRO, TRANSPORTE E INSTALACIÓN DE PUERTAS METÁLICAS PARA CANCHA DE 2.2M X 0.9M. CONFIGURADAS CON MALLA PANEL CONTEMPORÁNEA Y TUBOS METÁLICOS CUADRADOS GALVANIZADOS. INCLUYE ESQUEMA DE PINTURA ANTICORROSIVA EPÓXICA, BISAGRAS, Y PASADORES</t>
  </si>
  <si>
    <t xml:space="preserve">PAÑETE EN MORTERO 1:4 PARA MURO Y PAREDES </t>
  </si>
  <si>
    <t>FABRICACIÓN DE MEDIA CAÑA EN MORTERO 1:4 IMPERMEABILIZADO</t>
  </si>
  <si>
    <t>SUMINISTRO, TRANSPORTE Y COLOCACIÓN DE ICOPOR DE ALTA DENSIDAD PARA RELLENO DE ESPACIO ENTRE MUROS</t>
  </si>
  <si>
    <t>m2</t>
  </si>
  <si>
    <t>PINTURA ACRÍLICA EXTERIOR TIPO 1 A TRES MANOS</t>
  </si>
  <si>
    <t>PINTURA PARA ESTRUCTURA METÁLICA INCLUYE, LIMPIEZA, ESMALTE PARA SUPERFICIE A INTEMPERIE</t>
  </si>
  <si>
    <t>4,0 GRADAS</t>
  </si>
  <si>
    <t>MURO ESTRUCTURAL EN BLOQUE DE CONCRETO DE PERFORACIÓN VERTICAL DE 15 X 20 X 40 VIBRADO, CON CELDAS RELLENAS EN CONCRETO LIQUIDO DE F'C= 12,5 MPAS Y VARILLA DE 5/8" ANCLADA A LA VIGA CADA 0.40 LC=VARIABLE M(GANCHO 0.15M)</t>
  </si>
  <si>
    <t xml:space="preserve">M2 </t>
  </si>
  <si>
    <t>COLUMNETA EN CONCRETO DE 3000 PSI PARA GRADAS</t>
  </si>
  <si>
    <t xml:space="preserve">ML </t>
  </si>
  <si>
    <t>HUELLA Y CONTRA HUELLA EN CONCRETO DE 3000 PSI PARA GRADAS</t>
  </si>
  <si>
    <t>5,0 MAMPOSTERIA, CERRAMIENTO PERIMETRAL</t>
  </si>
  <si>
    <t>CONSTRUCCIÓN DE MUROS EN MAMPOSTERÍA CON BLOQUES DE CONCRETO HUECOS SIN RELLENAR. INCLUYE MORTERO DE PEGA.</t>
  </si>
  <si>
    <t xml:space="preserve">CONSTRUCCIÓN DE VIGUETAS Y COLUMNETAS EN CONCRETO 3000 PSI. </t>
  </si>
  <si>
    <t xml:space="preserve">APLICACIÓN DE ESTUCO PLÁSTICO EN MURO </t>
  </si>
  <si>
    <t>6,0 ZONAS COMUNES Y PARQUES</t>
  </si>
  <si>
    <t xml:space="preserve">LOCALIZACIÓN Y REPLANTEO DE ZONAS COMUNES </t>
  </si>
  <si>
    <t>CONSTRUCCIÓN DE BORDILLOS EN CONCRETO 3000 PSI, ALTURA DE 20 CM, ANCHO DE 15 CM</t>
  </si>
  <si>
    <t>CONSTRUCCIÓN DE ZONAS PEATONALES EN CONCRETO 4000 PSI ESTAMPADO, ESPESOR 10 CM. INCLUYE MALLA ELECTROSOLDADA 6MM 15X15 CM.</t>
  </si>
  <si>
    <t>CONSTRUCCIÓN DE CONTRAPISO EN CONCRETO 4000 PSI, ESPESOR 10 CM PARA SOPORTE DE PISO EN EPDM EN PARQUE Y ZONA DE EJERCICIOS. INCLUYE MALLA ELECTROSOLDADA 6MM 15X15 CM.</t>
  </si>
  <si>
    <t>SUMINISTRO, TRANSPORTE E INSTALACIÓN DE BANCAS SENCILLAS SIN ESPALDAR EN CONCRETO 1.20X2.40M</t>
  </si>
  <si>
    <t>SUMINISTRO, TRANSPORTE E INSTALACIÓN DE PUNTOS ECOLÓGICOS CONFIGURADOS EN DOS CANECAS DE ACERO INOXIDABLE CALIBRE 18 PUNZONADO. INCLUYE PANEL DE SEÑALIZACIÓN, GANCHO ANTI VOLTEO Y TUBOS DE 1.5" DE SOPORTE</t>
  </si>
  <si>
    <t>SUMINISTRO, TRANSPORTE E INSTALACIÓN DE PARQUE DE EJERCICIOS. CARACTERÍSTICAS: SUMINISTRO E INSTALACIÓN DE PARQUE BIO SALUDABLE PARA ESPACIOS PÚBLICOS COMPUESTO POR COMBINADA PECTORAL, INCLUYE VALLA INSTRUCTIVA PARA EL DESARROLLO DE LOS EJERCICIOS</t>
  </si>
  <si>
    <t>SUMINISTRO, TRANSPORTE E INSTALACIÓN DE PARQUE DE EJERCICIOS. CARACTERÍSTICAS: SUMINISTRO E INSTALACIÓN DE PARQUE BIO SALUDABLE PARA ESPACIOS PÚBLICOS COMPUESTO POR GIMNASIO CAMINADOR AÉREO, INCLUYE VALLA INSTRUCTIVA PARA EL DESARROLLO DE LOS EJERCICIOS</t>
  </si>
  <si>
    <t>SUMINISTRO, TRANSPORTE E INSTALACIÓN DE PARQUE DE EJERCICIOS. CARACTERÍSTICAS: SUMINISTRO E INSTALACIÓN DE PARQUE BIO SALUDABLE PARA ESPACIOS PÚBLICOS COMPUESTO POR GIMNASIO CAMINADORA, INCLUYE VALLA INSTRUCTIVA PARA EL DESARROLLO DE LOS EJERCICIOS</t>
  </si>
  <si>
    <t>SUMINISTRO, TRANSPORTE E INSTALACIÓN DE PARQUE INFANTIL (INCLUYE COLUMPIOS METÁLICOS DE TRES CANASTAS, DOS SUBE Y BAJA METÁLICOS, UN RESBALADERO Y UN PUENTE DE FIBRA DE VIDRIO)</t>
  </si>
  <si>
    <t>SIEMBRA DE PALMERAS 2M DE ALTURA</t>
  </si>
  <si>
    <t>PINTURA ACRÍLICA EXTERIOR TIPO 1 A TRES MANOS.</t>
  </si>
  <si>
    <t>PISO EN CAUCHO ZONAS DE PARQUES</t>
  </si>
  <si>
    <t xml:space="preserve">RAMPAS DE ACCESO </t>
  </si>
  <si>
    <t>7,0 REDES MEDIA TENSION- SUBESTACION ELECTRICA- REDES BAJA TENSION</t>
  </si>
  <si>
    <t>MTS</t>
  </si>
  <si>
    <t>SUMINISTRO E INSTALACIÓN DE PUESTA A TIERRA Y APANTALLAMIENTO</t>
  </si>
  <si>
    <t>UNID</t>
  </si>
  <si>
    <t>8,0 LEGALIZACION Y GESTION DE TRAMITES ANTE EL OPERADOR DE RED</t>
  </si>
  <si>
    <t>TRAMITES DE CONEXIÓN ANTE EL OPERADOR DE RED</t>
  </si>
  <si>
    <t>MEDICIONES DE SISTEMAS DE PUESTA A TIERRA</t>
  </si>
  <si>
    <t>CERTIFICACIÓN RETIE Y RETILAP</t>
  </si>
  <si>
    <t>PLAN DE MANEJO AMBIENTAL</t>
  </si>
  <si>
    <t>SUMINISTRO E INSTALACION DE ACOMETIDA 3N°10AWG THHN THWN 90°C DESDE EL PUNTO DE CONEXIÓN EXISTENTE EL TABLERO PRINCIPAL.</t>
  </si>
  <si>
    <t>SUMINISTRO E INSTALACION DE DUCTERIA PERIMETRAL PVC 1", EN CONDUCTOR 3N°12 AWG THHN THWN 90°C, INCLUYE EXCAVACION</t>
  </si>
  <si>
    <t xml:space="preserve">SUMINISTRO E INSTLACION DE BASE DE  SALIDA PARA POSTES METALICOS, CON CANASTILLAS </t>
  </si>
  <si>
    <t>SUMINISTRO E INSTALACION DE POSTES METALICOS DE 4 - 4.5  MTS X 2-1/2" PARA ILUMACION DE CANCHAS MULTIPLES, Y ZONAS DE JUEGOS INCLUYE CONEXIÓN DE SPT</t>
  </si>
  <si>
    <t xml:space="preserve">SUMINISTRO E INSTALACION DE DUCTERIA IMC 3/4 EN CABLE 2N°10 + 1 N°12 Cu AWG THHN - THWN 90°C </t>
  </si>
  <si>
    <t>SUMINISTRO E INSTALACION DE REFFLECTORES P23679 - LED JETA PRO 100W DL UNV O SIMILAR</t>
  </si>
  <si>
    <t>SUMINISTRO E INSTALACION DE LUMINARIA EXTERIOR P24107-LED WALLPACK 30W NW</t>
  </si>
  <si>
    <t>SUMINISTRO E INSTALACION DE  GABINETE DE CONTROL EXTERIOR, UBICADO EN POSTE CON VOLTIMETRO, AMPERTIMTRO, PROTECCIONES, PULSADORES, ENCENDIDO AUTONOMO</t>
  </si>
  <si>
    <t>SUMINISTRO E INSTALACION DE TUBO IMC 2" EN POSTE EXISTENTE</t>
  </si>
  <si>
    <t>SUMINISTRO Y CONSTRUCCION DE REGISTROS DE INSPECCIÓN DE 0,40 X 0,40, MARCO EN ANGULO DE 2"X1/8 Y PLATINA 2"X1/8</t>
  </si>
  <si>
    <t>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</si>
</sst>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4">
      <protection locked="0"/>
    </xf>
    <xf numFmtId="0" fontId="44" fillId="0" borderId="0"/>
    <xf numFmtId="0" fontId="45" fillId="0" borderId="0" applyNumberFormat="0" applyFill="0" applyBorder="0" applyAlignment="0" applyProtection="0">
      <alignment vertical="top"/>
      <protection locked="0"/>
    </xf>
  </cellStyleXfs>
  <cellXfs count="42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128" applyFont="1"/>
    <xf numFmtId="0" fontId="49" fillId="0" borderId="0" xfId="128" applyFont="1" applyAlignment="1">
      <alignment horizont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3"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4"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59" fillId="0" borderId="0" xfId="89" applyFont="1"/>
    <xf numFmtId="0" fontId="59" fillId="0" borderId="36" xfId="89" applyFont="1" applyBorder="1"/>
    <xf numFmtId="0" fontId="59" fillId="0" borderId="37" xfId="89" applyFont="1" applyBorder="1"/>
    <xf numFmtId="0" fontId="60" fillId="0" borderId="0" xfId="89" applyFont="1"/>
    <xf numFmtId="0" fontId="59" fillId="25" borderId="0" xfId="89" applyFont="1" applyFill="1"/>
    <xf numFmtId="0" fontId="59" fillId="25" borderId="88" xfId="89" applyFont="1" applyFill="1" applyBorder="1"/>
    <xf numFmtId="0" fontId="59" fillId="25" borderId="37" xfId="89" applyFont="1" applyFill="1" applyBorder="1"/>
    <xf numFmtId="0" fontId="60" fillId="25" borderId="0" xfId="89" applyFont="1" applyFill="1"/>
    <xf numFmtId="0" fontId="59" fillId="0" borderId="88" xfId="89" applyFont="1" applyBorder="1"/>
    <xf numFmtId="0" fontId="58" fillId="0" borderId="20" xfId="126" applyFont="1" applyBorder="1" applyAlignment="1">
      <alignment horizontal="center" vertical="center" wrapText="1"/>
    </xf>
    <xf numFmtId="0" fontId="58" fillId="24" borderId="41" xfId="73" applyFont="1" applyFill="1" applyBorder="1" applyAlignment="1">
      <alignment vertical="center"/>
    </xf>
    <xf numFmtId="0" fontId="58" fillId="24" borderId="43" xfId="73" applyFont="1" applyFill="1" applyBorder="1" applyAlignment="1">
      <alignment vertical="center"/>
    </xf>
    <xf numFmtId="0" fontId="58" fillId="24" borderId="44" xfId="73" applyFont="1" applyFill="1" applyBorder="1" applyAlignment="1">
      <alignment vertical="center"/>
    </xf>
    <xf numFmtId="0" fontId="60" fillId="0" borderId="52" xfId="73" applyFont="1" applyBorder="1" applyAlignment="1">
      <alignment horizontal="center" vertical="center"/>
    </xf>
    <xf numFmtId="0" fontId="60" fillId="0" borderId="18" xfId="74" applyFont="1" applyBorder="1" applyAlignment="1">
      <alignment horizontal="center" vertical="center"/>
    </xf>
    <xf numFmtId="0" fontId="60" fillId="0" borderId="18" xfId="74" applyFont="1" applyBorder="1" applyAlignment="1">
      <alignment horizontal="left" vertical="center" wrapText="1"/>
    </xf>
    <xf numFmtId="4" fontId="60" fillId="0" borderId="18" xfId="39" applyNumberFormat="1" applyFont="1" applyBorder="1" applyAlignment="1">
      <alignment vertical="center" wrapText="1"/>
    </xf>
    <xf numFmtId="167" fontId="60" fillId="0" borderId="18" xfId="62" applyNumberFormat="1" applyFont="1" applyBorder="1" applyAlignment="1">
      <alignment horizontal="right" vertical="center" wrapText="1"/>
    </xf>
    <xf numFmtId="167" fontId="60" fillId="0" borderId="47" xfId="62" applyNumberFormat="1" applyFont="1" applyBorder="1" applyAlignment="1">
      <alignment horizontal="right" vertical="center" wrapText="1"/>
    </xf>
    <xf numFmtId="0" fontId="60" fillId="0" borderId="13" xfId="73" applyFont="1" applyBorder="1" applyAlignment="1">
      <alignment horizontal="left" vertical="center"/>
    </xf>
    <xf numFmtId="0" fontId="60" fillId="0" borderId="14" xfId="74" applyFont="1" applyBorder="1" applyAlignment="1">
      <alignment horizontal="center" vertical="center"/>
    </xf>
    <xf numFmtId="0" fontId="60" fillId="0" borderId="14" xfId="74" applyFont="1" applyBorder="1" applyAlignment="1">
      <alignment horizontal="left" vertical="center" wrapText="1"/>
    </xf>
    <xf numFmtId="167" fontId="60" fillId="0" borderId="24" xfId="62" applyNumberFormat="1" applyFont="1" applyBorder="1" applyAlignment="1">
      <alignment horizontal="right" vertical="center" wrapText="1"/>
    </xf>
    <xf numFmtId="176" fontId="58" fillId="0" borderId="40" xfId="39" applyNumberFormat="1" applyFont="1" applyBorder="1" applyAlignment="1">
      <alignment horizontal="right" vertical="center"/>
    </xf>
    <xf numFmtId="0" fontId="60" fillId="0" borderId="18" xfId="74" applyFont="1" applyBorder="1" applyAlignment="1">
      <alignment horizontal="left" vertical="center"/>
    </xf>
    <xf numFmtId="0" fontId="60" fillId="0" borderId="18" xfId="135" applyFont="1" applyBorder="1" applyAlignment="1">
      <alignment horizontal="center" vertical="center"/>
    </xf>
    <xf numFmtId="0" fontId="60" fillId="0" borderId="18" xfId="135" applyFont="1" applyBorder="1" applyAlignment="1">
      <alignment horizontal="left" vertical="center"/>
    </xf>
    <xf numFmtId="0" fontId="60" fillId="0" borderId="36" xfId="89" applyFont="1" applyBorder="1"/>
    <xf numFmtId="0" fontId="60" fillId="0" borderId="37" xfId="89" applyFont="1" applyBorder="1"/>
    <xf numFmtId="0" fontId="60" fillId="0" borderId="14" xfId="89" applyFont="1" applyBorder="1"/>
    <xf numFmtId="0" fontId="60" fillId="0" borderId="14" xfId="89" applyFont="1" applyBorder="1" applyAlignment="1">
      <alignment horizontal="center"/>
    </xf>
    <xf numFmtId="0" fontId="59" fillId="0" borderId="0" xfId="90" applyFont="1"/>
    <xf numFmtId="0" fontId="59" fillId="0" borderId="36" xfId="90" applyFont="1" applyBorder="1"/>
    <xf numFmtId="186" fontId="58" fillId="24" borderId="44" xfId="73" applyNumberFormat="1" applyFont="1" applyFill="1" applyBorder="1" applyAlignment="1">
      <alignment vertical="center"/>
    </xf>
    <xf numFmtId="0" fontId="59" fillId="0" borderId="37" xfId="90" applyFont="1" applyBorder="1"/>
    <xf numFmtId="0" fontId="62" fillId="0" borderId="0" xfId="90" applyFont="1"/>
    <xf numFmtId="49" fontId="58" fillId="0" borderId="0" xfId="131" applyNumberFormat="1" applyFont="1" applyAlignment="1">
      <alignment horizontal="right" vertical="center"/>
    </xf>
    <xf numFmtId="185" fontId="58" fillId="0" borderId="0" xfId="131" applyNumberFormat="1" applyFont="1" applyAlignment="1">
      <alignment vertical="center"/>
    </xf>
    <xf numFmtId="0" fontId="60" fillId="0" borderId="0" xfId="128" applyFont="1"/>
    <xf numFmtId="0" fontId="60" fillId="0" borderId="0" xfId="128" applyFont="1" applyAlignment="1">
      <alignment horizontal="center"/>
    </xf>
    <xf numFmtId="0" fontId="60" fillId="0" borderId="0" xfId="126" applyFont="1" applyAlignment="1">
      <alignment horizontal="center" vertical="center"/>
    </xf>
    <xf numFmtId="2" fontId="60" fillId="0" borderId="0" xfId="128" applyNumberFormat="1" applyFont="1"/>
    <xf numFmtId="180" fontId="60" fillId="0" borderId="0" xfId="129" applyNumberFormat="1" applyFont="1"/>
    <xf numFmtId="39" fontId="58" fillId="0" borderId="0" xfId="129" applyNumberFormat="1" applyFont="1" applyAlignment="1">
      <alignment vertical="center"/>
    </xf>
    <xf numFmtId="0" fontId="58" fillId="0" borderId="34" xfId="79" applyFont="1" applyBorder="1" applyAlignment="1">
      <alignment vertical="center"/>
    </xf>
    <xf numFmtId="181" fontId="59" fillId="0" borderId="37" xfId="90" applyNumberFormat="1" applyFont="1" applyBorder="1"/>
    <xf numFmtId="185" fontId="58" fillId="26" borderId="47" xfId="60" applyNumberFormat="1" applyFont="1" applyFill="1" applyBorder="1" applyAlignment="1">
      <alignment horizontal="center" vertical="center"/>
    </xf>
    <xf numFmtId="183" fontId="59" fillId="0" borderId="37" xfId="90" applyNumberFormat="1" applyFont="1" applyBorder="1"/>
    <xf numFmtId="185" fontId="58" fillId="26" borderId="18" xfId="60" applyNumberFormat="1" applyFont="1" applyFill="1" applyBorder="1" applyAlignment="1">
      <alignment horizontal="center" vertical="center"/>
    </xf>
    <xf numFmtId="0" fontId="60" fillId="0" borderId="63" xfId="0" applyFont="1" applyBorder="1" applyAlignment="1">
      <alignment vertical="center" wrapText="1"/>
    </xf>
    <xf numFmtId="0" fontId="57" fillId="0" borderId="0" xfId="90" applyFont="1"/>
    <xf numFmtId="0" fontId="60" fillId="0" borderId="55" xfId="0" applyFont="1" applyBorder="1" applyAlignment="1">
      <alignment vertical="center" wrapText="1"/>
    </xf>
    <xf numFmtId="0" fontId="60" fillId="0" borderId="65" xfId="0" applyFont="1" applyBorder="1" applyAlignment="1">
      <alignment vertical="center" wrapText="1"/>
    </xf>
    <xf numFmtId="0" fontId="60" fillId="0" borderId="11" xfId="0" applyFont="1" applyBorder="1" applyAlignment="1">
      <alignment vertical="center" wrapText="1"/>
    </xf>
    <xf numFmtId="0" fontId="60" fillId="0" borderId="0" xfId="0" applyFont="1" applyAlignment="1">
      <alignment vertical="center" wrapText="1"/>
    </xf>
    <xf numFmtId="0" fontId="60" fillId="0" borderId="45" xfId="0" applyFont="1" applyBorder="1" applyAlignment="1">
      <alignment vertical="center" wrapText="1"/>
    </xf>
    <xf numFmtId="0" fontId="60" fillId="0" borderId="13" xfId="0" applyFont="1" applyBorder="1" applyAlignment="1">
      <alignment vertical="center" wrapText="1"/>
    </xf>
    <xf numFmtId="0" fontId="60" fillId="0" borderId="14" xfId="0" applyFont="1" applyBorder="1" applyAlignment="1">
      <alignment vertical="center" wrapText="1"/>
    </xf>
    <xf numFmtId="0" fontId="60" fillId="0" borderId="24" xfId="0" applyFont="1" applyBorder="1" applyAlignment="1">
      <alignment vertical="center" wrapText="1"/>
    </xf>
    <xf numFmtId="0" fontId="59" fillId="0" borderId="82" xfId="90" applyFont="1" applyBorder="1"/>
    <xf numFmtId="0" fontId="59" fillId="0" borderId="83" xfId="89" applyFont="1" applyBorder="1"/>
    <xf numFmtId="0" fontId="59" fillId="0" borderId="83" xfId="89" applyFont="1" applyBorder="1" applyAlignment="1">
      <alignment horizontal="center"/>
    </xf>
    <xf numFmtId="184" fontId="59" fillId="0" borderId="83" xfId="34" applyNumberFormat="1" applyFont="1" applyBorder="1"/>
    <xf numFmtId="0" fontId="59" fillId="0" borderId="84" xfId="89" applyFont="1" applyBorder="1"/>
    <xf numFmtId="0" fontId="59" fillId="0" borderId="0" xfId="89" applyFont="1" applyAlignment="1">
      <alignment horizontal="center"/>
    </xf>
    <xf numFmtId="0" fontId="60" fillId="0" borderId="0" xfId="89" applyFont="1" applyAlignment="1">
      <alignment horizontal="center"/>
    </xf>
    <xf numFmtId="0" fontId="58" fillId="0" borderId="0" xfId="130" applyFont="1" applyAlignment="1">
      <alignment horizontal="center" vertical="top"/>
    </xf>
    <xf numFmtId="2" fontId="60" fillId="0" borderId="52" xfId="73" applyNumberFormat="1" applyFont="1" applyBorder="1" applyAlignment="1">
      <alignment horizontal="center" vertical="center"/>
    </xf>
    <xf numFmtId="180" fontId="58" fillId="0" borderId="35" xfId="129" applyNumberFormat="1" applyFont="1" applyBorder="1" applyAlignment="1">
      <alignment vertical="center"/>
    </xf>
    <xf numFmtId="180" fontId="58" fillId="0" borderId="76" xfId="129" applyNumberFormat="1" applyFont="1" applyBorder="1" applyAlignment="1">
      <alignment vertical="center"/>
    </xf>
    <xf numFmtId="186" fontId="58" fillId="24" borderId="61" xfId="73" applyNumberFormat="1" applyFont="1" applyFill="1" applyBorder="1" applyAlignment="1">
      <alignment vertical="center"/>
    </xf>
    <xf numFmtId="10" fontId="60" fillId="27" borderId="30" xfId="95" applyNumberFormat="1" applyFont="1" applyFill="1" applyBorder="1" applyAlignment="1">
      <alignment horizontal="center" vertical="center"/>
    </xf>
    <xf numFmtId="0" fontId="60" fillId="0" borderId="18" xfId="135" applyFont="1" applyBorder="1" applyAlignment="1">
      <alignment horizontal="left" vertical="center" wrapText="1"/>
    </xf>
    <xf numFmtId="0" fontId="58" fillId="0" borderId="0" xfId="130" applyFont="1" applyAlignment="1">
      <alignment horizontal="center"/>
    </xf>
    <xf numFmtId="0" fontId="7" fillId="0" borderId="93" xfId="0" applyFont="1" applyBorder="1" applyAlignment="1">
      <alignment horizontal="left" vertical="center"/>
    </xf>
    <xf numFmtId="0" fontId="6" fillId="0" borderId="94" xfId="0" applyFont="1" applyBorder="1" applyAlignment="1">
      <alignment horizontal="left" vertical="center"/>
    </xf>
    <xf numFmtId="0" fontId="7" fillId="0" borderId="94" xfId="0" applyFont="1" applyBorder="1" applyAlignment="1">
      <alignment horizontal="left" vertical="center"/>
    </xf>
    <xf numFmtId="0" fontId="6" fillId="0" borderId="95" xfId="0" applyFont="1" applyBorder="1" applyAlignment="1">
      <alignment horizontal="left" vertical="center"/>
    </xf>
    <xf numFmtId="0" fontId="6" fillId="0" borderId="96" xfId="89" applyFont="1" applyBorder="1" applyAlignment="1">
      <alignment horizontal="center" wrapText="1"/>
    </xf>
    <xf numFmtId="0" fontId="53" fillId="0" borderId="97" xfId="89" applyFont="1" applyBorder="1" applyAlignment="1">
      <alignment horizontal="center" wrapText="1"/>
    </xf>
    <xf numFmtId="0" fontId="53" fillId="0" borderId="98" xfId="89" applyFont="1" applyBorder="1" applyAlignment="1">
      <alignment horizontal="center" wrapText="1"/>
    </xf>
    <xf numFmtId="0" fontId="60" fillId="26" borderId="33" xfId="130" applyFont="1" applyFill="1" applyBorder="1" applyAlignment="1">
      <alignment vertical="center" wrapText="1"/>
    </xf>
    <xf numFmtId="0" fontId="60" fillId="26" borderId="18" xfId="130" applyFont="1" applyFill="1" applyBorder="1" applyAlignment="1">
      <alignment vertical="center" wrapText="1"/>
    </xf>
    <xf numFmtId="0" fontId="58" fillId="24" borderId="13" xfId="73" applyFont="1" applyFill="1" applyBorder="1" applyAlignment="1">
      <alignment horizontal="center" vertical="center"/>
    </xf>
    <xf numFmtId="0" fontId="58" fillId="24" borderId="14" xfId="73" applyFont="1" applyFill="1" applyBorder="1" applyAlignment="1">
      <alignment horizontal="center" vertical="center"/>
    </xf>
    <xf numFmtId="0" fontId="58" fillId="24" borderId="15" xfId="73" applyFont="1" applyFill="1" applyBorder="1" applyAlignment="1">
      <alignment horizontal="center" vertical="center"/>
    </xf>
    <xf numFmtId="0" fontId="58" fillId="24" borderId="41" xfId="73" applyFont="1" applyFill="1" applyBorder="1" applyAlignment="1">
      <alignment horizontal="right" vertical="center"/>
    </xf>
    <xf numFmtId="0" fontId="58" fillId="24" borderId="43" xfId="73" applyFont="1" applyFill="1" applyBorder="1" applyAlignment="1">
      <alignment horizontal="right" vertical="center"/>
    </xf>
    <xf numFmtId="0" fontId="58" fillId="24" borderId="53" xfId="73" applyFont="1" applyFill="1" applyBorder="1" applyAlignment="1">
      <alignment horizontal="right" vertical="center"/>
    </xf>
    <xf numFmtId="3" fontId="58" fillId="26" borderId="25" xfId="130" applyNumberFormat="1" applyFont="1" applyFill="1" applyBorder="1" applyAlignment="1">
      <alignment horizontal="center" vertical="center" wrapText="1"/>
    </xf>
    <xf numFmtId="3" fontId="58" fillId="26" borderId="18" xfId="130" applyNumberFormat="1" applyFont="1" applyFill="1" applyBorder="1" applyAlignment="1">
      <alignment horizontal="center" vertical="center"/>
    </xf>
    <xf numFmtId="0" fontId="60" fillId="0" borderId="16" xfId="79" applyFont="1" applyBorder="1" applyAlignment="1">
      <alignment horizontal="center" vertical="center"/>
    </xf>
    <xf numFmtId="0" fontId="60" fillId="0" borderId="26" xfId="79" applyFont="1" applyBorder="1" applyAlignment="1">
      <alignment horizontal="center" vertical="center"/>
    </xf>
    <xf numFmtId="0" fontId="58" fillId="25" borderId="29" xfId="73" applyFont="1" applyFill="1" applyBorder="1" applyAlignment="1">
      <alignment horizontal="center" vertical="center" wrapText="1"/>
    </xf>
    <xf numFmtId="0" fontId="58" fillId="25" borderId="20" xfId="73" applyFont="1" applyFill="1" applyBorder="1" applyAlignment="1">
      <alignment horizontal="center" vertical="center" wrapText="1"/>
    </xf>
    <xf numFmtId="4" fontId="58" fillId="25" borderId="29" xfId="73" applyNumberFormat="1" applyFont="1" applyFill="1" applyBorder="1" applyAlignment="1">
      <alignment horizontal="center" vertical="center" wrapText="1"/>
    </xf>
    <xf numFmtId="4" fontId="58" fillId="25" borderId="20" xfId="73" applyNumberFormat="1" applyFont="1" applyFill="1" applyBorder="1" applyAlignment="1">
      <alignment horizontal="center" vertical="center" wrapText="1"/>
    </xf>
    <xf numFmtId="4" fontId="58" fillId="25" borderId="35" xfId="73" applyNumberFormat="1" applyFont="1" applyFill="1" applyBorder="1" applyAlignment="1">
      <alignment horizontal="center" vertical="center" wrapText="1"/>
    </xf>
    <xf numFmtId="4" fontId="58" fillId="25" borderId="42" xfId="73" applyNumberFormat="1" applyFont="1" applyFill="1" applyBorder="1" applyAlignment="1">
      <alignment horizontal="center" vertical="center" wrapText="1"/>
    </xf>
    <xf numFmtId="0" fontId="58" fillId="25" borderId="32" xfId="73" applyFont="1" applyFill="1" applyBorder="1" applyAlignment="1">
      <alignment horizontal="center" vertical="center" wrapText="1"/>
    </xf>
    <xf numFmtId="0" fontId="58" fillId="25" borderId="48" xfId="73" applyFont="1" applyFill="1" applyBorder="1" applyAlignment="1">
      <alignment horizontal="center" vertical="center" wrapText="1"/>
    </xf>
    <xf numFmtId="0" fontId="58" fillId="0" borderId="90" xfId="128" applyFont="1" applyBorder="1" applyAlignment="1">
      <alignment horizontal="right" vertical="center"/>
    </xf>
    <xf numFmtId="0" fontId="58" fillId="0" borderId="91" xfId="128" applyFont="1" applyBorder="1" applyAlignment="1">
      <alignment horizontal="right" vertical="center"/>
    </xf>
    <xf numFmtId="0" fontId="58" fillId="0" borderId="92" xfId="128" applyFont="1" applyBorder="1" applyAlignment="1">
      <alignment horizontal="right" vertical="center"/>
    </xf>
    <xf numFmtId="0" fontId="51" fillId="0" borderId="0" xfId="130" applyFont="1" applyAlignment="1">
      <alignment horizontal="center" vertical="center"/>
    </xf>
    <xf numFmtId="0" fontId="51" fillId="0" borderId="0" xfId="130" applyFont="1" applyAlignment="1">
      <alignment horizontal="center"/>
    </xf>
    <xf numFmtId="0" fontId="60" fillId="25" borderId="20" xfId="130" applyFont="1" applyFill="1" applyBorder="1" applyAlignment="1">
      <alignment horizontal="center" vertical="center" wrapText="1"/>
    </xf>
    <xf numFmtId="0" fontId="60" fillId="25" borderId="42" xfId="130" applyFont="1" applyFill="1" applyBorder="1" applyAlignment="1">
      <alignment horizontal="center" vertical="center" wrapText="1"/>
    </xf>
    <xf numFmtId="0" fontId="58" fillId="26" borderId="18" xfId="130" applyFont="1" applyFill="1" applyBorder="1" applyAlignment="1">
      <alignment horizontal="center" vertical="center" wrapText="1"/>
    </xf>
    <xf numFmtId="0" fontId="58" fillId="26" borderId="18" xfId="130" applyFont="1" applyFill="1" applyBorder="1" applyAlignment="1">
      <alignment horizontal="center" vertical="center"/>
    </xf>
    <xf numFmtId="3" fontId="58" fillId="26" borderId="18" xfId="130" applyNumberFormat="1" applyFont="1" applyFill="1" applyBorder="1" applyAlignment="1">
      <alignment horizontal="center" vertical="center" wrapText="1"/>
    </xf>
    <xf numFmtId="0" fontId="60" fillId="27" borderId="32" xfId="89" applyFont="1" applyFill="1" applyBorder="1" applyAlignment="1">
      <alignment horizontal="left" vertical="center" wrapText="1"/>
    </xf>
    <xf numFmtId="0" fontId="60" fillId="27" borderId="29" xfId="89" applyFont="1" applyFill="1" applyBorder="1" applyAlignment="1">
      <alignment horizontal="left" vertical="center" wrapText="1"/>
    </xf>
    <xf numFmtId="0" fontId="60" fillId="27" borderId="35" xfId="89" applyFont="1" applyFill="1" applyBorder="1" applyAlignment="1">
      <alignment horizontal="left" vertical="center" wrapText="1"/>
    </xf>
    <xf numFmtId="0" fontId="60" fillId="27" borderId="33" xfId="89" applyFont="1" applyFill="1" applyBorder="1" applyAlignment="1">
      <alignment horizontal="left" vertical="center" wrapText="1"/>
    </xf>
    <xf numFmtId="0" fontId="60" fillId="27" borderId="18" xfId="89" applyFont="1" applyFill="1" applyBorder="1" applyAlignment="1">
      <alignment horizontal="left" vertical="center" wrapText="1"/>
    </xf>
    <xf numFmtId="0" fontId="60" fillId="27" borderId="30" xfId="89" applyFont="1" applyFill="1" applyBorder="1" applyAlignment="1">
      <alignment horizontal="left" vertical="center" wrapText="1"/>
    </xf>
    <xf numFmtId="0" fontId="60" fillId="26" borderId="21" xfId="89" applyFont="1" applyFill="1" applyBorder="1" applyAlignment="1">
      <alignment horizontal="center" vertical="center" wrapText="1"/>
    </xf>
    <xf numFmtId="0" fontId="60" fillId="26" borderId="22" xfId="89" applyFont="1" applyFill="1" applyBorder="1" applyAlignment="1">
      <alignment horizontal="center" vertical="center" wrapText="1"/>
    </xf>
    <xf numFmtId="0" fontId="60" fillId="26" borderId="57" xfId="89" applyFont="1" applyFill="1" applyBorder="1" applyAlignment="1">
      <alignment horizontal="center" vertical="center" wrapText="1"/>
    </xf>
    <xf numFmtId="0" fontId="58" fillId="0" borderId="29" xfId="126" applyFont="1" applyBorder="1" applyAlignment="1">
      <alignment horizontal="center" vertical="center" wrapText="1"/>
    </xf>
    <xf numFmtId="0" fontId="58" fillId="0" borderId="32" xfId="128" applyFont="1" applyBorder="1" applyAlignment="1">
      <alignment horizontal="right" vertical="center"/>
    </xf>
    <xf numFmtId="0" fontId="58" fillId="0" borderId="29" xfId="128" applyFont="1" applyBorder="1" applyAlignment="1">
      <alignment horizontal="right" vertical="center"/>
    </xf>
    <xf numFmtId="0" fontId="58" fillId="0" borderId="89" xfId="128" applyFont="1" applyBorder="1" applyAlignment="1">
      <alignment horizontal="right" vertical="center"/>
    </xf>
    <xf numFmtId="0" fontId="58" fillId="0" borderId="77" xfId="128" applyFont="1" applyBorder="1" applyAlignment="1">
      <alignment horizontal="right"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6" fillId="0" borderId="85" xfId="89" applyFont="1" applyBorder="1" applyAlignment="1">
      <alignment horizontal="center" wrapText="1"/>
    </xf>
    <xf numFmtId="0" fontId="53"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63" fillId="27" borderId="32" xfId="89" applyFont="1" applyFill="1" applyBorder="1" applyAlignment="1">
      <alignment horizontal="left" vertical="top" wrapText="1"/>
    </xf>
    <xf numFmtId="0" fontId="56" fillId="27" borderId="29" xfId="89" applyFont="1" applyFill="1" applyBorder="1" applyAlignment="1">
      <alignment horizontal="left" vertical="top" wrapText="1"/>
    </xf>
    <xf numFmtId="0" fontId="56" fillId="27" borderId="35" xfId="89" applyFont="1" applyFill="1" applyBorder="1" applyAlignment="1">
      <alignment horizontal="left" vertical="top" wrapText="1"/>
    </xf>
    <xf numFmtId="0" fontId="56" fillId="27" borderId="48" xfId="89" applyFont="1" applyFill="1" applyBorder="1" applyAlignment="1">
      <alignment horizontal="left" vertical="top" wrapText="1"/>
    </xf>
    <xf numFmtId="0" fontId="56" fillId="27" borderId="20" xfId="89" applyFont="1" applyFill="1" applyBorder="1" applyAlignment="1">
      <alignment horizontal="left" vertical="top" wrapText="1"/>
    </xf>
    <xf numFmtId="0" fontId="56"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theme" Target="theme/theme1.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styles" Target="styles.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haredStrings" Target="sharedString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calcChain" Target="calcChain.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PathMissing" Target="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Indicadores Y Lista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CANT OBRA"/>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Paral. 1"/>
      <sheetName val="Paral. 2"/>
      <sheetName val="Paral. 3"/>
      <sheetName val="Paral.4"/>
      <sheetName val="Accidentalidad"/>
      <sheetName val="Base de Datos"/>
      <sheetName val="Causa Posible"/>
      <sheetName val="Elementos Involucrados"/>
      <sheetName val="TARIFAS MATERIALES"/>
      <sheetName val="TARIFAS EQUIPOS "/>
      <sheetName val="TARIFA SALARIOS"/>
      <sheetName val="PRE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Lista ICC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AMOBLAMINETO"/>
      <sheetName val="REAJUSTESACTA1PROVI"/>
      <sheetName val="strsumm0"/>
      <sheetName val="MATERIALES Y RECURSOS"/>
      <sheetName val="ó&gt;????j0$?#???j_$?#???LÓu????"/>
      <sheetName val="CORTE DE OBRA N° 1"/>
      <sheetName val="memoria"/>
      <sheetName val="memoria 1"/>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DUB-823"/>
      <sheetName val="GPI 526"/>
      <sheetName val="SKJ452"/>
      <sheetName val="ITA878"/>
      <sheetName val="AEA-944"/>
      <sheetName val="XXJ617"/>
      <sheetName val="SNG_855"/>
      <sheetName val="VEA 374"/>
      <sheetName val="HFB024"/>
      <sheetName val="PAJ825"/>
      <sheetName val="G.G"/>
      <sheetName val="resum96"/>
      <sheetName val="Equipo_Menor"/>
      <sheetName val="ALQUILADO_F-7857-308_"/>
      <sheetName val="Real_Para_tarifas"/>
      <sheetName val="Causa_Posible"/>
      <sheetName val="Base_de_Datos"/>
      <sheetName val="Elementos_Involucrados"/>
      <sheetName val="CRA_MODI"/>
      <sheetName val="RELACION DE PRECIOS"/>
      <sheetName val="ACTA 5"/>
      <sheetName val="MODIF. 2"/>
      <sheetName val="MODIF. 3"/>
      <sheetName val="cant"/>
      <sheetName val="par mar19"/>
      <sheetName val="par"/>
      <sheetName val="&quot;PAGA&quot;"/>
      <sheetName val="PRESUPUESTO V5"/>
      <sheetName val="1. Preliminares"/>
      <sheetName val="2. Demoliciones"/>
      <sheetName val="3. Elementos y Estructuras"/>
      <sheetName val="4. HVAC"/>
      <sheetName val="8. Recubrimientos y Acabados"/>
      <sheetName val="9. Otros"/>
      <sheetName val="10. Tramites y Licenci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ACTA "/>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Programacion"/>
      <sheetName val="EMPRESAS"/>
      <sheetName val="API93"/>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ó&gt;_x0000__x0001__x0000__x0000__"/>
      <sheetName val="INSUMOS"/>
      <sheetName val="CUADRI"/>
      <sheetName val="EQUI"/>
      <sheetName val="SNP7 Anclajes pasivos6j"/>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efreshError="1"/>
      <sheetData sheetId="476" refreshError="1"/>
      <sheetData sheetId="477" refreshError="1"/>
      <sheetData sheetId="478">
        <row r="2">
          <cell r="A2">
            <v>0</v>
          </cell>
        </row>
      </sheetData>
      <sheetData sheetId="479" refreshError="1"/>
      <sheetData sheetId="480" refreshError="1"/>
      <sheetData sheetId="481" refreshError="1"/>
      <sheetData sheetId="482">
        <row r="2">
          <cell r="A2">
            <v>0</v>
          </cell>
        </row>
      </sheetData>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ow r="2">
          <cell r="A2">
            <v>0</v>
          </cell>
        </row>
      </sheetData>
      <sheetData sheetId="512" refreshError="1"/>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efreshError="1"/>
      <sheetData sheetId="594" refreshError="1"/>
      <sheetData sheetId="595" refreshError="1"/>
      <sheetData sheetId="596" refreshError="1"/>
      <sheetData sheetId="597" refreshError="1"/>
      <sheetData sheetId="598" refreshError="1"/>
      <sheetData sheetId="599" refreshError="1"/>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row r="5">
          <cell r="B5">
            <v>0</v>
          </cell>
        </row>
      </sheetData>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ow r="2">
          <cell r="A2">
            <v>0</v>
          </cell>
        </row>
      </sheetData>
      <sheetData sheetId="1069">
        <row r="2">
          <cell r="A2">
            <v>0</v>
          </cell>
        </row>
      </sheetData>
      <sheetData sheetId="1070">
        <row r="2">
          <cell r="A2">
            <v>0</v>
          </cell>
        </row>
      </sheetData>
      <sheetData sheetId="1071">
        <row r="2">
          <cell r="A2">
            <v>0</v>
          </cell>
        </row>
      </sheetData>
      <sheetData sheetId="1072" refreshError="1"/>
      <sheetData sheetId="1073">
        <row r="2">
          <cell r="A2">
            <v>0</v>
          </cell>
        </row>
      </sheetData>
      <sheetData sheetId="1074">
        <row r="2">
          <cell r="A2">
            <v>0</v>
          </cell>
        </row>
      </sheetData>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B2" t="str">
            <v>Patrimonio
neto
personal</v>
          </cell>
        </row>
      </sheetData>
      <sheetData sheetId="1095">
        <row r="2">
          <cell r="A2">
            <v>0</v>
          </cell>
        </row>
      </sheetData>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efreshError="1"/>
      <sheetData sheetId="1719" refreshError="1"/>
      <sheetData sheetId="1720" refreshError="1"/>
      <sheetData sheetId="1721" refreshError="1"/>
      <sheetData sheetId="1722" refreshError="1"/>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efreshError="1"/>
      <sheetData sheetId="1735" refreshError="1"/>
      <sheetData sheetId="1736">
        <row r="2">
          <cell r="A2">
            <v>0</v>
          </cell>
        </row>
      </sheetData>
      <sheetData sheetId="1737">
        <row r="2">
          <cell r="A2">
            <v>0</v>
          </cell>
        </row>
      </sheetData>
      <sheetData sheetId="1738">
        <row r="2">
          <cell r="A2">
            <v>0</v>
          </cell>
        </row>
      </sheetData>
      <sheetData sheetId="1739" refreshError="1"/>
      <sheetData sheetId="1740" refreshError="1"/>
      <sheetData sheetId="1741" refreshError="1"/>
      <sheetData sheetId="1742" refreshError="1"/>
      <sheetData sheetId="1743" refreshError="1"/>
      <sheetData sheetId="1744"/>
      <sheetData sheetId="1745">
        <row r="2">
          <cell r="A2">
            <v>0</v>
          </cell>
        </row>
      </sheetData>
      <sheetData sheetId="1746">
        <row r="2">
          <cell r="A2">
            <v>0</v>
          </cell>
        </row>
      </sheetData>
      <sheetData sheetId="1747">
        <row r="2">
          <cell r="A2">
            <v>0</v>
          </cell>
        </row>
      </sheetData>
      <sheetData sheetId="1748" refreshError="1"/>
      <sheetData sheetId="1749">
        <row r="2">
          <cell r="A2">
            <v>0</v>
          </cell>
        </row>
      </sheetData>
      <sheetData sheetId="1750" refreshError="1"/>
      <sheetData sheetId="1751" refreshError="1"/>
      <sheetData sheetId="1752" refreshError="1"/>
      <sheetData sheetId="1753">
        <row r="2">
          <cell r="A2" t="str">
            <v>Locación</v>
          </cell>
        </row>
      </sheetData>
      <sheetData sheetId="1754">
        <row r="2">
          <cell r="A2">
            <v>0</v>
          </cell>
        </row>
      </sheetData>
      <sheetData sheetId="1755"/>
      <sheetData sheetId="1756"/>
      <sheetData sheetId="1757">
        <row r="2">
          <cell r="A2">
            <v>0</v>
          </cell>
        </row>
      </sheetData>
      <sheetData sheetId="1758">
        <row r="2">
          <cell r="A2">
            <v>0</v>
          </cell>
        </row>
      </sheetData>
      <sheetData sheetId="1759" refreshError="1"/>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efreshError="1"/>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sheetData sheetId="2529" refreshError="1"/>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refreshError="1"/>
      <sheetData sheetId="2547"/>
      <sheetData sheetId="2548"/>
      <sheetData sheetId="2549"/>
      <sheetData sheetId="2550"/>
      <sheetData sheetId="2551"/>
      <sheetData sheetId="2552"/>
      <sheetData sheetId="2553"/>
      <sheetData sheetId="2554"/>
      <sheetData sheetId="2555"/>
      <sheetData sheetId="2556"/>
      <sheetData sheetId="2557"/>
      <sheetData sheetId="2558" refreshError="1"/>
      <sheetData sheetId="2559"/>
      <sheetData sheetId="2560"/>
      <sheetData sheetId="2561"/>
      <sheetData sheetId="2562"/>
      <sheetData sheetId="2563"/>
      <sheetData sheetId="2564"/>
      <sheetData sheetId="2565"/>
      <sheetData sheetId="2566"/>
      <sheetData sheetId="2567"/>
      <sheetData sheetId="2568"/>
      <sheetData sheetId="2569">
        <row r="2">
          <cell r="A2">
            <v>0</v>
          </cell>
        </row>
      </sheetData>
      <sheetData sheetId="2570" refreshError="1"/>
      <sheetData sheetId="2571"/>
      <sheetData sheetId="2572"/>
      <sheetData sheetId="2573"/>
      <sheetData sheetId="2574"/>
      <sheetData sheetId="2575"/>
      <sheetData sheetId="2576"/>
      <sheetData sheetId="2577"/>
      <sheetData sheetId="2578"/>
      <sheetData sheetId="2579"/>
      <sheetData sheetId="2580"/>
      <sheetData sheetId="2581"/>
      <sheetData sheetId="2582" refreshError="1"/>
      <sheetData sheetId="2583"/>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sheetData sheetId="5546"/>
      <sheetData sheetId="5547"/>
      <sheetData sheetId="5548"/>
      <sheetData sheetId="5549"/>
      <sheetData sheetId="5550"/>
      <sheetData sheetId="5551"/>
      <sheetData sheetId="5552">
        <row r="2">
          <cell r="A2" t="str">
            <v>FORMULARIO N° 4</v>
          </cell>
        </row>
      </sheetData>
      <sheetData sheetId="5553">
        <row r="2">
          <cell r="A2">
            <v>0</v>
          </cell>
        </row>
      </sheetData>
      <sheetData sheetId="5554">
        <row r="2">
          <cell r="B2">
            <v>0</v>
          </cell>
        </row>
      </sheetData>
      <sheetData sheetId="5555">
        <row r="5">
          <cell r="A5" t="str">
            <v>OFERTA ECONÓMICA DETALLADA</v>
          </cell>
        </row>
      </sheetData>
      <sheetData sheetId="5556"/>
      <sheetData sheetId="5557"/>
      <sheetData sheetId="5558"/>
      <sheetData sheetId="5559" refreshError="1"/>
      <sheetData sheetId="5560">
        <row r="2">
          <cell r="A2" t="str">
            <v>PROYECTO: Elaborar los estudios y diseños Técnicos para llevar a cabo las obras de adecuación y remodelación de las oficinas 204, 205, 206, 1004, 1005, y 1006, y primero y segundo piso del edificio 9-57 en la Calle 78 No. 9-57 Bogotá, D.C.</v>
          </cell>
        </row>
      </sheetData>
      <sheetData sheetId="5561"/>
      <sheetData sheetId="5562"/>
      <sheetData sheetId="5563"/>
      <sheetData sheetId="5564"/>
      <sheetData sheetId="5565"/>
      <sheetData sheetId="5566"/>
      <sheetData sheetId="5567"/>
      <sheetData sheetId="5568">
        <row r="2">
          <cell r="A2">
            <v>0</v>
          </cell>
        </row>
      </sheetData>
      <sheetData sheetId="5569">
        <row r="2">
          <cell r="A2">
            <v>0</v>
          </cell>
        </row>
      </sheetData>
      <sheetData sheetId="5570" refreshError="1"/>
      <sheetData sheetId="5571" refreshError="1"/>
      <sheetData sheetId="5572">
        <row r="2">
          <cell r="A2">
            <v>0</v>
          </cell>
        </row>
      </sheetData>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efreshError="1"/>
      <sheetData sheetId="5594" refreshError="1"/>
      <sheetData sheetId="5595">
        <row r="2">
          <cell r="A2">
            <v>0</v>
          </cell>
        </row>
      </sheetData>
      <sheetData sheetId="5596">
        <row r="2">
          <cell r="A2">
            <v>0</v>
          </cell>
        </row>
      </sheetData>
      <sheetData sheetId="5597" refreshError="1"/>
      <sheetData sheetId="5598" refreshError="1"/>
      <sheetData sheetId="5599">
        <row r="2">
          <cell r="A2">
            <v>0</v>
          </cell>
        </row>
      </sheetData>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sheetData sheetId="5629">
        <row r="2">
          <cell r="A2" t="str">
            <v>“CONSTRUCCIÓN DE OBRAS CIVILES, ELÉCTRICAS, MECÁNICAS E INSTRUMENTACIÓN REQUERIDAS POR ECOPETROL Y SU GRUPO EMPRESARIAL PARA LA VIGENCIA 2017-2020 CON OPCIÓN DE DOS AÑOS”</v>
          </cell>
        </row>
      </sheetData>
      <sheetData sheetId="5630">
        <row r="2">
          <cell r="A2" t="str">
            <v>“CONSTRUCCIÓN DE OBRAS CIVILES, ELÉCTRICAS, MECÁNICAS E INSTRUMENTACIÓN REQUERIDAS POR ECOPETROL Y SU GRUPO EMPRESARIAL PARA LA VIGENCIA 2017-2020 CON OPCIÓN DE DOS AÑOS”</v>
          </cell>
        </row>
      </sheetData>
      <sheetData sheetId="5631">
        <row r="5">
          <cell r="A5">
            <v>0</v>
          </cell>
        </row>
      </sheetData>
      <sheetData sheetId="5632"/>
      <sheetData sheetId="5633"/>
      <sheetData sheetId="5634"/>
      <sheetData sheetId="5635"/>
      <sheetData sheetId="5636"/>
      <sheetData sheetId="5637"/>
      <sheetData sheetId="5638"/>
      <sheetData sheetId="5639"/>
      <sheetData sheetId="5640" refreshError="1"/>
      <sheetData sheetId="5641" refreshError="1"/>
      <sheetData sheetId="5642" refreshError="1"/>
      <sheetData sheetId="5643" refreshError="1"/>
      <sheetData sheetId="5644" refreshError="1"/>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row r="2">
          <cell r="A2">
            <v>0</v>
          </cell>
        </row>
      </sheetData>
      <sheetData sheetId="5714"/>
      <sheetData sheetId="5715">
        <row r="2">
          <cell r="A2">
            <v>0</v>
          </cell>
        </row>
      </sheetData>
      <sheetData sheetId="5716"/>
      <sheetData sheetId="5717"/>
      <sheetData sheetId="5718"/>
      <sheetData sheetId="5719">
        <row r="2">
          <cell r="A2">
            <v>0</v>
          </cell>
        </row>
      </sheetData>
      <sheetData sheetId="5720">
        <row r="2">
          <cell r="A2">
            <v>0</v>
          </cell>
        </row>
      </sheetData>
      <sheetData sheetId="5721">
        <row r="2">
          <cell r="A2">
            <v>0</v>
          </cell>
        </row>
      </sheetData>
      <sheetData sheetId="5722">
        <row r="2">
          <cell r="A2">
            <v>0</v>
          </cell>
        </row>
      </sheetData>
      <sheetData sheetId="5723">
        <row r="2">
          <cell r="A2">
            <v>0</v>
          </cell>
        </row>
      </sheetData>
      <sheetData sheetId="5724"/>
      <sheetData sheetId="5725"/>
      <sheetData sheetId="5726">
        <row r="2">
          <cell r="B2" t="str">
            <v>Patrimonio
neto
personal</v>
          </cell>
        </row>
      </sheetData>
      <sheetData sheetId="5727"/>
      <sheetData sheetId="5728"/>
      <sheetData sheetId="5729"/>
      <sheetData sheetId="5730"/>
      <sheetData sheetId="5731"/>
      <sheetData sheetId="5732"/>
      <sheetData sheetId="5733">
        <row r="2">
          <cell r="B2">
            <v>0</v>
          </cell>
        </row>
      </sheetData>
      <sheetData sheetId="5734"/>
      <sheetData sheetId="5735"/>
      <sheetData sheetId="5736"/>
      <sheetData sheetId="5737"/>
      <sheetData sheetId="5738"/>
      <sheetData sheetId="5739"/>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refreshError="1"/>
      <sheetData sheetId="5859" refreshError="1"/>
      <sheetData sheetId="5860" refreshError="1"/>
      <sheetData sheetId="5861" refreshError="1"/>
      <sheetData sheetId="5862" refreshError="1"/>
      <sheetData sheetId="586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  aaInformación GRUPO 4_A MIn"/>
      <sheetName val="ESTADO VÍA-CRIT.TECNIC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_aCCIDENTES_DE_1995___1996_xl_2"/>
      <sheetName val="_aCCIDENTES_DE_1995___1996_xl_3"/>
      <sheetName val="_aCCIDENTES_DE_1995___1996_xl_4"/>
      <sheetName val="CANT OBRA"/>
      <sheetName val="\Users\ANDRES FELIPE MUÑOZ\Down"/>
      <sheetName val="Hoja2"/>
      <sheetName val="HISTORICOS FUEL OIL EXP"/>
      <sheetName val="Base_Muestras"/>
      <sheetName val="Formulario_N°_4"/>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cefici"/>
      <sheetName val="//d.docs.live.net/a  aaInformac"/>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aactividad"/>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G.G"/>
      <sheetName val="\C\A\a  aaInformación GRUPO 4\A"/>
      <sheetName val="\G\a  aaInformación GRUPO 4\A M"/>
      <sheetName val="\C\G\a  aaInformación GRUPO 4\A"/>
      <sheetName val="\C\K\a  aaInformación GRUPO 4\A"/>
      <sheetName val="\E\a  aaInformación GRUPO 4\A M"/>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TA No.1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REQUISITOS INF INTERVENTORÍA"/>
      <sheetName val="gp05"/>
      <sheetName val="GP06"/>
      <sheetName val="_aCCIDENTES_DE_1995___1996_x_22"/>
      <sheetName val="_aCCIDENTES_DE_1995___1996_x_23"/>
      <sheetName val="_aCCIDENTES_DE_1995___1996_x_24"/>
      <sheetName val="_aCCIDENTES_DE_1995___1996_x_25"/>
      <sheetName val="_aCCIDENTES_DE_1995___1996_x_28"/>
      <sheetName val="_aCCIDENTES_DE_1995___1996_x_26"/>
      <sheetName val="_aCCIDENTES_DE_1995___1996_x_27"/>
      <sheetName val="\Nuevos APU Córdoba\a  aaInform"/>
      <sheetName val="\E\Nuevos APU Córdoba\a  aaInfo"/>
      <sheetName val="\Users\JoseGabriel\Documents\Mi"/>
      <sheetName val="MAT"/>
      <sheetName val="HER"/>
      <sheetName val="PER"/>
      <sheetName val="TRANS"/>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Dólar"/>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aCCIDENTES%2520DE%25201995%2520"/>
      <sheetName val="\\Gabrielaapabone\d copias\a  a"/>
      <sheetName val="ESTADO_VÍA-CRIT_TECNICO"/>
      <sheetName val="CRONOGRAMA INICIAL"/>
      <sheetName val="informe sem no.1"/>
      <sheetName val="informe sem no.2"/>
      <sheetName val="informe sem no.3"/>
      <sheetName val="informe sem no.4"/>
      <sheetName val="REPROGRAMACION 2"/>
      <sheetName val="lista-precio-mat-equipos"/>
      <sheetName val="rendimiento"/>
      <sheetName val="INDICE"/>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Documents and Settings\Pe"/>
      <sheetName val="\C\E\Documents and Setting"/>
      <sheetName val="PU (2)"/>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1FE7578\aCCIDENTES DE 1995 -"/>
      <sheetName val="2007 Database"/>
      <sheetName val="\Users\rosalym\Desktop\BALANCE "/>
      <sheetName val="EMPRESA"/>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modf "/>
      <sheetName val="1,2 MC"/>
      <sheetName val="3,1 MC"/>
      <sheetName val="3,2 MC"/>
      <sheetName val="4,2 MC"/>
      <sheetName val="MANO_DE_OBRA"/>
      <sheetName val="//cceficiente_sharepoint_com/a_"/>
      <sheetName val="//d_docs_live_net/a__aaInformac"/>
      <sheetName val="DIRECTAS AMO I"/>
      <sheetName val="DIRECTAS AMO II"/>
      <sheetName val="/a  aaInformación GRUPO 4/A MIn"/>
      <sheetName val="INST"/>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Program"/>
      <sheetName val="ARBOL DE PROBLEMAS final"/>
      <sheetName val="IDENTIFICACION DEL PROBLEMA fin"/>
      <sheetName val="OBJETIVOS FINALES"/>
      <sheetName val="ESTRUCTURA DE PROYECTO"/>
      <sheetName val="OBJETIVOS ESPECIFICOS final"/>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LISTADO_"/>
      <sheetName val="M_O_"/>
      <sheetName val="aCCIDENTES_DE_1995_-_199647"/>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MURO_PR25+221-2353"/>
      <sheetName val="MURO_PR25+261-2673"/>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REQUISITOS_INF_INTERVENTORÍA"/>
      <sheetName val="COSTOS_UNITARIOS9"/>
      <sheetName val="GPI_5261"/>
      <sheetName val="VEA_374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DATOS CONTRATO"/>
      <sheetName val="LIQ-NOM"/>
      <sheetName val="NOMINA-1"/>
      <sheetName val="A. P. U."/>
      <sheetName val="Par_Dise"/>
      <sheetName val="sistema proteccion a tierra equ"/>
      <sheetName val="_Mini HP Enero 2015_Proyectos i"/>
      <sheetName val="_C_Users_avargase_AppData_Local"/>
      <sheetName val="_Volumes_USB PIOLIN_Escritorio_"/>
      <sheetName val="__Sistemas_serv1_xx_Documents a"/>
      <sheetName val="_Users_USUARIO_Downloads_a  aaI"/>
      <sheetName val="_Users_HP_AppData_Local_Microso"/>
      <sheetName val="PRECIOS"/>
      <sheetName val="EST2"/>
      <sheetName val="\E\Documents_and_Settings\Pe"/>
      <sheetName val="\C\E\Documents_and_Setting"/>
      <sheetName val="PU_(2)"/>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Gabrielaapabone\d_copias\a__a"/>
      <sheetName val="PU_(2)1"/>
      <sheetName val="\E\Documents_and_Settings\Pe1"/>
      <sheetName val="\C\E\Documents_and_Setting1"/>
      <sheetName val="\\Produccion\archivos_de_domin1"/>
      <sheetName val="200_11"/>
      <sheetName val="210_1_1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30_3A1"/>
      <sheetName val="630_4A1"/>
      <sheetName val="630_6A1"/>
      <sheetName val="640_1B1"/>
      <sheetName val="660_3B1"/>
      <sheetName val="661_1B1"/>
      <sheetName val="671_1B1"/>
      <sheetName val="673_1B1"/>
      <sheetName val="681_1B1"/>
      <sheetName val="600_11"/>
      <sheetName val="900_31"/>
      <sheetName val="DATOS_PEAJE_INVIAS1"/>
      <sheetName val="DATOS_PEAJE_REGENCY1"/>
      <sheetName val="Variable_IPC1"/>
      <sheetName val="analisis_costo_horario1"/>
      <sheetName val="Lista_Base1"/>
      <sheetName val="PALET_DEL_21_FEB_AL_5_MARZ1"/>
      <sheetName val="ESTADO_RED1"/>
      <sheetName val="GENERALIDADES_1"/>
      <sheetName val="\\Gabrielaapabone\d_copias\a__1"/>
      <sheetName val="Item"/>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ESTADO_VÍA-CRIT_TECNICO6"/>
      <sheetName val="ESTADO_VÍA-CRIT_TECNICO8"/>
      <sheetName val="ESTADO_VÍA-CRIT_TECNICO7"/>
      <sheetName val="Insu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sheetData sheetId="263" refreshError="1"/>
      <sheetData sheetId="264"/>
      <sheetData sheetId="265"/>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refreshError="1"/>
      <sheetData sheetId="374" refreshError="1"/>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sheetData sheetId="515" refreshError="1"/>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efreshError="1"/>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 sheetId="700" refreshError="1"/>
      <sheetData sheetId="701" refreshError="1"/>
      <sheetData sheetId="702" refreshError="1"/>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sheetData sheetId="806"/>
      <sheetData sheetId="807"/>
      <sheetData sheetId="808"/>
      <sheetData sheetId="809" refreshError="1"/>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efreshError="1"/>
      <sheetData sheetId="838"/>
      <sheetData sheetId="839" refreshError="1"/>
      <sheetData sheetId="840"/>
      <sheetData sheetId="841" refreshError="1"/>
      <sheetData sheetId="842" refreshError="1"/>
      <sheetData sheetId="843"/>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refreshError="1"/>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sheetData sheetId="1130"/>
      <sheetData sheetId="1131"/>
      <sheetData sheetId="1132"/>
      <sheetData sheetId="1133"/>
      <sheetData sheetId="1134"/>
      <sheetData sheetId="1135"/>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sheetData sheetId="1178"/>
      <sheetData sheetId="1179"/>
      <sheetData sheetId="1180"/>
      <sheetData sheetId="1181"/>
      <sheetData sheetId="1182"/>
      <sheetData sheetId="1183"/>
      <sheetData sheetId="1184"/>
      <sheetData sheetId="1185"/>
      <sheetData sheetId="1186"/>
      <sheetData sheetId="1187"/>
      <sheetData sheetId="1188" refreshError="1"/>
      <sheetData sheetId="1189" refreshError="1"/>
      <sheetData sheetId="1190" refreshError="1"/>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refreshError="1"/>
      <sheetData sheetId="1222" refreshError="1"/>
      <sheetData sheetId="1223" refreshError="1"/>
      <sheetData sheetId="1224" refreshError="1"/>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refreshError="1"/>
      <sheetData sheetId="1662" refreshError="1"/>
      <sheetData sheetId="1663" refreshError="1"/>
      <sheetData sheetId="1664" refreshError="1"/>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refreshError="1"/>
      <sheetData sheetId="2244" refreshError="1"/>
      <sheetData sheetId="2245"/>
      <sheetData sheetId="2246"/>
      <sheetData sheetId="2247"/>
      <sheetData sheetId="2248"/>
      <sheetData sheetId="2249"/>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refreshError="1"/>
      <sheetData sheetId="5805" refreshError="1"/>
      <sheetData sheetId="5806" refreshError="1"/>
      <sheetData sheetId="5807" refreshError="1"/>
      <sheetData sheetId="5808" refreshError="1"/>
      <sheetData sheetId="5809"/>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refreshError="1"/>
      <sheetData sheetId="5903" refreshError="1"/>
      <sheetData sheetId="5904" refreshError="1"/>
      <sheetData sheetId="5905" refreshError="1"/>
      <sheetData sheetId="5906" refreshError="1"/>
      <sheetData sheetId="5907" refreshError="1"/>
      <sheetData sheetId="5908" refreshError="1"/>
      <sheetData sheetId="5909"/>
      <sheetData sheetId="5910"/>
      <sheetData sheetId="5911"/>
      <sheetData sheetId="59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aCCIDENTES_DE_1995_-_1996"/>
      <sheetName val="\a__aaInformación_GRUPO_4\A_MIn"/>
      <sheetName val="aCCIDENTES_DE_1995_-_1996_xls"/>
      <sheetName val="ACTA_DE_MODIFICACION__(2)"/>
      <sheetName val="[aCCIDENTES DE 1995 - 1996.xls]"/>
      <sheetName val="Datos Básicos"/>
      <sheetName val="SALARIOS"/>
      <sheetName val="SUB APU"/>
      <sheetName val="INV"/>
      <sheetName val="AASHTO"/>
      <sheetName val="PESOS"/>
      <sheetName val="Formulario N° 4"/>
      <sheetName val="EQUIPO"/>
      <sheetName val="Base Muestras"/>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CANT OBRA"/>
      <sheetName val="\Users\ANDRES FELIPE MUÑOZ\Dow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aactividad"/>
      <sheetName val="REQUISITOS INF INTERVENTORÍA"/>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gp05"/>
      <sheetName val="GP06"/>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
      <sheetName val="Hoja2"/>
      <sheetName val="Base_Muestras"/>
      <sheetName val="Formulario_N°_4"/>
      <sheetName val="LISTADO "/>
      <sheetName val="M.O."/>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 ACTA FINAL + MODIFICATORIA "/>
      <sheetName val="CANT OBRA"/>
      <sheetName val="\Users\ANDRES FELIPE MUÑOZ\Down"/>
      <sheetName val="lista-precio-mat-equipos"/>
      <sheetName val="rendimient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MATERIAL"/>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Tabla CONPES 3714"/>
      <sheetName val="PLAN DE INVERSION ANTICIPO"/>
      <sheetName val="inv mensual"/>
      <sheetName val="borrador flujo inv"/>
      <sheetName val="social-ambiental"/>
      <sheetName val="AU"/>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MAT"/>
      <sheetName val="HER"/>
      <sheetName val="PER"/>
      <sheetName val="TRANS"/>
      <sheetName val="_a__aaInformación_GRUPO_4_A_MIn"/>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IDADES"/>
      <sheetName val="analisis costo horario"/>
      <sheetName val="Lista Base"/>
      <sheetName val="articulos"/>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abrielaapabone\d copias\a  a"/>
      <sheetName val="PU (2)"/>
      <sheetName val="ARBOL DE PROBLEMAS final"/>
      <sheetName val="IDENTIFICACION DEL PROBLEMA fin"/>
      <sheetName val="OBJETIVOS FINALES"/>
      <sheetName val="ESTRUCTURA DE PROYECTO"/>
      <sheetName val="OBJETIVOS ESPECIFICOS final"/>
      <sheetName val="\Users\rosalym\Desktop\BALANCE "/>
      <sheetName val="aCCIDENTES%2520DE%25201995%2520"/>
      <sheetName val="APU"/>
      <sheetName val="INDICE"/>
      <sheetName val="_aCCIDENTES_DE_1995___1996_x_37"/>
      <sheetName val="_aCCIDENTES_DE_1995___1996_x_26"/>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modf "/>
      <sheetName val="1,2 MC"/>
      <sheetName val="3,1 MC"/>
      <sheetName val="3,2 MC"/>
      <sheetName val="4,2 MC"/>
      <sheetName val="INST"/>
      <sheetName val="2007 Database"/>
      <sheetName val="ITEMS ALCANT."/>
      <sheetName val="COSTOS_UNITARIOS"/>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Program"/>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_aCCIDENTES DE 1995 - 1996.xls_"/>
      <sheetName val="_Mini HP Enero 2015_Proyectos i"/>
      <sheetName val="_C_Users_avargase_AppData_Local"/>
      <sheetName val="_Volumes_USB PIOLIN_Escritorio_"/>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Users_Administrador_Desktop_AM"/>
      <sheetName val="__Ing-her"/>
      <sheetName val="_Users_cmeza_Documents_INVIAS_D"/>
      <sheetName val="_Documents and Settings_jviteri"/>
      <sheetName val="__Sistemas_serv1_xx_Documents a"/>
      <sheetName val="aCCIDENTES_DE_1995_-_199648"/>
      <sheetName val="\a__aaInformación_GRUPO_4\A_M12"/>
      <sheetName val="aCCIDENTES_DE_1995_-_1996_xls23"/>
      <sheetName val="ACTA_DE_MODIFICACION__(2)12"/>
      <sheetName val="Datos_Básicos12"/>
      <sheetName val="SUB_APU12"/>
      <sheetName val="Formulario_N°_48"/>
      <sheetName val="[aCCIDENTES_DE_1995_-_1996_xls8"/>
      <sheetName val="Base_Muestras8"/>
      <sheetName val="\\Escritorio\amv_2011\a__aaInf8"/>
      <sheetName val="\Mini_HP_Enero_2015\Proyectos_8"/>
      <sheetName val="\Volumes\USB_PIOLIN\Escritorio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AMV___no_borrar\PRESUPUESTOS\8"/>
      <sheetName val="\I\AMV___no_borrar\PRESUPUESTO8"/>
      <sheetName val="\G\I\AMV___no_borrar\PRESUPUES8"/>
      <sheetName val="\A\a__aaInformación_GRUPO_4\A_8"/>
      <sheetName val="\G\A\a__aaInformación_GRUPO_4\8"/>
      <sheetName val="_a__aaInformación_GRUPO_4_A_MI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Lista_obra8"/>
      <sheetName val="\Documents_and_Settings\Pedro_8"/>
      <sheetName val="\Documents_and_Settings\jviter8"/>
      <sheetName val="\\Sistemas_serv1\xx\Documents_8"/>
      <sheetName val="PR_18"/>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REQUISITOS_INF_INTERVENTORÍA2"/>
      <sheetName val="GPI_5266"/>
      <sheetName val="VEA_3746"/>
      <sheetName val="\Users\USUARIO\Downloads\a__aa2"/>
      <sheetName val="Hoja1_(2)2"/>
      <sheetName val="Hoja1_(3)2"/>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G\I\AMV___no_borrar\PRESUPUES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G\I\AMV___no_borrar\PRESUPUES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_DE_PROBLEMAS_final2"/>
      <sheetName val="IDENTIFICACION_DEL_PROBLEMA_fi2"/>
      <sheetName val="OBJETIVOS_FINALES2"/>
      <sheetName val="ESTRUCTURA_DE_PROYECTO2"/>
      <sheetName val="OBJETIVOS_ESPECIFICOS_final2"/>
      <sheetName val="_a__aaInformación_GRUPO_4_A_MI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I\AMV___no_borrar\PRESUPUES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_a__aaInformación_GRUPO_4_A_MI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I\AMV___no_borrar\PRESUPUES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_a__aaInformación_GRUPO_4_A_MI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I\AMV___no_borrar\PRESUPUES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LISTADO_2"/>
      <sheetName val="M_O_2"/>
      <sheetName val="\Users\rosalym\Desktop\BALANCE2"/>
      <sheetName val="SEGUIM_Y_REPROG_MES_1_(2)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HISTORICOS_FUEL_OIL_EXP2"/>
      <sheetName val="\Nuevos_APU_Córdoba\a__aaInfor2"/>
      <sheetName val="\E\Nuevos_APU_Córdoba\a__aaInf2"/>
      <sheetName val="MANO_DE_OBRA2"/>
      <sheetName val="//d_docs_live_net/a__aaInforma2"/>
      <sheetName val="CANT_OBRA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aCCIDENTES_DE_1995_-_199646"/>
      <sheetName val="\a__aaInformación_GRUPO_4\A_M10"/>
      <sheetName val="aCCIDENTES_DE_1995_-_1996_xls21"/>
      <sheetName val="ACTA_DE_MODIFICACION__(2)10"/>
      <sheetName val="Datos_Básicos10"/>
      <sheetName val="SUB_APU10"/>
      <sheetName val="\Mini_HP_Enero_2015\Proyectos_6"/>
      <sheetName val="\Volumes\USB_PIOLIN\Escritorio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I\AMV___no_borrar\PRESUPUES6"/>
      <sheetName val="\G\A\a__aaInformación_GRUPO_4\6"/>
      <sheetName val="_a__aaInformación_GRUPO_4_A_MI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Lista_obra6"/>
      <sheetName val="\Documents_and_Settings\Pedro_6"/>
      <sheetName val="\Documents_and_Settings\jviter6"/>
      <sheetName val="\\Sistemas_serv1\xx\Documents_6"/>
      <sheetName val="PR_16"/>
      <sheetName val="MURO_PR25+221-2356"/>
      <sheetName val="MURO_PR25+261-2676"/>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
      <sheetName val="GPI_5264"/>
      <sheetName val="VEA_3744"/>
      <sheetName val="ARBOL_DE_PROBLEMAS_final"/>
      <sheetName val="IDENTIFICACION_DEL_PROBLEMA_fin"/>
      <sheetName val="OBJETIVOS_FINALES"/>
      <sheetName val="ESTRUCTURA_DE_PROYECTO"/>
      <sheetName val="OBJETIVOS_ESPECIFICOS_final"/>
      <sheetName val="LISTADO_"/>
      <sheetName val="M_O_"/>
      <sheetName val="\Users\rosalym\Desktop\BALANCE_"/>
      <sheetName val="HISTORICOS_FUEL_OIL_EXP"/>
      <sheetName val="\Nuevos_APU_Córdoba\a__aaInform"/>
      <sheetName val="\E\Nuevos_APU_Córdoba\a__aaInfo"/>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aCCIDENTES_DE_1995_-_199647"/>
      <sheetName val="\a__aaInformación_GRUPO_4\A_M11"/>
      <sheetName val="aCCIDENTES_DE_1995_-_1996_xls22"/>
      <sheetName val="ACTA_DE_MODIFICACION__(2)11"/>
      <sheetName val="Datos_Básicos11"/>
      <sheetName val="SUB_APU11"/>
      <sheetName val="[aCCIDENTES_DE_1995_-_1996_xls7"/>
      <sheetName val="\\Escritorio\amv_2011\a__aaInf7"/>
      <sheetName val="\Mini_HP_Enero_2015\Proyectos_7"/>
      <sheetName val="\Volumes\USB_PIOLIN\Escritorio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G\I\AMV___no_borrar\PRESUPUES7"/>
      <sheetName val="\G\A\a__aaInformación_GRUPO_4\7"/>
      <sheetName val="_a__aaInformación_GRUPO_4_A_MI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Lista_obra7"/>
      <sheetName val="\Documents_and_Settings\Pedro_7"/>
      <sheetName val="\Documents_and_Settings\jviter7"/>
      <sheetName val="\\Sistemas_serv1\xx\Documents_7"/>
      <sheetName val="PR_17"/>
      <sheetName val="MURO_PR25+221-2357"/>
      <sheetName val="MURO_PR25+261-2677"/>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1"/>
      <sheetName val="GPI_5265"/>
      <sheetName val="VEA_3745"/>
      <sheetName val="\Users\USUARIO\Downloads\a__aa1"/>
      <sheetName val="Hoja1_(2)1"/>
      <sheetName val="Hoja1_(3)1"/>
      <sheetName val="ARBOL_DE_PROBLEMAS_final1"/>
      <sheetName val="IDENTIFICACION_DEL_PROBLEMA_fi1"/>
      <sheetName val="OBJETIVOS_FINALES1"/>
      <sheetName val="ESTRUCTURA_DE_PROYECTO1"/>
      <sheetName val="OBJETIVOS_ESPECIFICOS_final1"/>
      <sheetName val="LISTADO_1"/>
      <sheetName val="M_O_1"/>
      <sheetName val="\Users\rosalym\Desktop\BALANCE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ISTORICOS_FUEL_OIL_EXP1"/>
      <sheetName val="\Nuevos_APU_Córdoba\a__aaInfor1"/>
      <sheetName val="\E\Nuevos_APU_Córdoba\a__aaInf1"/>
      <sheetName val="MANO_DE_OBRA1"/>
      <sheetName val="//d_docs_live_net/a__aaInforma1"/>
      <sheetName val="CANT_OBRA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aCCIDENTES_DE_1995_-_199649"/>
      <sheetName val="\a__aaInformación_GRUPO_4\A_M13"/>
      <sheetName val="aCCIDENTES_DE_1995_-_1996_xls24"/>
      <sheetName val="ACTA_DE_MODIFICACION__(2)13"/>
      <sheetName val="Datos_Básicos13"/>
      <sheetName val="SUB_APU13"/>
      <sheetName val="Formulario_N°_49"/>
      <sheetName val="[aCCIDENTES_DE_1995_-_1996_xls9"/>
      <sheetName val="Base_Muestras9"/>
      <sheetName val="\\Escritorio\amv_2011\a__aaInf9"/>
      <sheetName val="\Mini_HP_Enero_2015\Proyectos_9"/>
      <sheetName val="\Volumes\USB_PIOLIN\Escritorio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AMV___no_borrar\PRESUPUESTOS\9"/>
      <sheetName val="\I\AMV___no_borrar\PRESUPUESTO9"/>
      <sheetName val="\G\I\AMV___no_borrar\PRESUPUES9"/>
      <sheetName val="\A\a__aaInformación_GRUPO_4\A_9"/>
      <sheetName val="\G\A\a__aaInformación_GRUPO_4\9"/>
      <sheetName val="_a__aaInformación_GRUPO_4_A_MI9"/>
      <sheetName val="\\Giovanni\administracion_vial9"/>
      <sheetName val="\MONTO_AGOTABLE_2010\a__aaInfo9"/>
      <sheetName val="\I\A\a__aaInformación_GRUPO_4\9"/>
      <sheetName val="\K\a__aaInformación_GRUPO_4\A_9"/>
      <sheetName val="\I\K\a__aaInformación_GRUPO_4\9"/>
      <sheetName val="\H\a__aaInformación_GRUPO_4\A_9"/>
      <sheetName val="\I\H\a__aaInformación_GRUPO_4\9"/>
      <sheetName val="\\INTERVIALNUBE\Documents_and_9"/>
      <sheetName val="Lista_obra9"/>
      <sheetName val="\Documents_and_Settings\Pedro_9"/>
      <sheetName val="\Documents_and_Settings\jviter9"/>
      <sheetName val="\\Sistemas_serv1\xx\Documents_9"/>
      <sheetName val="PR_19"/>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REQUISITOS_INF_INTERVENTORÍA3"/>
      <sheetName val="GPI_5267"/>
      <sheetName val="VEA_3747"/>
      <sheetName val="\Users\USUARIO\Downloads\a__aa3"/>
      <sheetName val="Hoja1_(2)3"/>
      <sheetName val="Hoja1_(3)3"/>
      <sheetName val="ARBOL_DE_PROBLEMAS_final3"/>
      <sheetName val="IDENTIFICACION_DEL_PROBLEMA_fi3"/>
      <sheetName val="OBJETIVOS_FINALES3"/>
      <sheetName val="ESTRUCTURA_DE_PROYECTO3"/>
      <sheetName val="OBJETIVOS_ESPECIFICOS_final3"/>
      <sheetName val="LISTADO_3"/>
      <sheetName val="M_O_3"/>
      <sheetName val="\Users\rosalym\Desktop\BALANCE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HISTORICOS_FUEL_OIL_EXP3"/>
      <sheetName val="\Nuevos_APU_Córdoba\a__aaInfor3"/>
      <sheetName val="\E\Nuevos_APU_Córdoba\a__aaInf3"/>
      <sheetName val="MANO_DE_OBRA3"/>
      <sheetName val="//d_docs_live_net/a__aaInforma3"/>
      <sheetName val="CANT_OBRA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Insum"/>
      <sheetName val="Circuitos"/>
      <sheetName val="0."/>
      <sheetName val="Base_Mater"/>
      <sheetName val="20."/>
      <sheetName val="17."/>
      <sheetName val="1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 sheetId="394"/>
      <sheetData sheetId="395"/>
      <sheetData sheetId="396"/>
      <sheetData sheetId="397"/>
      <sheetData sheetId="398"/>
      <sheetData sheetId="399"/>
      <sheetData sheetId="400"/>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sheetData sheetId="531"/>
      <sheetData sheetId="532"/>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refreshError="1"/>
      <sheetData sheetId="603" refreshError="1"/>
      <sheetData sheetId="604" refreshError="1"/>
      <sheetData sheetId="605" refreshError="1"/>
      <sheetData sheetId="606"/>
      <sheetData sheetId="607"/>
      <sheetData sheetId="608"/>
      <sheetData sheetId="609" refreshError="1"/>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refreshError="1"/>
      <sheetData sheetId="885" refreshError="1"/>
      <sheetData sheetId="886" refreshError="1"/>
      <sheetData sheetId="887"/>
      <sheetData sheetId="888"/>
      <sheetData sheetId="889"/>
      <sheetData sheetId="890"/>
      <sheetData sheetId="891" refreshError="1"/>
      <sheetData sheetId="892"/>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refreshError="1"/>
      <sheetData sheetId="920"/>
      <sheetData sheetId="921" refreshError="1"/>
      <sheetData sheetId="922"/>
      <sheetData sheetId="923" refreshError="1"/>
      <sheetData sheetId="924" refreshError="1"/>
      <sheetData sheetId="925"/>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sheetData sheetId="1044"/>
      <sheetData sheetId="1045"/>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sheetData sheetId="1113"/>
      <sheetData sheetId="1114"/>
      <sheetData sheetId="1115"/>
      <sheetData sheetId="1116"/>
      <sheetData sheetId="1117" refreshError="1"/>
      <sheetData sheetId="1118" refreshError="1"/>
      <sheetData sheetId="1119" refreshError="1"/>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refreshError="1"/>
      <sheetData sheetId="2108" refreshError="1"/>
      <sheetData sheetId="2109" refreshError="1"/>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refreshError="1"/>
      <sheetData sheetId="3714" refreshError="1"/>
      <sheetData sheetId="3715" refreshError="1"/>
      <sheetData sheetId="3716" refreshError="1"/>
      <sheetData sheetId="3717" refreshError="1"/>
      <sheetData sheetId="3718" refreshError="1"/>
      <sheetData sheetId="371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PRESUP"/>
      <sheetName val="PLAN DE INVERSION ANTICIPO"/>
      <sheetName val="inv mensual"/>
      <sheetName val="borrador flujo inv"/>
      <sheetName val="social-ambiental"/>
      <sheetName val="AU"/>
      <sheetName val="Concretos y morteros"/>
      <sheetName val="Datos iniciales "/>
      <sheetName val="Transporte"/>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M.O."/>
      <sheetName val="AIU"/>
      <sheetName val="[a  aaInformación]__192_168__10"/>
      <sheetName val="a  aaInformaci%C3%B3n"/>
      <sheetName val="OCTUBRE"/>
      <sheetName val="CRA.MODI"/>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cceficiente"/>
      <sheetName val="[a  aaInformación]__cceficie_15"/>
      <sheetName val="[a  aaInformación]__cceficie_19"/>
      <sheetName val="[a  aaInformación]__cceficie_18"/>
      <sheetName val="[a  aaInformación]__cceficie_17"/>
      <sheetName val="\G\MANTENIMIENTO RUTA 1001_MARZ"/>
      <sheetName val="precios-básicos2002"/>
      <sheetName val="AJIZAL 3335"/>
      <sheetName val="SABANETA 3335"/>
      <sheetName val="Datos Generales"/>
      <sheetName val="Hoja 1 "/>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ITEMS"/>
      <sheetName val="Emboquillar"/>
      <sheetName val="Acometidacobrerígido"/>
      <sheetName val="Acometidatoma"/>
      <sheetName val="Acometidahasta1&quot;"/>
      <sheetName val="INFORME SEMANAL"/>
      <sheetName val="AVANCE SEMANAL"/>
      <sheetName val="CLIMA mes"/>
      <sheetName val="REG FOTO"/>
      <sheetName val="SISOMA"/>
      <sheetName val="PANEL"/>
      <sheetName val="PRECIOS"/>
      <sheetName val="\MANTENIMIENTO%20RUTA%201001_MA"/>
      <sheetName val="[a  aaInformación]__cceficie_20"/>
      <sheetName val="[a  aaInformación]__cceficie_21"/>
      <sheetName val="[a  aaInformación]__cceficie_22"/>
      <sheetName val="[a  aaInformación]__cceficie_23"/>
      <sheetName val="[a  aaInformación]__cceficie_26"/>
      <sheetName val="[a  aaInformación]__cceficie_24"/>
      <sheetName val="[a  aaInformación]__cceficie_25"/>
      <sheetName val="Res-Accide-10"/>
      <sheetName val="[a  aaInformación]__cceficie_52"/>
      <sheetName val="[a  aaInformación]__cceficie_27"/>
      <sheetName val="[a  aaInformación]__cceficie_28"/>
      <sheetName val="[a  aaInformación]__cceficie_29"/>
      <sheetName val="[a  aaInformación]__cceficie_30"/>
      <sheetName val="[a  aaInformación]__cceficie_31"/>
      <sheetName val="[a  aaInformación]__cceficie_32"/>
      <sheetName val="[a  aaInformación]__cceficie_33"/>
      <sheetName val="[a  aaInformación]__cceficie_34"/>
      <sheetName val="[a  aaInformación]__cceficie_35"/>
      <sheetName val="[a  aaInformación]__cceficie_36"/>
      <sheetName val="[a  aaInformación]__cceficie_37"/>
      <sheetName val="[a  aaInformación]__cceficie_38"/>
      <sheetName val="[a  aaInformación]__cceficie_39"/>
      <sheetName val="[a  aaInformación]__cceficie_40"/>
      <sheetName val="[a  aaInformación]__cceficie_41"/>
      <sheetName val="[a  aaInformación]__cceficie_42"/>
      <sheetName val="[a  aaInformación]__cceficie_43"/>
      <sheetName val="[a  aaInformación]__cceficie_44"/>
      <sheetName val="[a  aaInformación]__cceficie_45"/>
      <sheetName val="[a  aaInformación]__cceficie_46"/>
      <sheetName val="[a  aaInformación]__cceficie_47"/>
      <sheetName val="[a  aaInformación]__cceficie_48"/>
      <sheetName val="[a  aaInformación]__cceficie_49"/>
      <sheetName val="[a  aaInformación]__cceficie_50"/>
      <sheetName val="[a  aaInformación]__cceficie_51"/>
      <sheetName val="[a  aaInformación]__cceficie_53"/>
      <sheetName val="\Users\LENOVO\Downloads\Users\A"/>
      <sheetName val="M_O_"/>
      <sheetName val="//cceficiente_sharepoint_com/MA"/>
      <sheetName val="//d.docs.live.net/MANTENIMIENTO"/>
      <sheetName val="HER"/>
      <sheetName val="MAT"/>
      <sheetName val="PER"/>
      <sheetName val="TRANS"/>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46W9"/>
      <sheetName val="Presentacion"/>
      <sheetName val="_MANTENIMIENTO RUTA 1001_MARZO "/>
      <sheetName val="_Users_USUARIO_Downloads_MANTE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refreshError="1"/>
      <sheetData sheetId="55" refreshError="1"/>
      <sheetData sheetId="56" refreshError="1"/>
      <sheetData sheetId="57" refreshError="1"/>
      <sheetData sheetId="58"/>
      <sheetData sheetId="59"/>
      <sheetData sheetId="60"/>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FLUJOS"/>
      <sheetName val="ESTADO RED"/>
      <sheetName val="CARRETERAS"/>
      <sheetName val="GENERALIDADES "/>
      <sheetName val="APU_PART1"/>
      <sheetName val="A__P__U_1"/>
      <sheetName val="Analisis_de_Precios_Unitarios_1"/>
      <sheetName val="APU_PART"/>
      <sheetName val="A__P__U_"/>
      <sheetName val="Analisis_de_Precios_Unitarios_A"/>
      <sheetName val="Puntajes"/>
      <sheetName val="A_ P_ U_"/>
      <sheetName val="INDICE"/>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
      <sheetName val="Cuadrillas"/>
      <sheetName val="Equ"/>
      <sheetName val="Trans"/>
      <sheetName val="Mat"/>
      <sheetName val="Salarios"/>
      <sheetName val="Civil work"/>
      <sheetName val="LISTADO AP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General"/>
      <sheetName val="BASE"/>
      <sheetName val="Anal"/>
      <sheetName val="ITEMS"/>
      <sheetName val="calidad"/>
      <sheetName val="FACTORES"/>
      <sheetName val="\\Pc1\E\AMV-3005-2005\ADMON GRU"/>
      <sheetName val="Index"/>
      <sheetName val="NPV Summary"/>
      <sheetName val="Equip Data"/>
      <sheetName val="Royalties"/>
      <sheetName val="Title"/>
      <sheetName val="COSTOS OFICINA"/>
      <sheetName val="COSTOS CAMPAMENTO"/>
      <sheetName val="Capitulos"/>
      <sheetName val="Maqui Equip"/>
      <sheetName val="Personalizar"/>
      <sheetName val="PERSONAL"/>
      <sheetName val="Itemes Renovación"/>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EQUIPO "/>
      <sheetName val="MANO "/>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ANALISIS RESUMIDO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 sheetId="63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Tarifas"/>
      <sheetName val="Prest"/>
      <sheetName val="Mano de Obra"/>
      <sheetName val="Cuadrillas anex. 5"/>
      <sheetName val="Herramient"/>
      <sheetName val="Calificación"/>
      <sheetName val="Datos oferta"/>
      <sheetName val="AIU"/>
      <sheetName val="Costos Indirectos"/>
      <sheetName val="Resumen"/>
      <sheetName val="Presupuesto 2"/>
      <sheetName val="PROPUESTA ECONOMICA(Proponente)"/>
      <sheetName val="INDICAR CÓDIGO DEL ITEM DE PAGO"/>
      <sheetName val="Análisis"/>
      <sheetName val="Equipo"/>
      <sheetName val="Material"/>
      <sheetName val="Jornales"/>
      <sheetName val="Rend"/>
      <sheetName val="MC Elem. Concreto"/>
      <sheetName val="MC Elem. Acero"/>
      <sheetName val="Transportes"/>
      <sheetName val="Listado de Herramientas"/>
      <sheetName val="Listado de Materiales"/>
      <sheetName val="Herr1"/>
      <sheetName val="organigrama"/>
      <sheetName val="perfiles"/>
      <sheetName val="PROG"/>
      <sheetName val="EQUIPOS"/>
      <sheetName val="MATERIALES (2)"/>
      <sheetName val="GENERALIDADES "/>
      <sheetName val="PROGR VER02"/>
      <sheetName val="acta"/>
      <sheetName val="Itemes Renovación"/>
      <sheetName val="Duitama-La_Palmera"/>
      <sheetName val="Análisis_de_precios"/>
      <sheetName val="BASEDuitama-La_Palmera"/>
      <sheetName val="PROGR_VER02"/>
      <sheetName val="Itemes_Renovación"/>
      <sheetName val="Formular"/>
      <sheetName val="Recursos"/>
      <sheetName val="Pivot"/>
      <sheetName val="Hoja1"/>
      <sheetName val="CONTRATO"/>
      <sheetName val="LIQUIDA-NOMINA"/>
      <sheetName val="EMPRESA"/>
      <sheetName val="NOMINA 1"/>
      <sheetName val="210.2.2"/>
      <sheetName val="General"/>
      <sheetName val="puente verdum"/>
      <sheetName val="ANALISIS"/>
      <sheetName val="PREACTA"/>
      <sheetName val="Estructura"/>
      <sheetName val="Cálculo"/>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TARIFAS"/>
      <sheetName val="Personalizar"/>
      <sheetName val="Equipo"/>
      <sheetName val="materiales"/>
      <sheetName val="otros"/>
      <sheetName val="INDICE"/>
      <sheetName val="DISTANCIA"/>
      <sheetName val="PERSONAL"/>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basicos"/>
      <sheetName val="APU"/>
      <sheetName val="días habiles 2015"/>
      <sheetName val="INS"/>
      <sheetName val="Ppto"/>
      <sheetName val="Plan auditoría"/>
      <sheetName val="Análisis de precios"/>
      <sheetName val="FIBRA ÓPTICA"/>
      <sheetName val="ELECTRICO"/>
      <sheetName val="Vuelta"/>
      <sheetName val="2103mar%20.xls"/>
      <sheetName val="Formulas"/>
      <sheetName val="Hoja1"/>
      <sheetName val="BASE"/>
      <sheetName val="1_Preliminares"/>
      <sheetName val="M.Obra"/>
      <sheetName val="320.1"/>
      <sheetName val="330.2"/>
      <sheetName val="700.1"/>
      <sheetName val="PLAN DE INVERSION ANTICIPO"/>
      <sheetName val="inv mensual"/>
      <sheetName val="borrador flujo inv"/>
      <sheetName val="social-ambiental"/>
      <sheetName val="AU"/>
      <sheetName val="FIBRA_ÓPTICA"/>
      <sheetName val="Análisis_de_precios"/>
      <sheetName val="2103mar%20_xls"/>
      <sheetName val="M_Obra"/>
      <sheetName val="Distanc"/>
      <sheetName val="Precios"/>
      <sheetName val="PR_01"/>
      <sheetName val="PR_18"/>
      <sheetName val="PR_210"/>
      <sheetName val="PR_38"/>
      <sheetName val="PR_410"/>
      <sheetName val="PR_51"/>
      <sheetName val="PR_61"/>
      <sheetName val="PR_71"/>
      <sheetName val="PR_81"/>
      <sheetName val="PR_91"/>
      <sheetName val="PR_10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20.1"/>
      <sheetName val="330.1"/>
      <sheetName val="640.1.2"/>
      <sheetName val="673.1"/>
      <sheetName val="673.2"/>
      <sheetName val="ManoDeObra"/>
      <sheetName val="Ejecutado$"/>
      <sheetName val="Programado$"/>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Indicadores Gestión"/>
      <sheetName val="PR-04"/>
      <sheetName val="tipo_recurso"/>
      <sheetName val="Listado"/>
      <sheetName val="tipos_entidad"/>
      <sheetName val="Unidades"/>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DAT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ow r="2">
          <cell r="A2" t="str">
            <v>INVÍAS - TERRITORIAL CORDOBA - GRUPO 3</v>
          </cell>
        </row>
      </sheetData>
      <sheetData sheetId="69">
        <row r="2">
          <cell r="A2" t="str">
            <v>INVÍAS - TERRITORIAL CORDOBA - GRUPO 3</v>
          </cell>
        </row>
      </sheetData>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ow r="2">
          <cell r="A2">
            <v>0</v>
          </cell>
        </row>
      </sheetData>
      <sheetData sheetId="143"/>
      <sheetData sheetId="144"/>
      <sheetData sheetId="145"/>
      <sheetData sheetId="146"/>
      <sheetData sheetId="147"/>
      <sheetData sheetId="148"/>
      <sheetData sheetId="149"/>
      <sheetData sheetId="150"/>
      <sheetData sheetId="151" refreshError="1"/>
      <sheetData sheetId="152"/>
      <sheetData sheetId="153"/>
      <sheetData sheetId="154">
        <row r="2">
          <cell r="A2" t="str">
            <v>INVÍAS - TERRITORIAL CORDOBA - GRUPO 3</v>
          </cell>
        </row>
      </sheetData>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A.P.U"/>
      <sheetName val="Excavación Mat. Común Estacione"/>
      <sheetName val="Demolición Pavimento"/>
      <sheetName val=" Liquidacion de Obra por Tramos"/>
      <sheetName val="PUNITARIOS%20PARA%20241201%202S"/>
      <sheetName val="TRANSPORTE"/>
      <sheetName val="PRECIOS"/>
      <sheetName val="PREACTA 6"/>
      <sheetName val="TABLA 2008"/>
      <sheetName val="CLASIFICACION"/>
      <sheetName val="Equipo"/>
      <sheetName val="Insum"/>
      <sheetName val="SUB APU"/>
      <sheetName val="GCB2000"/>
      <sheetName val="RELACION MES"/>
      <sheetName val="PRESUPUESTO"/>
      <sheetName val="ESTADO VÍA-CRIT.TECNICO"/>
      <sheetName val="Listas"/>
      <sheetName val="A. P. U."/>
      <sheetName val="062"/>
      <sheetName val="K16+000 AL K18+500"/>
      <sheetName val="K23+200 AL K24+700"/>
      <sheetName val="k18+500 AL K23+050"/>
      <sheetName val="Presupuesto PUENTE"/>
      <sheetName val="VOLUMENES (4)"/>
      <sheetName val="VOLUMENES (4SA)"/>
      <sheetName val="Presup_Cancha"/>
      <sheetName val="CRA.MODI"/>
      <sheetName val="FORMUL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ERSONAL"/>
      <sheetName val="Tarifa MT"/>
      <sheetName val="Bajadas"/>
      <sheetName val="OCTUBRE"/>
      <sheetName val="CODCONST"/>
      <sheetName val="PREACTA Y CONTRATISTAS"/>
      <sheetName val="5. ELECTRICO"/>
      <sheetName val="REC-COD,"/>
      <sheetName val="2,2,6,1 Pilotes 0,30"/>
      <sheetName val="LISTA DE PRECIOS"/>
      <sheetName val="Listad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Lp"/>
      <sheetName val="NARIÑO"/>
      <sheetName val="Summary"/>
      <sheetName val="Proveedores y acreedores"/>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APU NO PREVISTO"/>
      <sheetName val="PPTA (3)"/>
      <sheetName val="PPTA (2)"/>
      <sheetName val="PPTA"/>
      <sheetName val="7.1.8.1.1"/>
      <sheetName val="Hoja2"/>
      <sheetName val="Cuadr."/>
      <sheetName val="PUNITARIOS PARA 241201 2S.xls"/>
      <sheetName val="OBRAS SES"/>
      <sheetName val="FINANC"/>
      <sheetName val="TODAS"/>
      <sheetName val="skj452"/>
      <sheetName val="ita878"/>
      <sheetName val="aea-944"/>
      <sheetName val="dub-823"/>
      <sheetName val="gpi 526"/>
      <sheetName val="xxj617"/>
      <sheetName val="sng_855"/>
      <sheetName val="vea 374"/>
      <sheetName val="hfb024"/>
      <sheetName val="paj825"/>
      <sheetName val="Requisición1"/>
      <sheetName val="UNITARIOS"/>
      <sheetName val="THE"/>
      <sheetName val="ATHE"/>
      <sheetName val="SALARIOS"/>
      <sheetName val="PLAN DE INVERSION ANTICIPO"/>
      <sheetName val="inv mensual"/>
      <sheetName val="borrador flujo inv"/>
      <sheetName val="social-ambiental"/>
      <sheetName val="AU"/>
      <sheetName val="Excavación_Mat__Común_Estacione"/>
      <sheetName val="Demolición_Pavimento"/>
      <sheetName val="SUB_APU"/>
      <sheetName val="A__P__U_"/>
      <sheetName val="RELACION_MES"/>
      <sheetName val="ESTADO_VÍA-CRIT_TECNICO"/>
      <sheetName val="BASE"/>
      <sheetName val="ESTADO_RED_TEC14"/>
      <sheetName val="PUNITARIOS_PARA_241201_2S14"/>
      <sheetName val="PR_114"/>
      <sheetName val="PREACTA_1014"/>
      <sheetName val="PREACTA_914"/>
      <sheetName val="c2_5y2_614"/>
      <sheetName val="PREACTA_63"/>
      <sheetName val="TABLA_20083"/>
      <sheetName val="A_P_U1"/>
      <sheetName val="A_P_U"/>
      <sheetName val="materiales"/>
      <sheetName val="otros"/>
      <sheetName val="_Liquidacion_de_Obra_por_Tramo1"/>
      <sheetName val="APU_NO_PREVISTO1"/>
      <sheetName val="PPTA_(3)1"/>
      <sheetName val="PPTA_(2)1"/>
      <sheetName val="Excavación_Mat__Común_Estacion1"/>
      <sheetName val="Demolición_Pavimento1"/>
      <sheetName val="SUB_APU1"/>
      <sheetName val="A__P__U_1"/>
      <sheetName val="RELACION_MES1"/>
      <sheetName val="ESTADO_VÍA-CRIT_TECNICO1"/>
      <sheetName val="2,2,6,1_Pilotes_0,301"/>
      <sheetName val="LISTA_DE_PRECIOS1"/>
      <sheetName val="_Liquidacion_de_Obra_por_Tramos"/>
      <sheetName val="APU_NO_PREVISTO"/>
      <sheetName val="PPTA_(3)"/>
      <sheetName val="PPTA_(2)"/>
      <sheetName val="2,2,6,1_Pilotes_0,30"/>
      <sheetName val="LISTA_DE_PRECIOS"/>
      <sheetName val="_Liquidacion_de_Obra_por_Tramo2"/>
      <sheetName val="APU_NO_PREVISTO2"/>
      <sheetName val="PPTA_(3)2"/>
      <sheetName val="PPTA_(2)2"/>
      <sheetName val="Excavación_Mat__Común_Estacion2"/>
      <sheetName val="Demolición_Pavimento2"/>
      <sheetName val="SUB_APU2"/>
      <sheetName val="A__P__U_2"/>
      <sheetName val="RELACION_MES2"/>
      <sheetName val="ESTADO_VÍA-CRIT_TECNICO2"/>
      <sheetName val="A_P_U2"/>
      <sheetName val="2,2,6,1_Pilotes_0,302"/>
      <sheetName val="LISTA_DE_PRECIOS2"/>
      <sheetName val="_Liquidacion_de_Obra_por_Tramo3"/>
      <sheetName val="APU_NO_PREVISTO3"/>
      <sheetName val="PPTA_(3)3"/>
      <sheetName val="PPTA_(2)3"/>
      <sheetName val="Excavación_Mat__Común_Estacion3"/>
      <sheetName val="Demolición_Pavimento3"/>
      <sheetName val="SUB_APU3"/>
      <sheetName val="A__P__U_3"/>
      <sheetName val="RELACION_MES3"/>
      <sheetName val="ESTADO_VÍA-CRIT_TECNICO3"/>
      <sheetName val="A_P_U3"/>
      <sheetName val="2,2,6,1_Pilotes_0,303"/>
      <sheetName val="LISTA_DE_PRECIOS3"/>
      <sheetName val="_Liquidacion_de_Obra_por_Tramo4"/>
      <sheetName val="APU_NO_PREVISTO4"/>
      <sheetName val="PPTA_(3)4"/>
      <sheetName val="PPTA_(2)4"/>
      <sheetName val="PREACTA_64"/>
      <sheetName val="TABLA_20084"/>
      <sheetName val="Excavación_Mat__Común_Estacion4"/>
      <sheetName val="Demolición_Pavimento4"/>
      <sheetName val="SUB_APU4"/>
      <sheetName val="A__P__U_4"/>
      <sheetName val="RELACION_MES4"/>
      <sheetName val="ESTADO_VÍA-CRIT_TECNICO4"/>
      <sheetName val="A_P_U4"/>
      <sheetName val="2,2,6,1_Pilotes_0,304"/>
      <sheetName val="LISTA_DE_PRECIOS4"/>
      <sheetName val="_Liquidacion_de_Obra_por_Tramo5"/>
      <sheetName val="APU_NO_PREVISTO5"/>
      <sheetName val="PPTA_(3)5"/>
      <sheetName val="PPTA_(2)5"/>
      <sheetName val="PREACTA_65"/>
      <sheetName val="TABLA_20085"/>
      <sheetName val="Excavación_Mat__Común_Estacion5"/>
      <sheetName val="Demolición_Pavimento5"/>
      <sheetName val="SUB_APU5"/>
      <sheetName val="A__P__U_5"/>
      <sheetName val="RELACION_MES5"/>
      <sheetName val="ESTADO_VÍA-CRIT_TECNICO5"/>
      <sheetName val="A_P_U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LANCE"/>
      <sheetName val="ITEMS NO REVISTOS"/>
      <sheetName val="APU ELECTRICOS"/>
      <sheetName val="CONT_ADI"/>
      <sheetName val="inst"/>
      <sheetName val="costos oficina"/>
      <sheetName val="costos campamento"/>
      <sheetName val="días habiles 2015"/>
      <sheetName val="CRA_MODI"/>
      <sheetName val="K16+000_AL_K18+500"/>
      <sheetName val="K23+200_AL_K24+700"/>
      <sheetName val="k18+500_AL_K23+050"/>
      <sheetName val="Presupuesto_PUENTE"/>
      <sheetName val="VOLUMENES_(4)"/>
      <sheetName val="VOLUMENES_(4SA)"/>
      <sheetName val="ACTA MODIFICACIÓN CIVIL"/>
      <sheetName val="CHINCHINA FINAL . A CEROS"/>
      <sheetName val="Memoria de calculo"/>
      <sheetName val="Bases 2A"/>
      <sheetName val="TABLAS"/>
      <sheetName val="CRA_MODI1"/>
      <sheetName val="K16+000_AL_K18+5001"/>
      <sheetName val="K23+200_AL_K24+7001"/>
      <sheetName val="k18+500_AL_K23+0501"/>
      <sheetName val="Presupuesto_PUENTE1"/>
      <sheetName val="VOLUMENES_(4)1"/>
      <sheetName val="VOLUMENES_(4SA)1"/>
      <sheetName val="CRA_MODI4"/>
      <sheetName val="K16+000_AL_K18+5004"/>
      <sheetName val="K23+200_AL_K24+7004"/>
      <sheetName val="k18+500_AL_K23+0504"/>
      <sheetName val="Presupuesto_PUENTE4"/>
      <sheetName val="VOLUMENES_(4)4"/>
      <sheetName val="VOLUMENES_(4SA)4"/>
      <sheetName val="CRA_MODI2"/>
      <sheetName val="K16+000_AL_K18+5002"/>
      <sheetName val="K23+200_AL_K24+7002"/>
      <sheetName val="k18+500_AL_K23+0502"/>
      <sheetName val="Presupuesto_PUENTE2"/>
      <sheetName val="VOLUMENES_(4)2"/>
      <sheetName val="VOLUMENES_(4SA)2"/>
      <sheetName val="CRA_MODI3"/>
      <sheetName val="K16+000_AL_K18+5003"/>
      <sheetName val="K23+200_AL_K24+7003"/>
      <sheetName val="k18+500_AL_K23+0503"/>
      <sheetName val="Presupuesto_PUENTE3"/>
      <sheetName val="VOLUMENES_(4)3"/>
      <sheetName val="VOLUMENES_(4SA)3"/>
      <sheetName val="PUNITARIOS_PARA_241201_2S15"/>
      <sheetName val="PR_115"/>
      <sheetName val="ESTADO_RED_TEC15"/>
      <sheetName val="PREACTA_1015"/>
      <sheetName val="PREACTA_915"/>
      <sheetName val="CRA_MODI5"/>
      <sheetName val="K16+000_AL_K18+5005"/>
      <sheetName val="K23+200_AL_K24+7005"/>
      <sheetName val="k18+500_AL_K23+0505"/>
      <sheetName val="Presupuesto_PUENTE5"/>
      <sheetName val="VOLUMENES_(4)5"/>
      <sheetName val="VOLUMENES_(4SA)5"/>
      <sheetName val="CURVA"/>
      <sheetName val="mdo"/>
      <sheetName val="equip"/>
      <sheetName val="mat"/>
      <sheetName val="CIRCUITOS CODENSA"/>
      <sheetName val="INDICE"/>
      <sheetName val="glvc"/>
      <sheetName val="for 6"/>
      <sheetName val="DATOS CONTRATO"/>
      <sheetName val="@RISK - Correlaciones"/>
      <sheetName val="Acta"/>
      <sheetName val="devdics"/>
      <sheetName val="Input"/>
      <sheetName val="bd100-45-p1"/>
      <sheetName val="PTAR ANDES"/>
      <sheetName val="media geometrica"/>
      <sheetName val="EMPRESA"/>
      <sheetName val="mi"/>
      <sheetName val="Conto economico"/>
      <sheetName val="M.Obra"/>
      <sheetName val="gpi_526"/>
      <sheetName val="vea_374"/>
      <sheetName val="Tarifa_MT"/>
      <sheetName val="Proveedores_y_acreedores"/>
      <sheetName val="5__ELECTRICO"/>
      <sheetName val="DEST. MEDIOS"/>
      <sheetName val="COMBUASF"/>
      <sheetName val="BALCRUDO"/>
      <sheetName val="CARGASPROC."/>
      <sheetName val="G L P  FINAL"/>
      <sheetName val="gpi_5262"/>
      <sheetName val="vea_3742"/>
      <sheetName val="Tarifa_MT2"/>
      <sheetName val="PREACTA_Y_CONTRATISTAS2"/>
      <sheetName val="5__ELECTRICO2"/>
      <sheetName val="7_1_8_1_12"/>
      <sheetName val="Cuadr_2"/>
      <sheetName val="PUNITARIOS_PARA_241201_2S_xls2"/>
      <sheetName val="OBRAS_SES2"/>
      <sheetName val="PREACTA_Y_CONTRATISTAS"/>
      <sheetName val="7_1_8_1_1"/>
      <sheetName val="Cuadr_"/>
      <sheetName val="PUNITARIOS_PARA_241201_2S_xls"/>
      <sheetName val="OBRAS_SES"/>
      <sheetName val="gpi_5261"/>
      <sheetName val="vea_3741"/>
      <sheetName val="Tarifa_MT1"/>
      <sheetName val="PREACTA_Y_CONTRATISTAS1"/>
      <sheetName val="5__ELECTRICO1"/>
      <sheetName val="7_1_8_1_11"/>
      <sheetName val="Cuadr_1"/>
      <sheetName val="PUNITARIOS_PARA_241201_2S_xls1"/>
      <sheetName val="OBRAS_SES1"/>
      <sheetName val="APU"/>
      <sheetName val="7_1_8_1_13"/>
      <sheetName val="5__ELECTRICO3"/>
      <sheetName val="Tarifa_MT3"/>
      <sheetName val="PREACTA_Y_CONTRATISTAS3"/>
      <sheetName val="gpi_5263"/>
      <sheetName val="vea_3743"/>
      <sheetName val="Cuadr_3"/>
      <sheetName val="PUNITARIOS_PARA_241201_2S_xls3"/>
      <sheetName val="OBRAS_SES3"/>
      <sheetName val="ITEMS_NO_REVISTOS"/>
      <sheetName val="APU_ELECTRICOS"/>
      <sheetName val="Index"/>
      <sheetName val="PR_119"/>
      <sheetName val="PUNITARIOS_PARA_241201_2S19"/>
      <sheetName val="ESTADO_RED_TEC19"/>
      <sheetName val="PREACTA_1019"/>
      <sheetName val="PREACTA_919"/>
      <sheetName val="Excavación_Mat__Común_Estacion9"/>
      <sheetName val="Demolición_Pavimento9"/>
      <sheetName val="A_P_U9"/>
      <sheetName val="PREACTA_69"/>
      <sheetName val="TABLA_20089"/>
      <sheetName val="5__ELECTRICO5"/>
      <sheetName val="ESTADO_VÍA-CRIT_TECNICO9"/>
      <sheetName val="SUB_APU9"/>
      <sheetName val="RELACION_MES9"/>
      <sheetName val="A__P__U_9"/>
      <sheetName val="CRA_MODI9"/>
      <sheetName val="7_1_8_1_15"/>
      <sheetName val="K16+000_AL_K18+5009"/>
      <sheetName val="K23+200_AL_K24+7009"/>
      <sheetName val="k18+500_AL_K23+0509"/>
      <sheetName val="Presupuesto_PUENTE9"/>
      <sheetName val="VOLUMENES_(4)9"/>
      <sheetName val="VOLUMENES_(4SA)9"/>
      <sheetName val="c2_5y2_618"/>
      <sheetName val="Cuadr_5"/>
      <sheetName val="PUNITARIOS_PARA_241201_2S_xls5"/>
      <sheetName val="OBRAS_SES5"/>
      <sheetName val="gpi_5265"/>
      <sheetName val="vea_3745"/>
      <sheetName val="Tarifa_MT5"/>
      <sheetName val="PREACTA_Y_CONTRATISTAS5"/>
      <sheetName val="ITEMS_NO_REVISTOS3"/>
      <sheetName val="APU_ELECTRICOS3"/>
      <sheetName val="Proveedores_y_acreedores3"/>
      <sheetName val="PLAN_DE_INVERSION_ANTICIPO3"/>
      <sheetName val="inv_mensual3"/>
      <sheetName val="borrador_flujo_inv3"/>
      <sheetName val="CAT-D7H"/>
      <sheetName val="INSUMOS-EQUIPOS"/>
      <sheetName val="PR_116"/>
      <sheetName val="PUNITARIOS_PARA_241201_2S16"/>
      <sheetName val="ESTADO_RED_TEC16"/>
      <sheetName val="PREACTA_1016"/>
      <sheetName val="PREACTA_916"/>
      <sheetName val="CRA_MODI6"/>
      <sheetName val="K16+000_AL_K18+5006"/>
      <sheetName val="K23+200_AL_K24+7006"/>
      <sheetName val="k18+500_AL_K23+0506"/>
      <sheetName val="Presupuesto_PUENTE6"/>
      <sheetName val="VOLUMENES_(4)6"/>
      <sheetName val="VOLUMENES_(4SA)6"/>
      <sheetName val="c2_5y2_615"/>
      <sheetName val="PLAN_DE_INVERSION_ANTICIPO"/>
      <sheetName val="inv_mensual"/>
      <sheetName val="borrador_flujo_inv"/>
      <sheetName val="costos_oficina2"/>
      <sheetName val="costos_campamento2"/>
      <sheetName val="días_habiles_20152"/>
      <sheetName val="ACTA_MODIFICACIÓN_CIVIL2"/>
      <sheetName val="@RISK_-_Correlaciones2"/>
      <sheetName val="PR_117"/>
      <sheetName val="PUNITARIOS_PARA_241201_2S17"/>
      <sheetName val="ESTADO_RED_TEC17"/>
      <sheetName val="PREACTA_1017"/>
      <sheetName val="PREACTA_917"/>
      <sheetName val="CRA_MODI7"/>
      <sheetName val="K16+000_AL_K18+5007"/>
      <sheetName val="K23+200_AL_K24+7007"/>
      <sheetName val="k18+500_AL_K23+0507"/>
      <sheetName val="Presupuesto_PUENTE7"/>
      <sheetName val="VOLUMENES_(4)7"/>
      <sheetName val="VOLUMENES_(4SA)7"/>
      <sheetName val="c2_5y2_616"/>
      <sheetName val="ITEMS_NO_REVISTOS1"/>
      <sheetName val="APU_ELECTRICOS1"/>
      <sheetName val="Proveedores_y_acreedores1"/>
      <sheetName val="PLAN_DE_INVERSION_ANTICIPO1"/>
      <sheetName val="inv_mensual1"/>
      <sheetName val="borrador_flujo_inv1"/>
      <sheetName val="costos_oficina"/>
      <sheetName val="costos_campamento"/>
      <sheetName val="días_habiles_2015"/>
      <sheetName val="ACTA_MODIFICACIÓN_CIVIL"/>
      <sheetName val="@RISK_-_Correlaciones"/>
      <sheetName val="PR_118"/>
      <sheetName val="PUNITARIOS_PARA_241201_2S18"/>
      <sheetName val="ESTADO_RED_TEC18"/>
      <sheetName val="PREACTA_1018"/>
      <sheetName val="PREACTA_918"/>
      <sheetName val="5__ELECTRICO4"/>
      <sheetName val="CRA_MODI8"/>
      <sheetName val="7_1_8_1_14"/>
      <sheetName val="K16+000_AL_K18+5008"/>
      <sheetName val="K23+200_AL_K24+7008"/>
      <sheetName val="k18+500_AL_K23+0508"/>
      <sheetName val="Presupuesto_PUENTE8"/>
      <sheetName val="VOLUMENES_(4)8"/>
      <sheetName val="VOLUMENES_(4SA)8"/>
      <sheetName val="c2_5y2_617"/>
      <sheetName val="Cuadr_4"/>
      <sheetName val="PUNITARIOS_PARA_241201_2S_xls4"/>
      <sheetName val="OBRAS_SES4"/>
      <sheetName val="gpi_5264"/>
      <sheetName val="vea_3744"/>
      <sheetName val="Tarifa_MT4"/>
      <sheetName val="PREACTA_Y_CONTRATISTAS4"/>
      <sheetName val="ITEMS_NO_REVISTOS2"/>
      <sheetName val="APU_ELECTRICOS2"/>
      <sheetName val="Proveedores_y_acreedores2"/>
      <sheetName val="PLAN_DE_INVERSION_ANTICIPO2"/>
      <sheetName val="inv_mensual2"/>
      <sheetName val="borrador_flujo_inv2"/>
      <sheetName val="costos_oficina1"/>
      <sheetName val="costos_campamento1"/>
      <sheetName val="días_habiles_20151"/>
      <sheetName val="ACTA_MODIFICACIÓN_CIVIL1"/>
      <sheetName val="@RISK_-_Correlaciones1"/>
      <sheetName val="PR_120"/>
      <sheetName val="PUNITARIOS_PARA_241201_2S20"/>
      <sheetName val="ESTADO_RED_TEC20"/>
      <sheetName val="PREACTA_1020"/>
      <sheetName val="PREACTA_920"/>
      <sheetName val="Excavación_Mat__Común_Estacio10"/>
      <sheetName val="Demolición_Pavimento10"/>
      <sheetName val="A_P_U10"/>
      <sheetName val="PREACTA_610"/>
      <sheetName val="TABLA_200810"/>
      <sheetName val="5__ELECTRICO6"/>
      <sheetName val="ESTADO_VÍA-CRIT_TECNICO10"/>
      <sheetName val="SUB_APU10"/>
      <sheetName val="RELACION_MES10"/>
      <sheetName val="A__P__U_10"/>
      <sheetName val="CRA_MODI10"/>
      <sheetName val="7_1_8_1_16"/>
      <sheetName val="K16+000_AL_K18+50010"/>
      <sheetName val="K23+200_AL_K24+70010"/>
      <sheetName val="k18+500_AL_K23+05010"/>
      <sheetName val="Presupuesto_PUENTE10"/>
      <sheetName val="VOLUMENES_(4)10"/>
      <sheetName val="VOLUMENES_(4SA)10"/>
      <sheetName val="c2_5y2_619"/>
      <sheetName val="Cuadr_6"/>
      <sheetName val="PUNITARIOS_PARA_241201_2S_xls6"/>
      <sheetName val="OBRAS_SES6"/>
      <sheetName val="gpi_5266"/>
      <sheetName val="vea_3746"/>
      <sheetName val="Tarifa_MT6"/>
      <sheetName val="PREACTA_Y_CONTRATISTAS6"/>
      <sheetName val="ITEMS_NO_REVISTOS4"/>
      <sheetName val="APU_ELECTRICOS4"/>
      <sheetName val="Proveedores_y_acreedores4"/>
      <sheetName val="PLAN_DE_INVERSION_ANTICIPO4"/>
      <sheetName val="inv_mensual4"/>
      <sheetName val="borrador_flujo_inv4"/>
      <sheetName val="costos_oficina3"/>
      <sheetName val="costos_campamento3"/>
      <sheetName val="días_habiles_20153"/>
      <sheetName val="ACTA_MODIFICACIÓN_CIVIL3"/>
      <sheetName val="@RISK_-_Correlaciones3"/>
      <sheetName val="PROBLEMA"/>
      <sheetName val="ORITO 02 "/>
      <sheetName val="RECURSOS"/>
      <sheetName val="P. control"/>
      <sheetName val="Mine variance - tree"/>
      <sheetName val="EVA"/>
      <sheetName val="AIU"/>
      <sheetName val="Program"/>
      <sheetName val="Poblacion"/>
      <sheetName val="Estado Resumen"/>
      <sheetName val="for_6"/>
      <sheetName val="Viabilidad"/>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refreshError="1"/>
      <sheetData sheetId="46" refreshError="1"/>
      <sheetData sheetId="47" refreshError="1"/>
      <sheetData sheetId="48"/>
      <sheetData sheetId="49">
        <row r="48">
          <cell r="E48">
            <v>0</v>
          </cell>
        </row>
      </sheetData>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row r="48">
          <cell r="E48">
            <v>0</v>
          </cell>
        </row>
      </sheetData>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ow r="48">
          <cell r="E48">
            <v>0</v>
          </cell>
        </row>
      </sheetData>
      <sheetData sheetId="155">
        <row r="48">
          <cell r="E48">
            <v>0</v>
          </cell>
        </row>
      </sheetData>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sheetData sheetId="205"/>
      <sheetData sheetId="206">
        <row r="48">
          <cell r="E48">
            <v>0</v>
          </cell>
        </row>
      </sheetData>
      <sheetData sheetId="207"/>
      <sheetData sheetId="208"/>
      <sheetData sheetId="209"/>
      <sheetData sheetId="210"/>
      <sheetData sheetId="211"/>
      <sheetData sheetId="212"/>
      <sheetData sheetId="213"/>
      <sheetData sheetId="214"/>
      <sheetData sheetId="215"/>
      <sheetData sheetId="216"/>
      <sheetData sheetId="217">
        <row r="48">
          <cell r="E48">
            <v>0</v>
          </cell>
        </row>
      </sheetData>
      <sheetData sheetId="218">
        <row r="48">
          <cell r="E48">
            <v>0</v>
          </cell>
        </row>
      </sheetData>
      <sheetData sheetId="219"/>
      <sheetData sheetId="220"/>
      <sheetData sheetId="221"/>
      <sheetData sheetId="222"/>
      <sheetData sheetId="223"/>
      <sheetData sheetId="224">
        <row r="48">
          <cell r="E48">
            <v>0</v>
          </cell>
        </row>
      </sheetData>
      <sheetData sheetId="225"/>
      <sheetData sheetId="226"/>
      <sheetData sheetId="227"/>
      <sheetData sheetId="228"/>
      <sheetData sheetId="229"/>
      <sheetData sheetId="230"/>
      <sheetData sheetId="231"/>
      <sheetData sheetId="232"/>
      <sheetData sheetId="233"/>
      <sheetData sheetId="234"/>
      <sheetData sheetId="235"/>
      <sheetData sheetId="236">
        <row r="48">
          <cell r="E48">
            <v>0</v>
          </cell>
        </row>
      </sheetData>
      <sheetData sheetId="237">
        <row r="48">
          <cell r="E48">
            <v>0</v>
          </cell>
        </row>
      </sheetData>
      <sheetData sheetId="238"/>
      <sheetData sheetId="239"/>
      <sheetData sheetId="240"/>
      <sheetData sheetId="241"/>
      <sheetData sheetId="242"/>
      <sheetData sheetId="243"/>
      <sheetData sheetId="244"/>
      <sheetData sheetId="245"/>
      <sheetData sheetId="246"/>
      <sheetData sheetId="247"/>
      <sheetData sheetId="248"/>
      <sheetData sheetId="249">
        <row r="48">
          <cell r="E48">
            <v>0</v>
          </cell>
        </row>
      </sheetData>
      <sheetData sheetId="250">
        <row r="48">
          <cell r="E48">
            <v>0</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ow r="48">
          <cell r="E48">
            <v>0</v>
          </cell>
        </row>
      </sheetData>
      <sheetData sheetId="265">
        <row r="48">
          <cell r="E48">
            <v>0</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ow r="48">
          <cell r="E48">
            <v>0</v>
          </cell>
        </row>
      </sheetData>
      <sheetData sheetId="280">
        <row r="48">
          <cell r="E48">
            <v>0</v>
          </cell>
        </row>
      </sheetData>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48">
          <cell r="E48">
            <v>0</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ow r="48">
          <cell r="E48">
            <v>0</v>
          </cell>
        </row>
      </sheetData>
      <sheetData sheetId="311"/>
      <sheetData sheetId="312"/>
      <sheetData sheetId="313"/>
      <sheetData sheetId="314"/>
      <sheetData sheetId="315"/>
      <sheetData sheetId="316"/>
      <sheetData sheetId="317"/>
      <sheetData sheetId="318"/>
      <sheetData sheetId="319"/>
      <sheetData sheetId="320"/>
      <sheetData sheetId="321"/>
      <sheetData sheetId="322"/>
      <sheetData sheetId="323">
        <row r="48">
          <cell r="E48">
            <v>0</v>
          </cell>
        </row>
      </sheetData>
      <sheetData sheetId="324"/>
      <sheetData sheetId="325"/>
      <sheetData sheetId="326" refreshError="1"/>
      <sheetData sheetId="327" refreshError="1"/>
      <sheetData sheetId="328"/>
      <sheetData sheetId="329"/>
      <sheetData sheetId="330"/>
      <sheetData sheetId="331"/>
      <sheetData sheetId="332"/>
      <sheetData sheetId="333"/>
      <sheetData sheetId="334"/>
      <sheetData sheetId="335"/>
      <sheetData sheetId="336"/>
      <sheetData sheetId="337"/>
      <sheetData sheetId="338" refreshError="1"/>
      <sheetData sheetId="339"/>
      <sheetData sheetId="340">
        <row r="48">
          <cell r="E48">
            <v>0</v>
          </cell>
        </row>
      </sheetData>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efreshError="1"/>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135"/>
  <sheetViews>
    <sheetView showGridLines="0" tabSelected="1" view="pageBreakPreview" topLeftCell="A113" zoomScale="75" zoomScaleNormal="100" zoomScaleSheetLayoutView="100" zoomScalePageLayoutView="55" workbookViewId="0">
      <selection activeCell="G17" sqref="G17"/>
    </sheetView>
  </sheetViews>
  <sheetFormatPr baseColWidth="10" defaultColWidth="11.5" defaultRowHeight="14"/>
  <cols>
    <col min="1" max="2" width="3.5" style="172" customWidth="1"/>
    <col min="3" max="3" width="11.83203125" style="172" customWidth="1"/>
    <col min="4" max="4" width="15.5" style="172" customWidth="1"/>
    <col min="5" max="5" width="16.1640625" style="234" customWidth="1"/>
    <col min="6" max="6" width="17.5" style="172" customWidth="1"/>
    <col min="7" max="7" width="120.1640625" style="172" customWidth="1"/>
    <col min="8" max="8" width="8.5" style="172" customWidth="1"/>
    <col min="9" max="9" width="18.5" style="172" customWidth="1"/>
    <col min="10" max="10" width="23.5" style="172" customWidth="1"/>
    <col min="11" max="11" width="30" style="172" customWidth="1"/>
    <col min="12" max="12" width="3.5" style="172" customWidth="1"/>
    <col min="13" max="16384" width="11.5" style="172"/>
  </cols>
  <sheetData>
    <row r="1" spans="1:13" ht="16">
      <c r="A1" s="169"/>
      <c r="B1" s="170"/>
      <c r="C1" s="247" t="s">
        <v>0</v>
      </c>
      <c r="D1" s="248"/>
      <c r="E1" s="248"/>
      <c r="F1" s="249"/>
      <c r="G1" s="235"/>
      <c r="H1" s="235"/>
      <c r="I1" s="235"/>
      <c r="J1" s="235"/>
      <c r="K1" s="235"/>
      <c r="L1" s="171"/>
    </row>
    <row r="2" spans="1:13" ht="23" customHeight="1">
      <c r="A2" s="169"/>
      <c r="B2" s="170"/>
      <c r="C2" s="243"/>
      <c r="D2" s="244" t="s">
        <v>1</v>
      </c>
      <c r="E2" s="245"/>
      <c r="F2" s="246"/>
      <c r="G2" s="242"/>
      <c r="H2" s="242"/>
      <c r="I2" s="242"/>
      <c r="J2" s="242"/>
      <c r="K2" s="242"/>
      <c r="L2" s="171"/>
    </row>
    <row r="3" spans="1:13" s="1" customFormat="1" ht="16">
      <c r="A3" s="5"/>
      <c r="B3" s="9"/>
      <c r="C3" s="273" t="s">
        <v>31</v>
      </c>
      <c r="D3" s="273"/>
      <c r="E3" s="273"/>
      <c r="F3" s="273"/>
      <c r="G3" s="273"/>
      <c r="H3" s="273"/>
      <c r="I3" s="273"/>
      <c r="J3" s="273"/>
      <c r="K3" s="273"/>
      <c r="L3" s="10"/>
      <c r="M3" s="5"/>
    </row>
    <row r="4" spans="1:13" s="1" customFormat="1" ht="17" thickBot="1">
      <c r="A4" s="5"/>
      <c r="B4" s="9"/>
      <c r="C4" s="274" t="s">
        <v>188</v>
      </c>
      <c r="D4" s="274"/>
      <c r="E4" s="274"/>
      <c r="F4" s="274"/>
      <c r="G4" s="274"/>
      <c r="H4" s="274"/>
      <c r="I4" s="274"/>
      <c r="J4" s="274"/>
      <c r="K4" s="274"/>
      <c r="L4" s="10"/>
      <c r="M4" s="5"/>
    </row>
    <row r="5" spans="1:13" s="176" customFormat="1" ht="16">
      <c r="A5" s="173"/>
      <c r="B5" s="174"/>
      <c r="C5" s="280" t="s">
        <v>2</v>
      </c>
      <c r="D5" s="281"/>
      <c r="E5" s="281"/>
      <c r="F5" s="281"/>
      <c r="G5" s="281"/>
      <c r="H5" s="281"/>
      <c r="I5" s="281"/>
      <c r="J5" s="281"/>
      <c r="K5" s="282"/>
      <c r="L5" s="175"/>
    </row>
    <row r="6" spans="1:13" ht="43.5" customHeight="1">
      <c r="A6" s="169"/>
      <c r="B6" s="177"/>
      <c r="C6" s="283"/>
      <c r="D6" s="284"/>
      <c r="E6" s="284"/>
      <c r="F6" s="284"/>
      <c r="G6" s="284"/>
      <c r="H6" s="284"/>
      <c r="I6" s="284"/>
      <c r="J6" s="284"/>
      <c r="K6" s="285"/>
      <c r="L6" s="171"/>
    </row>
    <row r="7" spans="1:13" ht="42.75" customHeight="1">
      <c r="A7" s="169"/>
      <c r="B7" s="177"/>
      <c r="C7" s="286" t="s">
        <v>3</v>
      </c>
      <c r="D7" s="287"/>
      <c r="E7" s="287"/>
      <c r="F7" s="287"/>
      <c r="G7" s="287"/>
      <c r="H7" s="287"/>
      <c r="I7" s="287"/>
      <c r="J7" s="287"/>
      <c r="K7" s="288"/>
      <c r="L7" s="171"/>
    </row>
    <row r="8" spans="1:13" ht="30" customHeight="1" thickBot="1">
      <c r="A8" s="169"/>
      <c r="B8" s="170"/>
      <c r="C8" s="252" t="s">
        <v>98</v>
      </c>
      <c r="D8" s="253"/>
      <c r="E8" s="253"/>
      <c r="F8" s="253"/>
      <c r="G8" s="253"/>
      <c r="H8" s="253"/>
      <c r="I8" s="253"/>
      <c r="J8" s="253"/>
      <c r="K8" s="254"/>
      <c r="L8" s="171"/>
    </row>
    <row r="9" spans="1:13" ht="30" customHeight="1">
      <c r="A9" s="169"/>
      <c r="B9" s="170"/>
      <c r="C9" s="268" t="s">
        <v>4</v>
      </c>
      <c r="D9" s="262" t="s">
        <v>5</v>
      </c>
      <c r="E9" s="289" t="s">
        <v>6</v>
      </c>
      <c r="F9" s="289"/>
      <c r="G9" s="268" t="s">
        <v>7</v>
      </c>
      <c r="H9" s="262" t="s">
        <v>8</v>
      </c>
      <c r="I9" s="262" t="s">
        <v>9</v>
      </c>
      <c r="J9" s="264" t="s">
        <v>10</v>
      </c>
      <c r="K9" s="266" t="s">
        <v>11</v>
      </c>
      <c r="L9" s="171"/>
    </row>
    <row r="10" spans="1:13" ht="30" customHeight="1" thickBot="1">
      <c r="A10" s="169"/>
      <c r="B10" s="170"/>
      <c r="C10" s="269"/>
      <c r="D10" s="263"/>
      <c r="E10" s="178" t="s">
        <v>12</v>
      </c>
      <c r="F10" s="178" t="s">
        <v>13</v>
      </c>
      <c r="G10" s="269"/>
      <c r="H10" s="263"/>
      <c r="I10" s="263"/>
      <c r="J10" s="265"/>
      <c r="K10" s="267"/>
      <c r="L10" s="171"/>
    </row>
    <row r="11" spans="1:13" ht="30" customHeight="1" thickBot="1">
      <c r="A11" s="169"/>
      <c r="B11" s="170"/>
      <c r="C11" s="179" t="s">
        <v>99</v>
      </c>
      <c r="D11" s="180"/>
      <c r="E11" s="180"/>
      <c r="F11" s="180"/>
      <c r="G11" s="180"/>
      <c r="H11" s="180"/>
      <c r="I11" s="180"/>
      <c r="J11" s="180"/>
      <c r="K11" s="181"/>
      <c r="L11" s="171"/>
    </row>
    <row r="12" spans="1:13" ht="30" customHeight="1">
      <c r="A12" s="169"/>
      <c r="B12" s="170"/>
      <c r="C12" s="182">
        <v>1.1000000000000001</v>
      </c>
      <c r="D12" s="183"/>
      <c r="E12" s="183"/>
      <c r="F12" s="183"/>
      <c r="G12" s="184" t="s">
        <v>100</v>
      </c>
      <c r="H12" s="183" t="s">
        <v>101</v>
      </c>
      <c r="I12" s="185">
        <v>525.99999999999989</v>
      </c>
      <c r="J12" s="186">
        <v>4343</v>
      </c>
      <c r="K12" s="187">
        <f>I12*J12</f>
        <v>2284417.9999999995</v>
      </c>
      <c r="L12" s="171"/>
    </row>
    <row r="13" spans="1:13" ht="30" customHeight="1">
      <c r="A13" s="169"/>
      <c r="B13" s="170"/>
      <c r="C13" s="182">
        <v>1.2</v>
      </c>
      <c r="D13" s="183"/>
      <c r="E13" s="183"/>
      <c r="F13" s="183"/>
      <c r="G13" s="184" t="s">
        <v>102</v>
      </c>
      <c r="H13" s="183" t="s">
        <v>101</v>
      </c>
      <c r="I13" s="185">
        <v>103.17599999999999</v>
      </c>
      <c r="J13" s="186">
        <v>64632</v>
      </c>
      <c r="K13" s="187">
        <f t="shared" ref="K13:K19" si="0">I13*J13</f>
        <v>6668471.2319999989</v>
      </c>
      <c r="L13" s="171"/>
    </row>
    <row r="14" spans="1:13" ht="30" customHeight="1">
      <c r="A14" s="169"/>
      <c r="B14" s="170"/>
      <c r="C14" s="182">
        <v>1.3</v>
      </c>
      <c r="D14" s="183"/>
      <c r="E14" s="183"/>
      <c r="F14" s="183"/>
      <c r="G14" s="184" t="s">
        <v>103</v>
      </c>
      <c r="H14" s="183" t="s">
        <v>104</v>
      </c>
      <c r="I14" s="185">
        <v>146.37709999999998</v>
      </c>
      <c r="J14" s="186">
        <v>17423</v>
      </c>
      <c r="K14" s="187">
        <f t="shared" si="0"/>
        <v>2550328.2132999999</v>
      </c>
      <c r="L14" s="171"/>
    </row>
    <row r="15" spans="1:13" ht="30" customHeight="1">
      <c r="A15" s="169"/>
      <c r="B15" s="170"/>
      <c r="C15" s="182">
        <v>1.4</v>
      </c>
      <c r="D15" s="183"/>
      <c r="E15" s="183"/>
      <c r="F15" s="183"/>
      <c r="G15" s="184" t="s">
        <v>105</v>
      </c>
      <c r="H15" s="183" t="s">
        <v>106</v>
      </c>
      <c r="I15" s="185">
        <v>19.180700000000002</v>
      </c>
      <c r="J15" s="186">
        <v>164737</v>
      </c>
      <c r="K15" s="187">
        <f t="shared" si="0"/>
        <v>3159770.9759000004</v>
      </c>
      <c r="L15" s="171"/>
    </row>
    <row r="16" spans="1:13" ht="30" customHeight="1">
      <c r="A16" s="169"/>
      <c r="B16" s="170"/>
      <c r="C16" s="182">
        <v>1.5</v>
      </c>
      <c r="D16" s="183"/>
      <c r="E16" s="183"/>
      <c r="F16" s="183"/>
      <c r="G16" s="184" t="s">
        <v>107</v>
      </c>
      <c r="H16" s="183" t="s">
        <v>101</v>
      </c>
      <c r="I16" s="185">
        <v>230.62699999999998</v>
      </c>
      <c r="J16" s="186">
        <v>21128</v>
      </c>
      <c r="K16" s="187">
        <f t="shared" si="0"/>
        <v>4872687.2560000001</v>
      </c>
      <c r="L16" s="171"/>
    </row>
    <row r="17" spans="1:12" ht="30" customHeight="1">
      <c r="A17" s="169"/>
      <c r="B17" s="170"/>
      <c r="C17" s="182">
        <v>1.6</v>
      </c>
      <c r="D17" s="183"/>
      <c r="E17" s="183"/>
      <c r="F17" s="183"/>
      <c r="G17" s="184" t="s">
        <v>108</v>
      </c>
      <c r="H17" s="183" t="s">
        <v>101</v>
      </c>
      <c r="I17" s="185">
        <v>151.84800000000001</v>
      </c>
      <c r="J17" s="186">
        <v>7179</v>
      </c>
      <c r="K17" s="187">
        <f t="shared" si="0"/>
        <v>1090116.7920000001</v>
      </c>
      <c r="L17" s="171"/>
    </row>
    <row r="18" spans="1:12" ht="30" customHeight="1">
      <c r="A18" s="169"/>
      <c r="B18" s="170"/>
      <c r="C18" s="182">
        <v>1.7</v>
      </c>
      <c r="D18" s="183"/>
      <c r="E18" s="183"/>
      <c r="F18" s="183"/>
      <c r="G18" s="184" t="s">
        <v>109</v>
      </c>
      <c r="H18" s="183" t="s">
        <v>110</v>
      </c>
      <c r="I18" s="185">
        <v>2</v>
      </c>
      <c r="J18" s="186">
        <v>453316</v>
      </c>
      <c r="K18" s="187">
        <f t="shared" si="0"/>
        <v>906632</v>
      </c>
      <c r="L18" s="171"/>
    </row>
    <row r="19" spans="1:12" ht="30" customHeight="1">
      <c r="A19" s="169"/>
      <c r="B19" s="170"/>
      <c r="C19" s="182">
        <v>1.8</v>
      </c>
      <c r="D19" s="183"/>
      <c r="E19" s="183"/>
      <c r="F19" s="183"/>
      <c r="G19" s="184" t="s">
        <v>111</v>
      </c>
      <c r="H19" s="183" t="s">
        <v>112</v>
      </c>
      <c r="I19" s="185">
        <v>534.84947999999997</v>
      </c>
      <c r="J19" s="186">
        <v>56498</v>
      </c>
      <c r="K19" s="187">
        <f t="shared" si="0"/>
        <v>30217925.921039999</v>
      </c>
      <c r="L19" s="171"/>
    </row>
    <row r="20" spans="1:12" ht="30" customHeight="1" thickBot="1">
      <c r="A20" s="169"/>
      <c r="B20" s="170"/>
      <c r="C20" s="188" t="s">
        <v>14</v>
      </c>
      <c r="D20" s="189"/>
      <c r="E20" s="189"/>
      <c r="F20" s="189"/>
      <c r="G20" s="190"/>
      <c r="H20" s="189"/>
      <c r="I20" s="185"/>
      <c r="J20" s="191"/>
      <c r="K20" s="192">
        <f>SUM(K12:K19)</f>
        <v>51750350.390239999</v>
      </c>
      <c r="L20" s="171"/>
    </row>
    <row r="21" spans="1:12" ht="30" customHeight="1" thickBot="1">
      <c r="A21" s="169"/>
      <c r="B21" s="170"/>
      <c r="C21" s="179" t="s">
        <v>113</v>
      </c>
      <c r="D21" s="180"/>
      <c r="E21" s="180"/>
      <c r="F21" s="180"/>
      <c r="G21" s="180"/>
      <c r="H21" s="180"/>
      <c r="I21" s="180"/>
      <c r="J21" s="180"/>
      <c r="K21" s="181"/>
      <c r="L21" s="171"/>
    </row>
    <row r="22" spans="1:12" ht="30" customHeight="1">
      <c r="A22" s="169"/>
      <c r="B22" s="170"/>
      <c r="C22" s="182">
        <v>2.1</v>
      </c>
      <c r="D22" s="183"/>
      <c r="E22" s="183"/>
      <c r="F22" s="183"/>
      <c r="G22" s="193" t="s">
        <v>114</v>
      </c>
      <c r="H22" s="183" t="s">
        <v>112</v>
      </c>
      <c r="I22" s="185">
        <v>65.292000000000002</v>
      </c>
      <c r="J22" s="186">
        <v>81626</v>
      </c>
      <c r="K22" s="187">
        <f t="shared" ref="K22:K36" si="1">I22*J22</f>
        <v>5329524.7920000004</v>
      </c>
      <c r="L22" s="171"/>
    </row>
    <row r="23" spans="1:12" ht="30" customHeight="1">
      <c r="A23" s="169"/>
      <c r="B23" s="170"/>
      <c r="C23" s="182">
        <v>2.2000000000000002</v>
      </c>
      <c r="D23" s="183"/>
      <c r="E23" s="183"/>
      <c r="F23" s="183"/>
      <c r="G23" s="193" t="s">
        <v>115</v>
      </c>
      <c r="H23" s="183" t="s">
        <v>112</v>
      </c>
      <c r="I23" s="185">
        <v>13.120000000000001</v>
      </c>
      <c r="J23" s="186">
        <v>185824.78999999998</v>
      </c>
      <c r="K23" s="187">
        <f t="shared" si="1"/>
        <v>2438021.2448</v>
      </c>
      <c r="L23" s="171"/>
    </row>
    <row r="24" spans="1:12" s="169" customFormat="1" ht="30" customHeight="1">
      <c r="B24" s="170"/>
      <c r="C24" s="182">
        <v>2.2999999999999998</v>
      </c>
      <c r="D24" s="194"/>
      <c r="E24" s="194"/>
      <c r="F24" s="194"/>
      <c r="G24" s="195" t="s">
        <v>116</v>
      </c>
      <c r="H24" s="194" t="s">
        <v>101</v>
      </c>
      <c r="I24" s="185">
        <v>90</v>
      </c>
      <c r="J24" s="186">
        <v>56472</v>
      </c>
      <c r="K24" s="187">
        <f t="shared" si="1"/>
        <v>5082480</v>
      </c>
      <c r="L24" s="171"/>
    </row>
    <row r="25" spans="1:12" ht="30" customHeight="1">
      <c r="B25" s="196"/>
      <c r="C25" s="182">
        <v>2.4</v>
      </c>
      <c r="D25" s="183"/>
      <c r="E25" s="183"/>
      <c r="F25" s="183"/>
      <c r="G25" s="193" t="s">
        <v>117</v>
      </c>
      <c r="H25" s="183" t="s">
        <v>112</v>
      </c>
      <c r="I25" s="185">
        <v>36.000000000000007</v>
      </c>
      <c r="J25" s="186">
        <v>1692567</v>
      </c>
      <c r="K25" s="187">
        <f t="shared" si="1"/>
        <v>60932412.000000015</v>
      </c>
      <c r="L25" s="197"/>
    </row>
    <row r="26" spans="1:12" ht="30" customHeight="1">
      <c r="A26" s="169"/>
      <c r="B26" s="170"/>
      <c r="C26" s="182">
        <v>2.5</v>
      </c>
      <c r="D26" s="183"/>
      <c r="E26" s="183"/>
      <c r="F26" s="183"/>
      <c r="G26" s="193" t="s">
        <v>118</v>
      </c>
      <c r="H26" s="183" t="s">
        <v>112</v>
      </c>
      <c r="I26" s="185">
        <v>3.1759999999999997</v>
      </c>
      <c r="J26" s="186">
        <v>1613781</v>
      </c>
      <c r="K26" s="187">
        <f t="shared" si="1"/>
        <v>5125368.4559999993</v>
      </c>
      <c r="L26" s="171"/>
    </row>
    <row r="27" spans="1:12" s="169" customFormat="1" ht="30" customHeight="1">
      <c r="B27" s="170"/>
      <c r="C27" s="182">
        <v>2.6</v>
      </c>
      <c r="D27" s="194"/>
      <c r="E27" s="194"/>
      <c r="F27" s="194"/>
      <c r="G27" s="195" t="s">
        <v>119</v>
      </c>
      <c r="H27" s="194" t="s">
        <v>112</v>
      </c>
      <c r="I27" s="185">
        <v>8.772000000000002</v>
      </c>
      <c r="J27" s="186">
        <v>1657656</v>
      </c>
      <c r="K27" s="187">
        <f t="shared" si="1"/>
        <v>14540958.432000004</v>
      </c>
      <c r="L27" s="171"/>
    </row>
    <row r="28" spans="1:12" ht="30" customHeight="1">
      <c r="B28" s="196"/>
      <c r="C28" s="182">
        <v>2.7</v>
      </c>
      <c r="D28" s="183"/>
      <c r="E28" s="183"/>
      <c r="F28" s="183"/>
      <c r="G28" s="193" t="s">
        <v>120</v>
      </c>
      <c r="H28" s="183" t="s">
        <v>121</v>
      </c>
      <c r="I28" s="185">
        <v>5046.5214999999998</v>
      </c>
      <c r="J28" s="186">
        <v>40972</v>
      </c>
      <c r="K28" s="187">
        <f t="shared" si="1"/>
        <v>206766078.898</v>
      </c>
      <c r="L28" s="197"/>
    </row>
    <row r="29" spans="1:12" ht="30" customHeight="1">
      <c r="A29" s="169"/>
      <c r="B29" s="170"/>
      <c r="C29" s="182">
        <v>2.8</v>
      </c>
      <c r="D29" s="183"/>
      <c r="E29" s="183"/>
      <c r="F29" s="183"/>
      <c r="G29" s="193" t="s">
        <v>122</v>
      </c>
      <c r="H29" s="183" t="s">
        <v>121</v>
      </c>
      <c r="I29" s="185">
        <v>1866.6120000000001</v>
      </c>
      <c r="J29" s="186">
        <v>31485</v>
      </c>
      <c r="K29" s="187">
        <f t="shared" si="1"/>
        <v>58770278.82</v>
      </c>
      <c r="L29" s="171"/>
    </row>
    <row r="30" spans="1:12" s="169" customFormat="1" ht="30" customHeight="1">
      <c r="B30" s="170"/>
      <c r="C30" s="182">
        <v>2.9</v>
      </c>
      <c r="D30" s="194"/>
      <c r="E30" s="194"/>
      <c r="F30" s="194"/>
      <c r="G30" s="195" t="s">
        <v>123</v>
      </c>
      <c r="H30" s="194" t="s">
        <v>124</v>
      </c>
      <c r="I30" s="185">
        <v>47.4</v>
      </c>
      <c r="J30" s="186">
        <v>308948</v>
      </c>
      <c r="K30" s="187">
        <f t="shared" si="1"/>
        <v>14644135.199999999</v>
      </c>
      <c r="L30" s="171"/>
    </row>
    <row r="31" spans="1:12" ht="30" customHeight="1">
      <c r="B31" s="196"/>
      <c r="C31" s="236">
        <v>2.1</v>
      </c>
      <c r="D31" s="183"/>
      <c r="E31" s="183"/>
      <c r="F31" s="183"/>
      <c r="G31" s="193" t="s">
        <v>125</v>
      </c>
      <c r="H31" s="183" t="s">
        <v>121</v>
      </c>
      <c r="I31" s="185">
        <v>2276.4296000000004</v>
      </c>
      <c r="J31" s="186">
        <v>15837</v>
      </c>
      <c r="K31" s="187">
        <f t="shared" si="1"/>
        <v>36051815.575200006</v>
      </c>
      <c r="L31" s="197"/>
    </row>
    <row r="32" spans="1:12" ht="30" customHeight="1">
      <c r="A32" s="169"/>
      <c r="B32" s="170"/>
      <c r="C32" s="236">
        <v>2.11</v>
      </c>
      <c r="D32" s="183"/>
      <c r="E32" s="183"/>
      <c r="F32" s="183"/>
      <c r="G32" s="193" t="s">
        <v>126</v>
      </c>
      <c r="H32" s="183" t="s">
        <v>101</v>
      </c>
      <c r="I32" s="185">
        <v>312.83999999999997</v>
      </c>
      <c r="J32" s="186">
        <v>248405</v>
      </c>
      <c r="K32" s="187">
        <f t="shared" si="1"/>
        <v>77711020.199999988</v>
      </c>
      <c r="L32" s="171"/>
    </row>
    <row r="33" spans="1:12" s="169" customFormat="1" ht="30" customHeight="1">
      <c r="B33" s="170"/>
      <c r="C33" s="236">
        <v>2.12</v>
      </c>
      <c r="D33" s="194"/>
      <c r="E33" s="194"/>
      <c r="F33" s="194"/>
      <c r="G33" s="195" t="s">
        <v>127</v>
      </c>
      <c r="H33" s="194" t="s">
        <v>128</v>
      </c>
      <c r="I33" s="185">
        <v>37.620000000000005</v>
      </c>
      <c r="J33" s="186">
        <v>60804</v>
      </c>
      <c r="K33" s="187">
        <f t="shared" si="1"/>
        <v>2287446.4800000004</v>
      </c>
      <c r="L33" s="171"/>
    </row>
    <row r="34" spans="1:12" ht="30" customHeight="1">
      <c r="B34" s="196"/>
      <c r="C34" s="236">
        <v>2.13</v>
      </c>
      <c r="D34" s="183"/>
      <c r="E34" s="183"/>
      <c r="F34" s="183"/>
      <c r="G34" s="193" t="s">
        <v>129</v>
      </c>
      <c r="H34" s="183" t="s">
        <v>128</v>
      </c>
      <c r="I34" s="185">
        <v>76</v>
      </c>
      <c r="J34" s="186">
        <v>88453</v>
      </c>
      <c r="K34" s="187">
        <f t="shared" si="1"/>
        <v>6722428</v>
      </c>
      <c r="L34" s="197"/>
    </row>
    <row r="35" spans="1:12" ht="30" customHeight="1">
      <c r="A35" s="169"/>
      <c r="B35" s="170"/>
      <c r="C35" s="236">
        <v>2.14</v>
      </c>
      <c r="D35" s="183"/>
      <c r="E35" s="183"/>
      <c r="F35" s="183"/>
      <c r="G35" s="193" t="s">
        <v>130</v>
      </c>
      <c r="H35" s="183" t="s">
        <v>110</v>
      </c>
      <c r="I35" s="185">
        <v>4</v>
      </c>
      <c r="J35" s="186">
        <v>543040</v>
      </c>
      <c r="K35" s="187">
        <f t="shared" si="1"/>
        <v>2172160</v>
      </c>
      <c r="L35" s="171"/>
    </row>
    <row r="36" spans="1:12" s="169" customFormat="1" ht="30" customHeight="1">
      <c r="B36" s="170"/>
      <c r="C36" s="236">
        <v>2.15</v>
      </c>
      <c r="D36" s="194"/>
      <c r="E36" s="194"/>
      <c r="F36" s="194"/>
      <c r="G36" s="195" t="s">
        <v>111</v>
      </c>
      <c r="H36" s="194" t="s">
        <v>112</v>
      </c>
      <c r="I36" s="185">
        <v>84.879599999999996</v>
      </c>
      <c r="J36" s="186">
        <v>56498</v>
      </c>
      <c r="K36" s="187">
        <f t="shared" si="1"/>
        <v>4795527.6408000002</v>
      </c>
      <c r="L36" s="171"/>
    </row>
    <row r="37" spans="1:12" ht="30" customHeight="1" thickBot="1">
      <c r="A37" s="169"/>
      <c r="B37" s="170"/>
      <c r="C37" s="188" t="s">
        <v>14</v>
      </c>
      <c r="D37" s="198"/>
      <c r="E37" s="199"/>
      <c r="F37" s="198"/>
      <c r="G37" s="198"/>
      <c r="H37" s="198"/>
      <c r="I37" s="185"/>
      <c r="J37" s="198"/>
      <c r="K37" s="192">
        <f>SUM(K22:K36)</f>
        <v>503369655.73880005</v>
      </c>
      <c r="L37" s="171"/>
    </row>
    <row r="38" spans="1:12" ht="30" customHeight="1" thickBot="1">
      <c r="A38" s="169"/>
      <c r="B38" s="170"/>
      <c r="C38" s="179" t="s">
        <v>131</v>
      </c>
      <c r="D38" s="180"/>
      <c r="E38" s="180"/>
      <c r="F38" s="180"/>
      <c r="G38" s="180"/>
      <c r="H38" s="180"/>
      <c r="I38" s="180"/>
      <c r="J38" s="180"/>
      <c r="K38" s="181"/>
      <c r="L38" s="171"/>
    </row>
    <row r="39" spans="1:12" ht="30" customHeight="1">
      <c r="A39" s="169"/>
      <c r="B39" s="170"/>
      <c r="C39" s="182">
        <v>3.1</v>
      </c>
      <c r="D39" s="183"/>
      <c r="E39" s="183"/>
      <c r="F39" s="183"/>
      <c r="G39" s="193" t="s">
        <v>114</v>
      </c>
      <c r="H39" s="183" t="s">
        <v>112</v>
      </c>
      <c r="I39" s="185">
        <v>41.4</v>
      </c>
      <c r="J39" s="186">
        <v>81626</v>
      </c>
      <c r="K39" s="187">
        <f t="shared" ref="K39:K56" si="2">I39*J39</f>
        <v>3379316.4</v>
      </c>
      <c r="L39" s="171"/>
    </row>
    <row r="40" spans="1:12" ht="30" customHeight="1">
      <c r="A40" s="169"/>
      <c r="B40" s="170"/>
      <c r="C40" s="182">
        <v>3.2</v>
      </c>
      <c r="D40" s="183"/>
      <c r="E40" s="183"/>
      <c r="F40" s="183"/>
      <c r="G40" s="193" t="s">
        <v>115</v>
      </c>
      <c r="H40" s="183" t="s">
        <v>112</v>
      </c>
      <c r="I40" s="185">
        <v>110.4</v>
      </c>
      <c r="J40" s="186">
        <v>185824.78999999998</v>
      </c>
      <c r="K40" s="187">
        <f t="shared" si="2"/>
        <v>20515056.816</v>
      </c>
      <c r="L40" s="171"/>
    </row>
    <row r="41" spans="1:12" s="169" customFormat="1" ht="30" customHeight="1">
      <c r="B41" s="170"/>
      <c r="C41" s="182">
        <v>3.3</v>
      </c>
      <c r="D41" s="194"/>
      <c r="E41" s="194"/>
      <c r="F41" s="194"/>
      <c r="G41" s="195" t="s">
        <v>116</v>
      </c>
      <c r="H41" s="194" t="s">
        <v>101</v>
      </c>
      <c r="I41" s="185">
        <v>10.4</v>
      </c>
      <c r="J41" s="186">
        <v>56472</v>
      </c>
      <c r="K41" s="187">
        <f t="shared" si="2"/>
        <v>587308.80000000005</v>
      </c>
      <c r="L41" s="171"/>
    </row>
    <row r="42" spans="1:12" ht="30" customHeight="1">
      <c r="B42" s="196"/>
      <c r="C42" s="182">
        <v>3.4</v>
      </c>
      <c r="D42" s="183"/>
      <c r="E42" s="183"/>
      <c r="F42" s="183"/>
      <c r="G42" s="193" t="s">
        <v>117</v>
      </c>
      <c r="H42" s="183" t="s">
        <v>112</v>
      </c>
      <c r="I42" s="185">
        <v>1.5</v>
      </c>
      <c r="J42" s="186">
        <v>1692567</v>
      </c>
      <c r="K42" s="187">
        <f t="shared" si="2"/>
        <v>2538850.5</v>
      </c>
      <c r="L42" s="197"/>
    </row>
    <row r="43" spans="1:12" ht="30" customHeight="1">
      <c r="A43" s="169"/>
      <c r="B43" s="170"/>
      <c r="C43" s="182">
        <v>3.5</v>
      </c>
      <c r="D43" s="183"/>
      <c r="E43" s="183"/>
      <c r="F43" s="183"/>
      <c r="G43" s="193" t="s">
        <v>119</v>
      </c>
      <c r="H43" s="183" t="s">
        <v>112</v>
      </c>
      <c r="I43" s="185">
        <v>8.3999999999999986</v>
      </c>
      <c r="J43" s="186">
        <v>1657656</v>
      </c>
      <c r="K43" s="187">
        <f t="shared" si="2"/>
        <v>13924310.399999999</v>
      </c>
      <c r="L43" s="171"/>
    </row>
    <row r="44" spans="1:12" s="169" customFormat="1" ht="30" customHeight="1">
      <c r="B44" s="170"/>
      <c r="C44" s="182">
        <v>3.6</v>
      </c>
      <c r="D44" s="194"/>
      <c r="E44" s="194"/>
      <c r="F44" s="194"/>
      <c r="G44" s="195" t="s">
        <v>132</v>
      </c>
      <c r="H44" s="194" t="s">
        <v>101</v>
      </c>
      <c r="I44" s="185">
        <v>276</v>
      </c>
      <c r="J44" s="186">
        <v>221321</v>
      </c>
      <c r="K44" s="187">
        <f t="shared" si="2"/>
        <v>61084596</v>
      </c>
      <c r="L44" s="171"/>
    </row>
    <row r="45" spans="1:12" ht="30" customHeight="1">
      <c r="B45" s="196"/>
      <c r="C45" s="182">
        <v>3.7</v>
      </c>
      <c r="D45" s="183"/>
      <c r="E45" s="183"/>
      <c r="F45" s="183"/>
      <c r="G45" s="193" t="s">
        <v>133</v>
      </c>
      <c r="H45" s="183" t="s">
        <v>128</v>
      </c>
      <c r="I45" s="185">
        <v>258</v>
      </c>
      <c r="J45" s="186">
        <v>41669</v>
      </c>
      <c r="K45" s="187">
        <f t="shared" si="2"/>
        <v>10750602</v>
      </c>
      <c r="L45" s="197"/>
    </row>
    <row r="46" spans="1:12" ht="30" customHeight="1">
      <c r="A46" s="169"/>
      <c r="B46" s="170"/>
      <c r="C46" s="182">
        <v>3.8</v>
      </c>
      <c r="D46" s="183"/>
      <c r="E46" s="183"/>
      <c r="F46" s="183"/>
      <c r="G46" s="193" t="s">
        <v>134</v>
      </c>
      <c r="H46" s="183" t="s">
        <v>110</v>
      </c>
      <c r="I46" s="185">
        <v>1</v>
      </c>
      <c r="J46" s="186">
        <v>18908247</v>
      </c>
      <c r="K46" s="187">
        <f t="shared" si="2"/>
        <v>18908247</v>
      </c>
      <c r="L46" s="171"/>
    </row>
    <row r="47" spans="1:12" s="169" customFormat="1" ht="30" customHeight="1">
      <c r="B47" s="170"/>
      <c r="C47" s="182">
        <v>3.9</v>
      </c>
      <c r="D47" s="194"/>
      <c r="E47" s="194"/>
      <c r="F47" s="194"/>
      <c r="G47" s="195" t="s">
        <v>135</v>
      </c>
      <c r="H47" s="194" t="s">
        <v>101</v>
      </c>
      <c r="I47" s="185">
        <v>276</v>
      </c>
      <c r="J47" s="186">
        <v>70282</v>
      </c>
      <c r="K47" s="187">
        <f t="shared" si="2"/>
        <v>19397832</v>
      </c>
      <c r="L47" s="171"/>
    </row>
    <row r="48" spans="1:12" ht="30" customHeight="1">
      <c r="B48" s="196"/>
      <c r="C48" s="236">
        <v>3.1</v>
      </c>
      <c r="D48" s="183"/>
      <c r="E48" s="183"/>
      <c r="F48" s="183"/>
      <c r="G48" s="193" t="s">
        <v>136</v>
      </c>
      <c r="H48" s="183" t="s">
        <v>101</v>
      </c>
      <c r="I48" s="185">
        <v>231.12</v>
      </c>
      <c r="J48" s="186">
        <v>475786</v>
      </c>
      <c r="K48" s="187">
        <f t="shared" si="2"/>
        <v>109963660.32000001</v>
      </c>
      <c r="L48" s="197"/>
    </row>
    <row r="49" spans="1:12" ht="30" customHeight="1">
      <c r="A49" s="169"/>
      <c r="B49" s="170"/>
      <c r="C49" s="236">
        <v>3.11</v>
      </c>
      <c r="D49" s="183"/>
      <c r="E49" s="183"/>
      <c r="F49" s="183"/>
      <c r="G49" s="193" t="s">
        <v>137</v>
      </c>
      <c r="H49" s="183" t="s">
        <v>110</v>
      </c>
      <c r="I49" s="185">
        <v>2</v>
      </c>
      <c r="J49" s="186">
        <v>4548995</v>
      </c>
      <c r="K49" s="187">
        <f t="shared" si="2"/>
        <v>9097990</v>
      </c>
      <c r="L49" s="171"/>
    </row>
    <row r="50" spans="1:12" s="169" customFormat="1" ht="30" customHeight="1">
      <c r="B50" s="170"/>
      <c r="C50" s="236">
        <v>3.12</v>
      </c>
      <c r="D50" s="194"/>
      <c r="E50" s="194"/>
      <c r="F50" s="194"/>
      <c r="G50" s="195" t="s">
        <v>125</v>
      </c>
      <c r="H50" s="194" t="s">
        <v>121</v>
      </c>
      <c r="I50" s="185">
        <v>492.31</v>
      </c>
      <c r="J50" s="186">
        <v>15837</v>
      </c>
      <c r="K50" s="187">
        <f t="shared" si="2"/>
        <v>7796713.4699999997</v>
      </c>
      <c r="L50" s="171"/>
    </row>
    <row r="51" spans="1:12" ht="30" customHeight="1">
      <c r="B51" s="196"/>
      <c r="C51" s="236">
        <v>3.13</v>
      </c>
      <c r="D51" s="183"/>
      <c r="E51" s="183"/>
      <c r="F51" s="183"/>
      <c r="G51" s="193" t="s">
        <v>138</v>
      </c>
      <c r="H51" s="183" t="s">
        <v>101</v>
      </c>
      <c r="I51" s="185">
        <v>48</v>
      </c>
      <c r="J51" s="186">
        <v>55332</v>
      </c>
      <c r="K51" s="187">
        <f t="shared" ref="K51:K53" si="3">I51*J51</f>
        <v>2655936</v>
      </c>
      <c r="L51" s="197"/>
    </row>
    <row r="52" spans="1:12" ht="30" customHeight="1">
      <c r="A52" s="169"/>
      <c r="B52" s="170"/>
      <c r="C52" s="236">
        <v>3.14</v>
      </c>
      <c r="D52" s="183"/>
      <c r="E52" s="183"/>
      <c r="F52" s="183"/>
      <c r="G52" s="193" t="s">
        <v>139</v>
      </c>
      <c r="H52" s="183" t="s">
        <v>128</v>
      </c>
      <c r="I52" s="185">
        <v>73.400000000000006</v>
      </c>
      <c r="J52" s="186">
        <v>46730</v>
      </c>
      <c r="K52" s="187">
        <f t="shared" si="3"/>
        <v>3429982.0000000005</v>
      </c>
      <c r="L52" s="171"/>
    </row>
    <row r="53" spans="1:12" s="169" customFormat="1" ht="30" customHeight="1">
      <c r="B53" s="170"/>
      <c r="C53" s="236">
        <v>3.15</v>
      </c>
      <c r="D53" s="194"/>
      <c r="E53" s="194"/>
      <c r="F53" s="194"/>
      <c r="G53" s="195" t="s">
        <v>140</v>
      </c>
      <c r="H53" s="194" t="s">
        <v>141</v>
      </c>
      <c r="I53" s="185">
        <v>49</v>
      </c>
      <c r="J53" s="186">
        <v>34640</v>
      </c>
      <c r="K53" s="187">
        <f t="shared" si="3"/>
        <v>1697360</v>
      </c>
      <c r="L53" s="171"/>
    </row>
    <row r="54" spans="1:12" ht="30" customHeight="1">
      <c r="B54" s="196"/>
      <c r="C54" s="236">
        <v>3.16</v>
      </c>
      <c r="D54" s="183"/>
      <c r="E54" s="183"/>
      <c r="F54" s="183"/>
      <c r="G54" s="193" t="s">
        <v>142</v>
      </c>
      <c r="H54" s="183" t="s">
        <v>101</v>
      </c>
      <c r="I54" s="185">
        <v>48</v>
      </c>
      <c r="J54" s="186">
        <v>39650</v>
      </c>
      <c r="K54" s="187">
        <f t="shared" si="2"/>
        <v>1903200</v>
      </c>
      <c r="L54" s="197"/>
    </row>
    <row r="55" spans="1:12" ht="30" customHeight="1">
      <c r="A55" s="169"/>
      <c r="B55" s="170"/>
      <c r="C55" s="236">
        <v>3.17</v>
      </c>
      <c r="D55" s="183"/>
      <c r="E55" s="183"/>
      <c r="F55" s="183"/>
      <c r="G55" s="193" t="s">
        <v>143</v>
      </c>
      <c r="H55" s="183" t="s">
        <v>101</v>
      </c>
      <c r="I55" s="185">
        <v>480</v>
      </c>
      <c r="J55" s="186">
        <v>33151</v>
      </c>
      <c r="K55" s="187">
        <f t="shared" si="2"/>
        <v>15912480</v>
      </c>
      <c r="L55" s="171"/>
    </row>
    <row r="56" spans="1:12" s="169" customFormat="1" ht="30" customHeight="1">
      <c r="B56" s="170"/>
      <c r="C56" s="236">
        <v>3.18</v>
      </c>
      <c r="D56" s="194"/>
      <c r="E56" s="194"/>
      <c r="F56" s="194"/>
      <c r="G56" s="195" t="s">
        <v>111</v>
      </c>
      <c r="H56" s="194" t="s">
        <v>112</v>
      </c>
      <c r="I56" s="185">
        <v>53.82</v>
      </c>
      <c r="J56" s="186">
        <v>56498</v>
      </c>
      <c r="K56" s="187">
        <f t="shared" si="2"/>
        <v>3040722.36</v>
      </c>
      <c r="L56" s="171"/>
    </row>
    <row r="57" spans="1:12" ht="30" customHeight="1" thickBot="1">
      <c r="A57" s="169"/>
      <c r="B57" s="170"/>
      <c r="C57" s="188" t="s">
        <v>14</v>
      </c>
      <c r="D57" s="198"/>
      <c r="E57" s="199"/>
      <c r="F57" s="198"/>
      <c r="G57" s="198"/>
      <c r="H57" s="198"/>
      <c r="I57" s="185"/>
      <c r="J57" s="198"/>
      <c r="K57" s="192">
        <f>SUM(K39:K56)</f>
        <v>306584164.06600004</v>
      </c>
      <c r="L57" s="171"/>
    </row>
    <row r="58" spans="1:12" ht="30" customHeight="1" thickBot="1">
      <c r="A58" s="169"/>
      <c r="B58" s="170"/>
      <c r="C58" s="179" t="s">
        <v>144</v>
      </c>
      <c r="D58" s="180"/>
      <c r="E58" s="180"/>
      <c r="F58" s="180"/>
      <c r="G58" s="180"/>
      <c r="H58" s="180"/>
      <c r="I58" s="180"/>
      <c r="J58" s="180"/>
      <c r="K58" s="181"/>
      <c r="L58" s="171"/>
    </row>
    <row r="59" spans="1:12" ht="30" customHeight="1">
      <c r="A59" s="169"/>
      <c r="B59" s="170"/>
      <c r="C59" s="182">
        <v>4.0999999999999996</v>
      </c>
      <c r="D59" s="183"/>
      <c r="E59" s="183"/>
      <c r="F59" s="183"/>
      <c r="G59" s="184" t="s">
        <v>114</v>
      </c>
      <c r="H59" s="183" t="s">
        <v>112</v>
      </c>
      <c r="I59" s="185">
        <v>10.52</v>
      </c>
      <c r="J59" s="186">
        <v>81626</v>
      </c>
      <c r="K59" s="187">
        <f>I59*J59</f>
        <v>858705.52</v>
      </c>
      <c r="L59" s="171"/>
    </row>
    <row r="60" spans="1:12" ht="30" customHeight="1">
      <c r="A60" s="169"/>
      <c r="B60" s="170"/>
      <c r="C60" s="182">
        <v>4.2</v>
      </c>
      <c r="D60" s="183"/>
      <c r="E60" s="183"/>
      <c r="F60" s="183"/>
      <c r="G60" s="184" t="s">
        <v>115</v>
      </c>
      <c r="H60" s="183" t="s">
        <v>112</v>
      </c>
      <c r="I60" s="185">
        <v>1.5779999999999998</v>
      </c>
      <c r="J60" s="186">
        <v>185824.78999999998</v>
      </c>
      <c r="K60" s="187">
        <f t="shared" ref="K60:K67" si="4">I60*J60</f>
        <v>293231.51861999993</v>
      </c>
      <c r="L60" s="171"/>
    </row>
    <row r="61" spans="1:12" ht="30" customHeight="1">
      <c r="A61" s="169"/>
      <c r="B61" s="170"/>
      <c r="C61" s="182">
        <v>4.3</v>
      </c>
      <c r="D61" s="183"/>
      <c r="E61" s="183"/>
      <c r="F61" s="183"/>
      <c r="G61" s="184" t="s">
        <v>111</v>
      </c>
      <c r="H61" s="183" t="s">
        <v>112</v>
      </c>
      <c r="I61" s="185">
        <v>2.6079999999999997</v>
      </c>
      <c r="J61" s="186">
        <v>56498</v>
      </c>
      <c r="K61" s="187">
        <f t="shared" si="4"/>
        <v>147346.78399999999</v>
      </c>
      <c r="L61" s="171"/>
    </row>
    <row r="62" spans="1:12" ht="30" customHeight="1">
      <c r="A62" s="169"/>
      <c r="B62" s="170"/>
      <c r="C62" s="182">
        <v>4.4000000000000004</v>
      </c>
      <c r="D62" s="183"/>
      <c r="E62" s="183"/>
      <c r="F62" s="183"/>
      <c r="G62" s="184" t="s">
        <v>116</v>
      </c>
      <c r="H62" s="183" t="s">
        <v>101</v>
      </c>
      <c r="I62" s="185">
        <v>23.799999999999997</v>
      </c>
      <c r="J62" s="186">
        <v>56472</v>
      </c>
      <c r="K62" s="187">
        <f t="shared" si="4"/>
        <v>1344033.5999999999</v>
      </c>
      <c r="L62" s="171"/>
    </row>
    <row r="63" spans="1:12" ht="30" customHeight="1">
      <c r="A63" s="169"/>
      <c r="B63" s="170"/>
      <c r="C63" s="182">
        <v>4.5</v>
      </c>
      <c r="D63" s="183"/>
      <c r="E63" s="183"/>
      <c r="F63" s="183"/>
      <c r="G63" s="184" t="s">
        <v>117</v>
      </c>
      <c r="H63" s="183" t="s">
        <v>112</v>
      </c>
      <c r="I63" s="185">
        <v>5</v>
      </c>
      <c r="J63" s="186">
        <v>1692567</v>
      </c>
      <c r="K63" s="187">
        <f t="shared" si="4"/>
        <v>8462835</v>
      </c>
      <c r="L63" s="171"/>
    </row>
    <row r="64" spans="1:12" ht="30" customHeight="1">
      <c r="A64" s="169"/>
      <c r="B64" s="170"/>
      <c r="C64" s="182">
        <v>4.5999999999999996</v>
      </c>
      <c r="D64" s="183"/>
      <c r="E64" s="183"/>
      <c r="F64" s="183"/>
      <c r="G64" s="184" t="s">
        <v>119</v>
      </c>
      <c r="H64" s="183" t="s">
        <v>112</v>
      </c>
      <c r="I64" s="185">
        <v>5.52</v>
      </c>
      <c r="J64" s="186">
        <v>1657656</v>
      </c>
      <c r="K64" s="187">
        <f t="shared" si="4"/>
        <v>9150261.1199999992</v>
      </c>
      <c r="L64" s="171"/>
    </row>
    <row r="65" spans="1:12" ht="30" customHeight="1">
      <c r="A65" s="169"/>
      <c r="B65" s="170"/>
      <c r="C65" s="182">
        <v>4.7</v>
      </c>
      <c r="D65" s="183"/>
      <c r="E65" s="183"/>
      <c r="F65" s="183"/>
      <c r="G65" s="184" t="s">
        <v>145</v>
      </c>
      <c r="H65" s="183" t="s">
        <v>146</v>
      </c>
      <c r="I65" s="185">
        <v>36.4</v>
      </c>
      <c r="J65" s="186">
        <v>173701</v>
      </c>
      <c r="K65" s="187">
        <f t="shared" si="4"/>
        <v>6322716.3999999994</v>
      </c>
      <c r="L65" s="171"/>
    </row>
    <row r="66" spans="1:12" ht="30" customHeight="1">
      <c r="A66" s="169"/>
      <c r="B66" s="170"/>
      <c r="C66" s="182">
        <v>4.8</v>
      </c>
      <c r="D66" s="183"/>
      <c r="E66" s="183"/>
      <c r="F66" s="183"/>
      <c r="G66" s="184" t="s">
        <v>147</v>
      </c>
      <c r="H66" s="183" t="s">
        <v>148</v>
      </c>
      <c r="I66" s="185">
        <v>33</v>
      </c>
      <c r="J66" s="186">
        <v>84305</v>
      </c>
      <c r="K66" s="187">
        <f t="shared" ref="K66" si="5">I66*J66</f>
        <v>2782065</v>
      </c>
      <c r="L66" s="171"/>
    </row>
    <row r="67" spans="1:12" ht="30" customHeight="1">
      <c r="A67" s="169"/>
      <c r="B67" s="170"/>
      <c r="C67" s="182">
        <v>4.9000000000000004</v>
      </c>
      <c r="D67" s="183"/>
      <c r="E67" s="183"/>
      <c r="F67" s="183"/>
      <c r="G67" s="184" t="s">
        <v>149</v>
      </c>
      <c r="H67" s="183" t="s">
        <v>101</v>
      </c>
      <c r="I67" s="185">
        <v>13.799999999999999</v>
      </c>
      <c r="J67" s="186">
        <v>299611</v>
      </c>
      <c r="K67" s="187">
        <f t="shared" si="4"/>
        <v>4134631.8</v>
      </c>
      <c r="L67" s="171"/>
    </row>
    <row r="68" spans="1:12" ht="30" customHeight="1" thickBot="1">
      <c r="A68" s="169"/>
      <c r="B68" s="170"/>
      <c r="C68" s="188" t="s">
        <v>14</v>
      </c>
      <c r="D68" s="189"/>
      <c r="E68" s="189"/>
      <c r="F68" s="189"/>
      <c r="G68" s="190"/>
      <c r="H68" s="189"/>
      <c r="I68" s="185"/>
      <c r="J68" s="191"/>
      <c r="K68" s="192">
        <f>SUM(K59:K67)</f>
        <v>33495826.742619999</v>
      </c>
      <c r="L68" s="171"/>
    </row>
    <row r="69" spans="1:12" ht="30" customHeight="1" thickBot="1">
      <c r="A69" s="169"/>
      <c r="B69" s="170"/>
      <c r="C69" s="179" t="s">
        <v>150</v>
      </c>
      <c r="D69" s="180"/>
      <c r="E69" s="180"/>
      <c r="F69" s="180"/>
      <c r="G69" s="180"/>
      <c r="H69" s="180"/>
      <c r="I69" s="180"/>
      <c r="J69" s="180"/>
      <c r="K69" s="181"/>
      <c r="L69" s="171"/>
    </row>
    <row r="70" spans="1:12" ht="30" customHeight="1">
      <c r="A70" s="169"/>
      <c r="B70" s="170"/>
      <c r="C70" s="182">
        <v>5.0999999999999996</v>
      </c>
      <c r="D70" s="183"/>
      <c r="E70" s="183"/>
      <c r="F70" s="183"/>
      <c r="G70" s="184" t="s">
        <v>114</v>
      </c>
      <c r="H70" s="183" t="s">
        <v>106</v>
      </c>
      <c r="I70" s="185">
        <v>32.159999999999997</v>
      </c>
      <c r="J70" s="186">
        <v>81626</v>
      </c>
      <c r="K70" s="187">
        <f t="shared" ref="K70:K82" si="6">I70*J70</f>
        <v>2625092.1599999997</v>
      </c>
      <c r="L70" s="171"/>
    </row>
    <row r="71" spans="1:12" ht="30" customHeight="1">
      <c r="A71" s="169"/>
      <c r="B71" s="170"/>
      <c r="C71" s="182">
        <v>5.2</v>
      </c>
      <c r="D71" s="183"/>
      <c r="E71" s="183"/>
      <c r="F71" s="183"/>
      <c r="G71" s="184" t="s">
        <v>115</v>
      </c>
      <c r="H71" s="183" t="s">
        <v>112</v>
      </c>
      <c r="I71" s="185">
        <v>27.6</v>
      </c>
      <c r="J71" s="186">
        <v>185824.78999999998</v>
      </c>
      <c r="K71" s="187">
        <f t="shared" si="6"/>
        <v>5128764.2039999999</v>
      </c>
      <c r="L71" s="171"/>
    </row>
    <row r="72" spans="1:12" s="169" customFormat="1" ht="30" customHeight="1">
      <c r="B72" s="170"/>
      <c r="C72" s="182">
        <v>5.3</v>
      </c>
      <c r="D72" s="194"/>
      <c r="E72" s="194"/>
      <c r="F72" s="194"/>
      <c r="G72" s="241" t="s">
        <v>116</v>
      </c>
      <c r="H72" s="194" t="s">
        <v>101</v>
      </c>
      <c r="I72" s="185">
        <v>47.2</v>
      </c>
      <c r="J72" s="186">
        <v>56472</v>
      </c>
      <c r="K72" s="187">
        <f t="shared" si="6"/>
        <v>2665478.4000000004</v>
      </c>
      <c r="L72" s="171"/>
    </row>
    <row r="73" spans="1:12" ht="30" customHeight="1">
      <c r="B73" s="196"/>
      <c r="C73" s="182">
        <v>5.4</v>
      </c>
      <c r="D73" s="183"/>
      <c r="E73" s="183"/>
      <c r="F73" s="183"/>
      <c r="G73" s="184" t="s">
        <v>117</v>
      </c>
      <c r="H73" s="183" t="s">
        <v>112</v>
      </c>
      <c r="I73" s="185">
        <v>10</v>
      </c>
      <c r="J73" s="186">
        <v>1692567</v>
      </c>
      <c r="K73" s="187">
        <f t="shared" si="6"/>
        <v>16925670</v>
      </c>
      <c r="L73" s="197"/>
    </row>
    <row r="74" spans="1:12" ht="30" customHeight="1">
      <c r="A74" s="169"/>
      <c r="B74" s="170"/>
      <c r="C74" s="182">
        <v>5.5</v>
      </c>
      <c r="D74" s="183"/>
      <c r="E74" s="183"/>
      <c r="F74" s="183"/>
      <c r="G74" s="184" t="s">
        <v>119</v>
      </c>
      <c r="H74" s="183" t="s">
        <v>112</v>
      </c>
      <c r="I74" s="185">
        <v>8.16</v>
      </c>
      <c r="J74" s="186">
        <v>1657656</v>
      </c>
      <c r="K74" s="187">
        <f t="shared" si="6"/>
        <v>13526472.960000001</v>
      </c>
      <c r="L74" s="171"/>
    </row>
    <row r="75" spans="1:12" s="169" customFormat="1" ht="30" customHeight="1">
      <c r="B75" s="170"/>
      <c r="C75" s="182">
        <v>5.6</v>
      </c>
      <c r="D75" s="194"/>
      <c r="E75" s="194"/>
      <c r="F75" s="194"/>
      <c r="G75" s="241" t="s">
        <v>151</v>
      </c>
      <c r="H75" s="194" t="s">
        <v>146</v>
      </c>
      <c r="I75" s="185">
        <v>244.8</v>
      </c>
      <c r="J75" s="186">
        <v>93487</v>
      </c>
      <c r="K75" s="187">
        <f t="shared" si="6"/>
        <v>22885617.600000001</v>
      </c>
      <c r="L75" s="171"/>
    </row>
    <row r="76" spans="1:12" ht="30" customHeight="1">
      <c r="B76" s="196"/>
      <c r="C76" s="182">
        <v>5.7</v>
      </c>
      <c r="D76" s="183"/>
      <c r="E76" s="183"/>
      <c r="F76" s="183"/>
      <c r="G76" s="184" t="s">
        <v>152</v>
      </c>
      <c r="H76" s="183" t="s">
        <v>124</v>
      </c>
      <c r="I76" s="185">
        <v>147.19999999999999</v>
      </c>
      <c r="J76" s="186">
        <v>67069</v>
      </c>
      <c r="K76" s="187">
        <f t="shared" si="6"/>
        <v>9872556.7999999989</v>
      </c>
      <c r="L76" s="197"/>
    </row>
    <row r="77" spans="1:12" ht="30" customHeight="1">
      <c r="A77" s="169"/>
      <c r="B77" s="170"/>
      <c r="C77" s="182">
        <v>5.8</v>
      </c>
      <c r="D77" s="183"/>
      <c r="E77" s="183"/>
      <c r="F77" s="183"/>
      <c r="G77" s="184" t="s">
        <v>140</v>
      </c>
      <c r="H77" s="183" t="s">
        <v>146</v>
      </c>
      <c r="I77" s="185">
        <v>244.8</v>
      </c>
      <c r="J77" s="186">
        <v>34640</v>
      </c>
      <c r="K77" s="187">
        <f t="shared" si="6"/>
        <v>8479872</v>
      </c>
      <c r="L77" s="171"/>
    </row>
    <row r="78" spans="1:12" s="169" customFormat="1" ht="30" customHeight="1">
      <c r="B78" s="170"/>
      <c r="C78" s="182">
        <v>5.9</v>
      </c>
      <c r="D78" s="194"/>
      <c r="E78" s="194"/>
      <c r="F78" s="194"/>
      <c r="G78" s="241" t="s">
        <v>138</v>
      </c>
      <c r="H78" s="194" t="s">
        <v>101</v>
      </c>
      <c r="I78" s="185">
        <v>244.8</v>
      </c>
      <c r="J78" s="186">
        <v>55332</v>
      </c>
      <c r="K78" s="187">
        <f t="shared" si="6"/>
        <v>13545273.600000001</v>
      </c>
      <c r="L78" s="171"/>
    </row>
    <row r="79" spans="1:12" ht="30" customHeight="1">
      <c r="B79" s="196"/>
      <c r="C79" s="236">
        <v>5.0999999999999996</v>
      </c>
      <c r="D79" s="183"/>
      <c r="E79" s="183"/>
      <c r="F79" s="183"/>
      <c r="G79" s="184" t="s">
        <v>153</v>
      </c>
      <c r="H79" s="183" t="s">
        <v>101</v>
      </c>
      <c r="I79" s="185">
        <v>244.8</v>
      </c>
      <c r="J79" s="186">
        <v>41262</v>
      </c>
      <c r="K79" s="187">
        <f t="shared" si="6"/>
        <v>10100937.6</v>
      </c>
      <c r="L79" s="197"/>
    </row>
    <row r="80" spans="1:12" ht="30" customHeight="1">
      <c r="A80" s="169"/>
      <c r="B80" s="170"/>
      <c r="C80" s="236">
        <v>5.1100000000000003</v>
      </c>
      <c r="D80" s="183"/>
      <c r="E80" s="183"/>
      <c r="F80" s="183"/>
      <c r="G80" s="184" t="s">
        <v>142</v>
      </c>
      <c r="H80" s="183" t="s">
        <v>101</v>
      </c>
      <c r="I80" s="185">
        <v>244.8</v>
      </c>
      <c r="J80" s="186">
        <v>39650</v>
      </c>
      <c r="K80" s="187">
        <f t="shared" si="6"/>
        <v>9706320</v>
      </c>
      <c r="L80" s="171"/>
    </row>
    <row r="81" spans="1:12" s="169" customFormat="1" ht="30" customHeight="1">
      <c r="B81" s="170"/>
      <c r="C81" s="236">
        <v>5.12</v>
      </c>
      <c r="D81" s="194"/>
      <c r="E81" s="194"/>
      <c r="F81" s="194"/>
      <c r="G81" s="241" t="s">
        <v>111</v>
      </c>
      <c r="H81" s="194" t="s">
        <v>112</v>
      </c>
      <c r="I81" s="185">
        <v>41.808</v>
      </c>
      <c r="J81" s="186">
        <v>56498</v>
      </c>
      <c r="K81" s="187">
        <f t="shared" si="6"/>
        <v>2362068.3840000001</v>
      </c>
      <c r="L81" s="171"/>
    </row>
    <row r="82" spans="1:12" ht="30" customHeight="1">
      <c r="B82" s="196"/>
      <c r="C82" s="236">
        <v>5.13</v>
      </c>
      <c r="D82" s="183"/>
      <c r="E82" s="183"/>
      <c r="F82" s="183"/>
      <c r="G82" s="184" t="s">
        <v>125</v>
      </c>
      <c r="H82" s="183" t="s">
        <v>121</v>
      </c>
      <c r="I82" s="185">
        <v>1020.7919999999999</v>
      </c>
      <c r="J82" s="186">
        <v>15837</v>
      </c>
      <c r="K82" s="187">
        <f t="shared" si="6"/>
        <v>16166282.903999999</v>
      </c>
      <c r="L82" s="197"/>
    </row>
    <row r="83" spans="1:12" ht="30" customHeight="1" thickBot="1">
      <c r="A83" s="169"/>
      <c r="B83" s="170"/>
      <c r="C83" s="188" t="s">
        <v>14</v>
      </c>
      <c r="D83" s="198"/>
      <c r="E83" s="199"/>
      <c r="F83" s="198"/>
      <c r="G83" s="198"/>
      <c r="H83" s="198"/>
      <c r="I83" s="185"/>
      <c r="J83" s="198"/>
      <c r="K83" s="192">
        <f>SUM(K70:K82)</f>
        <v>133990406.612</v>
      </c>
      <c r="L83" s="171"/>
    </row>
    <row r="84" spans="1:12" ht="30" customHeight="1" thickBot="1">
      <c r="A84" s="169"/>
      <c r="B84" s="170"/>
      <c r="C84" s="179" t="s">
        <v>154</v>
      </c>
      <c r="D84" s="180"/>
      <c r="E84" s="180"/>
      <c r="F84" s="180"/>
      <c r="G84" s="180"/>
      <c r="H84" s="180"/>
      <c r="I84" s="180"/>
      <c r="J84" s="180"/>
      <c r="K84" s="181"/>
      <c r="L84" s="171"/>
    </row>
    <row r="85" spans="1:12" ht="30" customHeight="1">
      <c r="A85" s="169"/>
      <c r="B85" s="170"/>
      <c r="C85" s="182">
        <v>6.1</v>
      </c>
      <c r="D85" s="183"/>
      <c r="E85" s="183"/>
      <c r="F85" s="183"/>
      <c r="G85" s="184" t="s">
        <v>155</v>
      </c>
      <c r="H85" s="183" t="s">
        <v>101</v>
      </c>
      <c r="I85" s="185">
        <v>113.61</v>
      </c>
      <c r="J85" s="186">
        <v>4343</v>
      </c>
      <c r="K85" s="187">
        <f t="shared" ref="K85:K101" si="7">I85*J85</f>
        <v>493408.23</v>
      </c>
      <c r="L85" s="171"/>
    </row>
    <row r="86" spans="1:12" ht="30" customHeight="1">
      <c r="A86" s="169"/>
      <c r="B86" s="170"/>
      <c r="C86" s="182">
        <v>6.2</v>
      </c>
      <c r="D86" s="183"/>
      <c r="E86" s="183"/>
      <c r="F86" s="183"/>
      <c r="G86" s="184" t="s">
        <v>114</v>
      </c>
      <c r="H86" s="183" t="s">
        <v>112</v>
      </c>
      <c r="I86" s="185">
        <v>48</v>
      </c>
      <c r="J86" s="186">
        <v>81626</v>
      </c>
      <c r="K86" s="187">
        <f t="shared" si="7"/>
        <v>3918048</v>
      </c>
      <c r="L86" s="171"/>
    </row>
    <row r="87" spans="1:12" s="169" customFormat="1" ht="30" customHeight="1">
      <c r="B87" s="170"/>
      <c r="C87" s="182">
        <v>6.3</v>
      </c>
      <c r="D87" s="194"/>
      <c r="E87" s="194"/>
      <c r="F87" s="194"/>
      <c r="G87" s="241" t="s">
        <v>115</v>
      </c>
      <c r="H87" s="194" t="s">
        <v>112</v>
      </c>
      <c r="I87" s="185">
        <v>80</v>
      </c>
      <c r="J87" s="186">
        <v>185824.78999999998</v>
      </c>
      <c r="K87" s="187">
        <f t="shared" si="7"/>
        <v>14865983.199999999</v>
      </c>
      <c r="L87" s="171"/>
    </row>
    <row r="88" spans="1:12" ht="30" customHeight="1">
      <c r="B88" s="196"/>
      <c r="C88" s="182">
        <v>6.4</v>
      </c>
      <c r="D88" s="183"/>
      <c r="E88" s="183"/>
      <c r="F88" s="183"/>
      <c r="G88" s="184" t="s">
        <v>111</v>
      </c>
      <c r="H88" s="183" t="s">
        <v>112</v>
      </c>
      <c r="I88" s="185">
        <v>110.4</v>
      </c>
      <c r="J88" s="186">
        <v>56498</v>
      </c>
      <c r="K88" s="187">
        <f t="shared" si="7"/>
        <v>6237379.2000000002</v>
      </c>
      <c r="L88" s="197"/>
    </row>
    <row r="89" spans="1:12" ht="30" customHeight="1">
      <c r="A89" s="169"/>
      <c r="B89" s="170"/>
      <c r="C89" s="182">
        <v>6.5</v>
      </c>
      <c r="D89" s="183"/>
      <c r="E89" s="183"/>
      <c r="F89" s="183"/>
      <c r="G89" s="184" t="s">
        <v>156</v>
      </c>
      <c r="H89" s="183" t="s">
        <v>128</v>
      </c>
      <c r="I89" s="185">
        <v>163</v>
      </c>
      <c r="J89" s="186">
        <v>115743</v>
      </c>
      <c r="K89" s="187">
        <f t="shared" si="7"/>
        <v>18866109</v>
      </c>
      <c r="L89" s="171"/>
    </row>
    <row r="90" spans="1:12" s="169" customFormat="1" ht="30" customHeight="1">
      <c r="B90" s="170"/>
      <c r="C90" s="182">
        <v>6.6</v>
      </c>
      <c r="D90" s="194"/>
      <c r="E90" s="194"/>
      <c r="F90" s="194"/>
      <c r="G90" s="241" t="s">
        <v>157</v>
      </c>
      <c r="H90" s="194" t="s">
        <v>101</v>
      </c>
      <c r="I90" s="185">
        <v>300</v>
      </c>
      <c r="J90" s="186">
        <v>216557</v>
      </c>
      <c r="K90" s="187">
        <f t="shared" si="7"/>
        <v>64967100</v>
      </c>
      <c r="L90" s="171"/>
    </row>
    <row r="91" spans="1:12" ht="30" customHeight="1">
      <c r="B91" s="196"/>
      <c r="C91" s="182">
        <v>6.7</v>
      </c>
      <c r="D91" s="183"/>
      <c r="E91" s="183"/>
      <c r="F91" s="183"/>
      <c r="G91" s="184" t="s">
        <v>158</v>
      </c>
      <c r="H91" s="183" t="s">
        <v>101</v>
      </c>
      <c r="I91" s="185">
        <v>63.13</v>
      </c>
      <c r="J91" s="186">
        <v>165067</v>
      </c>
      <c r="K91" s="187">
        <f t="shared" si="7"/>
        <v>10420679.710000001</v>
      </c>
      <c r="L91" s="197"/>
    </row>
    <row r="92" spans="1:12" ht="30" customHeight="1">
      <c r="A92" s="169"/>
      <c r="B92" s="170"/>
      <c r="C92" s="182">
        <v>6.8</v>
      </c>
      <c r="D92" s="183"/>
      <c r="E92" s="183"/>
      <c r="F92" s="183"/>
      <c r="G92" s="184" t="s">
        <v>159</v>
      </c>
      <c r="H92" s="183" t="s">
        <v>110</v>
      </c>
      <c r="I92" s="185">
        <v>4</v>
      </c>
      <c r="J92" s="186">
        <v>1854313</v>
      </c>
      <c r="K92" s="187">
        <f t="shared" si="7"/>
        <v>7417252</v>
      </c>
      <c r="L92" s="171"/>
    </row>
    <row r="93" spans="1:12" s="169" customFormat="1" ht="30" customHeight="1">
      <c r="B93" s="170"/>
      <c r="C93" s="182">
        <v>6.9</v>
      </c>
      <c r="D93" s="194"/>
      <c r="E93" s="194"/>
      <c r="F93" s="194"/>
      <c r="G93" s="241" t="s">
        <v>160</v>
      </c>
      <c r="H93" s="194" t="s">
        <v>110</v>
      </c>
      <c r="I93" s="185">
        <v>3</v>
      </c>
      <c r="J93" s="186">
        <v>4075677</v>
      </c>
      <c r="K93" s="187">
        <f t="shared" si="7"/>
        <v>12227031</v>
      </c>
      <c r="L93" s="171"/>
    </row>
    <row r="94" spans="1:12" ht="56" customHeight="1">
      <c r="B94" s="196"/>
      <c r="C94" s="236">
        <v>6.1</v>
      </c>
      <c r="D94" s="183"/>
      <c r="E94" s="183"/>
      <c r="F94" s="183"/>
      <c r="G94" s="184" t="s">
        <v>161</v>
      </c>
      <c r="H94" s="183" t="s">
        <v>110</v>
      </c>
      <c r="I94" s="185">
        <v>2</v>
      </c>
      <c r="J94" s="186">
        <v>11225681</v>
      </c>
      <c r="K94" s="187">
        <f t="shared" si="7"/>
        <v>22451362</v>
      </c>
      <c r="L94" s="197"/>
    </row>
    <row r="95" spans="1:12" ht="30" customHeight="1">
      <c r="A95" s="169"/>
      <c r="B95" s="170"/>
      <c r="C95" s="236">
        <v>6.11</v>
      </c>
      <c r="D95" s="183"/>
      <c r="E95" s="183"/>
      <c r="F95" s="183"/>
      <c r="G95" s="184" t="s">
        <v>162</v>
      </c>
      <c r="H95" s="183" t="s">
        <v>110</v>
      </c>
      <c r="I95" s="185">
        <v>2</v>
      </c>
      <c r="J95" s="186">
        <v>9313811</v>
      </c>
      <c r="K95" s="187">
        <f t="shared" si="7"/>
        <v>18627622</v>
      </c>
      <c r="L95" s="171"/>
    </row>
    <row r="96" spans="1:12" s="169" customFormat="1" ht="30" customHeight="1">
      <c r="B96" s="170"/>
      <c r="C96" s="236">
        <v>6.12</v>
      </c>
      <c r="D96" s="194"/>
      <c r="E96" s="194"/>
      <c r="F96" s="194"/>
      <c r="G96" s="241" t="s">
        <v>163</v>
      </c>
      <c r="H96" s="194" t="s">
        <v>110</v>
      </c>
      <c r="I96" s="185">
        <v>2</v>
      </c>
      <c r="J96" s="186">
        <v>9313811</v>
      </c>
      <c r="K96" s="187">
        <f t="shared" si="7"/>
        <v>18627622</v>
      </c>
      <c r="L96" s="171"/>
    </row>
    <row r="97" spans="1:12" ht="30" customHeight="1">
      <c r="B97" s="196"/>
      <c r="C97" s="236">
        <v>6.13</v>
      </c>
      <c r="D97" s="183"/>
      <c r="E97" s="183"/>
      <c r="F97" s="183"/>
      <c r="G97" s="184" t="s">
        <v>164</v>
      </c>
      <c r="H97" s="183" t="s">
        <v>110</v>
      </c>
      <c r="I97" s="185">
        <v>1</v>
      </c>
      <c r="J97" s="186">
        <v>32405314</v>
      </c>
      <c r="K97" s="187">
        <f t="shared" si="7"/>
        <v>32405314</v>
      </c>
      <c r="L97" s="197"/>
    </row>
    <row r="98" spans="1:12" ht="30" customHeight="1">
      <c r="A98" s="169"/>
      <c r="B98" s="170"/>
      <c r="C98" s="236">
        <v>6.14</v>
      </c>
      <c r="D98" s="183"/>
      <c r="E98" s="183"/>
      <c r="F98" s="183"/>
      <c r="G98" s="184" t="s">
        <v>165</v>
      </c>
      <c r="H98" s="183" t="s">
        <v>110</v>
      </c>
      <c r="I98" s="185">
        <v>4</v>
      </c>
      <c r="J98" s="186">
        <v>622802</v>
      </c>
      <c r="K98" s="187">
        <f t="shared" si="7"/>
        <v>2491208</v>
      </c>
      <c r="L98" s="171"/>
    </row>
    <row r="99" spans="1:12" s="169" customFormat="1" ht="30" customHeight="1">
      <c r="B99" s="170"/>
      <c r="C99" s="236">
        <v>6.15</v>
      </c>
      <c r="D99" s="194"/>
      <c r="E99" s="194"/>
      <c r="F99" s="194"/>
      <c r="G99" s="241" t="s">
        <v>166</v>
      </c>
      <c r="H99" s="194" t="s">
        <v>101</v>
      </c>
      <c r="I99" s="185">
        <v>75</v>
      </c>
      <c r="J99" s="186">
        <v>39650</v>
      </c>
      <c r="K99" s="187">
        <f t="shared" si="7"/>
        <v>2973750</v>
      </c>
      <c r="L99" s="171"/>
    </row>
    <row r="100" spans="1:12" ht="30" customHeight="1">
      <c r="B100" s="196"/>
      <c r="C100" s="236">
        <v>6.16</v>
      </c>
      <c r="D100" s="183"/>
      <c r="E100" s="183"/>
      <c r="F100" s="183"/>
      <c r="G100" s="184" t="s">
        <v>167</v>
      </c>
      <c r="H100" s="183" t="s">
        <v>101</v>
      </c>
      <c r="I100" s="185">
        <v>107</v>
      </c>
      <c r="J100" s="186">
        <v>483297</v>
      </c>
      <c r="K100" s="187">
        <f t="shared" ref="K100" si="8">I100*J100</f>
        <v>51712779</v>
      </c>
      <c r="L100" s="197"/>
    </row>
    <row r="101" spans="1:12" ht="30" customHeight="1">
      <c r="B101" s="196"/>
      <c r="C101" s="236">
        <v>6.17</v>
      </c>
      <c r="D101" s="183"/>
      <c r="E101" s="183"/>
      <c r="F101" s="183"/>
      <c r="G101" s="184" t="s">
        <v>168</v>
      </c>
      <c r="H101" s="183" t="s">
        <v>112</v>
      </c>
      <c r="I101" s="185">
        <v>3.45</v>
      </c>
      <c r="J101" s="186">
        <v>1633777</v>
      </c>
      <c r="K101" s="187">
        <f t="shared" si="7"/>
        <v>5636530.6500000004</v>
      </c>
      <c r="L101" s="197"/>
    </row>
    <row r="102" spans="1:12" ht="30" customHeight="1" thickBot="1">
      <c r="A102" s="169"/>
      <c r="B102" s="170"/>
      <c r="C102" s="188" t="s">
        <v>14</v>
      </c>
      <c r="D102" s="198"/>
      <c r="E102" s="199"/>
      <c r="F102" s="198"/>
      <c r="G102" s="198"/>
      <c r="H102" s="198"/>
      <c r="I102" s="185"/>
      <c r="J102" s="198"/>
      <c r="K102" s="192">
        <f>SUM(K85:K101)</f>
        <v>294339177.99000001</v>
      </c>
      <c r="L102" s="171"/>
    </row>
    <row r="103" spans="1:12" ht="30" customHeight="1" thickBot="1">
      <c r="A103" s="169"/>
      <c r="B103" s="170"/>
      <c r="C103" s="179" t="s">
        <v>169</v>
      </c>
      <c r="D103" s="180"/>
      <c r="E103" s="180"/>
      <c r="F103" s="180"/>
      <c r="G103" s="180"/>
      <c r="H103" s="180"/>
      <c r="I103" s="180"/>
      <c r="J103" s="180"/>
      <c r="K103" s="181"/>
      <c r="L103" s="171"/>
    </row>
    <row r="104" spans="1:12" ht="30" customHeight="1">
      <c r="A104" s="169"/>
      <c r="B104" s="170"/>
      <c r="C104" s="182">
        <v>7.1</v>
      </c>
      <c r="D104" s="183"/>
      <c r="E104" s="183"/>
      <c r="F104" s="183"/>
      <c r="G104" s="184" t="s">
        <v>178</v>
      </c>
      <c r="H104" s="183" t="s">
        <v>170</v>
      </c>
      <c r="I104" s="185">
        <v>25</v>
      </c>
      <c r="J104" s="186">
        <v>162120.81937499999</v>
      </c>
      <c r="K104" s="187">
        <f t="shared" ref="K104:K114" si="9">I104*J104</f>
        <v>4053020.484375</v>
      </c>
      <c r="L104" s="171"/>
    </row>
    <row r="105" spans="1:12" ht="30" customHeight="1">
      <c r="A105" s="169"/>
      <c r="B105" s="170"/>
      <c r="C105" s="182">
        <v>7.2</v>
      </c>
      <c r="D105" s="183"/>
      <c r="E105" s="183"/>
      <c r="F105" s="183"/>
      <c r="G105" s="184" t="s">
        <v>179</v>
      </c>
      <c r="H105" s="183" t="s">
        <v>170</v>
      </c>
      <c r="I105" s="185">
        <v>210</v>
      </c>
      <c r="J105" s="186">
        <v>146613.85256249999</v>
      </c>
      <c r="K105" s="187">
        <f t="shared" si="9"/>
        <v>30788909.038124997</v>
      </c>
      <c r="L105" s="171"/>
    </row>
    <row r="106" spans="1:12" s="169" customFormat="1" ht="30" customHeight="1">
      <c r="B106" s="170"/>
      <c r="C106" s="182">
        <v>7.3</v>
      </c>
      <c r="D106" s="194"/>
      <c r="E106" s="194"/>
      <c r="F106" s="194"/>
      <c r="G106" s="241" t="s">
        <v>180</v>
      </c>
      <c r="H106" s="194" t="s">
        <v>110</v>
      </c>
      <c r="I106" s="185">
        <v>8</v>
      </c>
      <c r="J106" s="186">
        <v>233653.1484375</v>
      </c>
      <c r="K106" s="187">
        <f t="shared" si="9"/>
        <v>1869225.1875</v>
      </c>
      <c r="L106" s="171"/>
    </row>
    <row r="107" spans="1:12" ht="30" customHeight="1">
      <c r="B107" s="196"/>
      <c r="C107" s="182">
        <v>7.4</v>
      </c>
      <c r="D107" s="183"/>
      <c r="E107" s="183"/>
      <c r="F107" s="183"/>
      <c r="G107" s="184" t="s">
        <v>181</v>
      </c>
      <c r="H107" s="183" t="s">
        <v>110</v>
      </c>
      <c r="I107" s="185">
        <v>8</v>
      </c>
      <c r="J107" s="186">
        <v>5326815.9937500004</v>
      </c>
      <c r="K107" s="187">
        <f t="shared" si="9"/>
        <v>42614527.950000003</v>
      </c>
      <c r="L107" s="197"/>
    </row>
    <row r="108" spans="1:12" ht="30" customHeight="1">
      <c r="A108" s="169"/>
      <c r="B108" s="170"/>
      <c r="C108" s="182">
        <v>7.5</v>
      </c>
      <c r="D108" s="183"/>
      <c r="E108" s="183"/>
      <c r="F108" s="183"/>
      <c r="G108" s="184" t="s">
        <v>182</v>
      </c>
      <c r="H108" s="183" t="s">
        <v>170</v>
      </c>
      <c r="I108" s="185">
        <v>53</v>
      </c>
      <c r="J108" s="186">
        <v>321402.74343750003</v>
      </c>
      <c r="K108" s="187">
        <f t="shared" si="9"/>
        <v>17034345.4021875</v>
      </c>
      <c r="L108" s="171"/>
    </row>
    <row r="109" spans="1:12" s="169" customFormat="1" ht="30" customHeight="1">
      <c r="B109" s="170"/>
      <c r="C109" s="182">
        <v>7.6</v>
      </c>
      <c r="D109" s="194"/>
      <c r="E109" s="194"/>
      <c r="F109" s="194"/>
      <c r="G109" s="241" t="s">
        <v>183</v>
      </c>
      <c r="H109" s="194" t="s">
        <v>110</v>
      </c>
      <c r="I109" s="185">
        <v>8</v>
      </c>
      <c r="J109" s="186">
        <v>796526.74687499995</v>
      </c>
      <c r="K109" s="187">
        <f t="shared" si="9"/>
        <v>6372213.9749999996</v>
      </c>
      <c r="L109" s="171"/>
    </row>
    <row r="110" spans="1:12" ht="30" customHeight="1">
      <c r="B110" s="196"/>
      <c r="C110" s="182">
        <v>7.7</v>
      </c>
      <c r="D110" s="183"/>
      <c r="E110" s="183"/>
      <c r="F110" s="183"/>
      <c r="G110" s="184" t="s">
        <v>184</v>
      </c>
      <c r="H110" s="183" t="s">
        <v>110</v>
      </c>
      <c r="I110" s="185">
        <v>8</v>
      </c>
      <c r="J110" s="186">
        <v>768851.74687499995</v>
      </c>
      <c r="K110" s="187">
        <f t="shared" si="9"/>
        <v>6150813.9749999996</v>
      </c>
      <c r="L110" s="197"/>
    </row>
    <row r="111" spans="1:12" ht="30" customHeight="1">
      <c r="A111" s="169"/>
      <c r="B111" s="170"/>
      <c r="C111" s="182">
        <v>7.8</v>
      </c>
      <c r="D111" s="183"/>
      <c r="E111" s="183"/>
      <c r="F111" s="183"/>
      <c r="G111" s="184" t="s">
        <v>185</v>
      </c>
      <c r="H111" s="183" t="s">
        <v>110</v>
      </c>
      <c r="I111" s="185">
        <v>1</v>
      </c>
      <c r="J111" s="186">
        <v>10079597.981249999</v>
      </c>
      <c r="K111" s="187">
        <f t="shared" si="9"/>
        <v>10079597.981249999</v>
      </c>
      <c r="L111" s="171"/>
    </row>
    <row r="112" spans="1:12" s="169" customFormat="1" ht="30" customHeight="1">
      <c r="B112" s="170"/>
      <c r="C112" s="182">
        <v>7.9</v>
      </c>
      <c r="D112" s="194"/>
      <c r="E112" s="194"/>
      <c r="F112" s="194"/>
      <c r="G112" s="241" t="s">
        <v>186</v>
      </c>
      <c r="H112" s="194" t="s">
        <v>110</v>
      </c>
      <c r="I112" s="185">
        <v>2</v>
      </c>
      <c r="J112" s="186">
        <v>522318</v>
      </c>
      <c r="K112" s="187">
        <f t="shared" si="9"/>
        <v>1044636</v>
      </c>
      <c r="L112" s="171"/>
    </row>
    <row r="113" spans="1:12" ht="30" customHeight="1">
      <c r="B113" s="196"/>
      <c r="C113" s="236">
        <v>7.1</v>
      </c>
      <c r="D113" s="183"/>
      <c r="E113" s="183"/>
      <c r="F113" s="183"/>
      <c r="G113" s="184" t="s">
        <v>187</v>
      </c>
      <c r="H113" s="183" t="s">
        <v>110</v>
      </c>
      <c r="I113" s="185">
        <v>10</v>
      </c>
      <c r="J113" s="186">
        <v>473197</v>
      </c>
      <c r="K113" s="187">
        <f t="shared" si="9"/>
        <v>4731970</v>
      </c>
      <c r="L113" s="197"/>
    </row>
    <row r="114" spans="1:12" ht="30" customHeight="1">
      <c r="A114" s="169"/>
      <c r="B114" s="170"/>
      <c r="C114" s="236">
        <v>7.11</v>
      </c>
      <c r="D114" s="183"/>
      <c r="E114" s="183"/>
      <c r="F114" s="183"/>
      <c r="G114" s="184" t="s">
        <v>171</v>
      </c>
      <c r="H114" s="183" t="s">
        <v>172</v>
      </c>
      <c r="I114" s="185">
        <v>1</v>
      </c>
      <c r="J114" s="186">
        <v>20888730.899999999</v>
      </c>
      <c r="K114" s="187">
        <f t="shared" si="9"/>
        <v>20888730.899999999</v>
      </c>
      <c r="L114" s="171"/>
    </row>
    <row r="115" spans="1:12" ht="30" customHeight="1" thickBot="1">
      <c r="A115" s="169"/>
      <c r="B115" s="170"/>
      <c r="C115" s="188" t="s">
        <v>14</v>
      </c>
      <c r="D115" s="198"/>
      <c r="E115" s="199"/>
      <c r="F115" s="198"/>
      <c r="G115" s="198"/>
      <c r="H115" s="198"/>
      <c r="I115" s="185"/>
      <c r="J115" s="198"/>
      <c r="K115" s="192">
        <f>SUM(K104:K114)</f>
        <v>145627990.89343747</v>
      </c>
      <c r="L115" s="171"/>
    </row>
    <row r="116" spans="1:12" ht="30" customHeight="1" thickBot="1">
      <c r="A116" s="169"/>
      <c r="B116" s="170"/>
      <c r="C116" s="179" t="s">
        <v>173</v>
      </c>
      <c r="D116" s="180"/>
      <c r="E116" s="180"/>
      <c r="F116" s="180"/>
      <c r="G116" s="180"/>
      <c r="H116" s="180"/>
      <c r="I116" s="180"/>
      <c r="J116" s="180"/>
      <c r="K116" s="181"/>
      <c r="L116" s="171"/>
    </row>
    <row r="117" spans="1:12" ht="30" customHeight="1">
      <c r="A117" s="169"/>
      <c r="B117" s="170"/>
      <c r="C117" s="182">
        <v>8.1</v>
      </c>
      <c r="D117" s="183"/>
      <c r="E117" s="183"/>
      <c r="F117" s="183"/>
      <c r="G117" s="193" t="s">
        <v>174</v>
      </c>
      <c r="H117" s="183" t="s">
        <v>172</v>
      </c>
      <c r="I117" s="185">
        <v>1</v>
      </c>
      <c r="J117" s="186">
        <v>3500000</v>
      </c>
      <c r="K117" s="187">
        <f t="shared" ref="K117:K119" si="10">I117*J117</f>
        <v>3500000</v>
      </c>
      <c r="L117" s="171"/>
    </row>
    <row r="118" spans="1:12" ht="30" customHeight="1">
      <c r="A118" s="169"/>
      <c r="B118" s="170"/>
      <c r="C118" s="182">
        <v>8.1999999999999993</v>
      </c>
      <c r="D118" s="183"/>
      <c r="E118" s="183"/>
      <c r="F118" s="183"/>
      <c r="G118" s="193" t="s">
        <v>175</v>
      </c>
      <c r="H118" s="183" t="s">
        <v>172</v>
      </c>
      <c r="I118" s="185">
        <v>1</v>
      </c>
      <c r="J118" s="186">
        <v>500000</v>
      </c>
      <c r="K118" s="187">
        <f t="shared" si="10"/>
        <v>500000</v>
      </c>
      <c r="L118" s="171"/>
    </row>
    <row r="119" spans="1:12" s="169" customFormat="1" ht="30" customHeight="1">
      <c r="B119" s="170"/>
      <c r="C119" s="182">
        <v>8.3000000000000007</v>
      </c>
      <c r="D119" s="194"/>
      <c r="E119" s="194"/>
      <c r="F119" s="194"/>
      <c r="G119" s="195" t="s">
        <v>176</v>
      </c>
      <c r="H119" s="194" t="s">
        <v>110</v>
      </c>
      <c r="I119" s="185">
        <v>1</v>
      </c>
      <c r="J119" s="186">
        <v>10000000</v>
      </c>
      <c r="K119" s="187">
        <f t="shared" si="10"/>
        <v>10000000</v>
      </c>
      <c r="L119" s="171"/>
    </row>
    <row r="120" spans="1:12" ht="30" customHeight="1" thickBot="1">
      <c r="A120" s="169"/>
      <c r="B120" s="170"/>
      <c r="C120" s="188" t="s">
        <v>14</v>
      </c>
      <c r="D120" s="198"/>
      <c r="E120" s="199"/>
      <c r="F120" s="198"/>
      <c r="G120" s="198"/>
      <c r="H120" s="198"/>
      <c r="I120" s="185"/>
      <c r="J120" s="198"/>
      <c r="K120" s="192">
        <f>SUM(K117:K119)</f>
        <v>14000000</v>
      </c>
      <c r="L120" s="171"/>
    </row>
    <row r="121" spans="1:12" s="204" customFormat="1" ht="30" customHeight="1" thickBot="1">
      <c r="A121" s="200"/>
      <c r="B121" s="201"/>
      <c r="C121" s="255" t="s">
        <v>15</v>
      </c>
      <c r="D121" s="256"/>
      <c r="E121" s="256"/>
      <c r="F121" s="256"/>
      <c r="G121" s="256"/>
      <c r="H121" s="256"/>
      <c r="I121" s="256"/>
      <c r="J121" s="257"/>
      <c r="K121" s="202">
        <f>K20+K37+K57+K68+K83+K102+K115+K120</f>
        <v>1483157572.4330974</v>
      </c>
      <c r="L121" s="203"/>
    </row>
    <row r="122" spans="1:12" s="204" customFormat="1" ht="17" thickBot="1">
      <c r="A122" s="200"/>
      <c r="B122" s="201"/>
      <c r="C122" s="205"/>
      <c r="D122" s="205"/>
      <c r="E122" s="205"/>
      <c r="F122" s="205"/>
      <c r="G122" s="205"/>
      <c r="H122" s="205"/>
      <c r="I122" s="205"/>
      <c r="J122" s="205"/>
      <c r="K122" s="206"/>
      <c r="L122" s="203"/>
    </row>
    <row r="123" spans="1:12" s="204" customFormat="1" ht="30" customHeight="1">
      <c r="A123" s="200"/>
      <c r="B123" s="201"/>
      <c r="C123" s="207"/>
      <c r="D123" s="209"/>
      <c r="E123" s="209"/>
      <c r="F123" s="209"/>
      <c r="G123" s="290" t="s">
        <v>16</v>
      </c>
      <c r="H123" s="291"/>
      <c r="I123" s="291"/>
      <c r="J123" s="291"/>
      <c r="K123" s="237">
        <f>K121</f>
        <v>1483157572.4330974</v>
      </c>
      <c r="L123" s="203"/>
    </row>
    <row r="124" spans="1:12" s="204" customFormat="1" ht="30" customHeight="1" thickBot="1">
      <c r="A124" s="200"/>
      <c r="B124" s="201"/>
      <c r="C124" s="207"/>
      <c r="D124" s="208"/>
      <c r="E124" s="207"/>
      <c r="F124" s="207"/>
      <c r="G124" s="292" t="s">
        <v>177</v>
      </c>
      <c r="H124" s="293"/>
      <c r="I124" s="293"/>
      <c r="J124" s="293"/>
      <c r="K124" s="238">
        <v>34393461.539999977</v>
      </c>
      <c r="L124" s="203"/>
    </row>
    <row r="125" spans="1:12" s="204" customFormat="1" ht="30" customHeight="1" thickBot="1">
      <c r="A125" s="200"/>
      <c r="B125" s="201"/>
      <c r="C125" s="207"/>
      <c r="D125" s="208"/>
      <c r="E125" s="207"/>
      <c r="F125" s="207"/>
      <c r="G125" s="270" t="s">
        <v>17</v>
      </c>
      <c r="H125" s="271"/>
      <c r="I125" s="271"/>
      <c r="J125" s="272"/>
      <c r="K125" s="239">
        <f>K123+K124</f>
        <v>1517551033.9730973</v>
      </c>
      <c r="L125" s="203"/>
    </row>
    <row r="126" spans="1:12" s="204" customFormat="1" ht="17" thickBot="1">
      <c r="A126" s="200"/>
      <c r="B126" s="201"/>
      <c r="C126" s="207"/>
      <c r="D126" s="208"/>
      <c r="E126" s="208"/>
      <c r="F126" s="208"/>
      <c r="G126" s="207"/>
      <c r="H126" s="207"/>
      <c r="I126" s="210"/>
      <c r="J126" s="211"/>
      <c r="K126" s="212"/>
      <c r="L126" s="203"/>
    </row>
    <row r="127" spans="1:12" s="204" customFormat="1" ht="16">
      <c r="A127" s="200"/>
      <c r="B127" s="201"/>
      <c r="C127" s="213"/>
      <c r="D127" s="260"/>
      <c r="E127" s="260"/>
      <c r="F127" s="260"/>
      <c r="G127" s="260"/>
      <c r="H127" s="260"/>
      <c r="I127" s="260"/>
      <c r="J127" s="260"/>
      <c r="K127" s="261"/>
      <c r="L127" s="214"/>
    </row>
    <row r="128" spans="1:12" s="204" customFormat="1" ht="46.5" customHeight="1">
      <c r="A128" s="200"/>
      <c r="B128" s="201"/>
      <c r="C128" s="250" t="s">
        <v>18</v>
      </c>
      <c r="D128" s="251"/>
      <c r="E128" s="251"/>
      <c r="F128" s="251"/>
      <c r="G128" s="251"/>
      <c r="H128" s="258" t="s">
        <v>19</v>
      </c>
      <c r="I128" s="258"/>
      <c r="J128" s="258"/>
      <c r="K128" s="215" t="s">
        <v>20</v>
      </c>
      <c r="L128" s="216"/>
    </row>
    <row r="129" spans="1:12" s="204" customFormat="1" ht="56.25" customHeight="1">
      <c r="A129" s="200"/>
      <c r="B129" s="201"/>
      <c r="C129" s="250" t="s">
        <v>21</v>
      </c>
      <c r="D129" s="251"/>
      <c r="E129" s="251"/>
      <c r="F129" s="251"/>
      <c r="G129" s="251"/>
      <c r="H129" s="259" t="s">
        <v>22</v>
      </c>
      <c r="I129" s="259"/>
      <c r="J129" s="217" t="s">
        <v>23</v>
      </c>
      <c r="K129" s="240">
        <v>0.25</v>
      </c>
      <c r="L129" s="216"/>
    </row>
    <row r="130" spans="1:12" s="204" customFormat="1" ht="30" customHeight="1">
      <c r="A130" s="200"/>
      <c r="B130" s="201"/>
      <c r="C130" s="250" t="s">
        <v>24</v>
      </c>
      <c r="D130" s="251"/>
      <c r="E130" s="251"/>
      <c r="F130" s="251"/>
      <c r="G130" s="251"/>
      <c r="H130" s="277" t="s">
        <v>25</v>
      </c>
      <c r="I130" s="278"/>
      <c r="J130" s="217" t="s">
        <v>26</v>
      </c>
      <c r="K130" s="240">
        <v>0.01</v>
      </c>
      <c r="L130" s="216"/>
    </row>
    <row r="131" spans="1:12" s="219" customFormat="1" ht="58.5" customHeight="1">
      <c r="A131" s="200"/>
      <c r="B131" s="201"/>
      <c r="C131" s="218"/>
      <c r="E131" s="220"/>
      <c r="F131" s="220"/>
      <c r="G131" s="221"/>
      <c r="H131" s="279" t="s">
        <v>27</v>
      </c>
      <c r="I131" s="259"/>
      <c r="J131" s="217" t="s">
        <v>28</v>
      </c>
      <c r="K131" s="240">
        <v>4.9500000000000002E-2</v>
      </c>
      <c r="L131" s="203"/>
    </row>
    <row r="132" spans="1:12" ht="57" customHeight="1">
      <c r="A132" s="169"/>
      <c r="B132" s="170"/>
      <c r="C132" s="222"/>
      <c r="D132" s="223"/>
      <c r="E132" s="223"/>
      <c r="F132" s="223"/>
      <c r="G132" s="224"/>
      <c r="H132" s="259" t="s">
        <v>29</v>
      </c>
      <c r="I132" s="259"/>
      <c r="J132" s="217" t="s">
        <v>30</v>
      </c>
      <c r="K132" s="240">
        <f>SUM(K129:K131)</f>
        <v>0.3095</v>
      </c>
      <c r="L132" s="171"/>
    </row>
    <row r="133" spans="1:12" ht="17" thickBot="1">
      <c r="A133" s="169"/>
      <c r="B133" s="170"/>
      <c r="C133" s="225"/>
      <c r="D133" s="226"/>
      <c r="E133" s="226"/>
      <c r="F133" s="226"/>
      <c r="G133" s="227"/>
      <c r="H133" s="275"/>
      <c r="I133" s="275"/>
      <c r="J133" s="275"/>
      <c r="K133" s="276"/>
      <c r="L133" s="171"/>
    </row>
    <row r="134" spans="1:12" ht="17" thickBot="1">
      <c r="A134" s="169"/>
      <c r="B134" s="228"/>
      <c r="C134" s="229"/>
      <c r="D134" s="229"/>
      <c r="E134" s="230"/>
      <c r="F134" s="229"/>
      <c r="G134" s="231"/>
      <c r="H134" s="229"/>
      <c r="I134" s="229"/>
      <c r="J134" s="229"/>
      <c r="K134" s="229"/>
      <c r="L134" s="232"/>
    </row>
    <row r="135" spans="1:12" ht="17" thickTop="1">
      <c r="A135" s="169"/>
      <c r="B135" s="169"/>
      <c r="C135" s="169"/>
      <c r="D135" s="169"/>
      <c r="E135" s="233"/>
      <c r="F135" s="169"/>
      <c r="G135" s="169"/>
      <c r="H135" s="169"/>
      <c r="I135" s="169"/>
      <c r="J135" s="169"/>
      <c r="K135" s="169"/>
      <c r="L135" s="169"/>
    </row>
  </sheetData>
  <mergeCells count="28">
    <mergeCell ref="C3:K3"/>
    <mergeCell ref="C4:K4"/>
    <mergeCell ref="H133:K133"/>
    <mergeCell ref="C130:G130"/>
    <mergeCell ref="H130:I130"/>
    <mergeCell ref="H131:I131"/>
    <mergeCell ref="H132:I132"/>
    <mergeCell ref="C5:K6"/>
    <mergeCell ref="C7:K7"/>
    <mergeCell ref="E9:F9"/>
    <mergeCell ref="G123:J123"/>
    <mergeCell ref="G124:J124"/>
    <mergeCell ref="C1:F1"/>
    <mergeCell ref="C129:G129"/>
    <mergeCell ref="C8:K8"/>
    <mergeCell ref="C121:J121"/>
    <mergeCell ref="C128:G128"/>
    <mergeCell ref="H128:J128"/>
    <mergeCell ref="H129:I129"/>
    <mergeCell ref="D127:K127"/>
    <mergeCell ref="I9:I10"/>
    <mergeCell ref="J9:J10"/>
    <mergeCell ref="K9:K10"/>
    <mergeCell ref="C9:C10"/>
    <mergeCell ref="D9:D10"/>
    <mergeCell ref="G125:J125"/>
    <mergeCell ref="G9:G10"/>
    <mergeCell ref="H9:H10"/>
  </mergeCells>
  <pageMargins left="0.11811023622047245" right="0.11811023622047245" top="0.6692913385826772" bottom="0.15748031496062992" header="0.31496062992125984" footer="0.31496062992125984"/>
  <pageSetup scale="35"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rowBreaks count="1" manualBreakCount="1">
    <brk id="69" min="1"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141"/>
  <sheetViews>
    <sheetView showGridLines="0" view="pageBreakPreview" zoomScale="87" zoomScaleNormal="100" zoomScaleSheetLayoutView="87" zoomScalePageLayoutView="91" workbookViewId="0">
      <selection activeCell="G15" sqref="G15"/>
    </sheetView>
  </sheetViews>
  <sheetFormatPr baseColWidth="10" defaultColWidth="11.5" defaultRowHeight="14"/>
  <cols>
    <col min="1" max="2" width="3.5" style="1" customWidth="1"/>
    <col min="3" max="3" width="7.5" style="1" customWidth="1"/>
    <col min="4" max="4" width="15.5" style="1" customWidth="1"/>
    <col min="5" max="5" width="16.1640625" style="2" customWidth="1"/>
    <col min="6" max="6" width="17.5" style="1" customWidth="1"/>
    <col min="7" max="7" width="73.5" style="1" customWidth="1"/>
    <col min="8" max="8" width="8.5" style="1" customWidth="1"/>
    <col min="9" max="9" width="18.5" style="1" customWidth="1"/>
    <col min="10" max="10" width="23.5" style="1" customWidth="1"/>
    <col min="11" max="11" width="30" style="1" customWidth="1"/>
    <col min="12" max="12" width="3.5" style="1" customWidth="1"/>
    <col min="13" max="13" width="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160"/>
      <c r="D2" s="160"/>
      <c r="E2" s="161"/>
      <c r="F2" s="160"/>
      <c r="G2" s="160"/>
      <c r="H2" s="160"/>
      <c r="I2" s="160"/>
      <c r="J2" s="160"/>
      <c r="K2" s="160"/>
      <c r="L2" s="8"/>
      <c r="M2" s="5"/>
    </row>
    <row r="3" spans="1:13" ht="26.25" customHeight="1">
      <c r="A3" s="5"/>
      <c r="B3" s="9"/>
      <c r="C3" s="303" t="s">
        <v>0</v>
      </c>
      <c r="D3" s="304"/>
      <c r="E3" s="304"/>
      <c r="F3" s="304"/>
      <c r="G3" s="5"/>
      <c r="H3" s="5"/>
      <c r="I3" s="5"/>
      <c r="J3" s="5"/>
      <c r="K3" s="5"/>
      <c r="L3" s="10"/>
      <c r="M3" s="5"/>
    </row>
    <row r="4" spans="1:13" ht="16">
      <c r="A4" s="5"/>
      <c r="B4" s="9"/>
      <c r="C4" s="138"/>
      <c r="D4" s="139" t="s">
        <v>1</v>
      </c>
      <c r="E4" s="138"/>
      <c r="F4" s="139"/>
      <c r="G4" s="5"/>
      <c r="H4" s="5"/>
      <c r="I4" s="5"/>
      <c r="J4" s="5"/>
      <c r="K4" s="5"/>
      <c r="L4" s="10"/>
      <c r="M4" s="5"/>
    </row>
    <row r="5" spans="1:13" ht="16">
      <c r="A5" s="5"/>
      <c r="B5" s="9"/>
      <c r="C5" s="273" t="s">
        <v>31</v>
      </c>
      <c r="D5" s="273"/>
      <c r="E5" s="273"/>
      <c r="F5" s="273"/>
      <c r="G5" s="273"/>
      <c r="H5" s="273"/>
      <c r="I5" s="273"/>
      <c r="J5" s="273"/>
      <c r="K5" s="273"/>
      <c r="L5" s="10"/>
      <c r="M5" s="5"/>
    </row>
    <row r="6" spans="1:13" ht="17" thickBot="1">
      <c r="A6" s="5"/>
      <c r="B6" s="9"/>
      <c r="C6" s="307" t="s">
        <v>32</v>
      </c>
      <c r="D6" s="307"/>
      <c r="E6" s="307"/>
      <c r="F6" s="307"/>
      <c r="G6" s="307"/>
      <c r="H6" s="307"/>
      <c r="I6" s="307"/>
      <c r="J6" s="307"/>
      <c r="K6" s="307"/>
      <c r="L6" s="10"/>
      <c r="M6" s="5"/>
    </row>
    <row r="7" spans="1:13" s="18" customFormat="1" ht="16.5" customHeight="1">
      <c r="A7" s="17"/>
      <c r="B7" s="152"/>
      <c r="C7" s="308" t="s">
        <v>33</v>
      </c>
      <c r="D7" s="309"/>
      <c r="E7" s="309"/>
      <c r="F7" s="309"/>
      <c r="G7" s="309"/>
      <c r="H7" s="309"/>
      <c r="I7" s="309"/>
      <c r="J7" s="309"/>
      <c r="K7" s="310"/>
      <c r="L7" s="19"/>
      <c r="M7" s="17"/>
    </row>
    <row r="8" spans="1:13" ht="74.25" customHeight="1">
      <c r="A8" s="5"/>
      <c r="B8" s="153"/>
      <c r="C8" s="311"/>
      <c r="D8" s="312"/>
      <c r="E8" s="312"/>
      <c r="F8" s="312"/>
      <c r="G8" s="312"/>
      <c r="H8" s="312"/>
      <c r="I8" s="312"/>
      <c r="J8" s="312"/>
      <c r="K8" s="313"/>
      <c r="L8" s="10"/>
      <c r="M8" s="5"/>
    </row>
    <row r="9" spans="1:13" ht="34.5" customHeight="1">
      <c r="A9" s="5"/>
      <c r="B9" s="153"/>
      <c r="C9" s="314" t="s">
        <v>34</v>
      </c>
      <c r="D9" s="315"/>
      <c r="E9" s="315"/>
      <c r="F9" s="315"/>
      <c r="G9" s="315"/>
      <c r="H9" s="315"/>
      <c r="I9" s="315"/>
      <c r="J9" s="315"/>
      <c r="K9" s="316"/>
      <c r="L9" s="10"/>
      <c r="M9" s="5"/>
    </row>
    <row r="10" spans="1:13" s="172" customFormat="1" ht="30" customHeight="1" thickBot="1">
      <c r="A10" s="169"/>
      <c r="B10" s="170"/>
      <c r="C10" s="252" t="s">
        <v>98</v>
      </c>
      <c r="D10" s="253"/>
      <c r="E10" s="253"/>
      <c r="F10" s="253"/>
      <c r="G10" s="253"/>
      <c r="H10" s="253"/>
      <c r="I10" s="253"/>
      <c r="J10" s="253"/>
      <c r="K10" s="254"/>
      <c r="L10" s="171"/>
    </row>
    <row r="11" spans="1:13" s="172" customFormat="1" ht="30" customHeight="1">
      <c r="A11" s="169"/>
      <c r="B11" s="170"/>
      <c r="C11" s="268" t="s">
        <v>4</v>
      </c>
      <c r="D11" s="262" t="s">
        <v>5</v>
      </c>
      <c r="E11" s="289" t="s">
        <v>6</v>
      </c>
      <c r="F11" s="289"/>
      <c r="G11" s="268" t="s">
        <v>7</v>
      </c>
      <c r="H11" s="262" t="s">
        <v>8</v>
      </c>
      <c r="I11" s="262" t="s">
        <v>9</v>
      </c>
      <c r="J11" s="264" t="s">
        <v>10</v>
      </c>
      <c r="K11" s="266" t="s">
        <v>11</v>
      </c>
      <c r="L11" s="171"/>
    </row>
    <row r="12" spans="1:13" s="172" customFormat="1" ht="30" customHeight="1" thickBot="1">
      <c r="A12" s="169"/>
      <c r="B12" s="170"/>
      <c r="C12" s="269"/>
      <c r="D12" s="263"/>
      <c r="E12" s="178" t="s">
        <v>12</v>
      </c>
      <c r="F12" s="178" t="s">
        <v>13</v>
      </c>
      <c r="G12" s="269"/>
      <c r="H12" s="263"/>
      <c r="I12" s="263"/>
      <c r="J12" s="265"/>
      <c r="K12" s="267"/>
      <c r="L12" s="171"/>
    </row>
    <row r="13" spans="1:13" s="172" customFormat="1" ht="30" customHeight="1" thickBot="1">
      <c r="A13" s="169"/>
      <c r="B13" s="170"/>
      <c r="C13" s="179" t="s">
        <v>99</v>
      </c>
      <c r="D13" s="180"/>
      <c r="E13" s="180"/>
      <c r="F13" s="180"/>
      <c r="G13" s="180"/>
      <c r="H13" s="180"/>
      <c r="I13" s="180"/>
      <c r="J13" s="180"/>
      <c r="K13" s="181"/>
      <c r="L13" s="171"/>
    </row>
    <row r="14" spans="1:13" s="172" customFormat="1" ht="30" customHeight="1">
      <c r="A14" s="169"/>
      <c r="B14" s="170"/>
      <c r="C14" s="182">
        <v>1.1000000000000001</v>
      </c>
      <c r="D14" s="183"/>
      <c r="E14" s="183"/>
      <c r="F14" s="183"/>
      <c r="G14" s="184" t="s">
        <v>100</v>
      </c>
      <c r="H14" s="183" t="s">
        <v>101</v>
      </c>
      <c r="I14" s="185">
        <v>525.99999999999989</v>
      </c>
      <c r="J14" s="186"/>
      <c r="K14" s="187">
        <f>I14*J14</f>
        <v>0</v>
      </c>
      <c r="L14" s="171"/>
    </row>
    <row r="15" spans="1:13" s="172" customFormat="1" ht="30" customHeight="1">
      <c r="A15" s="169"/>
      <c r="B15" s="170"/>
      <c r="C15" s="182">
        <v>1.2</v>
      </c>
      <c r="D15" s="183"/>
      <c r="E15" s="183"/>
      <c r="F15" s="183"/>
      <c r="G15" s="184" t="s">
        <v>102</v>
      </c>
      <c r="H15" s="183" t="s">
        <v>101</v>
      </c>
      <c r="I15" s="185">
        <v>103.17599999999999</v>
      </c>
      <c r="J15" s="186"/>
      <c r="K15" s="187">
        <f t="shared" ref="K15:K21" si="0">I15*J15</f>
        <v>0</v>
      </c>
      <c r="L15" s="171"/>
    </row>
    <row r="16" spans="1:13" s="172" customFormat="1" ht="30" customHeight="1">
      <c r="A16" s="169"/>
      <c r="B16" s="170"/>
      <c r="C16" s="182">
        <v>1.3</v>
      </c>
      <c r="D16" s="183"/>
      <c r="E16" s="183"/>
      <c r="F16" s="183"/>
      <c r="G16" s="184" t="s">
        <v>103</v>
      </c>
      <c r="H16" s="183" t="s">
        <v>104</v>
      </c>
      <c r="I16" s="185">
        <v>146.37709999999998</v>
      </c>
      <c r="J16" s="186"/>
      <c r="K16" s="187">
        <f t="shared" si="0"/>
        <v>0</v>
      </c>
      <c r="L16" s="171"/>
    </row>
    <row r="17" spans="1:12" s="172" customFormat="1" ht="30" customHeight="1">
      <c r="A17" s="169"/>
      <c r="B17" s="170"/>
      <c r="C17" s="182">
        <v>1.4</v>
      </c>
      <c r="D17" s="183"/>
      <c r="E17" s="183"/>
      <c r="F17" s="183"/>
      <c r="G17" s="184" t="s">
        <v>105</v>
      </c>
      <c r="H17" s="183" t="s">
        <v>106</v>
      </c>
      <c r="I17" s="185">
        <v>19.180700000000002</v>
      </c>
      <c r="J17" s="186"/>
      <c r="K17" s="187">
        <f t="shared" si="0"/>
        <v>0</v>
      </c>
      <c r="L17" s="171"/>
    </row>
    <row r="18" spans="1:12" s="172" customFormat="1" ht="30" customHeight="1">
      <c r="A18" s="169"/>
      <c r="B18" s="170"/>
      <c r="C18" s="182">
        <v>1.5</v>
      </c>
      <c r="D18" s="183"/>
      <c r="E18" s="183"/>
      <c r="F18" s="183"/>
      <c r="G18" s="184" t="s">
        <v>107</v>
      </c>
      <c r="H18" s="183" t="s">
        <v>101</v>
      </c>
      <c r="I18" s="185">
        <v>230.62699999999998</v>
      </c>
      <c r="J18" s="186"/>
      <c r="K18" s="187">
        <f t="shared" si="0"/>
        <v>0</v>
      </c>
      <c r="L18" s="171"/>
    </row>
    <row r="19" spans="1:12" s="172" customFormat="1" ht="30" customHeight="1">
      <c r="A19" s="169"/>
      <c r="B19" s="170"/>
      <c r="C19" s="182">
        <v>1.6</v>
      </c>
      <c r="D19" s="183"/>
      <c r="E19" s="183"/>
      <c r="F19" s="183"/>
      <c r="G19" s="184" t="s">
        <v>108</v>
      </c>
      <c r="H19" s="183" t="s">
        <v>101</v>
      </c>
      <c r="I19" s="185">
        <v>151.84800000000001</v>
      </c>
      <c r="J19" s="186"/>
      <c r="K19" s="187">
        <f t="shared" si="0"/>
        <v>0</v>
      </c>
      <c r="L19" s="171"/>
    </row>
    <row r="20" spans="1:12" s="172" customFormat="1" ht="30" customHeight="1">
      <c r="A20" s="169"/>
      <c r="B20" s="170"/>
      <c r="C20" s="182">
        <v>1.7</v>
      </c>
      <c r="D20" s="183"/>
      <c r="E20" s="183"/>
      <c r="F20" s="183"/>
      <c r="G20" s="184" t="s">
        <v>109</v>
      </c>
      <c r="H20" s="183" t="s">
        <v>110</v>
      </c>
      <c r="I20" s="185">
        <v>2</v>
      </c>
      <c r="J20" s="186"/>
      <c r="K20" s="187">
        <f t="shared" si="0"/>
        <v>0</v>
      </c>
      <c r="L20" s="171"/>
    </row>
    <row r="21" spans="1:12" s="172" customFormat="1" ht="30" customHeight="1">
      <c r="A21" s="169"/>
      <c r="B21" s="170"/>
      <c r="C21" s="182">
        <v>1.8</v>
      </c>
      <c r="D21" s="183"/>
      <c r="E21" s="183"/>
      <c r="F21" s="183"/>
      <c r="G21" s="184" t="s">
        <v>111</v>
      </c>
      <c r="H21" s="183" t="s">
        <v>112</v>
      </c>
      <c r="I21" s="185">
        <v>534.84947999999997</v>
      </c>
      <c r="J21" s="186"/>
      <c r="K21" s="187">
        <f t="shared" si="0"/>
        <v>0</v>
      </c>
      <c r="L21" s="171"/>
    </row>
    <row r="22" spans="1:12" s="172" customFormat="1" ht="30" customHeight="1" thickBot="1">
      <c r="A22" s="169"/>
      <c r="B22" s="170"/>
      <c r="C22" s="188" t="s">
        <v>14</v>
      </c>
      <c r="D22" s="189"/>
      <c r="E22" s="189"/>
      <c r="F22" s="189"/>
      <c r="G22" s="190"/>
      <c r="H22" s="189"/>
      <c r="I22" s="185"/>
      <c r="J22" s="191"/>
      <c r="K22" s="192">
        <f>SUM(K14:K21)</f>
        <v>0</v>
      </c>
      <c r="L22" s="171"/>
    </row>
    <row r="23" spans="1:12" s="172" customFormat="1" ht="30" customHeight="1" thickBot="1">
      <c r="A23" s="169"/>
      <c r="B23" s="170"/>
      <c r="C23" s="179" t="s">
        <v>113</v>
      </c>
      <c r="D23" s="180"/>
      <c r="E23" s="180"/>
      <c r="F23" s="180"/>
      <c r="G23" s="180"/>
      <c r="H23" s="180"/>
      <c r="I23" s="180"/>
      <c r="J23" s="180"/>
      <c r="K23" s="181"/>
      <c r="L23" s="171"/>
    </row>
    <row r="24" spans="1:12" s="172" customFormat="1" ht="30" customHeight="1">
      <c r="A24" s="169"/>
      <c r="B24" s="170"/>
      <c r="C24" s="182">
        <v>2.1</v>
      </c>
      <c r="D24" s="183"/>
      <c r="E24" s="183"/>
      <c r="F24" s="183"/>
      <c r="G24" s="193" t="s">
        <v>114</v>
      </c>
      <c r="H24" s="183" t="s">
        <v>112</v>
      </c>
      <c r="I24" s="185">
        <v>65.292000000000002</v>
      </c>
      <c r="J24" s="186"/>
      <c r="K24" s="187">
        <f t="shared" ref="K24:K38" si="1">I24*J24</f>
        <v>0</v>
      </c>
      <c r="L24" s="171"/>
    </row>
    <row r="25" spans="1:12" s="172" customFormat="1" ht="30" customHeight="1">
      <c r="A25" s="169"/>
      <c r="B25" s="170"/>
      <c r="C25" s="182">
        <v>2.2000000000000002</v>
      </c>
      <c r="D25" s="183"/>
      <c r="E25" s="183"/>
      <c r="F25" s="183"/>
      <c r="G25" s="193" t="s">
        <v>115</v>
      </c>
      <c r="H25" s="183" t="s">
        <v>112</v>
      </c>
      <c r="I25" s="185">
        <v>13.120000000000001</v>
      </c>
      <c r="J25" s="186"/>
      <c r="K25" s="187">
        <f t="shared" si="1"/>
        <v>0</v>
      </c>
      <c r="L25" s="171"/>
    </row>
    <row r="26" spans="1:12" s="169" customFormat="1" ht="30" customHeight="1">
      <c r="B26" s="170"/>
      <c r="C26" s="182">
        <v>2.2999999999999998</v>
      </c>
      <c r="D26" s="194"/>
      <c r="E26" s="194"/>
      <c r="F26" s="194"/>
      <c r="G26" s="195" t="s">
        <v>116</v>
      </c>
      <c r="H26" s="194" t="s">
        <v>101</v>
      </c>
      <c r="I26" s="185">
        <v>90</v>
      </c>
      <c r="J26" s="186"/>
      <c r="K26" s="187">
        <f t="shared" si="1"/>
        <v>0</v>
      </c>
      <c r="L26" s="171"/>
    </row>
    <row r="27" spans="1:12" s="172" customFormat="1" ht="30" customHeight="1">
      <c r="B27" s="196"/>
      <c r="C27" s="182">
        <v>2.4</v>
      </c>
      <c r="D27" s="183"/>
      <c r="E27" s="183"/>
      <c r="F27" s="183"/>
      <c r="G27" s="193" t="s">
        <v>117</v>
      </c>
      <c r="H27" s="183" t="s">
        <v>112</v>
      </c>
      <c r="I27" s="185">
        <v>36.000000000000007</v>
      </c>
      <c r="J27" s="186"/>
      <c r="K27" s="187">
        <f t="shared" si="1"/>
        <v>0</v>
      </c>
      <c r="L27" s="197"/>
    </row>
    <row r="28" spans="1:12" s="172" customFormat="1" ht="30" customHeight="1">
      <c r="A28" s="169"/>
      <c r="B28" s="170"/>
      <c r="C28" s="182">
        <v>2.5</v>
      </c>
      <c r="D28" s="183"/>
      <c r="E28" s="183"/>
      <c r="F28" s="183"/>
      <c r="G28" s="193" t="s">
        <v>118</v>
      </c>
      <c r="H28" s="183" t="s">
        <v>112</v>
      </c>
      <c r="I28" s="185">
        <v>3.1759999999999997</v>
      </c>
      <c r="J28" s="186"/>
      <c r="K28" s="187">
        <f t="shared" si="1"/>
        <v>0</v>
      </c>
      <c r="L28" s="171"/>
    </row>
    <row r="29" spans="1:12" s="169" customFormat="1" ht="30" customHeight="1">
      <c r="B29" s="170"/>
      <c r="C29" s="182">
        <v>2.6</v>
      </c>
      <c r="D29" s="194"/>
      <c r="E29" s="194"/>
      <c r="F29" s="194"/>
      <c r="G29" s="195" t="s">
        <v>119</v>
      </c>
      <c r="H29" s="194" t="s">
        <v>112</v>
      </c>
      <c r="I29" s="185">
        <v>8.772000000000002</v>
      </c>
      <c r="J29" s="186"/>
      <c r="K29" s="187">
        <f t="shared" si="1"/>
        <v>0</v>
      </c>
      <c r="L29" s="171"/>
    </row>
    <row r="30" spans="1:12" s="172" customFormat="1" ht="30" customHeight="1">
      <c r="B30" s="196"/>
      <c r="C30" s="182">
        <v>2.7</v>
      </c>
      <c r="D30" s="183"/>
      <c r="E30" s="183"/>
      <c r="F30" s="183"/>
      <c r="G30" s="193" t="s">
        <v>120</v>
      </c>
      <c r="H30" s="183" t="s">
        <v>121</v>
      </c>
      <c r="I30" s="185">
        <v>5046.5214999999998</v>
      </c>
      <c r="J30" s="186"/>
      <c r="K30" s="187">
        <f t="shared" si="1"/>
        <v>0</v>
      </c>
      <c r="L30" s="197"/>
    </row>
    <row r="31" spans="1:12" s="172" customFormat="1" ht="30" customHeight="1">
      <c r="A31" s="169"/>
      <c r="B31" s="170"/>
      <c r="C31" s="182">
        <v>2.8</v>
      </c>
      <c r="D31" s="183"/>
      <c r="E31" s="183"/>
      <c r="F31" s="183"/>
      <c r="G31" s="193" t="s">
        <v>122</v>
      </c>
      <c r="H31" s="183" t="s">
        <v>121</v>
      </c>
      <c r="I31" s="185">
        <v>1866.6120000000001</v>
      </c>
      <c r="J31" s="186"/>
      <c r="K31" s="187">
        <f t="shared" si="1"/>
        <v>0</v>
      </c>
      <c r="L31" s="171"/>
    </row>
    <row r="32" spans="1:12" s="169" customFormat="1" ht="30" customHeight="1">
      <c r="B32" s="170"/>
      <c r="C32" s="182">
        <v>2.9</v>
      </c>
      <c r="D32" s="194"/>
      <c r="E32" s="194"/>
      <c r="F32" s="194"/>
      <c r="G32" s="195" t="s">
        <v>123</v>
      </c>
      <c r="H32" s="194" t="s">
        <v>124</v>
      </c>
      <c r="I32" s="185">
        <v>47.4</v>
      </c>
      <c r="J32" s="186"/>
      <c r="K32" s="187">
        <f t="shared" si="1"/>
        <v>0</v>
      </c>
      <c r="L32" s="171"/>
    </row>
    <row r="33" spans="1:12" s="172" customFormat="1" ht="30" customHeight="1">
      <c r="B33" s="196"/>
      <c r="C33" s="236">
        <v>2.1</v>
      </c>
      <c r="D33" s="183"/>
      <c r="E33" s="183"/>
      <c r="F33" s="183"/>
      <c r="G33" s="193" t="s">
        <v>125</v>
      </c>
      <c r="H33" s="183" t="s">
        <v>121</v>
      </c>
      <c r="I33" s="185">
        <v>2276.4296000000004</v>
      </c>
      <c r="J33" s="186"/>
      <c r="K33" s="187">
        <f t="shared" si="1"/>
        <v>0</v>
      </c>
      <c r="L33" s="197"/>
    </row>
    <row r="34" spans="1:12" s="172" customFormat="1" ht="30" customHeight="1">
      <c r="A34" s="169"/>
      <c r="B34" s="170"/>
      <c r="C34" s="236">
        <v>2.11</v>
      </c>
      <c r="D34" s="183"/>
      <c r="E34" s="183"/>
      <c r="F34" s="183"/>
      <c r="G34" s="193" t="s">
        <v>126</v>
      </c>
      <c r="H34" s="183" t="s">
        <v>101</v>
      </c>
      <c r="I34" s="185">
        <v>312.83999999999997</v>
      </c>
      <c r="J34" s="186"/>
      <c r="K34" s="187">
        <f t="shared" si="1"/>
        <v>0</v>
      </c>
      <c r="L34" s="171"/>
    </row>
    <row r="35" spans="1:12" s="169" customFormat="1" ht="30" customHeight="1">
      <c r="B35" s="170"/>
      <c r="C35" s="236">
        <v>2.12</v>
      </c>
      <c r="D35" s="194"/>
      <c r="E35" s="194"/>
      <c r="F35" s="194"/>
      <c r="G35" s="195" t="s">
        <v>127</v>
      </c>
      <c r="H35" s="194" t="s">
        <v>128</v>
      </c>
      <c r="I35" s="185">
        <v>37.620000000000005</v>
      </c>
      <c r="J35" s="186"/>
      <c r="K35" s="187">
        <f t="shared" si="1"/>
        <v>0</v>
      </c>
      <c r="L35" s="171"/>
    </row>
    <row r="36" spans="1:12" s="172" customFormat="1" ht="30" customHeight="1">
      <c r="B36" s="196"/>
      <c r="C36" s="236">
        <v>2.13</v>
      </c>
      <c r="D36" s="183"/>
      <c r="E36" s="183"/>
      <c r="F36" s="183"/>
      <c r="G36" s="193" t="s">
        <v>129</v>
      </c>
      <c r="H36" s="183" t="s">
        <v>128</v>
      </c>
      <c r="I36" s="185">
        <v>76</v>
      </c>
      <c r="J36" s="186"/>
      <c r="K36" s="187">
        <f t="shared" si="1"/>
        <v>0</v>
      </c>
      <c r="L36" s="197"/>
    </row>
    <row r="37" spans="1:12" s="172" customFormat="1" ht="30" customHeight="1">
      <c r="A37" s="169"/>
      <c r="B37" s="170"/>
      <c r="C37" s="236">
        <v>2.14</v>
      </c>
      <c r="D37" s="183"/>
      <c r="E37" s="183"/>
      <c r="F37" s="183"/>
      <c r="G37" s="193" t="s">
        <v>130</v>
      </c>
      <c r="H37" s="183" t="s">
        <v>110</v>
      </c>
      <c r="I37" s="185">
        <v>4</v>
      </c>
      <c r="J37" s="186"/>
      <c r="K37" s="187">
        <f t="shared" si="1"/>
        <v>0</v>
      </c>
      <c r="L37" s="171"/>
    </row>
    <row r="38" spans="1:12" s="169" customFormat="1" ht="30" customHeight="1">
      <c r="B38" s="170"/>
      <c r="C38" s="236">
        <v>2.15</v>
      </c>
      <c r="D38" s="194"/>
      <c r="E38" s="194"/>
      <c r="F38" s="194"/>
      <c r="G38" s="195" t="s">
        <v>111</v>
      </c>
      <c r="H38" s="194" t="s">
        <v>112</v>
      </c>
      <c r="I38" s="185">
        <v>84.879599999999996</v>
      </c>
      <c r="J38" s="186"/>
      <c r="K38" s="187">
        <f t="shared" si="1"/>
        <v>0</v>
      </c>
      <c r="L38" s="171"/>
    </row>
    <row r="39" spans="1:12" s="172" customFormat="1" ht="30" customHeight="1" thickBot="1">
      <c r="A39" s="169"/>
      <c r="B39" s="170"/>
      <c r="C39" s="188" t="s">
        <v>14</v>
      </c>
      <c r="D39" s="198"/>
      <c r="E39" s="199"/>
      <c r="F39" s="198"/>
      <c r="G39" s="198"/>
      <c r="H39" s="198"/>
      <c r="I39" s="185"/>
      <c r="J39" s="198"/>
      <c r="K39" s="192">
        <f>SUM(K24:K38)</f>
        <v>0</v>
      </c>
      <c r="L39" s="171"/>
    </row>
    <row r="40" spans="1:12" s="172" customFormat="1" ht="30" customHeight="1" thickBot="1">
      <c r="A40" s="169"/>
      <c r="B40" s="170"/>
      <c r="C40" s="179" t="s">
        <v>131</v>
      </c>
      <c r="D40" s="180"/>
      <c r="E40" s="180"/>
      <c r="F40" s="180"/>
      <c r="G40" s="180"/>
      <c r="H40" s="180"/>
      <c r="I40" s="180"/>
      <c r="J40" s="180"/>
      <c r="K40" s="181"/>
      <c r="L40" s="171"/>
    </row>
    <row r="41" spans="1:12" s="172" customFormat="1" ht="30" customHeight="1">
      <c r="A41" s="169"/>
      <c r="B41" s="170"/>
      <c r="C41" s="182">
        <v>3.1</v>
      </c>
      <c r="D41" s="183"/>
      <c r="E41" s="183"/>
      <c r="F41" s="183"/>
      <c r="G41" s="193" t="s">
        <v>114</v>
      </c>
      <c r="H41" s="183" t="s">
        <v>112</v>
      </c>
      <c r="I41" s="185">
        <v>41.4</v>
      </c>
      <c r="J41" s="186"/>
      <c r="K41" s="187">
        <f t="shared" ref="K41:K58" si="2">I41*J41</f>
        <v>0</v>
      </c>
      <c r="L41" s="171"/>
    </row>
    <row r="42" spans="1:12" s="172" customFormat="1" ht="30" customHeight="1">
      <c r="A42" s="169"/>
      <c r="B42" s="170"/>
      <c r="C42" s="182">
        <v>3.2</v>
      </c>
      <c r="D42" s="183"/>
      <c r="E42" s="183"/>
      <c r="F42" s="183"/>
      <c r="G42" s="193" t="s">
        <v>115</v>
      </c>
      <c r="H42" s="183" t="s">
        <v>112</v>
      </c>
      <c r="I42" s="185">
        <v>110.4</v>
      </c>
      <c r="J42" s="186"/>
      <c r="K42" s="187">
        <f t="shared" si="2"/>
        <v>0</v>
      </c>
      <c r="L42" s="171"/>
    </row>
    <row r="43" spans="1:12" s="169" customFormat="1" ht="30" customHeight="1">
      <c r="B43" s="170"/>
      <c r="C43" s="182">
        <v>3.3</v>
      </c>
      <c r="D43" s="194"/>
      <c r="E43" s="194"/>
      <c r="F43" s="194"/>
      <c r="G43" s="195" t="s">
        <v>116</v>
      </c>
      <c r="H43" s="194" t="s">
        <v>101</v>
      </c>
      <c r="I43" s="185">
        <v>10.4</v>
      </c>
      <c r="J43" s="186"/>
      <c r="K43" s="187">
        <f t="shared" si="2"/>
        <v>0</v>
      </c>
      <c r="L43" s="171"/>
    </row>
    <row r="44" spans="1:12" s="172" customFormat="1" ht="30" customHeight="1">
      <c r="B44" s="196"/>
      <c r="C44" s="182">
        <v>3.4</v>
      </c>
      <c r="D44" s="183"/>
      <c r="E44" s="183"/>
      <c r="F44" s="183"/>
      <c r="G44" s="193" t="s">
        <v>117</v>
      </c>
      <c r="H44" s="183" t="s">
        <v>112</v>
      </c>
      <c r="I44" s="185">
        <v>1.5</v>
      </c>
      <c r="J44" s="186"/>
      <c r="K44" s="187">
        <f t="shared" si="2"/>
        <v>0</v>
      </c>
      <c r="L44" s="197"/>
    </row>
    <row r="45" spans="1:12" s="172" customFormat="1" ht="30" customHeight="1">
      <c r="A45" s="169"/>
      <c r="B45" s="170"/>
      <c r="C45" s="182">
        <v>3.5</v>
      </c>
      <c r="D45" s="183"/>
      <c r="E45" s="183"/>
      <c r="F45" s="183"/>
      <c r="G45" s="193" t="s">
        <v>119</v>
      </c>
      <c r="H45" s="183" t="s">
        <v>112</v>
      </c>
      <c r="I45" s="185">
        <v>8.3999999999999986</v>
      </c>
      <c r="J45" s="186"/>
      <c r="K45" s="187">
        <f t="shared" si="2"/>
        <v>0</v>
      </c>
      <c r="L45" s="171"/>
    </row>
    <row r="46" spans="1:12" s="169" customFormat="1" ht="30" customHeight="1">
      <c r="B46" s="170"/>
      <c r="C46" s="182">
        <v>3.6</v>
      </c>
      <c r="D46" s="194"/>
      <c r="E46" s="194"/>
      <c r="F46" s="194"/>
      <c r="G46" s="195" t="s">
        <v>132</v>
      </c>
      <c r="H46" s="194" t="s">
        <v>101</v>
      </c>
      <c r="I46" s="185">
        <v>276</v>
      </c>
      <c r="J46" s="186"/>
      <c r="K46" s="187">
        <f t="shared" si="2"/>
        <v>0</v>
      </c>
      <c r="L46" s="171"/>
    </row>
    <row r="47" spans="1:12" s="172" customFormat="1" ht="30" customHeight="1">
      <c r="B47" s="196"/>
      <c r="C47" s="182">
        <v>3.7</v>
      </c>
      <c r="D47" s="183"/>
      <c r="E47" s="183"/>
      <c r="F47" s="183"/>
      <c r="G47" s="193" t="s">
        <v>133</v>
      </c>
      <c r="H47" s="183" t="s">
        <v>128</v>
      </c>
      <c r="I47" s="185">
        <v>258</v>
      </c>
      <c r="J47" s="186"/>
      <c r="K47" s="187">
        <f t="shared" si="2"/>
        <v>0</v>
      </c>
      <c r="L47" s="197"/>
    </row>
    <row r="48" spans="1:12" s="172" customFormat="1" ht="30" customHeight="1">
      <c r="A48" s="169"/>
      <c r="B48" s="170"/>
      <c r="C48" s="182">
        <v>3.8</v>
      </c>
      <c r="D48" s="183"/>
      <c r="E48" s="183"/>
      <c r="F48" s="183"/>
      <c r="G48" s="193" t="s">
        <v>134</v>
      </c>
      <c r="H48" s="183" t="s">
        <v>110</v>
      </c>
      <c r="I48" s="185">
        <v>1</v>
      </c>
      <c r="J48" s="186"/>
      <c r="K48" s="187">
        <f t="shared" si="2"/>
        <v>0</v>
      </c>
      <c r="L48" s="171"/>
    </row>
    <row r="49" spans="1:12" s="169" customFormat="1" ht="30" customHeight="1">
      <c r="B49" s="170"/>
      <c r="C49" s="182">
        <v>3.9</v>
      </c>
      <c r="D49" s="194"/>
      <c r="E49" s="194"/>
      <c r="F49" s="194"/>
      <c r="G49" s="195" t="s">
        <v>135</v>
      </c>
      <c r="H49" s="194" t="s">
        <v>101</v>
      </c>
      <c r="I49" s="185">
        <v>276</v>
      </c>
      <c r="J49" s="186"/>
      <c r="K49" s="187">
        <f t="shared" si="2"/>
        <v>0</v>
      </c>
      <c r="L49" s="171"/>
    </row>
    <row r="50" spans="1:12" s="172" customFormat="1" ht="30" customHeight="1">
      <c r="B50" s="196"/>
      <c r="C50" s="236">
        <v>3.1</v>
      </c>
      <c r="D50" s="183"/>
      <c r="E50" s="183"/>
      <c r="F50" s="183"/>
      <c r="G50" s="193" t="s">
        <v>136</v>
      </c>
      <c r="H50" s="183" t="s">
        <v>101</v>
      </c>
      <c r="I50" s="185">
        <v>231.12</v>
      </c>
      <c r="J50" s="186"/>
      <c r="K50" s="187">
        <f t="shared" si="2"/>
        <v>0</v>
      </c>
      <c r="L50" s="197"/>
    </row>
    <row r="51" spans="1:12" s="172" customFormat="1" ht="30" customHeight="1">
      <c r="A51" s="169"/>
      <c r="B51" s="170"/>
      <c r="C51" s="236">
        <v>3.11</v>
      </c>
      <c r="D51" s="183"/>
      <c r="E51" s="183"/>
      <c r="F51" s="183"/>
      <c r="G51" s="193" t="s">
        <v>137</v>
      </c>
      <c r="H51" s="183" t="s">
        <v>110</v>
      </c>
      <c r="I51" s="185">
        <v>2</v>
      </c>
      <c r="J51" s="186"/>
      <c r="K51" s="187">
        <f t="shared" si="2"/>
        <v>0</v>
      </c>
      <c r="L51" s="171"/>
    </row>
    <row r="52" spans="1:12" s="169" customFormat="1" ht="30" customHeight="1">
      <c r="B52" s="170"/>
      <c r="C52" s="236">
        <v>3.12</v>
      </c>
      <c r="D52" s="194"/>
      <c r="E52" s="194"/>
      <c r="F52" s="194"/>
      <c r="G52" s="195" t="s">
        <v>125</v>
      </c>
      <c r="H52" s="194" t="s">
        <v>121</v>
      </c>
      <c r="I52" s="185">
        <v>492.31</v>
      </c>
      <c r="J52" s="186"/>
      <c r="K52" s="187">
        <f t="shared" si="2"/>
        <v>0</v>
      </c>
      <c r="L52" s="171"/>
    </row>
    <row r="53" spans="1:12" s="172" customFormat="1" ht="30" customHeight="1">
      <c r="B53" s="196"/>
      <c r="C53" s="236">
        <v>3.13</v>
      </c>
      <c r="D53" s="183"/>
      <c r="E53" s="183"/>
      <c r="F53" s="183"/>
      <c r="G53" s="193" t="s">
        <v>138</v>
      </c>
      <c r="H53" s="183" t="s">
        <v>101</v>
      </c>
      <c r="I53" s="185">
        <v>48</v>
      </c>
      <c r="J53" s="186"/>
      <c r="K53" s="187">
        <f t="shared" si="2"/>
        <v>0</v>
      </c>
      <c r="L53" s="197"/>
    </row>
    <row r="54" spans="1:12" s="172" customFormat="1" ht="30" customHeight="1">
      <c r="A54" s="169"/>
      <c r="B54" s="170"/>
      <c r="C54" s="236">
        <v>3.14</v>
      </c>
      <c r="D54" s="183"/>
      <c r="E54" s="183"/>
      <c r="F54" s="183"/>
      <c r="G54" s="193" t="s">
        <v>139</v>
      </c>
      <c r="H54" s="183" t="s">
        <v>128</v>
      </c>
      <c r="I54" s="185">
        <v>73.400000000000006</v>
      </c>
      <c r="J54" s="186"/>
      <c r="K54" s="187">
        <f t="shared" si="2"/>
        <v>0</v>
      </c>
      <c r="L54" s="171"/>
    </row>
    <row r="55" spans="1:12" s="169" customFormat="1" ht="30" customHeight="1">
      <c r="B55" s="170"/>
      <c r="C55" s="236">
        <v>3.15</v>
      </c>
      <c r="D55" s="194"/>
      <c r="E55" s="194"/>
      <c r="F55" s="194"/>
      <c r="G55" s="195" t="s">
        <v>140</v>
      </c>
      <c r="H55" s="194" t="s">
        <v>141</v>
      </c>
      <c r="I55" s="185">
        <v>49</v>
      </c>
      <c r="J55" s="186"/>
      <c r="K55" s="187">
        <f t="shared" si="2"/>
        <v>0</v>
      </c>
      <c r="L55" s="171"/>
    </row>
    <row r="56" spans="1:12" s="172" customFormat="1" ht="30" customHeight="1">
      <c r="B56" s="196"/>
      <c r="C56" s="236">
        <v>3.16</v>
      </c>
      <c r="D56" s="183"/>
      <c r="E56" s="183"/>
      <c r="F56" s="183"/>
      <c r="G56" s="193" t="s">
        <v>142</v>
      </c>
      <c r="H56" s="183" t="s">
        <v>101</v>
      </c>
      <c r="I56" s="185">
        <v>48</v>
      </c>
      <c r="J56" s="186"/>
      <c r="K56" s="187">
        <f t="shared" si="2"/>
        <v>0</v>
      </c>
      <c r="L56" s="197"/>
    </row>
    <row r="57" spans="1:12" s="172" customFormat="1" ht="30" customHeight="1">
      <c r="A57" s="169"/>
      <c r="B57" s="170"/>
      <c r="C57" s="236">
        <v>3.17</v>
      </c>
      <c r="D57" s="183"/>
      <c r="E57" s="183"/>
      <c r="F57" s="183"/>
      <c r="G57" s="193" t="s">
        <v>143</v>
      </c>
      <c r="H57" s="183" t="s">
        <v>101</v>
      </c>
      <c r="I57" s="185">
        <v>480</v>
      </c>
      <c r="J57" s="186"/>
      <c r="K57" s="187">
        <f t="shared" si="2"/>
        <v>0</v>
      </c>
      <c r="L57" s="171"/>
    </row>
    <row r="58" spans="1:12" s="169" customFormat="1" ht="30" customHeight="1">
      <c r="B58" s="170"/>
      <c r="C58" s="236">
        <v>3.18</v>
      </c>
      <c r="D58" s="194"/>
      <c r="E58" s="194"/>
      <c r="F58" s="194"/>
      <c r="G58" s="195" t="s">
        <v>111</v>
      </c>
      <c r="H58" s="194" t="s">
        <v>112</v>
      </c>
      <c r="I58" s="185">
        <v>53.82</v>
      </c>
      <c r="J58" s="186"/>
      <c r="K58" s="187">
        <f t="shared" si="2"/>
        <v>0</v>
      </c>
      <c r="L58" s="171"/>
    </row>
    <row r="59" spans="1:12" s="172" customFormat="1" ht="30" customHeight="1" thickBot="1">
      <c r="A59" s="169"/>
      <c r="B59" s="170"/>
      <c r="C59" s="188" t="s">
        <v>14</v>
      </c>
      <c r="D59" s="198"/>
      <c r="E59" s="199"/>
      <c r="F59" s="198"/>
      <c r="G59" s="198"/>
      <c r="H59" s="198"/>
      <c r="I59" s="185"/>
      <c r="J59" s="198"/>
      <c r="K59" s="192">
        <f>SUM(K41:K58)</f>
        <v>0</v>
      </c>
      <c r="L59" s="171"/>
    </row>
    <row r="60" spans="1:12" s="172" customFormat="1" ht="30" customHeight="1" thickBot="1">
      <c r="A60" s="169"/>
      <c r="B60" s="170"/>
      <c r="C60" s="179" t="s">
        <v>144</v>
      </c>
      <c r="D60" s="180"/>
      <c r="E60" s="180"/>
      <c r="F60" s="180"/>
      <c r="G60" s="180"/>
      <c r="H60" s="180"/>
      <c r="I60" s="180"/>
      <c r="J60" s="180"/>
      <c r="K60" s="181"/>
      <c r="L60" s="171"/>
    </row>
    <row r="61" spans="1:12" s="172" customFormat="1" ht="30" customHeight="1">
      <c r="A61" s="169"/>
      <c r="B61" s="170"/>
      <c r="C61" s="182">
        <v>4.0999999999999996</v>
      </c>
      <c r="D61" s="183"/>
      <c r="E61" s="183"/>
      <c r="F61" s="183"/>
      <c r="G61" s="184" t="s">
        <v>114</v>
      </c>
      <c r="H61" s="183" t="s">
        <v>112</v>
      </c>
      <c r="I61" s="185">
        <v>10.52</v>
      </c>
      <c r="J61" s="186"/>
      <c r="K61" s="187">
        <f>I61*J61</f>
        <v>0</v>
      </c>
      <c r="L61" s="171"/>
    </row>
    <row r="62" spans="1:12" s="172" customFormat="1" ht="30" customHeight="1">
      <c r="A62" s="169"/>
      <c r="B62" s="170"/>
      <c r="C62" s="182">
        <v>4.2</v>
      </c>
      <c r="D62" s="183"/>
      <c r="E62" s="183"/>
      <c r="F62" s="183"/>
      <c r="G62" s="184" t="s">
        <v>115</v>
      </c>
      <c r="H62" s="183" t="s">
        <v>112</v>
      </c>
      <c r="I62" s="185">
        <v>1.5779999999999998</v>
      </c>
      <c r="J62" s="186"/>
      <c r="K62" s="187">
        <f t="shared" ref="K62:K69" si="3">I62*J62</f>
        <v>0</v>
      </c>
      <c r="L62" s="171"/>
    </row>
    <row r="63" spans="1:12" s="172" customFormat="1" ht="30" customHeight="1">
      <c r="A63" s="169"/>
      <c r="B63" s="170"/>
      <c r="C63" s="182">
        <v>4.3</v>
      </c>
      <c r="D63" s="183"/>
      <c r="E63" s="183"/>
      <c r="F63" s="183"/>
      <c r="G63" s="184" t="s">
        <v>111</v>
      </c>
      <c r="H63" s="183" t="s">
        <v>112</v>
      </c>
      <c r="I63" s="185">
        <v>2.6079999999999997</v>
      </c>
      <c r="J63" s="186"/>
      <c r="K63" s="187">
        <f t="shared" si="3"/>
        <v>0</v>
      </c>
      <c r="L63" s="171"/>
    </row>
    <row r="64" spans="1:12" s="172" customFormat="1" ht="30" customHeight="1">
      <c r="A64" s="169"/>
      <c r="B64" s="170"/>
      <c r="C64" s="182">
        <v>4.4000000000000004</v>
      </c>
      <c r="D64" s="183"/>
      <c r="E64" s="183"/>
      <c r="F64" s="183"/>
      <c r="G64" s="184" t="s">
        <v>116</v>
      </c>
      <c r="H64" s="183" t="s">
        <v>101</v>
      </c>
      <c r="I64" s="185">
        <v>23.799999999999997</v>
      </c>
      <c r="J64" s="186"/>
      <c r="K64" s="187">
        <f t="shared" si="3"/>
        <v>0</v>
      </c>
      <c r="L64" s="171"/>
    </row>
    <row r="65" spans="1:12" s="172" customFormat="1" ht="30" customHeight="1">
      <c r="A65" s="169"/>
      <c r="B65" s="170"/>
      <c r="C65" s="182">
        <v>4.5</v>
      </c>
      <c r="D65" s="183"/>
      <c r="E65" s="183"/>
      <c r="F65" s="183"/>
      <c r="G65" s="184" t="s">
        <v>117</v>
      </c>
      <c r="H65" s="183" t="s">
        <v>112</v>
      </c>
      <c r="I65" s="185">
        <v>5</v>
      </c>
      <c r="J65" s="186"/>
      <c r="K65" s="187">
        <f t="shared" si="3"/>
        <v>0</v>
      </c>
      <c r="L65" s="171"/>
    </row>
    <row r="66" spans="1:12" s="172" customFormat="1" ht="30" customHeight="1">
      <c r="A66" s="169"/>
      <c r="B66" s="170"/>
      <c r="C66" s="182">
        <v>4.5999999999999996</v>
      </c>
      <c r="D66" s="183"/>
      <c r="E66" s="183"/>
      <c r="F66" s="183"/>
      <c r="G66" s="184" t="s">
        <v>119</v>
      </c>
      <c r="H66" s="183" t="s">
        <v>112</v>
      </c>
      <c r="I66" s="185">
        <v>5.52</v>
      </c>
      <c r="J66" s="186"/>
      <c r="K66" s="187">
        <f t="shared" si="3"/>
        <v>0</v>
      </c>
      <c r="L66" s="171"/>
    </row>
    <row r="67" spans="1:12" s="172" customFormat="1" ht="30" customHeight="1">
      <c r="A67" s="169"/>
      <c r="B67" s="170"/>
      <c r="C67" s="182">
        <v>4.7</v>
      </c>
      <c r="D67" s="183"/>
      <c r="E67" s="183"/>
      <c r="F67" s="183"/>
      <c r="G67" s="184" t="s">
        <v>145</v>
      </c>
      <c r="H67" s="183" t="s">
        <v>146</v>
      </c>
      <c r="I67" s="185">
        <v>36.4</v>
      </c>
      <c r="J67" s="186"/>
      <c r="K67" s="187">
        <f t="shared" si="3"/>
        <v>0</v>
      </c>
      <c r="L67" s="171"/>
    </row>
    <row r="68" spans="1:12" s="172" customFormat="1" ht="30" customHeight="1">
      <c r="A68" s="169"/>
      <c r="B68" s="170"/>
      <c r="C68" s="182">
        <v>4.8</v>
      </c>
      <c r="D68" s="183"/>
      <c r="E68" s="183"/>
      <c r="F68" s="183"/>
      <c r="G68" s="184" t="s">
        <v>147</v>
      </c>
      <c r="H68" s="183" t="s">
        <v>148</v>
      </c>
      <c r="I68" s="185">
        <v>33</v>
      </c>
      <c r="J68" s="186"/>
      <c r="K68" s="187">
        <f t="shared" si="3"/>
        <v>0</v>
      </c>
      <c r="L68" s="171"/>
    </row>
    <row r="69" spans="1:12" s="172" customFormat="1" ht="30" customHeight="1">
      <c r="A69" s="169"/>
      <c r="B69" s="170"/>
      <c r="C69" s="182">
        <v>4.9000000000000004</v>
      </c>
      <c r="D69" s="183"/>
      <c r="E69" s="183"/>
      <c r="F69" s="183"/>
      <c r="G69" s="184" t="s">
        <v>149</v>
      </c>
      <c r="H69" s="183" t="s">
        <v>101</v>
      </c>
      <c r="I69" s="185">
        <v>13.799999999999999</v>
      </c>
      <c r="J69" s="186"/>
      <c r="K69" s="187">
        <f t="shared" si="3"/>
        <v>0</v>
      </c>
      <c r="L69" s="171"/>
    </row>
    <row r="70" spans="1:12" s="172" customFormat="1" ht="30" customHeight="1" thickBot="1">
      <c r="A70" s="169"/>
      <c r="B70" s="170"/>
      <c r="C70" s="188" t="s">
        <v>14</v>
      </c>
      <c r="D70" s="189"/>
      <c r="E70" s="189"/>
      <c r="F70" s="189"/>
      <c r="G70" s="190"/>
      <c r="H70" s="189"/>
      <c r="I70" s="185"/>
      <c r="J70" s="191"/>
      <c r="K70" s="192">
        <f>SUM(K61:K69)</f>
        <v>0</v>
      </c>
      <c r="L70" s="171"/>
    </row>
    <row r="71" spans="1:12" s="172" customFormat="1" ht="30" customHeight="1" thickBot="1">
      <c r="A71" s="169"/>
      <c r="B71" s="170"/>
      <c r="C71" s="179" t="s">
        <v>150</v>
      </c>
      <c r="D71" s="180"/>
      <c r="E71" s="180"/>
      <c r="F71" s="180"/>
      <c r="G71" s="180"/>
      <c r="H71" s="180"/>
      <c r="I71" s="180"/>
      <c r="J71" s="180"/>
      <c r="K71" s="181"/>
      <c r="L71" s="171"/>
    </row>
    <row r="72" spans="1:12" s="172" customFormat="1" ht="30" customHeight="1">
      <c r="A72" s="169"/>
      <c r="B72" s="170"/>
      <c r="C72" s="182">
        <v>5.0999999999999996</v>
      </c>
      <c r="D72" s="183"/>
      <c r="E72" s="183"/>
      <c r="F72" s="183"/>
      <c r="G72" s="184" t="s">
        <v>114</v>
      </c>
      <c r="H72" s="183" t="s">
        <v>106</v>
      </c>
      <c r="I72" s="185">
        <v>32.159999999999997</v>
      </c>
      <c r="J72" s="186"/>
      <c r="K72" s="187">
        <f t="shared" ref="K72:K84" si="4">I72*J72</f>
        <v>0</v>
      </c>
      <c r="L72" s="171"/>
    </row>
    <row r="73" spans="1:12" s="172" customFormat="1" ht="30" customHeight="1">
      <c r="A73" s="169"/>
      <c r="B73" s="170"/>
      <c r="C73" s="182">
        <v>5.2</v>
      </c>
      <c r="D73" s="183"/>
      <c r="E73" s="183"/>
      <c r="F73" s="183"/>
      <c r="G73" s="184" t="s">
        <v>115</v>
      </c>
      <c r="H73" s="183" t="s">
        <v>112</v>
      </c>
      <c r="I73" s="185">
        <v>27.6</v>
      </c>
      <c r="J73" s="186"/>
      <c r="K73" s="187">
        <f t="shared" si="4"/>
        <v>0</v>
      </c>
      <c r="L73" s="171"/>
    </row>
    <row r="74" spans="1:12" s="169" customFormat="1" ht="30" customHeight="1">
      <c r="B74" s="170"/>
      <c r="C74" s="182">
        <v>5.3</v>
      </c>
      <c r="D74" s="194"/>
      <c r="E74" s="194"/>
      <c r="F74" s="194"/>
      <c r="G74" s="241" t="s">
        <v>116</v>
      </c>
      <c r="H74" s="194" t="s">
        <v>101</v>
      </c>
      <c r="I74" s="185">
        <v>47.2</v>
      </c>
      <c r="J74" s="186"/>
      <c r="K74" s="187">
        <f t="shared" si="4"/>
        <v>0</v>
      </c>
      <c r="L74" s="171"/>
    </row>
    <row r="75" spans="1:12" s="172" customFormat="1" ht="30" customHeight="1">
      <c r="B75" s="196"/>
      <c r="C75" s="182">
        <v>5.4</v>
      </c>
      <c r="D75" s="183"/>
      <c r="E75" s="183"/>
      <c r="F75" s="183"/>
      <c r="G75" s="184" t="s">
        <v>117</v>
      </c>
      <c r="H75" s="183" t="s">
        <v>112</v>
      </c>
      <c r="I75" s="185">
        <v>10</v>
      </c>
      <c r="J75" s="186"/>
      <c r="K75" s="187">
        <f t="shared" si="4"/>
        <v>0</v>
      </c>
      <c r="L75" s="197"/>
    </row>
    <row r="76" spans="1:12" s="172" customFormat="1" ht="30" customHeight="1">
      <c r="A76" s="169"/>
      <c r="B76" s="170"/>
      <c r="C76" s="182">
        <v>5.5</v>
      </c>
      <c r="D76" s="183"/>
      <c r="E76" s="183"/>
      <c r="F76" s="183"/>
      <c r="G76" s="184" t="s">
        <v>119</v>
      </c>
      <c r="H76" s="183" t="s">
        <v>112</v>
      </c>
      <c r="I76" s="185">
        <v>8.16</v>
      </c>
      <c r="J76" s="186"/>
      <c r="K76" s="187">
        <f t="shared" si="4"/>
        <v>0</v>
      </c>
      <c r="L76" s="171"/>
    </row>
    <row r="77" spans="1:12" s="169" customFormat="1" ht="30" customHeight="1">
      <c r="B77" s="170"/>
      <c r="C77" s="182">
        <v>5.6</v>
      </c>
      <c r="D77" s="194"/>
      <c r="E77" s="194"/>
      <c r="F77" s="194"/>
      <c r="G77" s="241" t="s">
        <v>151</v>
      </c>
      <c r="H77" s="194" t="s">
        <v>146</v>
      </c>
      <c r="I77" s="185">
        <v>244.8</v>
      </c>
      <c r="J77" s="186"/>
      <c r="K77" s="187">
        <f t="shared" si="4"/>
        <v>0</v>
      </c>
      <c r="L77" s="171"/>
    </row>
    <row r="78" spans="1:12" s="172" customFormat="1" ht="30" customHeight="1">
      <c r="B78" s="196"/>
      <c r="C78" s="182">
        <v>5.7</v>
      </c>
      <c r="D78" s="183"/>
      <c r="E78" s="183"/>
      <c r="F78" s="183"/>
      <c r="G78" s="184" t="s">
        <v>152</v>
      </c>
      <c r="H78" s="183" t="s">
        <v>124</v>
      </c>
      <c r="I78" s="185">
        <v>147.19999999999999</v>
      </c>
      <c r="J78" s="186"/>
      <c r="K78" s="187">
        <f t="shared" si="4"/>
        <v>0</v>
      </c>
      <c r="L78" s="197"/>
    </row>
    <row r="79" spans="1:12" s="172" customFormat="1" ht="30" customHeight="1">
      <c r="A79" s="169"/>
      <c r="B79" s="170"/>
      <c r="C79" s="182">
        <v>5.8</v>
      </c>
      <c r="D79" s="183"/>
      <c r="E79" s="183"/>
      <c r="F79" s="183"/>
      <c r="G79" s="184" t="s">
        <v>140</v>
      </c>
      <c r="H79" s="183" t="s">
        <v>146</v>
      </c>
      <c r="I79" s="185">
        <v>244.8</v>
      </c>
      <c r="J79" s="186"/>
      <c r="K79" s="187">
        <f t="shared" si="4"/>
        <v>0</v>
      </c>
      <c r="L79" s="171"/>
    </row>
    <row r="80" spans="1:12" s="169" customFormat="1" ht="30" customHeight="1">
      <c r="B80" s="170"/>
      <c r="C80" s="182">
        <v>5.9</v>
      </c>
      <c r="D80" s="194"/>
      <c r="E80" s="194"/>
      <c r="F80" s="194"/>
      <c r="G80" s="241" t="s">
        <v>138</v>
      </c>
      <c r="H80" s="194" t="s">
        <v>101</v>
      </c>
      <c r="I80" s="185">
        <v>244.8</v>
      </c>
      <c r="J80" s="186"/>
      <c r="K80" s="187">
        <f t="shared" si="4"/>
        <v>0</v>
      </c>
      <c r="L80" s="171"/>
    </row>
    <row r="81" spans="1:12" s="172" customFormat="1" ht="30" customHeight="1">
      <c r="B81" s="196"/>
      <c r="C81" s="236">
        <v>5.0999999999999996</v>
      </c>
      <c r="D81" s="183"/>
      <c r="E81" s="183"/>
      <c r="F81" s="183"/>
      <c r="G81" s="184" t="s">
        <v>153</v>
      </c>
      <c r="H81" s="183" t="s">
        <v>101</v>
      </c>
      <c r="I81" s="185">
        <v>244.8</v>
      </c>
      <c r="J81" s="186"/>
      <c r="K81" s="187">
        <f t="shared" si="4"/>
        <v>0</v>
      </c>
      <c r="L81" s="197"/>
    </row>
    <row r="82" spans="1:12" s="172" customFormat="1" ht="30" customHeight="1">
      <c r="A82" s="169"/>
      <c r="B82" s="170"/>
      <c r="C82" s="236">
        <v>5.1100000000000003</v>
      </c>
      <c r="D82" s="183"/>
      <c r="E82" s="183"/>
      <c r="F82" s="183"/>
      <c r="G82" s="184" t="s">
        <v>142</v>
      </c>
      <c r="H82" s="183" t="s">
        <v>101</v>
      </c>
      <c r="I82" s="185">
        <v>244.8</v>
      </c>
      <c r="J82" s="186"/>
      <c r="K82" s="187">
        <f t="shared" si="4"/>
        <v>0</v>
      </c>
      <c r="L82" s="171"/>
    </row>
    <row r="83" spans="1:12" s="169" customFormat="1" ht="30" customHeight="1">
      <c r="B83" s="170"/>
      <c r="C83" s="236">
        <v>5.12</v>
      </c>
      <c r="D83" s="194"/>
      <c r="E83" s="194"/>
      <c r="F83" s="194"/>
      <c r="G83" s="241" t="s">
        <v>111</v>
      </c>
      <c r="H83" s="194" t="s">
        <v>112</v>
      </c>
      <c r="I83" s="185">
        <v>41.808</v>
      </c>
      <c r="J83" s="186"/>
      <c r="K83" s="187">
        <f t="shared" si="4"/>
        <v>0</v>
      </c>
      <c r="L83" s="171"/>
    </row>
    <row r="84" spans="1:12" s="172" customFormat="1" ht="30" customHeight="1">
      <c r="B84" s="196"/>
      <c r="C84" s="236">
        <v>5.13</v>
      </c>
      <c r="D84" s="183"/>
      <c r="E84" s="183"/>
      <c r="F84" s="183"/>
      <c r="G84" s="184" t="s">
        <v>125</v>
      </c>
      <c r="H84" s="183" t="s">
        <v>121</v>
      </c>
      <c r="I84" s="185">
        <v>1020.7919999999999</v>
      </c>
      <c r="J84" s="186"/>
      <c r="K84" s="187">
        <f t="shared" si="4"/>
        <v>0</v>
      </c>
      <c r="L84" s="197"/>
    </row>
    <row r="85" spans="1:12" s="172" customFormat="1" ht="30" customHeight="1" thickBot="1">
      <c r="A85" s="169"/>
      <c r="B85" s="170"/>
      <c r="C85" s="188" t="s">
        <v>14</v>
      </c>
      <c r="D85" s="198"/>
      <c r="E85" s="199"/>
      <c r="F85" s="198"/>
      <c r="G85" s="198"/>
      <c r="H85" s="198"/>
      <c r="I85" s="185"/>
      <c r="J85" s="198"/>
      <c r="K85" s="192">
        <f>SUM(K72:K84)</f>
        <v>0</v>
      </c>
      <c r="L85" s="171"/>
    </row>
    <row r="86" spans="1:12" s="172" customFormat="1" ht="30" customHeight="1" thickBot="1">
      <c r="A86" s="169"/>
      <c r="B86" s="170"/>
      <c r="C86" s="179" t="s">
        <v>154</v>
      </c>
      <c r="D86" s="180"/>
      <c r="E86" s="180"/>
      <c r="F86" s="180"/>
      <c r="G86" s="180"/>
      <c r="H86" s="180"/>
      <c r="I86" s="180"/>
      <c r="J86" s="180"/>
      <c r="K86" s="181"/>
      <c r="L86" s="171"/>
    </row>
    <row r="87" spans="1:12" s="172" customFormat="1" ht="30" customHeight="1">
      <c r="A87" s="169"/>
      <c r="B87" s="170"/>
      <c r="C87" s="182">
        <v>6.1</v>
      </c>
      <c r="D87" s="183"/>
      <c r="E87" s="183"/>
      <c r="F87" s="183"/>
      <c r="G87" s="184" t="s">
        <v>155</v>
      </c>
      <c r="H87" s="183" t="s">
        <v>101</v>
      </c>
      <c r="I87" s="185">
        <v>113.61</v>
      </c>
      <c r="J87" s="186"/>
      <c r="K87" s="187">
        <f t="shared" ref="K87:K103" si="5">I87*J87</f>
        <v>0</v>
      </c>
      <c r="L87" s="171"/>
    </row>
    <row r="88" spans="1:12" s="172" customFormat="1" ht="30" customHeight="1">
      <c r="A88" s="169"/>
      <c r="B88" s="170"/>
      <c r="C88" s="182">
        <v>6.2</v>
      </c>
      <c r="D88" s="183"/>
      <c r="E88" s="183"/>
      <c r="F88" s="183"/>
      <c r="G88" s="184" t="s">
        <v>114</v>
      </c>
      <c r="H88" s="183" t="s">
        <v>112</v>
      </c>
      <c r="I88" s="185">
        <v>48</v>
      </c>
      <c r="J88" s="186"/>
      <c r="K88" s="187">
        <f t="shared" si="5"/>
        <v>0</v>
      </c>
      <c r="L88" s="171"/>
    </row>
    <row r="89" spans="1:12" s="169" customFormat="1" ht="30" customHeight="1">
      <c r="B89" s="170"/>
      <c r="C89" s="182">
        <v>6.3</v>
      </c>
      <c r="D89" s="194"/>
      <c r="E89" s="194"/>
      <c r="F89" s="194"/>
      <c r="G89" s="241" t="s">
        <v>115</v>
      </c>
      <c r="H89" s="194" t="s">
        <v>112</v>
      </c>
      <c r="I89" s="185">
        <v>80</v>
      </c>
      <c r="J89" s="186"/>
      <c r="K89" s="187">
        <f t="shared" si="5"/>
        <v>0</v>
      </c>
      <c r="L89" s="171"/>
    </row>
    <row r="90" spans="1:12" s="172" customFormat="1" ht="30" customHeight="1">
      <c r="B90" s="196"/>
      <c r="C90" s="182">
        <v>6.4</v>
      </c>
      <c r="D90" s="183"/>
      <c r="E90" s="183"/>
      <c r="F90" s="183"/>
      <c r="G90" s="184" t="s">
        <v>111</v>
      </c>
      <c r="H90" s="183" t="s">
        <v>112</v>
      </c>
      <c r="I90" s="185">
        <v>110.4</v>
      </c>
      <c r="J90" s="186"/>
      <c r="K90" s="187">
        <f t="shared" si="5"/>
        <v>0</v>
      </c>
      <c r="L90" s="197"/>
    </row>
    <row r="91" spans="1:12" s="172" customFormat="1" ht="30" customHeight="1">
      <c r="A91" s="169"/>
      <c r="B91" s="170"/>
      <c r="C91" s="182">
        <v>6.5</v>
      </c>
      <c r="D91" s="183"/>
      <c r="E91" s="183"/>
      <c r="F91" s="183"/>
      <c r="G91" s="184" t="s">
        <v>156</v>
      </c>
      <c r="H91" s="183" t="s">
        <v>128</v>
      </c>
      <c r="I91" s="185">
        <v>163</v>
      </c>
      <c r="J91" s="186"/>
      <c r="K91" s="187">
        <f t="shared" si="5"/>
        <v>0</v>
      </c>
      <c r="L91" s="171"/>
    </row>
    <row r="92" spans="1:12" s="169" customFormat="1" ht="30" customHeight="1">
      <c r="B92" s="170"/>
      <c r="C92" s="182">
        <v>6.6</v>
      </c>
      <c r="D92" s="194"/>
      <c r="E92" s="194"/>
      <c r="F92" s="194"/>
      <c r="G92" s="241" t="s">
        <v>157</v>
      </c>
      <c r="H92" s="194" t="s">
        <v>101</v>
      </c>
      <c r="I92" s="185">
        <v>300</v>
      </c>
      <c r="J92" s="186"/>
      <c r="K92" s="187">
        <f t="shared" si="5"/>
        <v>0</v>
      </c>
      <c r="L92" s="171"/>
    </row>
    <row r="93" spans="1:12" s="172" customFormat="1" ht="30" customHeight="1">
      <c r="B93" s="196"/>
      <c r="C93" s="182">
        <v>6.7</v>
      </c>
      <c r="D93" s="183"/>
      <c r="E93" s="183"/>
      <c r="F93" s="183"/>
      <c r="G93" s="184" t="s">
        <v>158</v>
      </c>
      <c r="H93" s="183" t="s">
        <v>101</v>
      </c>
      <c r="I93" s="185">
        <v>63.13</v>
      </c>
      <c r="J93" s="186"/>
      <c r="K93" s="187">
        <f t="shared" si="5"/>
        <v>0</v>
      </c>
      <c r="L93" s="197"/>
    </row>
    <row r="94" spans="1:12" s="172" customFormat="1" ht="30" customHeight="1">
      <c r="A94" s="169"/>
      <c r="B94" s="170"/>
      <c r="C94" s="182">
        <v>6.8</v>
      </c>
      <c r="D94" s="183"/>
      <c r="E94" s="183"/>
      <c r="F94" s="183"/>
      <c r="G94" s="184" t="s">
        <v>159</v>
      </c>
      <c r="H94" s="183" t="s">
        <v>110</v>
      </c>
      <c r="I94" s="185">
        <v>4</v>
      </c>
      <c r="J94" s="186"/>
      <c r="K94" s="187">
        <f t="shared" si="5"/>
        <v>0</v>
      </c>
      <c r="L94" s="171"/>
    </row>
    <row r="95" spans="1:12" s="169" customFormat="1" ht="30" customHeight="1">
      <c r="B95" s="170"/>
      <c r="C95" s="182">
        <v>6.9</v>
      </c>
      <c r="D95" s="194"/>
      <c r="E95" s="194"/>
      <c r="F95" s="194"/>
      <c r="G95" s="241" t="s">
        <v>160</v>
      </c>
      <c r="H95" s="194" t="s">
        <v>110</v>
      </c>
      <c r="I95" s="185">
        <v>3</v>
      </c>
      <c r="J95" s="186"/>
      <c r="K95" s="187">
        <f t="shared" si="5"/>
        <v>0</v>
      </c>
      <c r="L95" s="171"/>
    </row>
    <row r="96" spans="1:12" s="172" customFormat="1" ht="56" customHeight="1">
      <c r="B96" s="196"/>
      <c r="C96" s="236">
        <v>6.1</v>
      </c>
      <c r="D96" s="183"/>
      <c r="E96" s="183"/>
      <c r="F96" s="183"/>
      <c r="G96" s="184" t="s">
        <v>161</v>
      </c>
      <c r="H96" s="183" t="s">
        <v>110</v>
      </c>
      <c r="I96" s="185">
        <v>2</v>
      </c>
      <c r="J96" s="186"/>
      <c r="K96" s="187">
        <f t="shared" si="5"/>
        <v>0</v>
      </c>
      <c r="L96" s="197"/>
    </row>
    <row r="97" spans="1:12" s="172" customFormat="1" ht="30" customHeight="1">
      <c r="A97" s="169"/>
      <c r="B97" s="170"/>
      <c r="C97" s="236">
        <v>6.11</v>
      </c>
      <c r="D97" s="183"/>
      <c r="E97" s="183"/>
      <c r="F97" s="183"/>
      <c r="G97" s="184" t="s">
        <v>162</v>
      </c>
      <c r="H97" s="183" t="s">
        <v>110</v>
      </c>
      <c r="I97" s="185">
        <v>2</v>
      </c>
      <c r="J97" s="186"/>
      <c r="K97" s="187">
        <f t="shared" si="5"/>
        <v>0</v>
      </c>
      <c r="L97" s="171"/>
    </row>
    <row r="98" spans="1:12" s="169" customFormat="1" ht="30" customHeight="1">
      <c r="B98" s="170"/>
      <c r="C98" s="236">
        <v>6.12</v>
      </c>
      <c r="D98" s="194"/>
      <c r="E98" s="194"/>
      <c r="F98" s="194"/>
      <c r="G98" s="241" t="s">
        <v>163</v>
      </c>
      <c r="H98" s="194" t="s">
        <v>110</v>
      </c>
      <c r="I98" s="185">
        <v>2</v>
      </c>
      <c r="J98" s="186"/>
      <c r="K98" s="187">
        <f t="shared" si="5"/>
        <v>0</v>
      </c>
      <c r="L98" s="171"/>
    </row>
    <row r="99" spans="1:12" s="172" customFormat="1" ht="30" customHeight="1">
      <c r="B99" s="196"/>
      <c r="C99" s="236">
        <v>6.13</v>
      </c>
      <c r="D99" s="183"/>
      <c r="E99" s="183"/>
      <c r="F99" s="183"/>
      <c r="G99" s="184" t="s">
        <v>164</v>
      </c>
      <c r="H99" s="183" t="s">
        <v>110</v>
      </c>
      <c r="I99" s="185">
        <v>1</v>
      </c>
      <c r="J99" s="186"/>
      <c r="K99" s="187">
        <f t="shared" si="5"/>
        <v>0</v>
      </c>
      <c r="L99" s="197"/>
    </row>
    <row r="100" spans="1:12" s="172" customFormat="1" ht="30" customHeight="1">
      <c r="A100" s="169"/>
      <c r="B100" s="170"/>
      <c r="C100" s="236">
        <v>6.14</v>
      </c>
      <c r="D100" s="183"/>
      <c r="E100" s="183"/>
      <c r="F100" s="183"/>
      <c r="G100" s="184" t="s">
        <v>165</v>
      </c>
      <c r="H100" s="183" t="s">
        <v>110</v>
      </c>
      <c r="I100" s="185">
        <v>4</v>
      </c>
      <c r="J100" s="186"/>
      <c r="K100" s="187">
        <f t="shared" si="5"/>
        <v>0</v>
      </c>
      <c r="L100" s="171"/>
    </row>
    <row r="101" spans="1:12" s="169" customFormat="1" ht="30" customHeight="1">
      <c r="B101" s="170"/>
      <c r="C101" s="236">
        <v>6.15</v>
      </c>
      <c r="D101" s="194"/>
      <c r="E101" s="194"/>
      <c r="F101" s="194"/>
      <c r="G101" s="241" t="s">
        <v>166</v>
      </c>
      <c r="H101" s="194" t="s">
        <v>101</v>
      </c>
      <c r="I101" s="185">
        <v>75</v>
      </c>
      <c r="J101" s="186"/>
      <c r="K101" s="187">
        <f t="shared" si="5"/>
        <v>0</v>
      </c>
      <c r="L101" s="171"/>
    </row>
    <row r="102" spans="1:12" s="172" customFormat="1" ht="30" customHeight="1">
      <c r="B102" s="196"/>
      <c r="C102" s="236">
        <v>6.16</v>
      </c>
      <c r="D102" s="183"/>
      <c r="E102" s="183"/>
      <c r="F102" s="183"/>
      <c r="G102" s="184" t="s">
        <v>167</v>
      </c>
      <c r="H102" s="183" t="s">
        <v>101</v>
      </c>
      <c r="I102" s="185">
        <v>107</v>
      </c>
      <c r="J102" s="186"/>
      <c r="K102" s="187">
        <f t="shared" si="5"/>
        <v>0</v>
      </c>
      <c r="L102" s="197"/>
    </row>
    <row r="103" spans="1:12" s="172" customFormat="1" ht="30" customHeight="1">
      <c r="B103" s="196"/>
      <c r="C103" s="236">
        <v>6.17</v>
      </c>
      <c r="D103" s="183"/>
      <c r="E103" s="183"/>
      <c r="F103" s="183"/>
      <c r="G103" s="184" t="s">
        <v>168</v>
      </c>
      <c r="H103" s="183" t="s">
        <v>112</v>
      </c>
      <c r="I103" s="185">
        <v>3.45</v>
      </c>
      <c r="J103" s="186"/>
      <c r="K103" s="187">
        <f t="shared" si="5"/>
        <v>0</v>
      </c>
      <c r="L103" s="197"/>
    </row>
    <row r="104" spans="1:12" s="172" customFormat="1" ht="30" customHeight="1" thickBot="1">
      <c r="A104" s="169"/>
      <c r="B104" s="170"/>
      <c r="C104" s="188" t="s">
        <v>14</v>
      </c>
      <c r="D104" s="198"/>
      <c r="E104" s="199"/>
      <c r="F104" s="198"/>
      <c r="G104" s="198"/>
      <c r="H104" s="198"/>
      <c r="I104" s="185"/>
      <c r="J104" s="198"/>
      <c r="K104" s="192">
        <f>SUM(K87:K103)</f>
        <v>0</v>
      </c>
      <c r="L104" s="171"/>
    </row>
    <row r="105" spans="1:12" s="172" customFormat="1" ht="30" customHeight="1" thickBot="1">
      <c r="A105" s="169"/>
      <c r="B105" s="170"/>
      <c r="C105" s="179" t="s">
        <v>169</v>
      </c>
      <c r="D105" s="180"/>
      <c r="E105" s="180"/>
      <c r="F105" s="180"/>
      <c r="G105" s="180"/>
      <c r="H105" s="180"/>
      <c r="I105" s="180"/>
      <c r="J105" s="180"/>
      <c r="K105" s="181"/>
      <c r="L105" s="171"/>
    </row>
    <row r="106" spans="1:12" s="172" customFormat="1" ht="30" customHeight="1">
      <c r="A106" s="169"/>
      <c r="B106" s="170"/>
      <c r="C106" s="182">
        <v>7.1</v>
      </c>
      <c r="D106" s="183"/>
      <c r="E106" s="183"/>
      <c r="F106" s="183"/>
      <c r="G106" s="184" t="s">
        <v>178</v>
      </c>
      <c r="H106" s="183" t="s">
        <v>170</v>
      </c>
      <c r="I106" s="185">
        <v>25</v>
      </c>
      <c r="J106" s="186"/>
      <c r="K106" s="187">
        <f t="shared" ref="K106:K116" si="6">I106*J106</f>
        <v>0</v>
      </c>
      <c r="L106" s="171"/>
    </row>
    <row r="107" spans="1:12" s="172" customFormat="1" ht="30" customHeight="1">
      <c r="A107" s="169"/>
      <c r="B107" s="170"/>
      <c r="C107" s="182">
        <v>7.2</v>
      </c>
      <c r="D107" s="183"/>
      <c r="E107" s="183"/>
      <c r="F107" s="183"/>
      <c r="G107" s="184" t="s">
        <v>179</v>
      </c>
      <c r="H107" s="183" t="s">
        <v>170</v>
      </c>
      <c r="I107" s="185">
        <v>210</v>
      </c>
      <c r="J107" s="186"/>
      <c r="K107" s="187">
        <f t="shared" si="6"/>
        <v>0</v>
      </c>
      <c r="L107" s="171"/>
    </row>
    <row r="108" spans="1:12" s="169" customFormat="1" ht="30" customHeight="1">
      <c r="B108" s="170"/>
      <c r="C108" s="182">
        <v>7.3</v>
      </c>
      <c r="D108" s="194"/>
      <c r="E108" s="194"/>
      <c r="F108" s="194"/>
      <c r="G108" s="241" t="s">
        <v>180</v>
      </c>
      <c r="H108" s="194" t="s">
        <v>110</v>
      </c>
      <c r="I108" s="185">
        <v>8</v>
      </c>
      <c r="J108" s="186"/>
      <c r="K108" s="187">
        <f t="shared" si="6"/>
        <v>0</v>
      </c>
      <c r="L108" s="171"/>
    </row>
    <row r="109" spans="1:12" s="172" customFormat="1" ht="30" customHeight="1">
      <c r="B109" s="196"/>
      <c r="C109" s="182">
        <v>7.4</v>
      </c>
      <c r="D109" s="183"/>
      <c r="E109" s="183"/>
      <c r="F109" s="183"/>
      <c r="G109" s="184" t="s">
        <v>181</v>
      </c>
      <c r="H109" s="183" t="s">
        <v>110</v>
      </c>
      <c r="I109" s="185">
        <v>8</v>
      </c>
      <c r="J109" s="186"/>
      <c r="K109" s="187">
        <f t="shared" si="6"/>
        <v>0</v>
      </c>
      <c r="L109" s="197"/>
    </row>
    <row r="110" spans="1:12" s="172" customFormat="1" ht="30" customHeight="1">
      <c r="A110" s="169"/>
      <c r="B110" s="170"/>
      <c r="C110" s="182">
        <v>7.5</v>
      </c>
      <c r="D110" s="183"/>
      <c r="E110" s="183"/>
      <c r="F110" s="183"/>
      <c r="G110" s="184" t="s">
        <v>182</v>
      </c>
      <c r="H110" s="183" t="s">
        <v>170</v>
      </c>
      <c r="I110" s="185">
        <v>53</v>
      </c>
      <c r="J110" s="186"/>
      <c r="K110" s="187">
        <f t="shared" si="6"/>
        <v>0</v>
      </c>
      <c r="L110" s="171"/>
    </row>
    <row r="111" spans="1:12" s="169" customFormat="1" ht="30" customHeight="1">
      <c r="B111" s="170"/>
      <c r="C111" s="182">
        <v>7.6</v>
      </c>
      <c r="D111" s="194"/>
      <c r="E111" s="194"/>
      <c r="F111" s="194"/>
      <c r="G111" s="241" t="s">
        <v>183</v>
      </c>
      <c r="H111" s="194" t="s">
        <v>110</v>
      </c>
      <c r="I111" s="185">
        <v>8</v>
      </c>
      <c r="J111" s="186"/>
      <c r="K111" s="187">
        <f t="shared" si="6"/>
        <v>0</v>
      </c>
      <c r="L111" s="171"/>
    </row>
    <row r="112" spans="1:12" s="172" customFormat="1" ht="30" customHeight="1">
      <c r="B112" s="196"/>
      <c r="C112" s="182">
        <v>7.7</v>
      </c>
      <c r="D112" s="183"/>
      <c r="E112" s="183"/>
      <c r="F112" s="183"/>
      <c r="G112" s="184" t="s">
        <v>184</v>
      </c>
      <c r="H112" s="183" t="s">
        <v>110</v>
      </c>
      <c r="I112" s="185">
        <v>8</v>
      </c>
      <c r="J112" s="186"/>
      <c r="K112" s="187">
        <f t="shared" si="6"/>
        <v>0</v>
      </c>
      <c r="L112" s="197"/>
    </row>
    <row r="113" spans="1:13" s="172" customFormat="1" ht="30" customHeight="1">
      <c r="A113" s="169"/>
      <c r="B113" s="170"/>
      <c r="C113" s="182">
        <v>7.8</v>
      </c>
      <c r="D113" s="183"/>
      <c r="E113" s="183"/>
      <c r="F113" s="183"/>
      <c r="G113" s="184" t="s">
        <v>185</v>
      </c>
      <c r="H113" s="183" t="s">
        <v>110</v>
      </c>
      <c r="I113" s="185">
        <v>1</v>
      </c>
      <c r="J113" s="186"/>
      <c r="K113" s="187">
        <f t="shared" si="6"/>
        <v>0</v>
      </c>
      <c r="L113" s="171"/>
    </row>
    <row r="114" spans="1:13" s="169" customFormat="1" ht="30" customHeight="1">
      <c r="B114" s="170"/>
      <c r="C114" s="182">
        <v>7.9</v>
      </c>
      <c r="D114" s="194"/>
      <c r="E114" s="194"/>
      <c r="F114" s="194"/>
      <c r="G114" s="241" t="s">
        <v>186</v>
      </c>
      <c r="H114" s="194" t="s">
        <v>110</v>
      </c>
      <c r="I114" s="185">
        <v>2</v>
      </c>
      <c r="J114" s="186"/>
      <c r="K114" s="187">
        <f t="shared" si="6"/>
        <v>0</v>
      </c>
      <c r="L114" s="171"/>
    </row>
    <row r="115" spans="1:13" s="172" customFormat="1" ht="30" customHeight="1">
      <c r="B115" s="196"/>
      <c r="C115" s="236">
        <v>7.1</v>
      </c>
      <c r="D115" s="183"/>
      <c r="E115" s="183"/>
      <c r="F115" s="183"/>
      <c r="G115" s="184" t="s">
        <v>187</v>
      </c>
      <c r="H115" s="183" t="s">
        <v>110</v>
      </c>
      <c r="I115" s="185">
        <v>10</v>
      </c>
      <c r="J115" s="186"/>
      <c r="K115" s="187">
        <f t="shared" si="6"/>
        <v>0</v>
      </c>
      <c r="L115" s="197"/>
    </row>
    <row r="116" spans="1:13" s="172" customFormat="1" ht="30" customHeight="1">
      <c r="A116" s="169"/>
      <c r="B116" s="170"/>
      <c r="C116" s="236">
        <v>7.11</v>
      </c>
      <c r="D116" s="183"/>
      <c r="E116" s="183"/>
      <c r="F116" s="183"/>
      <c r="G116" s="184" t="s">
        <v>171</v>
      </c>
      <c r="H116" s="183" t="s">
        <v>172</v>
      </c>
      <c r="I116" s="185">
        <v>1</v>
      </c>
      <c r="J116" s="186"/>
      <c r="K116" s="187">
        <f t="shared" si="6"/>
        <v>0</v>
      </c>
      <c r="L116" s="171"/>
    </row>
    <row r="117" spans="1:13" s="172" customFormat="1" ht="30" customHeight="1" thickBot="1">
      <c r="A117" s="169"/>
      <c r="B117" s="170"/>
      <c r="C117" s="188" t="s">
        <v>14</v>
      </c>
      <c r="D117" s="198"/>
      <c r="E117" s="199"/>
      <c r="F117" s="198"/>
      <c r="G117" s="198"/>
      <c r="H117" s="198"/>
      <c r="I117" s="185"/>
      <c r="J117" s="198"/>
      <c r="K117" s="192">
        <f>SUM(K106:K116)</f>
        <v>0</v>
      </c>
      <c r="L117" s="171"/>
    </row>
    <row r="118" spans="1:13" s="172" customFormat="1" ht="30" customHeight="1" thickBot="1">
      <c r="A118" s="169"/>
      <c r="B118" s="170"/>
      <c r="C118" s="179" t="s">
        <v>173</v>
      </c>
      <c r="D118" s="180"/>
      <c r="E118" s="180"/>
      <c r="F118" s="180"/>
      <c r="G118" s="180"/>
      <c r="H118" s="180"/>
      <c r="I118" s="180"/>
      <c r="J118" s="180"/>
      <c r="K118" s="181"/>
      <c r="L118" s="171"/>
    </row>
    <row r="119" spans="1:13" s="172" customFormat="1" ht="30" customHeight="1">
      <c r="A119" s="169"/>
      <c r="B119" s="170"/>
      <c r="C119" s="182">
        <v>8.1</v>
      </c>
      <c r="D119" s="183"/>
      <c r="E119" s="183"/>
      <c r="F119" s="183"/>
      <c r="G119" s="193" t="s">
        <v>174</v>
      </c>
      <c r="H119" s="183" t="s">
        <v>172</v>
      </c>
      <c r="I119" s="185">
        <v>1</v>
      </c>
      <c r="J119" s="186"/>
      <c r="K119" s="187">
        <f t="shared" ref="K119:K121" si="7">I119*J119</f>
        <v>0</v>
      </c>
      <c r="L119" s="171"/>
    </row>
    <row r="120" spans="1:13" s="172" customFormat="1" ht="30" customHeight="1">
      <c r="A120" s="169"/>
      <c r="B120" s="170"/>
      <c r="C120" s="182">
        <v>8.1999999999999993</v>
      </c>
      <c r="D120" s="183"/>
      <c r="E120" s="183"/>
      <c r="F120" s="183"/>
      <c r="G120" s="193" t="s">
        <v>175</v>
      </c>
      <c r="H120" s="183" t="s">
        <v>172</v>
      </c>
      <c r="I120" s="185">
        <v>1</v>
      </c>
      <c r="J120" s="186"/>
      <c r="K120" s="187">
        <f t="shared" si="7"/>
        <v>0</v>
      </c>
      <c r="L120" s="171"/>
    </row>
    <row r="121" spans="1:13" s="169" customFormat="1" ht="30" customHeight="1">
      <c r="B121" s="170"/>
      <c r="C121" s="182">
        <v>8.3000000000000007</v>
      </c>
      <c r="D121" s="194"/>
      <c r="E121" s="194"/>
      <c r="F121" s="194"/>
      <c r="G121" s="195" t="s">
        <v>176</v>
      </c>
      <c r="H121" s="194" t="s">
        <v>110</v>
      </c>
      <c r="I121" s="185">
        <v>1</v>
      </c>
      <c r="J121" s="186"/>
      <c r="K121" s="187">
        <f t="shared" si="7"/>
        <v>0</v>
      </c>
      <c r="L121" s="171"/>
    </row>
    <row r="122" spans="1:13" s="172" customFormat="1" ht="30" customHeight="1" thickBot="1">
      <c r="A122" s="169"/>
      <c r="B122" s="170"/>
      <c r="C122" s="188" t="s">
        <v>14</v>
      </c>
      <c r="D122" s="198"/>
      <c r="E122" s="199"/>
      <c r="F122" s="198"/>
      <c r="G122" s="198"/>
      <c r="H122" s="198"/>
      <c r="I122" s="185"/>
      <c r="J122" s="198"/>
      <c r="K122" s="192">
        <f>SUM(K119:K121)</f>
        <v>0</v>
      </c>
      <c r="L122" s="171"/>
    </row>
    <row r="123" spans="1:13" s="204" customFormat="1" ht="30" customHeight="1" thickBot="1">
      <c r="A123" s="200"/>
      <c r="B123" s="201"/>
      <c r="C123" s="255" t="s">
        <v>15</v>
      </c>
      <c r="D123" s="256"/>
      <c r="E123" s="256"/>
      <c r="F123" s="256"/>
      <c r="G123" s="256"/>
      <c r="H123" s="256"/>
      <c r="I123" s="256"/>
      <c r="J123" s="257"/>
      <c r="K123" s="202">
        <f>K22+K39+K59+K70+K85+K104+K117+K122</f>
        <v>0</v>
      </c>
      <c r="L123" s="203"/>
    </row>
    <row r="124" spans="1:13" s="204" customFormat="1" ht="17" thickBot="1">
      <c r="A124" s="200"/>
      <c r="B124" s="201"/>
      <c r="C124" s="205"/>
      <c r="D124" s="205"/>
      <c r="E124" s="205"/>
      <c r="F124" s="205"/>
      <c r="G124" s="205"/>
      <c r="H124" s="205"/>
      <c r="I124" s="205"/>
      <c r="J124" s="205"/>
      <c r="K124" s="206"/>
      <c r="L124" s="203"/>
    </row>
    <row r="125" spans="1:13" s="204" customFormat="1" ht="30" customHeight="1">
      <c r="A125" s="200"/>
      <c r="B125" s="201"/>
      <c r="C125" s="207"/>
      <c r="D125" s="209"/>
      <c r="E125" s="209"/>
      <c r="F125" s="209"/>
      <c r="G125" s="290" t="s">
        <v>16</v>
      </c>
      <c r="H125" s="291"/>
      <c r="I125" s="291"/>
      <c r="J125" s="291"/>
      <c r="K125" s="237">
        <f>K123</f>
        <v>0</v>
      </c>
      <c r="L125" s="203"/>
    </row>
    <row r="126" spans="1:13" s="204" customFormat="1" ht="30" customHeight="1" thickBot="1">
      <c r="A126" s="200"/>
      <c r="B126" s="201"/>
      <c r="C126" s="207"/>
      <c r="D126" s="208"/>
      <c r="E126" s="207"/>
      <c r="F126" s="207"/>
      <c r="G126" s="292" t="s">
        <v>177</v>
      </c>
      <c r="H126" s="293"/>
      <c r="I126" s="293"/>
      <c r="J126" s="293"/>
      <c r="K126" s="238"/>
      <c r="L126" s="203"/>
    </row>
    <row r="127" spans="1:13" s="204" customFormat="1" ht="30" customHeight="1" thickBot="1">
      <c r="A127" s="200"/>
      <c r="B127" s="201"/>
      <c r="C127" s="207"/>
      <c r="D127" s="208"/>
      <c r="E127" s="207"/>
      <c r="F127" s="207"/>
      <c r="G127" s="270" t="s">
        <v>17</v>
      </c>
      <c r="H127" s="271"/>
      <c r="I127" s="271"/>
      <c r="J127" s="272"/>
      <c r="K127" s="239">
        <f>K125+K126</f>
        <v>0</v>
      </c>
      <c r="L127" s="203"/>
    </row>
    <row r="128" spans="1:13" s="3" customFormat="1" ht="17" thickBot="1">
      <c r="A128" s="11"/>
      <c r="B128" s="12"/>
      <c r="C128" s="127"/>
      <c r="D128" s="128"/>
      <c r="E128" s="128"/>
      <c r="F128" s="128"/>
      <c r="G128" s="127"/>
      <c r="H128" s="127"/>
      <c r="I128" s="129"/>
      <c r="J128" s="130"/>
      <c r="K128" s="131"/>
      <c r="L128" s="13"/>
      <c r="M128" s="11"/>
    </row>
    <row r="129" spans="1:13" s="3" customFormat="1" ht="17" thickBot="1">
      <c r="A129" s="11"/>
      <c r="B129" s="12"/>
      <c r="C129" s="132"/>
      <c r="D129" s="305"/>
      <c r="E129" s="305"/>
      <c r="F129" s="305"/>
      <c r="G129" s="305"/>
      <c r="H129" s="305"/>
      <c r="I129" s="305"/>
      <c r="J129" s="305"/>
      <c r="K129" s="306"/>
      <c r="L129" s="14"/>
      <c r="M129" s="11"/>
    </row>
    <row r="130" spans="1:13" s="3" customFormat="1" ht="46.5" customHeight="1">
      <c r="A130" s="11"/>
      <c r="B130" s="12"/>
      <c r="C130" s="296" t="s">
        <v>35</v>
      </c>
      <c r="D130" s="297"/>
      <c r="E130" s="297"/>
      <c r="F130" s="297"/>
      <c r="G130" s="297"/>
      <c r="H130" s="302" t="s">
        <v>7</v>
      </c>
      <c r="I130" s="302"/>
      <c r="J130" s="302"/>
      <c r="K130" s="133" t="s">
        <v>20</v>
      </c>
      <c r="L130" s="15"/>
      <c r="M130" s="11"/>
    </row>
    <row r="131" spans="1:13" s="3" customFormat="1" ht="32.25" customHeight="1">
      <c r="A131" s="11"/>
      <c r="B131" s="12"/>
      <c r="C131" s="296" t="s">
        <v>36</v>
      </c>
      <c r="D131" s="297"/>
      <c r="E131" s="297"/>
      <c r="F131" s="297"/>
      <c r="G131" s="297"/>
      <c r="H131" s="301" t="s">
        <v>22</v>
      </c>
      <c r="I131" s="301"/>
      <c r="J131" s="134" t="s">
        <v>23</v>
      </c>
      <c r="K131" s="135" t="s">
        <v>37</v>
      </c>
      <c r="L131" s="148"/>
      <c r="M131" s="11"/>
    </row>
    <row r="132" spans="1:13" s="3" customFormat="1" ht="30" customHeight="1">
      <c r="A132" s="11"/>
      <c r="B132" s="12"/>
      <c r="C132" s="296" t="s">
        <v>38</v>
      </c>
      <c r="D132" s="297"/>
      <c r="E132" s="297"/>
      <c r="F132" s="297"/>
      <c r="G132" s="297"/>
      <c r="H132" s="298" t="s">
        <v>25</v>
      </c>
      <c r="I132" s="299"/>
      <c r="J132" s="134" t="s">
        <v>26</v>
      </c>
      <c r="K132" s="135" t="s">
        <v>37</v>
      </c>
      <c r="L132" s="15"/>
      <c r="M132" s="11"/>
    </row>
    <row r="133" spans="1:13" s="4" customFormat="1" ht="58.5" customHeight="1">
      <c r="A133" s="11"/>
      <c r="B133" s="12"/>
      <c r="C133" s="142"/>
      <c r="D133" s="143"/>
      <c r="E133" s="143"/>
      <c r="F133" s="143"/>
      <c r="G133" s="144"/>
      <c r="H133" s="300" t="s">
        <v>27</v>
      </c>
      <c r="I133" s="301"/>
      <c r="J133" s="134" t="s">
        <v>28</v>
      </c>
      <c r="K133" s="135" t="s">
        <v>37</v>
      </c>
      <c r="L133" s="13"/>
      <c r="M133" s="11"/>
    </row>
    <row r="134" spans="1:13" ht="57.75" customHeight="1">
      <c r="A134" s="5"/>
      <c r="B134" s="9"/>
      <c r="C134" s="145"/>
      <c r="D134" s="146"/>
      <c r="E134" s="146"/>
      <c r="F134" s="146"/>
      <c r="G134" s="147"/>
      <c r="H134" s="301" t="s">
        <v>29</v>
      </c>
      <c r="I134" s="301"/>
      <c r="J134" s="134" t="s">
        <v>30</v>
      </c>
      <c r="K134" s="135" t="s">
        <v>37</v>
      </c>
      <c r="L134" s="10"/>
      <c r="M134" s="5"/>
    </row>
    <row r="135" spans="1:13" ht="17" thickBot="1">
      <c r="A135" s="5"/>
      <c r="B135" s="9"/>
      <c r="C135" s="145"/>
      <c r="D135" s="150"/>
      <c r="E135" s="150"/>
      <c r="F135" s="146"/>
      <c r="G135" s="151"/>
      <c r="H135" s="294"/>
      <c r="I135" s="294"/>
      <c r="J135" s="294"/>
      <c r="K135" s="295"/>
      <c r="L135" s="10"/>
      <c r="M135" s="5"/>
    </row>
    <row r="136" spans="1:13" ht="47.25" customHeight="1">
      <c r="A136" s="5"/>
      <c r="B136" s="9"/>
      <c r="C136" s="149"/>
      <c r="D136" s="136"/>
      <c r="E136" s="136"/>
      <c r="F136" s="149"/>
      <c r="G136" s="136"/>
      <c r="H136" s="149"/>
      <c r="I136" s="149"/>
      <c r="J136" s="149"/>
      <c r="K136" s="149"/>
      <c r="L136" s="10"/>
      <c r="M136" s="5"/>
    </row>
    <row r="137" spans="1:13" ht="47.25" customHeight="1">
      <c r="A137" s="5"/>
      <c r="B137" s="9"/>
      <c r="C137" s="136"/>
      <c r="D137" s="136"/>
      <c r="E137" s="136"/>
      <c r="F137" s="136"/>
      <c r="G137" s="137" t="s">
        <v>39</v>
      </c>
      <c r="H137" s="136"/>
      <c r="I137" s="136"/>
      <c r="J137" s="136"/>
      <c r="K137" s="136"/>
      <c r="L137" s="10"/>
      <c r="M137" s="5"/>
    </row>
    <row r="138" spans="1:13" ht="17" thickBot="1">
      <c r="A138" s="5"/>
      <c r="B138" s="162"/>
      <c r="C138" s="163"/>
      <c r="D138" s="163"/>
      <c r="E138" s="164"/>
      <c r="F138" s="163"/>
      <c r="G138" s="165"/>
      <c r="H138" s="163"/>
      <c r="I138" s="163"/>
      <c r="J138" s="163"/>
      <c r="K138" s="163"/>
      <c r="L138" s="166"/>
      <c r="M138" s="5"/>
    </row>
    <row r="139" spans="1:13" ht="17" thickTop="1">
      <c r="A139" s="5"/>
      <c r="B139" s="5"/>
      <c r="C139" s="5"/>
      <c r="D139" s="5"/>
      <c r="E139" s="6"/>
      <c r="F139" s="5"/>
      <c r="G139" s="5"/>
      <c r="H139" s="5"/>
      <c r="I139" s="5"/>
      <c r="J139" s="5"/>
      <c r="K139" s="5"/>
      <c r="L139" s="5"/>
      <c r="M139" s="5"/>
    </row>
    <row r="141" spans="1:13">
      <c r="H141" s="20"/>
    </row>
  </sheetData>
  <mergeCells count="28">
    <mergeCell ref="C3:F3"/>
    <mergeCell ref="D129:K129"/>
    <mergeCell ref="C5:K5"/>
    <mergeCell ref="C6:K6"/>
    <mergeCell ref="C7:K8"/>
    <mergeCell ref="C9:K9"/>
    <mergeCell ref="C10:K10"/>
    <mergeCell ref="C11:C12"/>
    <mergeCell ref="D11:D12"/>
    <mergeCell ref="E11:F11"/>
    <mergeCell ref="G11:G12"/>
    <mergeCell ref="H11:H12"/>
    <mergeCell ref="I11:I12"/>
    <mergeCell ref="J11:J12"/>
    <mergeCell ref="K11:K12"/>
    <mergeCell ref="C123:J123"/>
    <mergeCell ref="H135:K135"/>
    <mergeCell ref="C132:G132"/>
    <mergeCell ref="H132:I132"/>
    <mergeCell ref="H133:I133"/>
    <mergeCell ref="H134:I134"/>
    <mergeCell ref="C130:G130"/>
    <mergeCell ref="H130:J130"/>
    <mergeCell ref="C131:G131"/>
    <mergeCell ref="H131:I131"/>
    <mergeCell ref="G125:J125"/>
    <mergeCell ref="G126:J126"/>
    <mergeCell ref="G127:J127"/>
  </mergeCells>
  <pageMargins left="0.11811023622047245" right="0.11811023622047245" top="0.15748031496062992" bottom="0.15748031496062992" header="0.31496062992125984" footer="0.31496062992125984"/>
  <pageSetup paperSize="9" scale="33"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5" defaultRowHeight="13"/>
  <cols>
    <col min="1" max="2" width="3.5" style="16" customWidth="1"/>
    <col min="3" max="3" width="12.5" style="16" customWidth="1"/>
    <col min="4" max="4" width="18" style="16" customWidth="1"/>
    <col min="5" max="11" width="11.5" style="16"/>
    <col min="12" max="12" width="17.5" style="16" customWidth="1"/>
    <col min="13" max="14" width="11.5" style="16"/>
    <col min="15" max="15" width="20" style="16" customWidth="1"/>
    <col min="16" max="17" width="3.5" style="16" customWidth="1"/>
    <col min="18" max="16384" width="11.5" style="16"/>
  </cols>
  <sheetData>
    <row r="1" spans="2:16" ht="14" thickBot="1"/>
    <row r="2" spans="2:16" ht="14" thickTop="1">
      <c r="B2" s="21"/>
      <c r="C2" s="22"/>
      <c r="D2" s="22"/>
      <c r="E2" s="22"/>
      <c r="F2" s="22"/>
      <c r="G2" s="22"/>
      <c r="H2" s="22"/>
      <c r="I2" s="22"/>
      <c r="J2" s="22"/>
      <c r="K2" s="22"/>
      <c r="L2" s="22"/>
      <c r="M2" s="22"/>
      <c r="N2" s="22"/>
      <c r="O2" s="22"/>
      <c r="P2" s="167"/>
    </row>
    <row r="3" spans="2:16" ht="36.75" customHeight="1">
      <c r="B3" s="23"/>
      <c r="C3" s="414" t="s">
        <v>40</v>
      </c>
      <c r="D3" s="415"/>
      <c r="E3" s="415"/>
      <c r="F3" s="415"/>
      <c r="P3" s="24"/>
    </row>
    <row r="4" spans="2:16">
      <c r="B4" s="23"/>
      <c r="C4" s="140"/>
      <c r="D4" s="168" t="s">
        <v>41</v>
      </c>
      <c r="E4" s="140"/>
      <c r="F4" s="141"/>
      <c r="P4" s="24"/>
    </row>
    <row r="5" spans="2:16">
      <c r="B5" s="23"/>
      <c r="C5" s="125"/>
      <c r="D5" s="126"/>
      <c r="E5" s="125"/>
      <c r="F5" s="126"/>
      <c r="P5" s="24"/>
    </row>
    <row r="6" spans="2:16" ht="48" customHeight="1">
      <c r="B6" s="23"/>
      <c r="C6" s="416" t="s">
        <v>42</v>
      </c>
      <c r="D6" s="416"/>
      <c r="E6" s="416"/>
      <c r="F6" s="416"/>
      <c r="G6" s="416"/>
      <c r="H6" s="416"/>
      <c r="I6" s="416"/>
      <c r="J6" s="416"/>
      <c r="K6" s="416"/>
      <c r="L6" s="416"/>
      <c r="M6" s="416"/>
      <c r="N6" s="416"/>
      <c r="O6" s="416"/>
      <c r="P6" s="25"/>
    </row>
    <row r="7" spans="2:16" ht="15" thickBot="1">
      <c r="B7" s="23"/>
      <c r="C7" s="50"/>
      <c r="D7" s="50"/>
      <c r="E7" s="50"/>
      <c r="F7" s="50"/>
      <c r="G7" s="50"/>
      <c r="H7" s="50"/>
      <c r="I7" s="50"/>
      <c r="J7" s="50"/>
      <c r="K7" s="50"/>
      <c r="L7" s="50"/>
      <c r="M7" s="50"/>
      <c r="N7" s="50"/>
      <c r="O7" s="50"/>
      <c r="P7" s="24"/>
    </row>
    <row r="8" spans="2:16" ht="14">
      <c r="B8" s="23"/>
      <c r="C8" s="373"/>
      <c r="D8" s="375"/>
      <c r="E8" s="376"/>
      <c r="F8" s="376"/>
      <c r="G8" s="376"/>
      <c r="H8" s="376"/>
      <c r="I8" s="376"/>
      <c r="J8" s="376"/>
      <c r="K8" s="377"/>
      <c r="L8" s="388"/>
      <c r="M8" s="389"/>
      <c r="N8" s="389"/>
      <c r="O8" s="390"/>
      <c r="P8" s="26"/>
    </row>
    <row r="9" spans="2:16" ht="14">
      <c r="B9" s="23"/>
      <c r="C9" s="374"/>
      <c r="D9" s="378" t="s">
        <v>43</v>
      </c>
      <c r="E9" s="379"/>
      <c r="F9" s="379"/>
      <c r="G9" s="379"/>
      <c r="H9" s="379"/>
      <c r="I9" s="379"/>
      <c r="J9" s="379"/>
      <c r="K9" s="380"/>
      <c r="L9" s="391"/>
      <c r="M9" s="392"/>
      <c r="N9" s="392"/>
      <c r="O9" s="393"/>
      <c r="P9" s="26"/>
    </row>
    <row r="10" spans="2:16" ht="14">
      <c r="B10" s="23"/>
      <c r="C10" s="374"/>
      <c r="D10" s="378"/>
      <c r="E10" s="379"/>
      <c r="F10" s="379"/>
      <c r="G10" s="379"/>
      <c r="H10" s="379"/>
      <c r="I10" s="379"/>
      <c r="J10" s="379"/>
      <c r="K10" s="380"/>
      <c r="L10" s="381" t="s">
        <v>44</v>
      </c>
      <c r="M10" s="394"/>
      <c r="N10" s="395"/>
      <c r="O10" s="396"/>
      <c r="P10" s="26"/>
    </row>
    <row r="11" spans="2:16" ht="14">
      <c r="B11" s="23"/>
      <c r="C11" s="374"/>
      <c r="D11" s="378" t="s">
        <v>45</v>
      </c>
      <c r="E11" s="379"/>
      <c r="F11" s="379"/>
      <c r="G11" s="379"/>
      <c r="H11" s="379"/>
      <c r="I11" s="379"/>
      <c r="J11" s="379"/>
      <c r="K11" s="380"/>
      <c r="L11" s="382"/>
      <c r="M11" s="397"/>
      <c r="N11" s="398"/>
      <c r="O11" s="399"/>
      <c r="P11" s="27"/>
    </row>
    <row r="12" spans="2:16" ht="12.75" customHeight="1">
      <c r="B12" s="23"/>
      <c r="C12" s="374"/>
      <c r="D12" s="417"/>
      <c r="E12" s="418"/>
      <c r="F12" s="418"/>
      <c r="G12" s="418"/>
      <c r="H12" s="418"/>
      <c r="I12" s="418"/>
      <c r="J12" s="418"/>
      <c r="K12" s="419"/>
      <c r="L12" s="381" t="s">
        <v>46</v>
      </c>
      <c r="M12" s="381">
        <v>1</v>
      </c>
      <c r="N12" s="381" t="s">
        <v>47</v>
      </c>
      <c r="O12" s="386">
        <v>1</v>
      </c>
      <c r="P12" s="26"/>
    </row>
    <row r="13" spans="2:16">
      <c r="B13" s="23"/>
      <c r="C13" s="374"/>
      <c r="D13" s="417"/>
      <c r="E13" s="418"/>
      <c r="F13" s="418"/>
      <c r="G13" s="418"/>
      <c r="H13" s="418"/>
      <c r="I13" s="418"/>
      <c r="J13" s="418"/>
      <c r="K13" s="419"/>
      <c r="L13" s="400"/>
      <c r="M13" s="400"/>
      <c r="N13" s="400"/>
      <c r="O13" s="387"/>
      <c r="P13" s="26"/>
    </row>
    <row r="14" spans="2:16" ht="14">
      <c r="B14" s="23"/>
      <c r="C14" s="374"/>
      <c r="D14" s="378" t="s">
        <v>48</v>
      </c>
      <c r="E14" s="379"/>
      <c r="F14" s="379"/>
      <c r="G14" s="379"/>
      <c r="H14" s="379"/>
      <c r="I14" s="379"/>
      <c r="J14" s="379"/>
      <c r="K14" s="380"/>
      <c r="L14" s="400"/>
      <c r="M14" s="400"/>
      <c r="N14" s="400"/>
      <c r="O14" s="387"/>
      <c r="P14" s="26"/>
    </row>
    <row r="15" spans="2:16" ht="15" thickBot="1">
      <c r="B15" s="23"/>
      <c r="C15" s="51"/>
      <c r="D15" s="52"/>
      <c r="E15" s="52"/>
      <c r="F15" s="52"/>
      <c r="G15" s="52"/>
      <c r="H15" s="52"/>
      <c r="I15" s="52"/>
      <c r="J15" s="52"/>
      <c r="K15" s="52"/>
      <c r="L15" s="52"/>
      <c r="M15" s="53"/>
      <c r="N15" s="53"/>
      <c r="O15" s="54"/>
      <c r="P15" s="28"/>
    </row>
    <row r="16" spans="2:16" ht="14">
      <c r="B16" s="23"/>
      <c r="C16" s="55"/>
      <c r="D16" s="156"/>
      <c r="E16" s="156"/>
      <c r="F16" s="156"/>
      <c r="G16" s="156"/>
      <c r="H16" s="156"/>
      <c r="I16" s="156"/>
      <c r="J16" s="156"/>
      <c r="K16" s="156"/>
      <c r="L16" s="56" t="s">
        <v>49</v>
      </c>
      <c r="M16" s="57" t="s">
        <v>50</v>
      </c>
      <c r="N16" s="57" t="s">
        <v>51</v>
      </c>
      <c r="O16" s="58" t="s">
        <v>52</v>
      </c>
      <c r="P16" s="27"/>
    </row>
    <row r="17" spans="2:16" ht="14">
      <c r="B17" s="23"/>
      <c r="C17" s="59"/>
      <c r="D17" s="154"/>
      <c r="E17" s="154"/>
      <c r="F17" s="154"/>
      <c r="G17" s="154"/>
      <c r="H17" s="154"/>
      <c r="I17" s="154"/>
      <c r="J17" s="154"/>
      <c r="K17" s="154"/>
      <c r="L17" s="60"/>
      <c r="M17" s="61"/>
      <c r="N17" s="61"/>
      <c r="O17" s="62"/>
      <c r="P17" s="29"/>
    </row>
    <row r="18" spans="2:16" ht="18" customHeight="1">
      <c r="B18" s="23"/>
      <c r="C18" s="321" t="s">
        <v>53</v>
      </c>
      <c r="D18" s="322"/>
      <c r="E18" s="322"/>
      <c r="F18" s="322"/>
      <c r="G18" s="154"/>
      <c r="H18" s="154"/>
      <c r="I18" s="154" t="s">
        <v>54</v>
      </c>
      <c r="J18" s="50"/>
      <c r="K18" s="154"/>
      <c r="L18" s="60"/>
      <c r="M18" s="50"/>
      <c r="N18" s="50"/>
      <c r="O18" s="63"/>
      <c r="P18" s="29"/>
    </row>
    <row r="19" spans="2:16" ht="14">
      <c r="B19" s="23"/>
      <c r="C19" s="64"/>
      <c r="D19" s="65"/>
      <c r="E19" s="65"/>
      <c r="F19" s="65"/>
      <c r="G19" s="65"/>
      <c r="H19" s="65"/>
      <c r="I19" s="65"/>
      <c r="J19" s="65"/>
      <c r="K19" s="65"/>
      <c r="L19" s="65"/>
      <c r="M19" s="65"/>
      <c r="N19" s="65"/>
      <c r="O19" s="66"/>
      <c r="P19" s="30"/>
    </row>
    <row r="20" spans="2:16" ht="15" thickBot="1">
      <c r="B20" s="23"/>
      <c r="C20" s="67"/>
      <c r="D20" s="68"/>
      <c r="E20" s="68"/>
      <c r="F20" s="68"/>
      <c r="G20" s="68"/>
      <c r="H20" s="68"/>
      <c r="I20" s="68"/>
      <c r="J20" s="68"/>
      <c r="K20" s="68"/>
      <c r="L20" s="68"/>
      <c r="M20" s="68"/>
      <c r="N20" s="68"/>
      <c r="O20" s="69"/>
      <c r="P20" s="24"/>
    </row>
    <row r="21" spans="2:16" ht="15" thickBot="1">
      <c r="B21" s="23"/>
      <c r="C21" s="70"/>
      <c r="D21" s="71"/>
      <c r="E21" s="71"/>
      <c r="F21" s="71"/>
      <c r="G21" s="71"/>
      <c r="H21" s="71"/>
      <c r="I21" s="50"/>
      <c r="J21" s="50"/>
      <c r="K21" s="71"/>
      <c r="L21" s="71"/>
      <c r="M21" s="71"/>
      <c r="N21" s="71"/>
      <c r="O21" s="72"/>
      <c r="P21" s="24"/>
    </row>
    <row r="22" spans="2:16" ht="14">
      <c r="B22" s="23"/>
      <c r="C22" s="403" t="s">
        <v>55</v>
      </c>
      <c r="D22" s="404"/>
      <c r="E22" s="404"/>
      <c r="F22" s="404"/>
      <c r="G22" s="404"/>
      <c r="H22" s="404"/>
      <c r="I22" s="404"/>
      <c r="J22" s="404"/>
      <c r="K22" s="404"/>
      <c r="L22" s="404"/>
      <c r="M22" s="404"/>
      <c r="N22" s="404"/>
      <c r="O22" s="405"/>
      <c r="P22" s="31"/>
    </row>
    <row r="23" spans="2:16" ht="15" thickBot="1">
      <c r="B23" s="23"/>
      <c r="C23" s="73"/>
      <c r="D23" s="50"/>
      <c r="E23" s="50"/>
      <c r="F23" s="50"/>
      <c r="G23" s="50"/>
      <c r="H23" s="50"/>
      <c r="I23" s="50"/>
      <c r="J23" s="50"/>
      <c r="K23" s="50"/>
      <c r="L23" s="50"/>
      <c r="M23" s="50"/>
      <c r="N23" s="50"/>
      <c r="O23" s="74"/>
      <c r="P23" s="24"/>
    </row>
    <row r="24" spans="2:16" ht="14">
      <c r="B24" s="23"/>
      <c r="C24" s="75" t="s">
        <v>56</v>
      </c>
      <c r="D24" s="383" t="s">
        <v>7</v>
      </c>
      <c r="E24" s="384"/>
      <c r="F24" s="384"/>
      <c r="G24" s="384"/>
      <c r="H24" s="384"/>
      <c r="I24" s="384"/>
      <c r="J24" s="384"/>
      <c r="K24" s="384"/>
      <c r="L24" s="385"/>
      <c r="M24" s="401" t="s">
        <v>57</v>
      </c>
      <c r="N24" s="402"/>
      <c r="O24" s="75" t="s">
        <v>9</v>
      </c>
      <c r="P24" s="32"/>
    </row>
    <row r="25" spans="2:16" ht="15" thickBot="1">
      <c r="B25" s="23"/>
      <c r="C25" s="76"/>
      <c r="D25" s="357"/>
      <c r="E25" s="358"/>
      <c r="F25" s="358"/>
      <c r="G25" s="358"/>
      <c r="H25" s="358"/>
      <c r="I25" s="358"/>
      <c r="J25" s="358"/>
      <c r="K25" s="358"/>
      <c r="L25" s="359"/>
      <c r="M25" s="357"/>
      <c r="N25" s="359"/>
      <c r="O25" s="77"/>
      <c r="P25" s="33"/>
    </row>
    <row r="26" spans="2:16">
      <c r="B26" s="23"/>
      <c r="C26" s="360" t="s">
        <v>58</v>
      </c>
      <c r="D26" s="361"/>
      <c r="E26" s="361"/>
      <c r="F26" s="361"/>
      <c r="G26" s="361"/>
      <c r="H26" s="361"/>
      <c r="I26" s="361"/>
      <c r="J26" s="361"/>
      <c r="K26" s="361"/>
      <c r="L26" s="361"/>
      <c r="M26" s="361"/>
      <c r="N26" s="361"/>
      <c r="O26" s="362"/>
      <c r="P26" s="34"/>
    </row>
    <row r="27" spans="2:16">
      <c r="B27" s="23"/>
      <c r="C27" s="363"/>
      <c r="D27" s="364"/>
      <c r="E27" s="364"/>
      <c r="F27" s="364"/>
      <c r="G27" s="364"/>
      <c r="H27" s="364"/>
      <c r="I27" s="364"/>
      <c r="J27" s="364"/>
      <c r="K27" s="364"/>
      <c r="L27" s="364"/>
      <c r="M27" s="364"/>
      <c r="N27" s="364"/>
      <c r="O27" s="365"/>
      <c r="P27" s="34"/>
    </row>
    <row r="28" spans="2:16" ht="14" thickBot="1">
      <c r="B28" s="23"/>
      <c r="C28" s="366"/>
      <c r="D28" s="367"/>
      <c r="E28" s="367"/>
      <c r="F28" s="367"/>
      <c r="G28" s="367"/>
      <c r="H28" s="367"/>
      <c r="I28" s="367"/>
      <c r="J28" s="367"/>
      <c r="K28" s="367"/>
      <c r="L28" s="367"/>
      <c r="M28" s="367"/>
      <c r="N28" s="367"/>
      <c r="O28" s="368"/>
      <c r="P28" s="34"/>
    </row>
    <row r="29" spans="2:16" ht="14">
      <c r="B29" s="23"/>
      <c r="C29" s="345" t="s">
        <v>7</v>
      </c>
      <c r="D29" s="412"/>
      <c r="E29" s="412"/>
      <c r="F29" s="412"/>
      <c r="G29" s="413"/>
      <c r="H29" s="351" t="s">
        <v>59</v>
      </c>
      <c r="I29" s="412"/>
      <c r="J29" s="355" t="s">
        <v>60</v>
      </c>
      <c r="K29" s="356"/>
      <c r="L29" s="78" t="s">
        <v>61</v>
      </c>
      <c r="M29" s="351" t="s">
        <v>62</v>
      </c>
      <c r="N29" s="352"/>
      <c r="O29" s="79" t="s">
        <v>63</v>
      </c>
      <c r="P29" s="35"/>
    </row>
    <row r="30" spans="2:16" ht="14">
      <c r="B30" s="23"/>
      <c r="C30" s="329"/>
      <c r="D30" s="330"/>
      <c r="E30" s="330"/>
      <c r="F30" s="330"/>
      <c r="G30" s="406"/>
      <c r="H30" s="407"/>
      <c r="I30" s="406"/>
      <c r="J30" s="407"/>
      <c r="K30" s="406"/>
      <c r="L30" s="80"/>
      <c r="M30" s="408"/>
      <c r="N30" s="409"/>
      <c r="O30" s="81"/>
      <c r="P30" s="36"/>
    </row>
    <row r="31" spans="2:16" ht="14">
      <c r="B31" s="23"/>
      <c r="C31" s="82"/>
      <c r="D31" s="83"/>
      <c r="E31" s="83"/>
      <c r="F31" s="83"/>
      <c r="G31" s="84"/>
      <c r="H31" s="85"/>
      <c r="I31" s="84"/>
      <c r="J31" s="85"/>
      <c r="K31" s="84"/>
      <c r="L31" s="80"/>
      <c r="M31" s="408"/>
      <c r="N31" s="409"/>
      <c r="O31" s="81"/>
      <c r="P31" s="36"/>
    </row>
    <row r="32" spans="2:16" ht="15" thickBot="1">
      <c r="B32" s="23"/>
      <c r="C32" s="341"/>
      <c r="D32" s="342"/>
      <c r="E32" s="342"/>
      <c r="F32" s="342"/>
      <c r="G32" s="369"/>
      <c r="H32" s="370"/>
      <c r="I32" s="369"/>
      <c r="J32" s="370"/>
      <c r="K32" s="369"/>
      <c r="L32" s="86"/>
      <c r="M32" s="371"/>
      <c r="N32" s="372"/>
      <c r="O32" s="81"/>
      <c r="P32" s="36"/>
    </row>
    <row r="33" spans="2:16" ht="15" thickBot="1">
      <c r="B33" s="23"/>
      <c r="C33" s="335" t="s">
        <v>64</v>
      </c>
      <c r="D33" s="336"/>
      <c r="E33" s="336"/>
      <c r="F33" s="336"/>
      <c r="G33" s="336"/>
      <c r="H33" s="336"/>
      <c r="I33" s="336"/>
      <c r="J33" s="336"/>
      <c r="K33" s="336"/>
      <c r="L33" s="336"/>
      <c r="M33" s="336"/>
      <c r="N33" s="337"/>
      <c r="O33" s="87"/>
      <c r="P33" s="37"/>
    </row>
    <row r="34" spans="2:16" ht="13.5" customHeight="1">
      <c r="B34" s="23"/>
      <c r="C34" s="360" t="s">
        <v>65</v>
      </c>
      <c r="D34" s="361"/>
      <c r="E34" s="361"/>
      <c r="F34" s="361"/>
      <c r="G34" s="361"/>
      <c r="H34" s="361"/>
      <c r="I34" s="361"/>
      <c r="J34" s="361"/>
      <c r="K34" s="361"/>
      <c r="L34" s="361"/>
      <c r="M34" s="361"/>
      <c r="N34" s="361"/>
      <c r="O34" s="362"/>
      <c r="P34" s="34"/>
    </row>
    <row r="35" spans="2:16">
      <c r="B35" s="23"/>
      <c r="C35" s="363"/>
      <c r="D35" s="364"/>
      <c r="E35" s="364"/>
      <c r="F35" s="364"/>
      <c r="G35" s="364"/>
      <c r="H35" s="364"/>
      <c r="I35" s="364"/>
      <c r="J35" s="364"/>
      <c r="K35" s="364"/>
      <c r="L35" s="364"/>
      <c r="M35" s="364"/>
      <c r="N35" s="364"/>
      <c r="O35" s="365"/>
      <c r="P35" s="34"/>
    </row>
    <row r="36" spans="2:16" ht="14" thickBot="1">
      <c r="B36" s="23"/>
      <c r="C36" s="366"/>
      <c r="D36" s="367"/>
      <c r="E36" s="367"/>
      <c r="F36" s="367"/>
      <c r="G36" s="367"/>
      <c r="H36" s="367"/>
      <c r="I36" s="367"/>
      <c r="J36" s="367"/>
      <c r="K36" s="367"/>
      <c r="L36" s="367"/>
      <c r="M36" s="367"/>
      <c r="N36" s="367"/>
      <c r="O36" s="368"/>
      <c r="P36" s="34"/>
    </row>
    <row r="37" spans="2:16" ht="14">
      <c r="B37" s="23"/>
      <c r="C37" s="345" t="s">
        <v>7</v>
      </c>
      <c r="D37" s="346"/>
      <c r="E37" s="346"/>
      <c r="F37" s="346"/>
      <c r="G37" s="346"/>
      <c r="H37" s="346"/>
      <c r="I37" s="346"/>
      <c r="J37" s="352"/>
      <c r="K37" s="155" t="s">
        <v>57</v>
      </c>
      <c r="L37" s="78" t="s">
        <v>9</v>
      </c>
      <c r="M37" s="351" t="s">
        <v>66</v>
      </c>
      <c r="N37" s="352"/>
      <c r="O37" s="79" t="s">
        <v>63</v>
      </c>
      <c r="P37" s="35"/>
    </row>
    <row r="38" spans="2:16" ht="14">
      <c r="B38" s="23"/>
      <c r="C38" s="329"/>
      <c r="D38" s="330"/>
      <c r="E38" s="330"/>
      <c r="F38" s="330"/>
      <c r="G38" s="330"/>
      <c r="H38" s="330"/>
      <c r="I38" s="330"/>
      <c r="J38" s="406"/>
      <c r="K38" s="159"/>
      <c r="L38" s="88"/>
      <c r="M38" s="410"/>
      <c r="N38" s="411"/>
      <c r="O38" s="81"/>
      <c r="P38" s="36"/>
    </row>
    <row r="39" spans="2:16" ht="15" thickBot="1">
      <c r="B39" s="23"/>
      <c r="C39" s="341"/>
      <c r="D39" s="342"/>
      <c r="E39" s="342"/>
      <c r="F39" s="342"/>
      <c r="G39" s="342"/>
      <c r="H39" s="342"/>
      <c r="I39" s="342"/>
      <c r="J39" s="369"/>
      <c r="K39" s="83"/>
      <c r="L39" s="89"/>
      <c r="M39" s="343"/>
      <c r="N39" s="344"/>
      <c r="O39" s="90"/>
      <c r="P39" s="36"/>
    </row>
    <row r="40" spans="2:16" ht="15" thickBot="1">
      <c r="B40" s="23"/>
      <c r="C40" s="335" t="s">
        <v>64</v>
      </c>
      <c r="D40" s="336"/>
      <c r="E40" s="336"/>
      <c r="F40" s="336"/>
      <c r="G40" s="336"/>
      <c r="H40" s="336"/>
      <c r="I40" s="336"/>
      <c r="J40" s="336"/>
      <c r="K40" s="336"/>
      <c r="L40" s="336"/>
      <c r="M40" s="336"/>
      <c r="N40" s="337"/>
      <c r="O40" s="91">
        <v>0</v>
      </c>
      <c r="P40" s="36"/>
    </row>
    <row r="41" spans="2:16">
      <c r="B41" s="23"/>
      <c r="C41" s="360" t="s">
        <v>67</v>
      </c>
      <c r="D41" s="361"/>
      <c r="E41" s="361"/>
      <c r="F41" s="361"/>
      <c r="G41" s="361"/>
      <c r="H41" s="361"/>
      <c r="I41" s="361"/>
      <c r="J41" s="361"/>
      <c r="K41" s="361"/>
      <c r="L41" s="361"/>
      <c r="M41" s="361"/>
      <c r="N41" s="361"/>
      <c r="O41" s="362"/>
      <c r="P41" s="34"/>
    </row>
    <row r="42" spans="2:16">
      <c r="B42" s="23"/>
      <c r="C42" s="363"/>
      <c r="D42" s="364"/>
      <c r="E42" s="364"/>
      <c r="F42" s="364"/>
      <c r="G42" s="364"/>
      <c r="H42" s="364"/>
      <c r="I42" s="364"/>
      <c r="J42" s="364"/>
      <c r="K42" s="364"/>
      <c r="L42" s="364"/>
      <c r="M42" s="364"/>
      <c r="N42" s="364"/>
      <c r="O42" s="365"/>
      <c r="P42" s="34"/>
    </row>
    <row r="43" spans="2:16" ht="14" thickBot="1">
      <c r="B43" s="23"/>
      <c r="C43" s="366"/>
      <c r="D43" s="367"/>
      <c r="E43" s="367"/>
      <c r="F43" s="367"/>
      <c r="G43" s="367"/>
      <c r="H43" s="367"/>
      <c r="I43" s="367"/>
      <c r="J43" s="367"/>
      <c r="K43" s="367"/>
      <c r="L43" s="367"/>
      <c r="M43" s="367"/>
      <c r="N43" s="367"/>
      <c r="O43" s="368"/>
      <c r="P43" s="34"/>
    </row>
    <row r="44" spans="2:16" ht="15">
      <c r="B44" s="23"/>
      <c r="C44" s="345" t="s">
        <v>68</v>
      </c>
      <c r="D44" s="346"/>
      <c r="E44" s="346"/>
      <c r="F44" s="346"/>
      <c r="G44" s="346"/>
      <c r="H44" s="346"/>
      <c r="I44" s="346"/>
      <c r="J44" s="78" t="s">
        <v>69</v>
      </c>
      <c r="K44" s="157" t="s">
        <v>70</v>
      </c>
      <c r="L44" s="92" t="s">
        <v>71</v>
      </c>
      <c r="M44" s="351" t="s">
        <v>72</v>
      </c>
      <c r="N44" s="352"/>
      <c r="O44" s="79" t="s">
        <v>63</v>
      </c>
      <c r="P44" s="35"/>
    </row>
    <row r="45" spans="2:16" ht="14">
      <c r="B45" s="23"/>
      <c r="C45" s="329"/>
      <c r="D45" s="330"/>
      <c r="E45" s="330"/>
      <c r="F45" s="330"/>
      <c r="G45" s="330"/>
      <c r="H45" s="330"/>
      <c r="I45" s="330"/>
      <c r="J45" s="93"/>
      <c r="K45" s="94"/>
      <c r="L45" s="93"/>
      <c r="M45" s="349"/>
      <c r="N45" s="350"/>
      <c r="O45" s="81"/>
      <c r="P45" s="36"/>
    </row>
    <row r="46" spans="2:16" ht="15" thickBot="1">
      <c r="B46" s="23"/>
      <c r="C46" s="341"/>
      <c r="D46" s="342"/>
      <c r="E46" s="342"/>
      <c r="F46" s="342"/>
      <c r="G46" s="342"/>
      <c r="H46" s="342"/>
      <c r="I46" s="342"/>
      <c r="J46" s="95"/>
      <c r="K46" s="96"/>
      <c r="L46" s="95"/>
      <c r="M46" s="343"/>
      <c r="N46" s="344"/>
      <c r="O46" s="97"/>
      <c r="P46" s="36"/>
    </row>
    <row r="47" spans="2:16" ht="15" thickBot="1">
      <c r="B47" s="23"/>
      <c r="C47" s="335" t="s">
        <v>64</v>
      </c>
      <c r="D47" s="336"/>
      <c r="E47" s="336"/>
      <c r="F47" s="336"/>
      <c r="G47" s="336"/>
      <c r="H47" s="336"/>
      <c r="I47" s="336"/>
      <c r="J47" s="336"/>
      <c r="K47" s="336"/>
      <c r="L47" s="336"/>
      <c r="M47" s="336"/>
      <c r="N47" s="337"/>
      <c r="O47" s="87"/>
      <c r="P47" s="37"/>
    </row>
    <row r="48" spans="2:16">
      <c r="B48" s="23"/>
      <c r="C48" s="360" t="s">
        <v>73</v>
      </c>
      <c r="D48" s="361"/>
      <c r="E48" s="361"/>
      <c r="F48" s="361"/>
      <c r="G48" s="361"/>
      <c r="H48" s="361"/>
      <c r="I48" s="361"/>
      <c r="J48" s="361"/>
      <c r="K48" s="361"/>
      <c r="L48" s="361"/>
      <c r="M48" s="361"/>
      <c r="N48" s="361"/>
      <c r="O48" s="362"/>
      <c r="P48" s="34"/>
    </row>
    <row r="49" spans="2:16">
      <c r="B49" s="23"/>
      <c r="C49" s="363"/>
      <c r="D49" s="364"/>
      <c r="E49" s="364"/>
      <c r="F49" s="364"/>
      <c r="G49" s="364"/>
      <c r="H49" s="364"/>
      <c r="I49" s="364"/>
      <c r="J49" s="364"/>
      <c r="K49" s="364"/>
      <c r="L49" s="364"/>
      <c r="M49" s="364"/>
      <c r="N49" s="364"/>
      <c r="O49" s="365"/>
      <c r="P49" s="34"/>
    </row>
    <row r="50" spans="2:16" ht="14" thickBot="1">
      <c r="B50" s="23"/>
      <c r="C50" s="366"/>
      <c r="D50" s="367"/>
      <c r="E50" s="367"/>
      <c r="F50" s="367"/>
      <c r="G50" s="367"/>
      <c r="H50" s="367"/>
      <c r="I50" s="367"/>
      <c r="J50" s="367"/>
      <c r="K50" s="367"/>
      <c r="L50" s="367"/>
      <c r="M50" s="367"/>
      <c r="N50" s="367"/>
      <c r="O50" s="368"/>
      <c r="P50" s="34"/>
    </row>
    <row r="51" spans="2:16" ht="30">
      <c r="B51" s="23"/>
      <c r="C51" s="345" t="s">
        <v>74</v>
      </c>
      <c r="D51" s="346"/>
      <c r="E51" s="346"/>
      <c r="F51" s="346"/>
      <c r="G51" s="346"/>
      <c r="H51" s="346"/>
      <c r="I51" s="346"/>
      <c r="J51" s="78" t="s">
        <v>75</v>
      </c>
      <c r="K51" s="98" t="s">
        <v>76</v>
      </c>
      <c r="L51" s="99" t="s">
        <v>77</v>
      </c>
      <c r="M51" s="347" t="s">
        <v>62</v>
      </c>
      <c r="N51" s="348"/>
      <c r="O51" s="100" t="s">
        <v>63</v>
      </c>
      <c r="P51" s="38"/>
    </row>
    <row r="52" spans="2:16" ht="14">
      <c r="B52" s="23"/>
      <c r="C52" s="101"/>
      <c r="D52" s="102"/>
      <c r="E52" s="102"/>
      <c r="F52" s="102"/>
      <c r="G52" s="102"/>
      <c r="H52" s="102"/>
      <c r="I52" s="102"/>
      <c r="J52" s="103"/>
      <c r="K52" s="104"/>
      <c r="L52" s="105"/>
      <c r="M52" s="353"/>
      <c r="N52" s="354"/>
      <c r="O52" s="106"/>
      <c r="P52" s="39"/>
    </row>
    <row r="53" spans="2:16" ht="14">
      <c r="B53" s="23"/>
      <c r="C53" s="101"/>
      <c r="D53" s="102"/>
      <c r="E53" s="102"/>
      <c r="F53" s="102"/>
      <c r="G53" s="102"/>
      <c r="H53" s="102"/>
      <c r="I53" s="102"/>
      <c r="J53" s="103"/>
      <c r="K53" s="104"/>
      <c r="L53" s="105"/>
      <c r="M53" s="353"/>
      <c r="N53" s="354"/>
      <c r="O53" s="106"/>
      <c r="P53" s="39"/>
    </row>
    <row r="54" spans="2:16" ht="14">
      <c r="B54" s="23"/>
      <c r="C54" s="101"/>
      <c r="D54" s="102"/>
      <c r="E54" s="102"/>
      <c r="F54" s="102"/>
      <c r="G54" s="102"/>
      <c r="H54" s="102"/>
      <c r="I54" s="102"/>
      <c r="J54" s="103"/>
      <c r="K54" s="104"/>
      <c r="L54" s="105"/>
      <c r="M54" s="349"/>
      <c r="N54" s="350"/>
      <c r="O54" s="106"/>
      <c r="P54" s="39"/>
    </row>
    <row r="55" spans="2:16" ht="15" thickBot="1">
      <c r="B55" s="23"/>
      <c r="C55" s="341"/>
      <c r="D55" s="342"/>
      <c r="E55" s="342"/>
      <c r="F55" s="342"/>
      <c r="G55" s="342"/>
      <c r="H55" s="342"/>
      <c r="I55" s="342"/>
      <c r="J55" s="95"/>
      <c r="K55" s="96"/>
      <c r="L55" s="95"/>
      <c r="M55" s="343"/>
      <c r="N55" s="344"/>
      <c r="O55" s="97"/>
      <c r="P55" s="36"/>
    </row>
    <row r="56" spans="2:16" ht="15" thickBot="1">
      <c r="B56" s="23"/>
      <c r="C56" s="335" t="s">
        <v>64</v>
      </c>
      <c r="D56" s="336"/>
      <c r="E56" s="336"/>
      <c r="F56" s="336"/>
      <c r="G56" s="336"/>
      <c r="H56" s="336"/>
      <c r="I56" s="336"/>
      <c r="J56" s="336"/>
      <c r="K56" s="336"/>
      <c r="L56" s="336"/>
      <c r="M56" s="336"/>
      <c r="N56" s="337"/>
      <c r="O56" s="91"/>
      <c r="P56" s="36"/>
    </row>
    <row r="57" spans="2:16" ht="15" thickBot="1">
      <c r="B57" s="23"/>
      <c r="C57" s="73"/>
      <c r="D57" s="50"/>
      <c r="E57" s="50"/>
      <c r="F57" s="50"/>
      <c r="G57" s="50"/>
      <c r="H57" s="50"/>
      <c r="I57" s="50"/>
      <c r="J57" s="50"/>
      <c r="K57" s="50"/>
      <c r="L57" s="50"/>
      <c r="M57" s="50"/>
      <c r="N57" s="50"/>
      <c r="O57" s="74"/>
      <c r="P57" s="24"/>
    </row>
    <row r="58" spans="2:16" ht="15" thickBot="1">
      <c r="B58" s="23"/>
      <c r="C58" s="338" t="s">
        <v>78</v>
      </c>
      <c r="D58" s="339"/>
      <c r="E58" s="339"/>
      <c r="F58" s="339"/>
      <c r="G58" s="339"/>
      <c r="H58" s="339"/>
      <c r="I58" s="339"/>
      <c r="J58" s="339"/>
      <c r="K58" s="339"/>
      <c r="L58" s="339"/>
      <c r="M58" s="339"/>
      <c r="N58" s="340"/>
      <c r="O58" s="107"/>
      <c r="P58" s="40"/>
    </row>
    <row r="59" spans="2:16">
      <c r="B59" s="23"/>
      <c r="C59" s="360" t="s">
        <v>79</v>
      </c>
      <c r="D59" s="361"/>
      <c r="E59" s="361"/>
      <c r="F59" s="361"/>
      <c r="G59" s="361"/>
      <c r="H59" s="361"/>
      <c r="I59" s="361"/>
      <c r="J59" s="361"/>
      <c r="K59" s="361"/>
      <c r="L59" s="361"/>
      <c r="M59" s="361"/>
      <c r="N59" s="361"/>
      <c r="O59" s="362"/>
      <c r="P59" s="34"/>
    </row>
    <row r="60" spans="2:16">
      <c r="B60" s="23"/>
      <c r="C60" s="363"/>
      <c r="D60" s="364"/>
      <c r="E60" s="364"/>
      <c r="F60" s="364"/>
      <c r="G60" s="364"/>
      <c r="H60" s="364"/>
      <c r="I60" s="364"/>
      <c r="J60" s="364"/>
      <c r="K60" s="364"/>
      <c r="L60" s="364"/>
      <c r="M60" s="364"/>
      <c r="N60" s="364"/>
      <c r="O60" s="365"/>
      <c r="P60" s="34"/>
    </row>
    <row r="61" spans="2:16" ht="14" thickBot="1">
      <c r="B61" s="23"/>
      <c r="C61" s="366"/>
      <c r="D61" s="367"/>
      <c r="E61" s="367"/>
      <c r="F61" s="367"/>
      <c r="G61" s="367"/>
      <c r="H61" s="367"/>
      <c r="I61" s="367"/>
      <c r="J61" s="367"/>
      <c r="K61" s="367"/>
      <c r="L61" s="367"/>
      <c r="M61" s="367"/>
      <c r="N61" s="367"/>
      <c r="O61" s="368"/>
      <c r="P61" s="34"/>
    </row>
    <row r="62" spans="2:16" ht="15">
      <c r="B62" s="23"/>
      <c r="C62" s="345" t="s">
        <v>80</v>
      </c>
      <c r="D62" s="346"/>
      <c r="E62" s="346"/>
      <c r="F62" s="346"/>
      <c r="G62" s="346"/>
      <c r="H62" s="346"/>
      <c r="I62" s="346"/>
      <c r="J62" s="157"/>
      <c r="K62" s="158"/>
      <c r="L62" s="99" t="s">
        <v>81</v>
      </c>
      <c r="M62" s="347" t="s">
        <v>82</v>
      </c>
      <c r="N62" s="348"/>
      <c r="O62" s="100"/>
      <c r="P62" s="38"/>
    </row>
    <row r="63" spans="2:16" ht="14">
      <c r="B63" s="23"/>
      <c r="C63" s="329" t="s">
        <v>83</v>
      </c>
      <c r="D63" s="330"/>
      <c r="E63" s="330"/>
      <c r="F63" s="330"/>
      <c r="G63" s="330"/>
      <c r="H63" s="330"/>
      <c r="I63" s="330"/>
      <c r="J63" s="108"/>
      <c r="K63" s="109"/>
      <c r="L63" s="110"/>
      <c r="M63" s="331"/>
      <c r="N63" s="332"/>
      <c r="O63" s="111"/>
      <c r="P63" s="41"/>
    </row>
    <row r="64" spans="2:16" ht="14">
      <c r="B64" s="23"/>
      <c r="C64" s="82" t="s">
        <v>84</v>
      </c>
      <c r="D64" s="83"/>
      <c r="E64" s="83"/>
      <c r="F64" s="83"/>
      <c r="G64" s="83"/>
      <c r="H64" s="83"/>
      <c r="I64" s="83"/>
      <c r="J64" s="108"/>
      <c r="K64" s="109"/>
      <c r="L64" s="110"/>
      <c r="M64" s="331"/>
      <c r="N64" s="332"/>
      <c r="O64" s="111"/>
      <c r="P64" s="41"/>
    </row>
    <row r="65" spans="2:16" ht="15" thickBot="1">
      <c r="B65" s="23"/>
      <c r="C65" s="67" t="s">
        <v>85</v>
      </c>
      <c r="D65" s="68"/>
      <c r="E65" s="68"/>
      <c r="F65" s="68"/>
      <c r="G65" s="68"/>
      <c r="H65" s="68"/>
      <c r="I65" s="68"/>
      <c r="J65" s="112"/>
      <c r="K65" s="113"/>
      <c r="L65" s="110"/>
      <c r="M65" s="333"/>
      <c r="N65" s="334"/>
      <c r="O65" s="111"/>
      <c r="P65" s="41"/>
    </row>
    <row r="66" spans="2:16" ht="15" thickBot="1">
      <c r="B66" s="23"/>
      <c r="C66" s="335" t="s">
        <v>64</v>
      </c>
      <c r="D66" s="336"/>
      <c r="E66" s="336"/>
      <c r="F66" s="336"/>
      <c r="G66" s="336"/>
      <c r="H66" s="336"/>
      <c r="I66" s="336"/>
      <c r="J66" s="336"/>
      <c r="K66" s="336"/>
      <c r="L66" s="336"/>
      <c r="M66" s="336"/>
      <c r="N66" s="337"/>
      <c r="O66" s="114"/>
      <c r="P66" s="42"/>
    </row>
    <row r="67" spans="2:16" ht="15" thickBot="1">
      <c r="B67" s="23"/>
      <c r="C67" s="73"/>
      <c r="D67" s="50"/>
      <c r="E67" s="50"/>
      <c r="F67" s="50"/>
      <c r="G67" s="50"/>
      <c r="H67" s="50"/>
      <c r="I67" s="50"/>
      <c r="J67" s="50"/>
      <c r="K67" s="50"/>
      <c r="L67" s="50"/>
      <c r="M67" s="50"/>
      <c r="N67" s="50"/>
      <c r="O67" s="74"/>
      <c r="P67" s="24"/>
    </row>
    <row r="68" spans="2:16" ht="15" thickBot="1">
      <c r="B68" s="23"/>
      <c r="C68" s="338" t="s">
        <v>86</v>
      </c>
      <c r="D68" s="339"/>
      <c r="E68" s="339"/>
      <c r="F68" s="339"/>
      <c r="G68" s="339"/>
      <c r="H68" s="339"/>
      <c r="I68" s="339"/>
      <c r="J68" s="339"/>
      <c r="K68" s="339"/>
      <c r="L68" s="339"/>
      <c r="M68" s="339"/>
      <c r="N68" s="340"/>
      <c r="O68" s="115"/>
      <c r="P68" s="42"/>
    </row>
    <row r="69" spans="2:16" ht="14">
      <c r="B69" s="23"/>
      <c r="C69" s="73"/>
      <c r="D69" s="50"/>
      <c r="E69" s="50"/>
      <c r="F69" s="50"/>
      <c r="G69" s="50"/>
      <c r="H69" s="50"/>
      <c r="I69" s="50"/>
      <c r="J69" s="50"/>
      <c r="K69" s="50"/>
      <c r="L69" s="50"/>
      <c r="M69" s="50"/>
      <c r="N69" s="50"/>
      <c r="O69" s="74"/>
      <c r="P69" s="24"/>
    </row>
    <row r="70" spans="2:16" ht="14">
      <c r="B70" s="23"/>
      <c r="C70" s="73"/>
      <c r="D70" s="50"/>
      <c r="E70" s="50"/>
      <c r="F70" s="50"/>
      <c r="G70" s="50"/>
      <c r="H70" s="116" t="s">
        <v>87</v>
      </c>
      <c r="I70" s="116"/>
      <c r="J70" s="116"/>
      <c r="K70" s="116"/>
      <c r="L70" s="50"/>
      <c r="M70" s="50"/>
      <c r="N70" s="50"/>
      <c r="O70" s="74"/>
      <c r="P70" s="24"/>
    </row>
    <row r="71" spans="2:16" ht="14">
      <c r="B71" s="23"/>
      <c r="C71" s="73"/>
      <c r="D71" s="50"/>
      <c r="E71" s="50"/>
      <c r="F71" s="50"/>
      <c r="G71" s="50"/>
      <c r="H71" s="116" t="s">
        <v>88</v>
      </c>
      <c r="I71" s="50"/>
      <c r="J71" s="50"/>
      <c r="K71" s="50"/>
      <c r="L71" s="50"/>
      <c r="M71" s="50"/>
      <c r="N71" s="50"/>
      <c r="O71" s="74"/>
      <c r="P71" s="43"/>
    </row>
    <row r="72" spans="2:16" ht="14">
      <c r="B72" s="23"/>
      <c r="C72" s="73"/>
      <c r="D72" s="50"/>
      <c r="E72" s="50"/>
      <c r="F72" s="50"/>
      <c r="G72" s="50"/>
      <c r="H72" s="116" t="s">
        <v>89</v>
      </c>
      <c r="I72" s="50"/>
      <c r="J72" s="50"/>
      <c r="K72" s="50"/>
      <c r="L72" s="50"/>
      <c r="M72" s="50"/>
      <c r="N72" s="50"/>
      <c r="O72" s="74"/>
      <c r="P72" s="43"/>
    </row>
    <row r="73" spans="2:16" ht="14">
      <c r="B73" s="23"/>
      <c r="C73" s="59"/>
      <c r="D73" s="117"/>
      <c r="E73" s="117"/>
      <c r="F73" s="117"/>
      <c r="G73" s="117"/>
      <c r="H73" s="116" t="s">
        <v>90</v>
      </c>
      <c r="I73" s="117"/>
      <c r="J73" s="117"/>
      <c r="K73" s="117"/>
      <c r="L73" s="117"/>
      <c r="M73" s="117"/>
      <c r="N73" s="117"/>
      <c r="O73" s="118"/>
      <c r="P73" s="44"/>
    </row>
    <row r="74" spans="2:16" ht="14">
      <c r="B74" s="23"/>
      <c r="C74" s="73"/>
      <c r="D74" s="50"/>
      <c r="E74" s="50"/>
      <c r="F74" s="50"/>
      <c r="G74" s="50"/>
      <c r="H74" s="50" t="s">
        <v>91</v>
      </c>
      <c r="I74" s="50"/>
      <c r="J74" s="50"/>
      <c r="K74" s="50"/>
      <c r="L74" s="50"/>
      <c r="M74" s="50"/>
      <c r="N74" s="50"/>
      <c r="O74" s="74"/>
      <c r="P74" s="24"/>
    </row>
    <row r="75" spans="2:16" ht="14">
      <c r="B75" s="23"/>
      <c r="C75" s="119" t="s">
        <v>92</v>
      </c>
      <c r="D75" s="120"/>
      <c r="E75" s="120"/>
      <c r="F75" s="120"/>
      <c r="G75" s="120"/>
      <c r="H75" s="120"/>
      <c r="I75" s="120"/>
      <c r="J75" s="120"/>
      <c r="K75" s="120"/>
      <c r="L75" s="120"/>
      <c r="M75" s="120"/>
      <c r="N75" s="120"/>
      <c r="O75" s="121"/>
      <c r="P75" s="24"/>
    </row>
    <row r="76" spans="2:16" ht="14">
      <c r="B76" s="23"/>
      <c r="C76" s="326"/>
      <c r="D76" s="327"/>
      <c r="E76" s="327"/>
      <c r="F76" s="327"/>
      <c r="G76" s="327"/>
      <c r="H76" s="327"/>
      <c r="I76" s="327"/>
      <c r="J76" s="327"/>
      <c r="K76" s="327"/>
      <c r="L76" s="327"/>
      <c r="M76" s="327"/>
      <c r="N76" s="327"/>
      <c r="O76" s="328"/>
      <c r="P76" s="44"/>
    </row>
    <row r="77" spans="2:16" ht="14">
      <c r="B77" s="23"/>
      <c r="C77" s="326"/>
      <c r="D77" s="327"/>
      <c r="E77" s="327"/>
      <c r="F77" s="327"/>
      <c r="G77" s="327"/>
      <c r="H77" s="327"/>
      <c r="I77" s="327"/>
      <c r="J77" s="327"/>
      <c r="K77" s="327"/>
      <c r="L77" s="327"/>
      <c r="M77" s="327"/>
      <c r="N77" s="327"/>
      <c r="O77" s="328"/>
      <c r="P77" s="44"/>
    </row>
    <row r="78" spans="2:16" ht="14">
      <c r="B78" s="23"/>
      <c r="C78" s="59"/>
      <c r="D78" s="117"/>
      <c r="E78" s="117"/>
      <c r="F78" s="117"/>
      <c r="G78" s="117"/>
      <c r="H78" s="117"/>
      <c r="I78" s="117"/>
      <c r="J78" s="117"/>
      <c r="K78" s="117"/>
      <c r="L78" s="117"/>
      <c r="M78" s="117"/>
      <c r="N78" s="117"/>
      <c r="O78" s="118"/>
      <c r="P78" s="44"/>
    </row>
    <row r="79" spans="2:16" ht="14">
      <c r="B79" s="23"/>
      <c r="C79" s="122" t="s">
        <v>93</v>
      </c>
      <c r="D79" s="117"/>
      <c r="E79" s="117"/>
      <c r="F79" s="117"/>
      <c r="G79" s="117"/>
      <c r="H79" s="117"/>
      <c r="I79" s="117"/>
      <c r="J79" s="117"/>
      <c r="K79" s="117"/>
      <c r="L79" s="117"/>
      <c r="M79" s="117"/>
      <c r="N79" s="117"/>
      <c r="O79" s="118"/>
      <c r="P79" s="44"/>
    </row>
    <row r="80" spans="2:16" ht="12.75" customHeight="1">
      <c r="B80" s="23"/>
      <c r="C80" s="323" t="s">
        <v>94</v>
      </c>
      <c r="D80" s="324"/>
      <c r="E80" s="324"/>
      <c r="F80" s="324"/>
      <c r="G80" s="324"/>
      <c r="H80" s="324"/>
      <c r="I80" s="324"/>
      <c r="J80" s="324"/>
      <c r="K80" s="324"/>
      <c r="L80" s="324"/>
      <c r="M80" s="324"/>
      <c r="N80" s="324"/>
      <c r="O80" s="325"/>
      <c r="P80" s="45"/>
    </row>
    <row r="81" spans="2:16" ht="28.5" customHeight="1">
      <c r="B81" s="23"/>
      <c r="C81" s="323"/>
      <c r="D81" s="324"/>
      <c r="E81" s="324"/>
      <c r="F81" s="324"/>
      <c r="G81" s="324"/>
      <c r="H81" s="324"/>
      <c r="I81" s="324"/>
      <c r="J81" s="324"/>
      <c r="K81" s="324"/>
      <c r="L81" s="324"/>
      <c r="M81" s="324"/>
      <c r="N81" s="324"/>
      <c r="O81" s="325"/>
      <c r="P81" s="45"/>
    </row>
    <row r="82" spans="2:16" ht="13.25" customHeight="1">
      <c r="B82" s="23"/>
      <c r="C82" s="323" t="s">
        <v>95</v>
      </c>
      <c r="D82" s="324"/>
      <c r="E82" s="324"/>
      <c r="F82" s="324"/>
      <c r="G82" s="324"/>
      <c r="H82" s="324"/>
      <c r="I82" s="324"/>
      <c r="J82" s="324"/>
      <c r="K82" s="324"/>
      <c r="L82" s="324"/>
      <c r="M82" s="324"/>
      <c r="N82" s="324"/>
      <c r="O82" s="325"/>
      <c r="P82" s="45"/>
    </row>
    <row r="83" spans="2:16" ht="45" customHeight="1">
      <c r="B83" s="23"/>
      <c r="C83" s="323"/>
      <c r="D83" s="324"/>
      <c r="E83" s="324"/>
      <c r="F83" s="324"/>
      <c r="G83" s="324"/>
      <c r="H83" s="324"/>
      <c r="I83" s="324"/>
      <c r="J83" s="324"/>
      <c r="K83" s="324"/>
      <c r="L83" s="324"/>
      <c r="M83" s="324"/>
      <c r="N83" s="324"/>
      <c r="O83" s="325"/>
      <c r="P83" s="45"/>
    </row>
    <row r="84" spans="2:16" ht="14">
      <c r="B84" s="23"/>
      <c r="C84" s="59"/>
      <c r="D84" s="117"/>
      <c r="E84" s="117"/>
      <c r="F84" s="117"/>
      <c r="G84" s="117"/>
      <c r="H84" s="117"/>
      <c r="I84" s="117"/>
      <c r="J84" s="117"/>
      <c r="K84" s="117"/>
      <c r="L84" s="117"/>
      <c r="M84" s="117"/>
      <c r="N84" s="117"/>
      <c r="O84" s="118"/>
      <c r="P84" s="44"/>
    </row>
    <row r="85" spans="2:16" ht="14">
      <c r="B85" s="23"/>
      <c r="C85" s="73"/>
      <c r="D85" s="50"/>
      <c r="E85" s="50"/>
      <c r="F85" s="50"/>
      <c r="G85" s="50"/>
      <c r="H85" s="116" t="s">
        <v>87</v>
      </c>
      <c r="I85" s="50"/>
      <c r="J85" s="50"/>
      <c r="K85" s="50"/>
      <c r="L85" s="50"/>
      <c r="M85" s="50"/>
      <c r="N85" s="50"/>
      <c r="O85" s="74"/>
      <c r="P85" s="24"/>
    </row>
    <row r="86" spans="2:16" ht="14">
      <c r="B86" s="23"/>
      <c r="C86" s="73"/>
      <c r="D86" s="50"/>
      <c r="E86" s="50"/>
      <c r="F86" s="50"/>
      <c r="G86" s="50"/>
      <c r="H86" s="50" t="s">
        <v>88</v>
      </c>
      <c r="I86" s="83"/>
      <c r="J86" s="83"/>
      <c r="K86" s="83"/>
      <c r="L86" s="50"/>
      <c r="M86" s="50"/>
      <c r="N86" s="50"/>
      <c r="O86" s="74"/>
      <c r="P86" s="24"/>
    </row>
    <row r="87" spans="2:16" ht="14">
      <c r="B87" s="23"/>
      <c r="C87" s="73"/>
      <c r="D87" s="50"/>
      <c r="E87" s="50"/>
      <c r="F87" s="50"/>
      <c r="G87" s="50"/>
      <c r="H87" s="50" t="s">
        <v>96</v>
      </c>
      <c r="I87" s="123"/>
      <c r="J87" s="123"/>
      <c r="K87" s="123"/>
      <c r="L87" s="50"/>
      <c r="M87" s="50"/>
      <c r="N87" s="50"/>
      <c r="O87" s="74"/>
      <c r="P87" s="24"/>
    </row>
    <row r="88" spans="2:16" ht="14">
      <c r="B88" s="23"/>
      <c r="C88" s="124"/>
      <c r="D88" s="117"/>
      <c r="E88" s="117"/>
      <c r="F88" s="117"/>
      <c r="G88" s="117"/>
      <c r="H88" s="50" t="s">
        <v>97</v>
      </c>
      <c r="I88" s="50"/>
      <c r="J88" s="50"/>
      <c r="K88" s="50"/>
      <c r="L88" s="117"/>
      <c r="M88" s="117"/>
      <c r="N88" s="117"/>
      <c r="O88" s="118"/>
      <c r="P88" s="44"/>
    </row>
    <row r="89" spans="2:16" ht="18.75" customHeight="1" thickBot="1">
      <c r="B89" s="23"/>
      <c r="C89" s="319"/>
      <c r="D89" s="320"/>
      <c r="E89" s="320"/>
      <c r="F89" s="96"/>
      <c r="G89" s="96"/>
      <c r="H89" s="96"/>
      <c r="I89" s="96"/>
      <c r="J89" s="96"/>
      <c r="K89" s="317"/>
      <c r="L89" s="317"/>
      <c r="M89" s="317"/>
      <c r="N89" s="317"/>
      <c r="O89" s="318"/>
      <c r="P89" s="46"/>
    </row>
    <row r="90" spans="2:16" ht="14" thickBot="1">
      <c r="B90" s="47"/>
      <c r="C90" s="48"/>
      <c r="D90" s="48"/>
      <c r="E90" s="48"/>
      <c r="F90" s="48"/>
      <c r="G90" s="48"/>
      <c r="H90" s="48"/>
      <c r="I90" s="48"/>
      <c r="J90" s="48"/>
      <c r="K90" s="48"/>
      <c r="L90" s="48"/>
      <c r="M90" s="48"/>
      <c r="N90" s="48"/>
      <c r="O90" s="48"/>
      <c r="P90" s="49"/>
    </row>
    <row r="91" spans="2:16" ht="1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 A</cp:lastModifiedBy>
  <cp:revision/>
  <dcterms:created xsi:type="dcterms:W3CDTF">2006-06-27T16:47:25Z</dcterms:created>
  <dcterms:modified xsi:type="dcterms:W3CDTF">2026-08-13T03:44:53Z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