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10"/>
  <workbookPr/>
  <mc:AlternateContent xmlns:mc="http://schemas.openxmlformats.org/markup-compatibility/2006">
    <mc:Choice Requires="x15">
      <x15ac:absPath xmlns:x15ac="http://schemas.microsoft.com/office/spreadsheetml/2010/11/ac" url="/Users/macbookair/Desktop/CONVOCATORIA No. 013 DE 2026 REACTIVOS SEGUNDO SEMESTRE 2026/"/>
    </mc:Choice>
  </mc:AlternateContent>
  <xr:revisionPtr revIDLastSave="0" documentId="13_ncr:1_{43C63C15-74E9-0D44-8491-C1327DBFDCE3}" xr6:coauthVersionLast="47" xr6:coauthVersionMax="47" xr10:uidLastSave="{00000000-0000-0000-0000-000000000000}"/>
  <bookViews>
    <workbookView xWindow="0" yWindow="680" windowWidth="34200" windowHeight="21460" tabRatio="921" activeTab="6" xr2:uid="{00000000-000D-0000-FFFF-FFFF00000000}"/>
  </bookViews>
  <sheets>
    <sheet name="1.QUIMICA-HEMATOLOGIA-UROAN " sheetId="1" r:id="rId1"/>
    <sheet name="Hoja1" sheetId="2" state="hidden" r:id="rId2"/>
    <sheet name="2  OTRAS PRUEBAS DIAGNO  " sheetId="3" r:id="rId3"/>
    <sheet name="3. HORMONAS " sheetId="4" r:id="rId4"/>
    <sheet name="4. SERV. TRANSFUSIONAL" sheetId="5" r:id="rId5"/>
    <sheet name="5. OTROS INSUMOS Y REACT" sheetId="6" r:id="rId6"/>
    <sheet name="TOTAL" sheetId="7" r:id="rId7"/>
    <sheet name="Hoja10" sheetId="8" state="hidden" r:id="rId8"/>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H127" i="1" l="1"/>
  <c r="H102" i="1"/>
  <c r="G82" i="1"/>
  <c r="H67" i="1"/>
  <c r="I163" i="6" l="1"/>
  <c r="I160" i="6"/>
  <c r="G14" i="7" l="1"/>
  <c r="F14" i="7"/>
  <c r="I165" i="6"/>
  <c r="I162" i="6"/>
  <c r="I159" i="6"/>
  <c r="I157" i="6"/>
  <c r="I156" i="6"/>
  <c r="I154" i="6"/>
  <c r="I153" i="6"/>
  <c r="I151" i="6"/>
  <c r="I150" i="6"/>
  <c r="I148" i="6"/>
  <c r="I147" i="6"/>
  <c r="I145" i="6"/>
  <c r="I144" i="6"/>
  <c r="I142" i="6"/>
  <c r="I141" i="6"/>
  <c r="I139" i="6"/>
  <c r="I138" i="6"/>
  <c r="L55" i="6"/>
  <c r="L47" i="6"/>
  <c r="L40" i="6"/>
  <c r="L36" i="6"/>
  <c r="L32" i="6"/>
  <c r="L27" i="6"/>
  <c r="L23" i="6"/>
  <c r="L16" i="6"/>
  <c r="L9" i="6"/>
  <c r="H20" i="5"/>
  <c r="G18" i="5"/>
  <c r="G29" i="4"/>
  <c r="I46" i="1"/>
  <c r="I45" i="1"/>
  <c r="H29" i="1"/>
  <c r="I69" i="3"/>
  <c r="I68" i="3"/>
  <c r="I66" i="3"/>
  <c r="I63" i="3"/>
  <c r="L48" i="3"/>
  <c r="L22" i="3"/>
  <c r="I65" i="3" s="1"/>
  <c r="L11" i="3"/>
  <c r="I62" i="3" s="1"/>
  <c r="J70" i="3" l="1"/>
  <c r="I169" i="6"/>
  <c r="F15" i="7" s="1" a="1"/>
  <c r="F15" i="7" s="1"/>
  <c r="I168" i="6"/>
  <c r="H47" i="1"/>
  <c r="H48" i="1" s="1"/>
  <c r="H143" i="1"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<sst xmlns="http://schemas.openxmlformats.org/spreadsheetml/2006/main" count="781" uniqueCount="442">
  <si>
    <t>BLOQUE 1</t>
  </si>
  <si>
    <t>REACTIVOS Y SUMINISTROS CON EQUIPO EN COMODATO QUIMICA-HEMATOLOGIA Y UROANALISIS</t>
  </si>
  <si>
    <t>TABLA No 1</t>
  </si>
  <si>
    <t>QUÍMICA EQUIPO EN COMODATO</t>
  </si>
  <si>
    <t>DESCRIPCION REACTIVO</t>
  </si>
  <si>
    <t>MARCA</t>
  </si>
  <si>
    <t>REGISTRO INVIMA</t>
  </si>
  <si>
    <t>PRESENTACION DEL REACTIVO O KIT</t>
  </si>
  <si>
    <t>PRECIO  PRUEBA CON IVA</t>
  </si>
  <si>
    <t xml:space="preserve"> COSTO  TOTAL</t>
  </si>
  <si>
    <t>Acido Urico</t>
  </si>
  <si>
    <t>12X20ML</t>
  </si>
  <si>
    <t>Albumina</t>
  </si>
  <si>
    <t>2X125ML</t>
  </si>
  <si>
    <t>Amilasa</t>
  </si>
  <si>
    <t>1X50ML</t>
  </si>
  <si>
    <t>Bilirrubina Directa</t>
  </si>
  <si>
    <t>1X125ML</t>
  </si>
  <si>
    <t xml:space="preserve">Bilirrubina Total </t>
  </si>
  <si>
    <t>4+1 2X125ML</t>
  </si>
  <si>
    <t>BUN</t>
  </si>
  <si>
    <t>4X62,5</t>
  </si>
  <si>
    <t>Colesterol Total</t>
  </si>
  <si>
    <t>6X100ML</t>
  </si>
  <si>
    <t>Colesterol HDL</t>
  </si>
  <si>
    <t>4X28ML</t>
  </si>
  <si>
    <t>Creatinina PAP</t>
  </si>
  <si>
    <t>8X28ML</t>
  </si>
  <si>
    <t>Fosfatasa Alcalina</t>
  </si>
  <si>
    <t>2X62,5</t>
  </si>
  <si>
    <t>Glicemia</t>
  </si>
  <si>
    <t>Proteinas Totales</t>
  </si>
  <si>
    <t>TGO ( ASAT)</t>
  </si>
  <si>
    <t>2X62,5ML</t>
  </si>
  <si>
    <t>TGP (ALAT)</t>
  </si>
  <si>
    <t>Trigliceridos</t>
  </si>
  <si>
    <t>6X50ML</t>
  </si>
  <si>
    <t>Lactato deshidrogenasa LDH</t>
  </si>
  <si>
    <t>Microalbuminuria</t>
  </si>
  <si>
    <t>2X25ML</t>
  </si>
  <si>
    <t>Proteina en orina</t>
  </si>
  <si>
    <t>CPK TOTAL</t>
  </si>
  <si>
    <t>VALOR TOTAL REACTIVOS  DE QUIMICA CLINICA</t>
  </si>
  <si>
    <t>CALIBRADORES, CONTROLES Y CONSUMIBLES EQUIPO QUIMICA CLINICA</t>
  </si>
  <si>
    <t>VALOR CALIBRADORES, CONTROLES Y CONSUMIBLES</t>
  </si>
  <si>
    <t>VALOR TOTAL QUIMICA CLINICA</t>
  </si>
  <si>
    <t>EQUIPO OFERTADO</t>
  </si>
  <si>
    <t>TABLA No 2</t>
  </si>
  <si>
    <t>HEMATOLOGÍA EQUIPO EN COMODATO (EQUIPO 5 PARTES O SUPERIOR)</t>
  </si>
  <si>
    <t>DESCRIPCION DEL ELEMENTO</t>
  </si>
  <si>
    <t>CANTIDAD PRUEBAS O KIT SEGÚN PRESENTACION</t>
  </si>
  <si>
    <t>Control Hematología  (3 Niveles)</t>
  </si>
  <si>
    <t>3X2X3 ML</t>
  </si>
  <si>
    <t>Diluente 1</t>
  </si>
  <si>
    <t>20 L</t>
  </si>
  <si>
    <t>Solución para Diferencial</t>
  </si>
  <si>
    <t>4X12ML</t>
  </si>
  <si>
    <t>Lisante 1</t>
  </si>
  <si>
    <t>1X4ML</t>
  </si>
  <si>
    <t>Lisante 2</t>
  </si>
  <si>
    <t>Solución limpieza</t>
  </si>
  <si>
    <t>50ML</t>
  </si>
  <si>
    <t>VALOR TOTAL HEMATOLOGÍA</t>
  </si>
  <si>
    <t>USE LAS CASILLAS 7 A 10 PARA REGISTRAR LOS CONSUMIBLES DEL EQUIPO Y SI ESTOS TIENEN COSTO ADICIONAL</t>
  </si>
  <si>
    <t>TABLA No 3</t>
  </si>
  <si>
    <t>UROANÁLISIS  EQUIPO EN COMODATO</t>
  </si>
  <si>
    <t xml:space="preserve">Tiras de orina  </t>
  </si>
  <si>
    <t>100 TIRAS</t>
  </si>
  <si>
    <t>VALOR TOTAL UROANALISIS</t>
  </si>
  <si>
    <t>USE LAS CASILLAS 2  A 6 PARA REGISTRAR LOS CONSUMIBLES DEL EQUIPO Y SI ESTOS TIENEN COSTO ADICIONAL</t>
  </si>
  <si>
    <t>TABLA No 4</t>
  </si>
  <si>
    <t>MICROBIOLOGIA EQUIPO EN COMODATO</t>
  </si>
  <si>
    <t>GN TEST</t>
  </si>
  <si>
    <t>AST-N402</t>
  </si>
  <si>
    <t>AST-N450</t>
  </si>
  <si>
    <t>GP TEST</t>
  </si>
  <si>
    <t>AST-P663</t>
  </si>
  <si>
    <t>RAPIDEC CARBA NP</t>
  </si>
  <si>
    <t>TDR RESIN AEROBIC CULTURE</t>
  </si>
  <si>
    <t>AGAR SANGRE</t>
  </si>
  <si>
    <t>AGAR MACCONKEY</t>
  </si>
  <si>
    <t>AGAR CROMOGÉNICO</t>
  </si>
  <si>
    <t>AGAR CHOCOLATE</t>
  </si>
  <si>
    <t>CROMOAGAR STREPB</t>
  </si>
  <si>
    <t>VALOR TOTAL MICROSCOPIA</t>
  </si>
  <si>
    <t>CANTIDAD REACTIVO O KIT SEGÚN PRESENTACION</t>
  </si>
  <si>
    <t xml:space="preserve">Solución Salina </t>
  </si>
  <si>
    <t>Unsensitized tubes</t>
  </si>
  <si>
    <t>USE LAS CASILLAS 20  A 23 PARA REGISTRAR LOS CONSUMIBLES DEL EQUIPO Y SI ESTOS TIENEN COSTO ADICIONAL</t>
  </si>
  <si>
    <t>TABLA No 5</t>
  </si>
  <si>
    <t>HEMOGLOBINA GLICADA EQUIPO EN COMODATO (HPLC)</t>
  </si>
  <si>
    <t>VALOR TOTAL HEMOGLOBINA GLICADA</t>
  </si>
  <si>
    <t>USE LAS CASILLAS 3 A 10 PARA REGISTRAR LOS CONSUMIBLES DEL EQUIPO Y SI ESTOS TIENEN COSTO ADICIONAL</t>
  </si>
  <si>
    <t>ITEM</t>
  </si>
  <si>
    <t>SISTEMATIZACIÓN REQUERIDA</t>
  </si>
  <si>
    <t>SISTEMATIZACIÓN OFERTADA</t>
  </si>
  <si>
    <t>GARAGOA</t>
  </si>
  <si>
    <t>GUATEQUE</t>
  </si>
  <si>
    <t xml:space="preserve">SOFTWARE </t>
  </si>
  <si>
    <t>LICENCIA</t>
  </si>
  <si>
    <t>USUARIOS</t>
  </si>
  <si>
    <t>INTERFACES</t>
  </si>
  <si>
    <t>LIS (Código de barras para las muestras en las  UBAS)</t>
  </si>
  <si>
    <t>HIS</t>
  </si>
  <si>
    <t>MODULO CONTROL DE CALIDAD</t>
  </si>
  <si>
    <t>VALOR TOTAL OFERTADO PARA  EL BLOQUE DE QUIMICA- HEMATOLOGIA- UROANALISIS-MICROBIOLOGIA-HEMOGLOBINA GLICADA</t>
  </si>
  <si>
    <t>VALOR  MAXIMO TOTAL DEL  BLOQUE QUIMICA- HEMATOLOGIA-UROANALISIS-MICROSCOPIA-HEMOGLOBINA GLICADA</t>
  </si>
  <si>
    <t>CALIFICACION POR BLOQUE COMPLETO ADJUDICADO A UN SOLO OFERENTE</t>
  </si>
  <si>
    <t>BLOQUE No. 2</t>
  </si>
  <si>
    <t xml:space="preserve">OTRAS PRUEBAS DIAGNOSTICAS </t>
  </si>
  <si>
    <t>TABLA No 1 ELECTROLITOS</t>
  </si>
  <si>
    <t>DESCRIPCIÓN</t>
  </si>
  <si>
    <t>UNIDAD DE MEDIDA</t>
  </si>
  <si>
    <t xml:space="preserve">MARCA </t>
  </si>
  <si>
    <t>PRESENTACION</t>
  </si>
  <si>
    <t>REGISTRO SANITARIO</t>
  </si>
  <si>
    <t>OBSERVACIONES</t>
  </si>
  <si>
    <t>PRUEBAS REQUERIDAS</t>
  </si>
  <si>
    <t xml:space="preserve">VALOR UNITARIO </t>
  </si>
  <si>
    <t>IVA</t>
  </si>
  <si>
    <t>VALOR UNITARIO + IVA</t>
  </si>
  <si>
    <t xml:space="preserve">VALOR TOTAL </t>
  </si>
  <si>
    <t xml:space="preserve">ELECTROLITOS (SODIO, POTASIO CALCIO Y CLORO) </t>
  </si>
  <si>
    <t>PRUEBA</t>
  </si>
  <si>
    <t>CONTROLES</t>
  </si>
  <si>
    <t>VALOR OFERTADO</t>
  </si>
  <si>
    <t>VALOR MAXIMO PERMITIDO ELECTROLITOS</t>
  </si>
  <si>
    <t>EQUIPO OFERTADO PARA ELECTROLITOS EN COMODATO PARA GUATEQUE Y GARAGOA</t>
  </si>
  <si>
    <t>TABLA No 2 GASES ARTERIALES</t>
  </si>
  <si>
    <t>PRUEBAS REQUERIDAS    UNIDAD</t>
  </si>
  <si>
    <t>GASES ARTERIALES</t>
  </si>
  <si>
    <t>VALOR MAXIMO PERMITIDO  GASES ARTERIALES</t>
  </si>
  <si>
    <t>TABLA No 3 PRUEBAS ESPECIALES</t>
  </si>
  <si>
    <t xml:space="preserve">Descripción </t>
  </si>
  <si>
    <t>DIMERO D</t>
  </si>
  <si>
    <t>ALFAFETOPROTEINA</t>
  </si>
  <si>
    <t>ANTIGENO CARCINOEMBRINARIO</t>
  </si>
  <si>
    <t>FERRITINA</t>
  </si>
  <si>
    <t>HORMONA FOLICULO ESTIMULANTE FSH</t>
  </si>
  <si>
    <t>HORMONA LUTEINIZANTE LH</t>
  </si>
  <si>
    <t>HORMONA  ESTRADIOL</t>
  </si>
  <si>
    <t>HORMONA PROLACTINA</t>
  </si>
  <si>
    <t>PROTEINA C REACTIVA HS (ALTA SENSIBILIDAD)</t>
  </si>
  <si>
    <t>TESTOSTERONA TOTAL</t>
  </si>
  <si>
    <t>T3 LIBRE</t>
  </si>
  <si>
    <t>PRO BNP</t>
  </si>
  <si>
    <t>T3 TOTAL</t>
  </si>
  <si>
    <t>TSH</t>
  </si>
  <si>
    <t>T4 TOTAL</t>
  </si>
  <si>
    <t>T4 LIBRE</t>
  </si>
  <si>
    <t>BHCG</t>
  </si>
  <si>
    <t xml:space="preserve">TROPONINA I </t>
  </si>
  <si>
    <t xml:space="preserve">PRUEBAS ESPECIALES </t>
  </si>
  <si>
    <t xml:space="preserve">NOTA: FAVOR ANEXAR FICHA TECNICA LOS EQUIPOS EN COMODATO </t>
  </si>
  <si>
    <t>NOTA:  LOS EQUIPOS EN COMODATO PARA ELECTROLITOS  SON DOS UNO PARA CADA SEDE (GUATEQUE Y GARAGOA)</t>
  </si>
  <si>
    <t>NOTA:  EL EQUIPO EN COMODATO PARA GASES ARTERIALES SON DOS UNO PARA CADA SEDE (GUATEQUE Y GARAGOA)</t>
  </si>
  <si>
    <t>NOTA:  LOS EQUIPOS EN COMODATO PARA LAS PRUEBAS ESPECIALES DE LA TABLA 3,  SON DOS, UNO  PARA CADA SEDE (GUATEQUE Y GARAGOA)</t>
  </si>
  <si>
    <t>NOTA: Los controles, calibradores, solución de lavado,  NO cuentan con unidad de medida, ni cantidad, estas deben ser diligenciadas por el proponente, según el requerimiento de la técnica empleada si los necesita o no y hacer esta observación en la casilla correspondiente a OBSERVACIONES.  De ser suministrados en el comodato del equipo e ir incluidos dentro del valor unitario de cada de las pruebas o analisis, favor diligenciar la cantidad suministrada y colocar valor $0.                                                                                                                                                                                                                                                                   Las casillas 2,3, 4 (Tabla 1 y 2),  en la tabla 3 use las casillas 19 a 22 para consumibles del equipo,  estas casillas deberán ser diligenciadas por el proponente con las mismas especificaciones mencionadas anteriormente de acuerdo a las particularidades del equipo ofertado.</t>
  </si>
  <si>
    <t>1.</t>
  </si>
  <si>
    <t>TABLA 1. ELECTROLITOS</t>
  </si>
  <si>
    <t>VALOR MAXIMO PERMITIDO</t>
  </si>
  <si>
    <t>TABLA  2. GASES ARTERIALES</t>
  </si>
  <si>
    <t xml:space="preserve">TABLA 3 PRUEBAS ESPECIALES </t>
  </si>
  <si>
    <t xml:space="preserve">VALOR MAXIMO ASIGNADO A ESTE BLOQUE COMPLETO </t>
  </si>
  <si>
    <t>LA  CALIFICACION SE HARA POR  SEPARADO PARA CADA  GRUPO Y ASI SERAN ADJUDICADAS</t>
  </si>
  <si>
    <t>BLOQUE No. 3</t>
  </si>
  <si>
    <t>PRUEBAS INFECCIOSAS Y HORMONAS</t>
  </si>
  <si>
    <t>PRESENTACIÓN KIT O REACTIVO</t>
  </si>
  <si>
    <t>PRECIO PRUEBA MAS IVA</t>
  </si>
  <si>
    <t>COSTO TOTAL</t>
  </si>
  <si>
    <t>PSA</t>
  </si>
  <si>
    <t>Beta cuantitativa HCG</t>
  </si>
  <si>
    <t>Vitamina D 25 hidroxi</t>
  </si>
  <si>
    <t xml:space="preserve">TROPONINA   I    ULTRASENSIBLE </t>
  </si>
  <si>
    <t xml:space="preserve">se deben poner consumibles: ojo para registros INVIMA , FECHAS TÉCNICAS </t>
  </si>
  <si>
    <t>USE LAS CASILLAS 11 A 20 PARA REGISTRAR LOS CONSUMIBLES  DEL EQUIPO Y SI ESTOS TIENEN COSTO ADICIONAL</t>
  </si>
  <si>
    <t>VALOR OFERTADO ESPECIALIZADOS</t>
  </si>
  <si>
    <t>VALOR TOTAL ESPECIALIZADOS</t>
  </si>
  <si>
    <t>BLOQUE No. 4</t>
  </si>
  <si>
    <t>SERVICIO TRANSFUSIONAL</t>
  </si>
  <si>
    <t>REACTIVO O INSUMO</t>
  </si>
  <si>
    <t>REGSITRO INVIMA</t>
  </si>
  <si>
    <t>PRESENTACION CAJA O KIT</t>
  </si>
  <si>
    <t>PRUEBAS REQUERIDAS UNIDAD .- KIT- ML</t>
  </si>
  <si>
    <t xml:space="preserve">PRECIO PRUEBA MAS IVA </t>
  </si>
  <si>
    <t>TARJETA ABO/D + GRUPO INVERSO</t>
  </si>
  <si>
    <t>UNIDAD</t>
  </si>
  <si>
    <t>TARJETAS HEMOCLASIFICACIÓN ABO/D</t>
  </si>
  <si>
    <t xml:space="preserve">TARJETAS FENOTIPO  + KELL </t>
  </si>
  <si>
    <t xml:space="preserve">TARJETAS  LISS/COOMBS </t>
  </si>
  <si>
    <t xml:space="preserve">FRASCO CELULAS RASTREO  I - II </t>
  </si>
  <si>
    <t>KIT 2 FCO X 10 ML</t>
  </si>
  <si>
    <t xml:space="preserve">FRASCO CELULAS GRUPO INVERSO  ABO A1- B </t>
  </si>
  <si>
    <t xml:space="preserve">DILUYENTE SUSPENSION CELULAS </t>
  </si>
  <si>
    <t>FCO X 500 ML</t>
  </si>
  <si>
    <t>CONTROLES TARJETAS Y SERVICIO</t>
  </si>
  <si>
    <t xml:space="preserve">KIT    </t>
  </si>
  <si>
    <t>TUBOS PLASTICOS BOLSA POR 1000 UND</t>
  </si>
  <si>
    <t>UNIDADES</t>
  </si>
  <si>
    <t>PUNTAS PARA  PIPETA DEL EQUIPO</t>
  </si>
  <si>
    <t>UNIDAADES</t>
  </si>
  <si>
    <t>TOTAL</t>
  </si>
  <si>
    <t>USE LAS CASILLAS 11 a 12 PARA REGISTRAR LOS CONSUMIBLES  DE LOS EQUIPOS Y SI ESTOS TIENEN COSTO ADICIONAL</t>
  </si>
  <si>
    <t>BLOQUE 5</t>
  </si>
  <si>
    <t>OTROS INSUMOS Y REACTIVOS</t>
  </si>
  <si>
    <t>CANTIDAD REQUERIDA</t>
  </si>
  <si>
    <t>VALOR TOTAL</t>
  </si>
  <si>
    <t>COLORACION ZIEHL NEELSEN</t>
  </si>
  <si>
    <t>A</t>
  </si>
  <si>
    <t xml:space="preserve">ALCOHOL ACIDO DE ZIEHL NEELSEN </t>
  </si>
  <si>
    <t>FRASCO</t>
  </si>
  <si>
    <t>500 ml</t>
  </si>
  <si>
    <t>AZUL DE METILENO DE ZIEHL NEELSEN</t>
  </si>
  <si>
    <t xml:space="preserve">1000 ml </t>
  </si>
  <si>
    <t>FUSHINA DE ZIEELH NEELSEN</t>
  </si>
  <si>
    <t>VALOR PROPUESTA</t>
  </si>
  <si>
    <t>VALOR MAXIMO PERMITiDO</t>
  </si>
  <si>
    <t>COLORACIÓN DE GRAM</t>
  </si>
  <si>
    <t>B</t>
  </si>
  <si>
    <t>VIOLETA DE GRAM</t>
  </si>
  <si>
    <t>LUGOL DE GRAM</t>
  </si>
  <si>
    <t>ETANOL CETONA</t>
  </si>
  <si>
    <t xml:space="preserve">500 ml </t>
  </si>
  <si>
    <t>FUSHINA DE GRAM</t>
  </si>
  <si>
    <t xml:space="preserve">COLORACIÓN DE FIELD </t>
  </si>
  <si>
    <t>SOLUCION A</t>
  </si>
  <si>
    <t>50 ml</t>
  </si>
  <si>
    <t>SOLUCION B</t>
  </si>
  <si>
    <t>AZUL DE METILENO FIELD</t>
  </si>
  <si>
    <t>SALES FOSFATADAS</t>
  </si>
  <si>
    <t>COLORACIÓN DE WRIGHT</t>
  </si>
  <si>
    <t>C</t>
  </si>
  <si>
    <t xml:space="preserve">COLORANTE DE WRIGTH </t>
  </si>
  <si>
    <t>COLORACIÓN DE GIEMSA</t>
  </si>
  <si>
    <t xml:space="preserve">D </t>
  </si>
  <si>
    <t>COLORANTE  DE GIEMSA</t>
  </si>
  <si>
    <t>METANOL</t>
  </si>
  <si>
    <t>COLORACIÓN DE RETICULOCITOS</t>
  </si>
  <si>
    <t>E</t>
  </si>
  <si>
    <t>AZUL DE CRESIL BRILLANTE</t>
  </si>
  <si>
    <t xml:space="preserve">50 ml </t>
  </si>
  <si>
    <t>COLORACIÓN COPROLOGICOS</t>
  </si>
  <si>
    <t>F</t>
  </si>
  <si>
    <t>LUGOL PARASITOLÓGICO</t>
  </si>
  <si>
    <t>REACTIVOS COAGULACION</t>
  </si>
  <si>
    <t>G</t>
  </si>
  <si>
    <t>REACTIVO PARA PT SOLUPLASTIN</t>
  </si>
  <si>
    <t>KIT</t>
  </si>
  <si>
    <t>10 x 4 ml</t>
  </si>
  <si>
    <t xml:space="preserve">REACTIVO PARA PTT ELÁGICO </t>
  </si>
  <si>
    <t>6 x 2,5 ml</t>
  </si>
  <si>
    <t xml:space="preserve">CONTROL NORMAL PARA PRUEBAS DE COAGULACIÓN </t>
  </si>
  <si>
    <t>10 X 1 ml</t>
  </si>
  <si>
    <t xml:space="preserve">CONTROL PATOLÓGICO PARA PRUEBAS DE COAGULACIÓN </t>
  </si>
  <si>
    <t>HEMATOLOGIA EQUIPO PROPIO (MINDRAY 5000)</t>
  </si>
  <si>
    <t>H</t>
  </si>
  <si>
    <t>M-52 DILUENTE X 20 LITROS MINDRAY   5000)</t>
  </si>
  <si>
    <t>20 litros</t>
  </si>
  <si>
    <t>GARRAFA</t>
  </si>
  <si>
    <t>M-52 LH LYSE 4 X100ML. MINDRAY  5000)</t>
  </si>
  <si>
    <t xml:space="preserve">100 ml X 4 </t>
  </si>
  <si>
    <t>CAJA</t>
  </si>
  <si>
    <t>M-52 DIFF Lyse 4 X 500ML MINDRAY  5000)</t>
  </si>
  <si>
    <t>500 ml x 4</t>
  </si>
  <si>
    <t>M -68 Probe cleanser x  50 ML MINDRAY  5000)</t>
  </si>
  <si>
    <t>Controles hematologia 3 x 2 x 5 ml</t>
  </si>
  <si>
    <t>3 x 2 x 3 ml</t>
  </si>
  <si>
    <t xml:space="preserve">INSUMOS Y CONSUMIBLES COAGULACION </t>
  </si>
  <si>
    <t>CLORURO DE CALCIO 0.025 MOLAR</t>
  </si>
  <si>
    <t>200 ml</t>
  </si>
  <si>
    <t xml:space="preserve">CUBETAS COAGULACION PARA EQUIPO  RAYTO   RT2202 </t>
  </si>
  <si>
    <t>BOLSA</t>
  </si>
  <si>
    <t xml:space="preserve"> 1000 unidades</t>
  </si>
  <si>
    <t>COPILLAS HUMACLOT JUNIOR ULTIMA GENERACION CON HUMAN</t>
  </si>
  <si>
    <t xml:space="preserve"> 500 unidades</t>
  </si>
  <si>
    <t>REACTIVOS Y COLORANTES PARA COPROLOGICOS-COPROSCOPICOS-EXAMENES EN FRESCO (FFV)</t>
  </si>
  <si>
    <t xml:space="preserve">CARY BLAIR  ( MEDIO DE TRANSPORTE) </t>
  </si>
  <si>
    <t>PAQUETE</t>
  </si>
  <si>
    <t>50 UND</t>
  </si>
  <si>
    <t>REACTIVO PARA AZUCARES REDUCTORES EN HECES</t>
  </si>
  <si>
    <t>25 UNIDADES</t>
  </si>
  <si>
    <t>ROLLO pH</t>
  </si>
  <si>
    <t>ROLLO</t>
  </si>
  <si>
    <t xml:space="preserve">TEST SANGRE HUMANA  OCULTA EN MATERIA FECAL </t>
  </si>
  <si>
    <t>REACTIVO KOH</t>
  </si>
  <si>
    <t>HIDROXIDO DE POTASIO</t>
  </si>
  <si>
    <t>100 ml</t>
  </si>
  <si>
    <t>PRUEBAS RAPIDAS</t>
  </si>
  <si>
    <t xml:space="preserve">DENGUE IG M + NS1 PRUEBA RAPIDA </t>
  </si>
  <si>
    <t>DROGAS DE ABUSO POR 8  ANALITOS</t>
  </si>
  <si>
    <t xml:space="preserve">CAJA </t>
  </si>
  <si>
    <t>HEPATITIS B ( HBSAG)  CASA COMERCIAL 1</t>
  </si>
  <si>
    <t>HEPATITIS B ( HBSAG)  CASA COMERCIAL 2</t>
  </si>
  <si>
    <t>HEPATITIS C  ANTICUERPOS CASA COMERCIAL 1</t>
  </si>
  <si>
    <t>HEPATITIS C  ANTICUERPOS CASA COMERCIAL 2</t>
  </si>
  <si>
    <t>HIV 1 Y 2  CASA COMERCIAL 1</t>
  </si>
  <si>
    <t>HIV 1 Y 2  CASA COMERCIAL 2</t>
  </si>
  <si>
    <t>HIV CONFIRMATORIA  4 GENERACION</t>
  </si>
  <si>
    <t>20 UNIDADES</t>
  </si>
  <si>
    <t>PRUEBA DE EMBARAZO EN  CASETTE CASA COMERCIAL 1</t>
  </si>
  <si>
    <t xml:space="preserve">SIFILIS PRUEBA TREPONEMICA  CASA COMERCIAL 1  </t>
  </si>
  <si>
    <t xml:space="preserve">SIFILIS PRUEBA TREPONEMICA   CASA COMERCIAL 2  </t>
  </si>
  <si>
    <t>PRUEBAS ANTIGENO COVID-19</t>
  </si>
  <si>
    <t>PRUEBAS RAPIDAS INMUNOLOGIA</t>
  </si>
  <si>
    <t xml:space="preserve">FACTOR REUMATOIDEO </t>
  </si>
  <si>
    <t xml:space="preserve">KIT X 50 </t>
  </si>
  <si>
    <t xml:space="preserve">PROTEÍNA C REACTIVA LÁTEX </t>
  </si>
  <si>
    <t>KIT X 50</t>
  </si>
  <si>
    <t>RPR SEROLOGÍA  CON CONTROLES</t>
  </si>
  <si>
    <t xml:space="preserve">KIT X 500 PRUEBAS </t>
  </si>
  <si>
    <t xml:space="preserve">VDRL SEROLOGIA </t>
  </si>
  <si>
    <t>KIT X 100 PRUEBAS</t>
  </si>
  <si>
    <t>TOMA DE MUESTRAS</t>
  </si>
  <si>
    <t>AGUJA MULTIPLE 21G</t>
  </si>
  <si>
    <t>100 UNDADES</t>
  </si>
  <si>
    <t>CURITAS REDONDAS</t>
  </si>
  <si>
    <t>100 UNIDADES</t>
  </si>
  <si>
    <t xml:space="preserve">GLICEMIA DEXTROSA (CARGA DE GLUCOSA) </t>
  </si>
  <si>
    <t>CAJA DE 50 SOBRES x 25 gramos</t>
  </si>
  <si>
    <t>LANCETAS</t>
  </si>
  <si>
    <t>200 UNIDADES</t>
  </si>
  <si>
    <t>TORNIQUETE  DESECHABLE EN GOMA</t>
  </si>
  <si>
    <t xml:space="preserve">TORNIQUETES BELCRO </t>
  </si>
  <si>
    <t>PIPETA DESECHABLE DE WESTERGREEN  EN GOMA PARA VSG</t>
  </si>
  <si>
    <t>PIPETA AUTOMATICA 10-100 µl</t>
  </si>
  <si>
    <t>PIPETA AUTOMATICA 100-1000 µl</t>
  </si>
  <si>
    <t>TUBOS AL VACÍO CON CITRATO  ( TAPA AZUL )  1,8  ML</t>
  </si>
  <si>
    <t>BANDEJA</t>
  </si>
  <si>
    <t>BANDEJA X 100 UNIDADES</t>
  </si>
  <si>
    <t xml:space="preserve">TUBOS AL VACÍO CON EDTA ( TAPA LILA ) 2,0  ML </t>
  </si>
  <si>
    <t xml:space="preserve">TUBOS AL VACÍO CON EDTA ( TAPA LILA ) 4,0  ML </t>
  </si>
  <si>
    <t>TUBOS AL VACÍO CON GEL SEPARADOR X 5 ML  (TAPA AMARILLA)</t>
  </si>
  <si>
    <t>TUBOS AL VACÍO CON GEL SEPARADOR X 3,5 ML  (TAPA AMARILLA)</t>
  </si>
  <si>
    <t xml:space="preserve">TUBOS DE ENSAYO 13 X  100 TUBOS </t>
  </si>
  <si>
    <t>TUBOS TAPA ROJA SIN GEL SEPARADOR</t>
  </si>
  <si>
    <t>JERINGA  HEPARINIZADA PARA TOMA DE GASES ARTERIALES</t>
  </si>
  <si>
    <t>SUERO HEMOCLASIFICADOR ANTI A X 10 ML</t>
  </si>
  <si>
    <t>FCO X 10 ml</t>
  </si>
  <si>
    <t>SUERO HEMOCLASIFICADOR ANTI B X 10 ML</t>
  </si>
  <si>
    <t>SUERO HEMOCLASIFICADOR ANTI D X 10 ML</t>
  </si>
  <si>
    <t xml:space="preserve">OTROS INSUMOS  </t>
  </si>
  <si>
    <t>ACEITE DE INMERSIÓN X 100 ML</t>
  </si>
  <si>
    <t>AGUA DESTILADA GARRAFA</t>
  </si>
  <si>
    <t xml:space="preserve">AGUA DESTILADA </t>
  </si>
  <si>
    <t>GALON</t>
  </si>
  <si>
    <t>4L</t>
  </si>
  <si>
    <t>GRADILLAS ACRILICO TUBOS LABORATORIO</t>
  </si>
  <si>
    <t>LÁMINAS PORTAOBJETO X 50 UNIDADES</t>
  </si>
  <si>
    <t>CAJA X 50 UND</t>
  </si>
  <si>
    <t>LAMINILLAS 22 X 22 X 100 UNIDDES</t>
  </si>
  <si>
    <t>CAJA 10 X 100 und</t>
  </si>
  <si>
    <t>LAMINAS MULTIMUESTRA LECTURA ORINA</t>
  </si>
  <si>
    <t xml:space="preserve">CAJA X 100 </t>
  </si>
  <si>
    <t>PAPEL FILTRO POR  12,5 CM</t>
  </si>
  <si>
    <t>CAJA X 100 UNIDADES</t>
  </si>
  <si>
    <t>PUNTAS PLÁSTICAS AMARILLAS</t>
  </si>
  <si>
    <t>BOLSA X 1000 und</t>
  </si>
  <si>
    <t>PUNTAS PLÁSTICAS AZULES</t>
  </si>
  <si>
    <t>VIALES 0.5 ML</t>
  </si>
  <si>
    <t>PAQUTE</t>
  </si>
  <si>
    <t>PAQUETE X 1000 UNIDADES</t>
  </si>
  <si>
    <t>VIALES 2.8 ML</t>
  </si>
  <si>
    <t>VIALES 1.5 ML</t>
  </si>
  <si>
    <t>CHAGAS ELISA (LECTOR ELISA MINDRAY MR96A Y LAVADOR DE ELISA MINDRAY MW 12A)</t>
  </si>
  <si>
    <t>CHAGATEST ELISA LISADO</t>
  </si>
  <si>
    <t>192 PRUEBAS</t>
  </si>
  <si>
    <t xml:space="preserve">Chagas elisa IGG+IGM  </t>
  </si>
  <si>
    <t>TUBERCULOSIS</t>
  </si>
  <si>
    <t>FRASCO   MULTIMUESTRA BOCA ANCHA (ESUTO)</t>
  </si>
  <si>
    <t>PAQUETE X 50 frascos</t>
  </si>
  <si>
    <t>Detección del complejo Mycobacterium tuberculosis Pruebas rapidas moleculares</t>
  </si>
  <si>
    <t>CAJA X 10</t>
  </si>
  <si>
    <t xml:space="preserve">COLORACION ZIEHL NEELSEN </t>
  </si>
  <si>
    <t>D</t>
  </si>
  <si>
    <t>COLORACIÓN DE FIELD</t>
  </si>
  <si>
    <t xml:space="preserve"> COLORACIÓN DE RETICULOCITOS</t>
  </si>
  <si>
    <t xml:space="preserve"> COLORACIÓN DE COPROLOGICOS</t>
  </si>
  <si>
    <t xml:space="preserve">DE LOS ITEM 22 A 80 SE CALIFICARAN UNO A UNO. </t>
  </si>
  <si>
    <t>VALOR TOTAL DE LA PROPUESTA PRESENTADA</t>
  </si>
  <si>
    <t xml:space="preserve">MAXIMO VALOR PERMITIDO PARA BLOQUE 4. OTROS INSUMOS Y REACTIVOS </t>
  </si>
  <si>
    <t>CALIFICACION UNO A UNO DE LOS ITEMS 21 A 84, SE ADJUDICARAN A MEJOR PROPUESTA RECIBIDA</t>
  </si>
  <si>
    <t>TOTAL OFERTA 2026</t>
  </si>
  <si>
    <t>NRO</t>
  </si>
  <si>
    <t>BLOQUE</t>
  </si>
  <si>
    <t>EVALUACION</t>
  </si>
  <si>
    <t>BLOQUE COMPLETO</t>
  </si>
  <si>
    <t>POR SECCION O BLOQUE</t>
  </si>
  <si>
    <t>VALOR ASIGNADO</t>
  </si>
  <si>
    <t>VALOR ASIGNADO BLOQUE</t>
  </si>
  <si>
    <t>QUÍMICA-HEMATOLOGÍA - UROANÁLISIS-MICROBIOLOGIA-HBA1C</t>
  </si>
  <si>
    <t>X</t>
  </si>
  <si>
    <t>OTRAS PRUEBAS DIAGNOSTICAS</t>
  </si>
  <si>
    <t>ELECTROLITOS</t>
  </si>
  <si>
    <t xml:space="preserve">GASES ARTERIALES </t>
  </si>
  <si>
    <t>PRUEBAS ESPECIALES</t>
  </si>
  <si>
    <t xml:space="preserve"> HORMONAS</t>
  </si>
  <si>
    <t xml:space="preserve">COSTO TOTAL </t>
  </si>
  <si>
    <t xml:space="preserve"> </t>
  </si>
  <si>
    <t>COSTO TOTAL BLOQUES</t>
  </si>
  <si>
    <r>
      <t>ASAS CALIBRADAS ESTERILES AZULES 10</t>
    </r>
    <r>
      <rPr>
        <sz val="18"/>
        <color theme="1"/>
        <rFont val="Calibri"/>
        <family val="2"/>
      </rPr>
      <t>µ</t>
    </r>
    <r>
      <rPr>
        <sz val="7.2"/>
        <color theme="1"/>
        <rFont val="Arial Narrow"/>
        <family val="2"/>
      </rPr>
      <t>L</t>
    </r>
  </si>
  <si>
    <t xml:space="preserve"> KIT-CAJA-JUEGO - FRASCO SEGÚN PRESENTACION</t>
  </si>
  <si>
    <t xml:space="preserve">CONSUMIBLES REQUERIDOS PARA FUNCIONAMIENTO DEL EQUIPO. DEBEN SER DESCRITOS UNO A UNO. REGISTRAR LA PRESENTACIÓN Y LAS CANTIDADES REQUERIDAS PARA EL TIEMPO OFERTADO. </t>
  </si>
  <si>
    <t>Calibradores para todas las técnicas</t>
  </si>
  <si>
    <t>USE LAS CASILLAS 22 A 35 PARA REGISTRAR LOS CONSUMIBLES  DEL EQUIPO. ESPECIFICAR SI ESTOS TIENEN COSTO ADICIONAL</t>
  </si>
  <si>
    <t xml:space="preserve">Rotores o copillas </t>
  </si>
  <si>
    <t xml:space="preserve">Lamparas </t>
  </si>
  <si>
    <t>Soluciones</t>
  </si>
  <si>
    <t>CANTIDAD PRUEBAS  PRESENTACION</t>
  </si>
  <si>
    <t>CONSUMIBLES REQUERIDOS PARA FUNCIONAMIENTO DEL EQUIPO. DEBEN SER DESCRITOS UNO A UNO. REGISTRAR LA PRESENTACIÓN Y LAS CANTIDADES REQUERIDAS PARA EL TIEMPO OFERTADO</t>
  </si>
  <si>
    <t>CONSUMIBLES REQUERIDOS PARA FUNCIONAMIENTO DEL EQUIPO. DEBEN SER DESCRITOS UNO A UNO. REGISTRAR LA PRESENTACIÓN Y LAS CANTIDADES REQUERIDAS PARA EL TIEMPO OFERTADO Y SI TIENEN ALGÚN COTOS ADICIONAL</t>
  </si>
  <si>
    <t>CANTIDAD PRUEBAS REQUERIDAS, SEGÚN PRESENTACIÓN DEL KIT</t>
  </si>
  <si>
    <t>Controles para todas las técnicas  (suero -orina)</t>
  </si>
  <si>
    <t xml:space="preserve"> CONSUMIBLES EQUIPO MICROBIOLOGÍA</t>
  </si>
  <si>
    <t>ROLLOS DE PAPEL IMPRESORA ZEBRA (MENSUAL)</t>
  </si>
  <si>
    <t>HISOPOS FLEXIBLES</t>
  </si>
  <si>
    <t>NEVERAS DE TRANSPORTE DE MUESTRA (PLÁSTICAS)</t>
  </si>
  <si>
    <t xml:space="preserve">CAJAS DE TRANSPORTE </t>
  </si>
  <si>
    <t>ROLLOS ETIQUETAS UNA COLUMNA 100*100*500. JALATECH (IMPRESORA TÉRMICA)</t>
  </si>
  <si>
    <t xml:space="preserve">CARBÓN ACTIVADO  ( MEDIO DE TRANSPORTE) </t>
  </si>
  <si>
    <t>MEDIOS DE TRANSPORTE VIRALES</t>
  </si>
  <si>
    <t>UROTUBOS (TAPA GRIS PARA ORINA)</t>
  </si>
  <si>
    <t xml:space="preserve">BANDEJA </t>
  </si>
  <si>
    <t xml:space="preserve">NEVERA </t>
  </si>
  <si>
    <t>PAQUETES</t>
  </si>
  <si>
    <t>Controles</t>
  </si>
  <si>
    <t>SOLUCIONES</t>
  </si>
  <si>
    <t xml:space="preserve">Controles </t>
  </si>
  <si>
    <t>CONSUMIBLES REQUERIDOS PARA FUNCIONAMIENTO DEL EQUIPO. DEBEN SER DESCRITOS UNO A UNO. REGISTRAR LA PRESENTACIÓN Y LAS CANTIDADES REQUERIDAS PARA EL TIEMPO OFERTA</t>
  </si>
  <si>
    <t xml:space="preserve">Calibradores </t>
  </si>
  <si>
    <t xml:space="preserve">Columna </t>
  </si>
  <si>
    <t xml:space="preserve">Reactivos </t>
  </si>
  <si>
    <t>CALIBRADORES</t>
  </si>
  <si>
    <t>4 cajas</t>
  </si>
  <si>
    <t>6 cajas</t>
  </si>
  <si>
    <t>2 cajas</t>
  </si>
  <si>
    <t>22 cajas</t>
  </si>
  <si>
    <t>24 cajas</t>
  </si>
  <si>
    <t>12 cajas</t>
  </si>
  <si>
    <t>KIT - CAJAS REQUERIDAS SEGÚN PRESENTACION</t>
  </si>
  <si>
    <t>OBSERVACIÓN: La relación entre las presentaciones de los reactivos y las cantidades requeridas corresponde únicamente a una guía de referencia para estimar el volumen de reactivo necesario para procesar durante el tiempo ofertado. Las presentaciones indicadas no son obligatorias; lo que realmente importa es que la presentación ofertada cumpla con el volumen final requerido.</t>
  </si>
  <si>
    <t>5 cajas</t>
  </si>
  <si>
    <t>PRESUPUESTO: $600.000.000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</si>
</sst>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1" formatCode="_-* #,##0_-;\-* #,##0_-;_-* &quot;-&quot;_-;_-@_-"/>
    <numFmt numFmtId="164" formatCode="&quot;$&quot;\ #,##0;\-&quot;$&quot;\ #,##0"/>
    <numFmt numFmtId="165" formatCode="_-&quot;$&quot;\ * #,##0.00_-;\-&quot;$&quot;\ * #,##0.00_-;_-&quot;$&quot;\ * &quot;-&quot;??_-;_-@_-"/>
    <numFmt numFmtId="166" formatCode="_-&quot;$ &quot;* #,##0_-;&quot;-$ &quot;* #,##0_-;_-&quot;$ &quot;* \-??_-;_-@_-"/>
    <numFmt numFmtId="167" formatCode="\$#,##0;[Red]\$#,##0"/>
    <numFmt numFmtId="168" formatCode="&quot;$ &quot;#,##0"/>
    <numFmt numFmtId="169" formatCode="&quot;$ &quot;#,##0;&quot;-$ &quot;#,##0"/>
    <numFmt numFmtId="170" formatCode="m/d/yyyy"/>
    <numFmt numFmtId="171" formatCode="_-* #,##0_-;\-* #,##0_-;_-* \-_-;_-@_-"/>
    <numFmt numFmtId="172" formatCode="_-* #,##0_-;\-* #,##0_-;_-* \-??_-;_-@_-"/>
    <numFmt numFmtId="173" formatCode="&quot;$ &quot;#,##0.00"/>
    <numFmt numFmtId="174" formatCode="&quot;$&quot;\ #,##0"/>
    <numFmt numFmtId="175" formatCode="&quot;$&quot;#,##0;[Red]&quot;$&quot;#,##0"/>
    <numFmt numFmtId="176" formatCode="_-&quot;$&quot;\ * #,##0_-;\-&quot;$&quot;\ * #,##0_-;_-&quot;$&quot;\ * &quot;-&quot;??_-;_-@_-"/>
  </numFmts>
  <fonts count="90" x14ac:knownFonts="1">
    <font>
      <sz val="12"/>
      <color theme="1"/>
      <name val="Calibri"/>
      <family val="2"/>
      <charset val="1"/>
    </font>
    <font>
      <sz val="11"/>
      <color theme="1"/>
      <name val="Calibri"/>
      <family val="2"/>
      <scheme val="minor"/>
    </font>
    <font>
      <sz val="10"/>
      <name val="Arial"/>
      <family val="2"/>
    </font>
    <font>
      <sz val="12"/>
      <color theme="1"/>
      <name val="Arial Narrow"/>
      <family val="2"/>
      <charset val="1"/>
    </font>
    <font>
      <sz val="16"/>
      <color theme="1"/>
      <name val="Arial Narrow"/>
      <family val="2"/>
      <charset val="1"/>
    </font>
    <font>
      <sz val="18"/>
      <color theme="1"/>
      <name val="Arial Narrow"/>
      <family val="2"/>
      <charset val="1"/>
    </font>
    <font>
      <b/>
      <sz val="20"/>
      <name val="Arial Narrow"/>
      <family val="2"/>
      <charset val="1"/>
    </font>
    <font>
      <b/>
      <sz val="24"/>
      <name val="Arial Narrow"/>
      <family val="2"/>
      <charset val="1"/>
    </font>
    <font>
      <b/>
      <sz val="26"/>
      <name val="Arial Narrow"/>
      <family val="2"/>
      <charset val="1"/>
    </font>
    <font>
      <sz val="10"/>
      <name val="Arial Narrow"/>
      <family val="2"/>
      <charset val="1"/>
    </font>
    <font>
      <b/>
      <sz val="14"/>
      <name val="Arial Narrow"/>
      <family val="2"/>
      <charset val="1"/>
    </font>
    <font>
      <b/>
      <sz val="18"/>
      <name val="Arial Narrow"/>
      <family val="2"/>
      <charset val="1"/>
    </font>
    <font>
      <sz val="12"/>
      <name val="Arial Narrow"/>
      <family val="2"/>
      <charset val="1"/>
    </font>
    <font>
      <sz val="22"/>
      <name val="Arial Narrow"/>
      <family val="2"/>
      <charset val="1"/>
    </font>
    <font>
      <sz val="14"/>
      <name val="Arial Narrow"/>
      <family val="2"/>
      <charset val="1"/>
    </font>
    <font>
      <sz val="14"/>
      <color theme="1"/>
      <name val="Arial Narrow"/>
      <family val="2"/>
      <charset val="1"/>
    </font>
    <font>
      <sz val="24"/>
      <name val="Arial Narrow"/>
      <family val="2"/>
      <charset val="1"/>
    </font>
    <font>
      <sz val="18"/>
      <name val="Arial Narrow"/>
      <family val="2"/>
      <charset val="1"/>
    </font>
    <font>
      <sz val="20"/>
      <name val="Arial Narrow"/>
      <family val="2"/>
      <charset val="1"/>
    </font>
    <font>
      <sz val="26"/>
      <name val="Arial Narrow"/>
      <family val="2"/>
      <charset val="1"/>
    </font>
    <font>
      <b/>
      <sz val="26"/>
      <color theme="1"/>
      <name val="Arial Narrow"/>
      <family val="2"/>
      <charset val="1"/>
    </font>
    <font>
      <sz val="20"/>
      <color theme="1"/>
      <name val="Arial Narrow"/>
      <family val="2"/>
      <charset val="1"/>
    </font>
    <font>
      <b/>
      <sz val="14"/>
      <color theme="1"/>
      <name val="Arial Narrow"/>
      <family val="2"/>
      <charset val="1"/>
    </font>
    <font>
      <b/>
      <sz val="22"/>
      <color theme="1"/>
      <name val="Arial Narrow"/>
      <family val="2"/>
      <charset val="1"/>
    </font>
    <font>
      <b/>
      <sz val="36"/>
      <name val="Arial Narrow"/>
      <family val="2"/>
      <charset val="1"/>
    </font>
    <font>
      <sz val="22"/>
      <color theme="1"/>
      <name val="Arial Narrow"/>
      <family val="2"/>
      <charset val="1"/>
    </font>
    <font>
      <b/>
      <sz val="20"/>
      <color theme="1"/>
      <name val="Arial Narrow"/>
      <family val="2"/>
      <charset val="1"/>
    </font>
    <font>
      <sz val="36"/>
      <color theme="1"/>
      <name val="Arial Narrow"/>
      <family val="2"/>
      <charset val="1"/>
    </font>
    <font>
      <sz val="8"/>
      <name val="Arial Narrow"/>
      <family val="2"/>
      <charset val="1"/>
    </font>
    <font>
      <b/>
      <sz val="16"/>
      <name val="Arial Narrow"/>
      <family val="2"/>
      <charset val="1"/>
    </font>
    <font>
      <b/>
      <sz val="12"/>
      <name val="Arial Narrow"/>
      <family val="2"/>
      <charset val="1"/>
    </font>
    <font>
      <b/>
      <sz val="11"/>
      <name val="Arial Narrow"/>
      <family val="2"/>
      <charset val="1"/>
    </font>
    <font>
      <b/>
      <sz val="9"/>
      <name val="Arial Narrow"/>
      <family val="2"/>
      <charset val="1"/>
    </font>
    <font>
      <sz val="11"/>
      <name val="Arial Narrow"/>
      <family val="2"/>
      <charset val="1"/>
    </font>
    <font>
      <sz val="9"/>
      <name val="Arial Narrow"/>
      <family val="2"/>
      <charset val="1"/>
    </font>
    <font>
      <b/>
      <sz val="22"/>
      <name val="Arial Narrow"/>
      <family val="2"/>
      <charset val="1"/>
    </font>
    <font>
      <b/>
      <sz val="10"/>
      <name val="Arial Narrow"/>
      <family val="2"/>
      <charset val="1"/>
    </font>
    <font>
      <b/>
      <sz val="24"/>
      <color theme="1"/>
      <name val="Arial Narrow"/>
      <family val="2"/>
      <charset val="1"/>
    </font>
    <font>
      <b/>
      <sz val="28"/>
      <color theme="1"/>
      <name val="Arial Narrow"/>
      <family val="2"/>
      <charset val="1"/>
    </font>
    <font>
      <sz val="11"/>
      <color theme="2" tint="-0.249977111117893"/>
      <name val="Arial Narrow"/>
      <family val="2"/>
      <charset val="1"/>
    </font>
    <font>
      <sz val="14"/>
      <color theme="1"/>
      <name val="Calibri"/>
      <family val="2"/>
      <charset val="1"/>
    </font>
    <font>
      <b/>
      <sz val="14"/>
      <color theme="1"/>
      <name val="Calibri"/>
      <family val="2"/>
      <charset val="1"/>
    </font>
    <font>
      <sz val="36"/>
      <color theme="1"/>
      <name val="Calibri"/>
      <family val="2"/>
      <charset val="1"/>
    </font>
    <font>
      <sz val="16"/>
      <name val="Arial Narrow"/>
      <family val="2"/>
      <charset val="1"/>
    </font>
    <font>
      <sz val="12"/>
      <color rgb="FFFF0000"/>
      <name val="Arial Narrow"/>
      <family val="2"/>
      <charset val="1"/>
    </font>
    <font>
      <b/>
      <sz val="12"/>
      <color theme="1"/>
      <name val="Arial Narrow"/>
      <family val="2"/>
      <charset val="1"/>
    </font>
    <font>
      <b/>
      <sz val="16"/>
      <color theme="1"/>
      <name val="Arial Narrow"/>
      <family val="2"/>
      <charset val="1"/>
    </font>
    <font>
      <sz val="8"/>
      <color theme="1"/>
      <name val="Calibri"/>
      <family val="2"/>
      <charset val="1"/>
    </font>
    <font>
      <sz val="10"/>
      <color theme="1"/>
      <name val="Calibri"/>
      <family val="2"/>
      <charset val="1"/>
    </font>
    <font>
      <sz val="10"/>
      <name val="Calibri"/>
      <family val="2"/>
      <charset val="1"/>
    </font>
    <font>
      <b/>
      <sz val="18"/>
      <color theme="1"/>
      <name val="Calibri"/>
      <family val="2"/>
      <scheme val="minor"/>
    </font>
    <font>
      <b/>
      <sz val="12"/>
      <color theme="1"/>
      <name val="Calibri"/>
      <family val="2"/>
      <scheme val="minor"/>
    </font>
    <font>
      <sz val="12"/>
      <color theme="1"/>
      <name val="Calibri"/>
      <family val="2"/>
      <charset val="1"/>
    </font>
    <font>
      <b/>
      <sz val="24"/>
      <name val="Arial Narrow"/>
      <family val="2"/>
    </font>
    <font>
      <b/>
      <sz val="26"/>
      <name val="Arial Narrow"/>
      <family val="2"/>
    </font>
    <font>
      <b/>
      <sz val="32"/>
      <name val="Arial Narrow"/>
      <family val="2"/>
    </font>
    <font>
      <b/>
      <sz val="30"/>
      <name val="Arial Narrow"/>
      <family val="2"/>
    </font>
    <font>
      <b/>
      <sz val="26"/>
      <color theme="1"/>
      <name val="Arial Narrow"/>
      <family val="2"/>
    </font>
    <font>
      <b/>
      <sz val="14"/>
      <name val="Arial Narrow"/>
      <family val="2"/>
    </font>
    <font>
      <b/>
      <sz val="18"/>
      <name val="Arial Narrow"/>
      <family val="2"/>
    </font>
    <font>
      <sz val="12"/>
      <color theme="1"/>
      <name val="Arial Narrow"/>
      <family val="2"/>
    </font>
    <font>
      <sz val="20"/>
      <name val="Arial Narrow"/>
      <family val="2"/>
    </font>
    <font>
      <sz val="12"/>
      <name val="Arial Narrow"/>
      <family val="2"/>
    </font>
    <font>
      <sz val="24"/>
      <name val="Arial Narrow"/>
      <family val="2"/>
    </font>
    <font>
      <sz val="18"/>
      <color theme="1"/>
      <name val="Arial Narrow"/>
      <family val="2"/>
    </font>
    <font>
      <sz val="18"/>
      <name val="Arial Narrow"/>
      <family val="2"/>
    </font>
    <font>
      <sz val="20"/>
      <color theme="1"/>
      <name val="Arial Narrow"/>
      <family val="2"/>
    </font>
    <font>
      <sz val="18"/>
      <color theme="1"/>
      <name val="Calibri"/>
      <family val="2"/>
    </font>
    <font>
      <sz val="7.2"/>
      <color theme="1"/>
      <name val="Arial Narrow"/>
      <family val="2"/>
    </font>
    <font>
      <b/>
      <sz val="36"/>
      <name val="Arial Narrow"/>
      <family val="2"/>
    </font>
    <font>
      <b/>
      <sz val="20"/>
      <name val="Arial Narrow"/>
      <family val="2"/>
    </font>
    <font>
      <sz val="22"/>
      <name val="Arial Narrow"/>
      <family val="2"/>
    </font>
    <font>
      <sz val="22"/>
      <color theme="1"/>
      <name val="Arial Narrow"/>
      <family val="2"/>
    </font>
    <font>
      <b/>
      <sz val="20"/>
      <color theme="1"/>
      <name val="Arial Narrow"/>
      <family val="2"/>
    </font>
    <font>
      <b/>
      <sz val="14"/>
      <color theme="1"/>
      <name val="Arial Narrow"/>
      <family val="2"/>
    </font>
    <font>
      <sz val="14"/>
      <color theme="1"/>
      <name val="Arial Narrow"/>
      <family val="2"/>
    </font>
    <font>
      <b/>
      <sz val="22"/>
      <color theme="1"/>
      <name val="Arial Narrow"/>
      <family val="2"/>
    </font>
    <font>
      <b/>
      <sz val="36"/>
      <color theme="1"/>
      <name val="Arial Narrow"/>
      <family val="2"/>
    </font>
    <font>
      <sz val="15"/>
      <name val="Arial Narrow"/>
      <family val="2"/>
    </font>
    <font>
      <sz val="18"/>
      <color theme="1"/>
      <name val="Calibri"/>
      <family val="2"/>
      <charset val="1"/>
    </font>
    <font>
      <b/>
      <sz val="18"/>
      <color theme="1"/>
      <name val="Calibri"/>
      <family val="2"/>
      <charset val="1"/>
    </font>
    <font>
      <b/>
      <sz val="25"/>
      <name val="Arial Narrow"/>
      <family val="2"/>
      <charset val="1"/>
    </font>
    <font>
      <b/>
      <sz val="10"/>
      <color theme="1"/>
      <name val="Arial Narrow"/>
      <family val="2"/>
      <charset val="1"/>
    </font>
    <font>
      <sz val="10"/>
      <color theme="1"/>
      <name val="Arial Narrow"/>
      <family val="2"/>
      <charset val="1"/>
    </font>
    <font>
      <sz val="11"/>
      <name val="Arial Narrow"/>
      <family val="2"/>
    </font>
    <font>
      <b/>
      <sz val="10"/>
      <name val="Arial Narrow"/>
      <family val="2"/>
    </font>
    <font>
      <b/>
      <sz val="30"/>
      <name val="Arial Narrow"/>
      <family val="2"/>
      <charset val="1"/>
    </font>
    <font>
      <sz val="30"/>
      <color theme="1"/>
      <name val="Arial Narrow"/>
      <family val="2"/>
      <charset val="1"/>
    </font>
    <font>
      <b/>
      <sz val="18"/>
      <color theme="1"/>
      <name val="Arial Narrow"/>
      <family val="2"/>
      <charset val="1"/>
    </font>
    <font>
      <sz val="18"/>
      <color theme="2" tint="-0.249977111117893"/>
      <name val="Arial Narrow"/>
      <family val="2"/>
      <charset val="1"/>
    </font>
  </fonts>
  <fills count="36">
    <fill>
      <patternFill patternType="none"/>
    </fill>
    <fill>
      <patternFill patternType="gray125"/>
    </fill>
    <fill>
      <patternFill patternType="solid">
        <fgColor theme="6" tint="0.79989013336588644"/>
        <bgColor rgb="FFFDEADA"/>
      </patternFill>
    </fill>
    <fill>
      <patternFill patternType="solid">
        <fgColor rgb="FFFFFF00"/>
        <bgColor rgb="FFFFFF00"/>
      </patternFill>
    </fill>
    <fill>
      <patternFill patternType="solid">
        <fgColor theme="0"/>
        <bgColor rgb="FFEBF1DE"/>
      </patternFill>
    </fill>
    <fill>
      <patternFill patternType="solid">
        <fgColor theme="8" tint="0.39988402966399123"/>
        <bgColor rgb="FF95B3D7"/>
      </patternFill>
    </fill>
    <fill>
      <patternFill patternType="solid">
        <fgColor theme="9" tint="0.59987182226020086"/>
        <bgColor rgb="FFFDEADA"/>
      </patternFill>
    </fill>
    <fill>
      <patternFill patternType="solid">
        <fgColor theme="6" tint="0.39988402966399123"/>
        <bgColor rgb="FFD7E4BD"/>
      </patternFill>
    </fill>
    <fill>
      <patternFill patternType="solid">
        <fgColor theme="5" tint="0.59987182226020086"/>
        <bgColor rgb="FFFAC090"/>
      </patternFill>
    </fill>
    <fill>
      <patternFill patternType="solid">
        <fgColor rgb="FF00B0F0"/>
        <bgColor rgb="FF33CCCC"/>
      </patternFill>
    </fill>
    <fill>
      <patternFill patternType="solid">
        <fgColor rgb="FF92D050"/>
        <bgColor rgb="FFC3D69B"/>
      </patternFill>
    </fill>
    <fill>
      <patternFill patternType="solid">
        <fgColor theme="9" tint="0.39988402966399123"/>
        <bgColor rgb="FFE6B9B8"/>
      </patternFill>
    </fill>
    <fill>
      <patternFill patternType="solid">
        <fgColor theme="5" tint="0.39988402966399123"/>
        <bgColor rgb="FFE6B9B8"/>
      </patternFill>
    </fill>
    <fill>
      <patternFill patternType="solid">
        <fgColor theme="4" tint="0.39988402966399123"/>
        <bgColor rgb="FF93CDDD"/>
      </patternFill>
    </fill>
    <fill>
      <patternFill patternType="solid">
        <fgColor theme="4" tint="0.59987182226020086"/>
        <bgColor rgb="FF93CDDD"/>
      </patternFill>
    </fill>
    <fill>
      <patternFill patternType="solid">
        <fgColor rgb="FF00B050"/>
        <bgColor rgb="FF008080"/>
      </patternFill>
    </fill>
    <fill>
      <patternFill patternType="solid">
        <fgColor theme="6" tint="0.59987182226020086"/>
        <bgColor rgb="FFEBF1DE"/>
      </patternFill>
    </fill>
    <fill>
      <patternFill patternType="solid">
        <fgColor theme="9" tint="0.79989013336588644"/>
        <bgColor rgb="FFEBF1DE"/>
      </patternFill>
    </fill>
    <fill>
      <patternFill patternType="solid">
        <fgColor theme="6" tint="0.79998168889431442"/>
        <bgColor indexed="64"/>
      </patternFill>
    </fill>
    <fill>
      <patternFill patternType="solid">
        <fgColor rgb="FFCCCCFF"/>
        <bgColor rgb="FF000000"/>
      </patternFill>
    </fill>
    <fill>
      <patternFill patternType="solid">
        <fgColor theme="6" tint="0.79998168889431442"/>
        <bgColor rgb="FF000000"/>
      </patternFill>
    </fill>
    <fill>
      <patternFill patternType="solid">
        <fgColor theme="7" tint="0.79998168889431442"/>
        <bgColor rgb="FFFFFF00"/>
      </patternFill>
    </fill>
    <fill>
      <patternFill patternType="solid">
        <fgColor theme="3" tint="0.79998168889431442"/>
        <bgColor rgb="FFFDEADA"/>
      </patternFill>
    </fill>
    <fill>
      <patternFill patternType="solid">
        <fgColor theme="3" tint="0.79998168889431442"/>
        <bgColor indexed="64"/>
      </patternFill>
    </fill>
    <fill>
      <patternFill patternType="solid">
        <fgColor theme="6" tint="0.39997558519241921"/>
        <bgColor indexed="64"/>
      </patternFill>
    </fill>
    <fill>
      <patternFill patternType="solid">
        <fgColor rgb="FF92D050"/>
        <bgColor indexed="64"/>
      </patternFill>
    </fill>
    <fill>
      <patternFill patternType="solid">
        <fgColor theme="0"/>
        <bgColor indexed="64"/>
      </patternFill>
    </fill>
    <fill>
      <patternFill patternType="solid">
        <fgColor theme="7" tint="0.79998168889431442"/>
        <bgColor indexed="64"/>
      </patternFill>
    </fill>
    <fill>
      <patternFill patternType="solid">
        <fgColor theme="5" tint="0.59999389629810485"/>
        <bgColor indexed="64"/>
      </patternFill>
    </fill>
    <fill>
      <patternFill patternType="solid">
        <fgColor rgb="FFFFC000"/>
        <bgColor indexed="64"/>
      </patternFill>
    </fill>
    <fill>
      <patternFill patternType="solid">
        <fgColor rgb="FFCCCCFF"/>
        <bgColor indexed="64"/>
      </patternFill>
    </fill>
    <fill>
      <patternFill patternType="solid">
        <fgColor theme="6" tint="0.79998168889431442"/>
        <bgColor rgb="FF95B3D7"/>
      </patternFill>
    </fill>
    <fill>
      <patternFill patternType="solid">
        <fgColor theme="7" tint="0.79998168889431442"/>
        <bgColor rgb="FFD7E4BD"/>
      </patternFill>
    </fill>
    <fill>
      <patternFill patternType="solid">
        <fgColor theme="0"/>
        <bgColor rgb="FF93CDDD"/>
      </patternFill>
    </fill>
    <fill>
      <patternFill patternType="solid">
        <fgColor rgb="FF92D050"/>
        <bgColor rgb="FF008080"/>
      </patternFill>
    </fill>
    <fill>
      <patternFill patternType="solid">
        <fgColor rgb="FFFFFF00"/>
        <bgColor rgb="FF95B3D7"/>
      </patternFill>
    </fill>
  </fills>
  <borders count="67">
    <border>
      <left/>
      <right/>
      <top/>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top style="medium">
        <color auto="1"/>
      </top>
      <bottom style="medium">
        <color auto="1"/>
      </bottom>
      <diagonal/>
    </border>
    <border>
      <left style="medium">
        <color auto="1"/>
      </left>
      <right style="thin">
        <color auto="1"/>
      </right>
      <top style="thin">
        <color auto="1"/>
      </top>
      <bottom style="thin">
        <color auto="1"/>
      </bottom>
      <diagonal/>
    </border>
    <border>
      <left style="medium">
        <color auto="1"/>
      </left>
      <right style="medium">
        <color auto="1"/>
      </right>
      <top style="thin">
        <color auto="1"/>
      </top>
      <bottom/>
      <diagonal/>
    </border>
    <border>
      <left style="medium">
        <color auto="1"/>
      </left>
      <right style="medium">
        <color auto="1"/>
      </right>
      <top style="thin">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style="medium">
        <color auto="1"/>
      </left>
      <right style="medium">
        <color auto="1"/>
      </right>
      <top/>
      <bottom style="thin">
        <color auto="1"/>
      </bottom>
      <diagonal/>
    </border>
    <border>
      <left/>
      <right/>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top style="medium">
        <color auto="1"/>
      </top>
      <bottom/>
      <diagonal/>
    </border>
    <border>
      <left style="medium">
        <color auto="1"/>
      </left>
      <right style="thin">
        <color auto="1"/>
      </right>
      <top style="medium">
        <color auto="1"/>
      </top>
      <bottom style="thin">
        <color auto="1"/>
      </bottom>
      <diagonal/>
    </border>
    <border>
      <left style="medium">
        <color auto="1"/>
      </left>
      <right/>
      <top/>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bottom/>
      <diagonal/>
    </border>
    <border>
      <left/>
      <right style="thin">
        <color auto="1"/>
      </right>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right style="medium">
        <color auto="1"/>
      </right>
      <top/>
      <bottom style="thin">
        <color auto="1"/>
      </bottom>
      <diagonal/>
    </border>
    <border>
      <left/>
      <right style="medium">
        <color auto="1"/>
      </right>
      <top/>
      <bottom/>
      <diagonal/>
    </border>
    <border>
      <left/>
      <right style="medium">
        <color auto="1"/>
      </right>
      <top style="thin">
        <color auto="1"/>
      </top>
      <bottom style="medium">
        <color auto="1"/>
      </bottom>
      <diagonal/>
    </border>
    <border>
      <left/>
      <right style="medium">
        <color auto="1"/>
      </right>
      <top/>
      <bottom style="medium">
        <color auto="1"/>
      </bottom>
      <diagonal/>
    </border>
    <border>
      <left style="medium">
        <color auto="1"/>
      </left>
      <right style="thin">
        <color auto="1"/>
      </right>
      <top style="thin">
        <color auto="1"/>
      </top>
      <bottom/>
      <diagonal/>
    </border>
    <border>
      <left style="medium">
        <color auto="1"/>
      </left>
      <right/>
      <top style="medium">
        <color auto="1"/>
      </top>
      <bottom/>
      <diagonal/>
    </border>
    <border>
      <left/>
      <right style="medium">
        <color auto="1"/>
      </right>
      <top style="medium">
        <color auto="1"/>
      </top>
      <bottom style="thin">
        <color auto="1"/>
      </bottom>
      <diagonal/>
    </border>
    <border>
      <left/>
      <right style="medium">
        <color auto="1"/>
      </right>
      <top style="thin">
        <color auto="1"/>
      </top>
      <bottom style="thin">
        <color auto="1"/>
      </bottom>
      <diagonal/>
    </border>
    <border>
      <left/>
      <right/>
      <top style="thin">
        <color auto="1"/>
      </top>
      <bottom/>
      <diagonal/>
    </border>
    <border>
      <left/>
      <right style="medium">
        <color auto="1"/>
      </right>
      <top style="thin">
        <color auto="1"/>
      </top>
      <bottom/>
      <diagonal/>
    </border>
    <border>
      <left style="medium">
        <color auto="1"/>
      </left>
      <right/>
      <top style="thin">
        <color auto="1"/>
      </top>
      <bottom/>
      <diagonal/>
    </border>
    <border>
      <left style="medium">
        <color auto="1"/>
      </left>
      <right style="medium">
        <color auto="1"/>
      </right>
      <top/>
      <bottom/>
      <diagonal/>
    </border>
    <border>
      <left style="medium">
        <color auto="1"/>
      </left>
      <right/>
      <top/>
      <bottom style="thin">
        <color auto="1"/>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thin">
        <color auto="1"/>
      </right>
      <top style="medium">
        <color auto="1"/>
      </top>
      <bottom style="medium">
        <color auto="1"/>
      </bottom>
      <diagonal/>
    </border>
    <border>
      <left style="thin">
        <color auto="1"/>
      </left>
      <right style="medium">
        <color auto="1"/>
      </right>
      <top style="medium">
        <color auto="1"/>
      </top>
      <bottom style="thin">
        <color auto="1"/>
      </bottom>
      <diagonal/>
    </border>
    <border>
      <left style="thin">
        <color auto="1"/>
      </left>
      <right style="medium">
        <color auto="1"/>
      </right>
      <top/>
      <bottom style="thin">
        <color auto="1"/>
      </bottom>
      <diagonal/>
    </border>
    <border>
      <left style="thin">
        <color auto="1"/>
      </left>
      <right style="medium">
        <color auto="1"/>
      </right>
      <top/>
      <bottom style="medium">
        <color auto="1"/>
      </bottom>
      <diagonal/>
    </border>
    <border>
      <left style="medium">
        <color indexed="64"/>
      </left>
      <right style="thin">
        <color auto="1"/>
      </right>
      <top/>
      <bottom/>
      <diagonal/>
    </border>
    <border>
      <left style="medium">
        <color indexed="64"/>
      </left>
      <right style="thin">
        <color auto="1"/>
      </right>
      <top/>
      <bottom style="medium">
        <color indexed="64"/>
      </bottom>
      <diagonal/>
    </border>
  </borders>
  <cellStyleXfs count="3">
    <xf numFmtId="0" fontId="0" fillId="0" borderId="0"/>
    <xf numFmtId="41" fontId="2" fillId="0" borderId="0" applyBorder="0" applyAlignment="0" applyProtection="0"/>
    <xf numFmtId="165" fontId="52" fillId="0" borderId="0" applyFont="0" applyFill="0" applyBorder="0" applyAlignment="0" applyProtection="0"/>
  </cellStyleXfs>
  <cellXfs count="771">
    <xf numFmtId="0" fontId="0" fillId="0" borderId="0" xfId="0"/>
    <xf numFmtId="0" fontId="3" fillId="0" borderId="0" xfId="0" applyFont="1" applyAlignment="1">
      <alignment horizontal="center" vertical="center"/>
    </xf>
    <xf numFmtId="0" fontId="3" fillId="0" borderId="0" xfId="0" applyFont="1" applyAlignment="1">
      <alignment horizontal="left" vertical="center"/>
    </xf>
    <xf numFmtId="0" fontId="3" fillId="0" borderId="0" xfId="0" applyFont="1" applyAlignment="1">
      <alignment horizontal="center" vertical="center" wrapText="1"/>
    </xf>
    <xf numFmtId="3" fontId="3" fillId="0" borderId="0" xfId="0" applyNumberFormat="1" applyFont="1" applyAlignment="1">
      <alignment horizontal="center" vertical="center"/>
    </xf>
    <xf numFmtId="166" fontId="4" fillId="0" borderId="0" xfId="0" applyNumberFormat="1" applyFont="1" applyAlignment="1">
      <alignment horizontal="center" vertical="center"/>
    </xf>
    <xf numFmtId="0" fontId="5" fillId="0" borderId="0" xfId="0" applyFont="1" applyAlignment="1">
      <alignment horizontal="center" vertical="center"/>
    </xf>
    <xf numFmtId="0" fontId="9" fillId="0" borderId="0" xfId="0" applyFont="1" applyAlignment="1">
      <alignment horizontal="center" vertical="center"/>
    </xf>
    <xf numFmtId="0" fontId="12" fillId="0" borderId="5" xfId="0" applyFont="1" applyBorder="1" applyAlignment="1">
      <alignment horizontal="center" vertical="center"/>
    </xf>
    <xf numFmtId="3" fontId="14" fillId="0" borderId="5" xfId="0" applyNumberFormat="1" applyFont="1" applyBorder="1" applyAlignment="1">
      <alignment horizontal="center" vertical="center"/>
    </xf>
    <xf numFmtId="0" fontId="15" fillId="0" borderId="5" xfId="0" applyFont="1" applyBorder="1" applyAlignment="1">
      <alignment horizontal="center" vertical="center"/>
    </xf>
    <xf numFmtId="167" fontId="17" fillId="0" borderId="5" xfId="0" applyNumberFormat="1" applyFont="1" applyBorder="1" applyAlignment="1">
      <alignment horizontal="right" vertical="center"/>
    </xf>
    <xf numFmtId="0" fontId="12" fillId="0" borderId="6" xfId="0" applyFont="1" applyBorder="1" applyAlignment="1">
      <alignment horizontal="center" vertical="center"/>
    </xf>
    <xf numFmtId="3" fontId="14" fillId="0" borderId="6" xfId="0" applyNumberFormat="1" applyFont="1" applyBorder="1" applyAlignment="1">
      <alignment horizontal="center" vertical="center"/>
    </xf>
    <xf numFmtId="0" fontId="15" fillId="0" borderId="6" xfId="0" applyFont="1" applyBorder="1" applyAlignment="1">
      <alignment horizontal="center" vertical="center"/>
    </xf>
    <xf numFmtId="0" fontId="15" fillId="0" borderId="6" xfId="0" applyFont="1" applyBorder="1" applyAlignment="1">
      <alignment horizontal="center" vertical="center" wrapText="1"/>
    </xf>
    <xf numFmtId="168" fontId="17" fillId="0" borderId="6" xfId="0" applyNumberFormat="1" applyFont="1" applyBorder="1" applyAlignment="1">
      <alignment horizontal="right" vertical="center"/>
    </xf>
    <xf numFmtId="167" fontId="17" fillId="0" borderId="6" xfId="0" applyNumberFormat="1" applyFont="1" applyBorder="1" applyAlignment="1">
      <alignment horizontal="right" vertical="center"/>
    </xf>
    <xf numFmtId="0" fontId="18" fillId="0" borderId="6" xfId="0" applyFont="1" applyBorder="1" applyAlignment="1">
      <alignment horizontal="left" vertical="center" wrapText="1"/>
    </xf>
    <xf numFmtId="0" fontId="18" fillId="4" borderId="6" xfId="0" applyFont="1" applyFill="1" applyBorder="1" applyAlignment="1">
      <alignment horizontal="left" vertical="center" wrapText="1"/>
    </xf>
    <xf numFmtId="0" fontId="14" fillId="0" borderId="6" xfId="0" applyFont="1" applyBorder="1" applyAlignment="1">
      <alignment horizontal="center" vertical="center" wrapText="1"/>
    </xf>
    <xf numFmtId="3" fontId="18" fillId="4" borderId="8" xfId="0" applyNumberFormat="1" applyFont="1" applyFill="1" applyBorder="1" applyAlignment="1">
      <alignment vertical="center" wrapText="1"/>
    </xf>
    <xf numFmtId="3" fontId="14" fillId="0" borderId="9" xfId="0" applyNumberFormat="1" applyFont="1" applyBorder="1" applyAlignment="1">
      <alignment horizontal="center" vertical="center"/>
    </xf>
    <xf numFmtId="0" fontId="15" fillId="0" borderId="9" xfId="0" applyFont="1" applyBorder="1" applyAlignment="1">
      <alignment horizontal="center" vertical="center"/>
    </xf>
    <xf numFmtId="0" fontId="14" fillId="0" borderId="9" xfId="0" applyFont="1" applyBorder="1" applyAlignment="1">
      <alignment horizontal="center" vertical="center" wrapText="1"/>
    </xf>
    <xf numFmtId="168" fontId="17" fillId="0" borderId="9" xfId="0" applyNumberFormat="1" applyFont="1" applyBorder="1" applyAlignment="1">
      <alignment horizontal="right" vertical="center"/>
    </xf>
    <xf numFmtId="0" fontId="12" fillId="0" borderId="10" xfId="0" applyFont="1" applyBorder="1" applyAlignment="1">
      <alignment horizontal="left" vertical="center" wrapText="1"/>
    </xf>
    <xf numFmtId="3" fontId="14" fillId="0" borderId="10" xfId="0" applyNumberFormat="1" applyFont="1" applyBorder="1" applyAlignment="1">
      <alignment horizontal="center" vertical="center"/>
    </xf>
    <xf numFmtId="0" fontId="15" fillId="0" borderId="10" xfId="0" applyFont="1" applyBorder="1" applyAlignment="1">
      <alignment horizontal="center" vertical="center"/>
    </xf>
    <xf numFmtId="0" fontId="14" fillId="0" borderId="10" xfId="0" applyFont="1" applyBorder="1" applyAlignment="1">
      <alignment horizontal="center" vertical="center" wrapText="1"/>
    </xf>
    <xf numFmtId="168" fontId="17" fillId="0" borderId="10" xfId="0" applyNumberFormat="1" applyFont="1" applyBorder="1" applyAlignment="1">
      <alignment horizontal="right" vertical="center"/>
    </xf>
    <xf numFmtId="167" fontId="17" fillId="0" borderId="10" xfId="0" applyNumberFormat="1" applyFont="1" applyBorder="1" applyAlignment="1">
      <alignment horizontal="right" vertical="center"/>
    </xf>
    <xf numFmtId="0" fontId="22" fillId="0" borderId="0" xfId="0" applyFont="1" applyAlignment="1">
      <alignment horizontal="center" vertical="center"/>
    </xf>
    <xf numFmtId="0" fontId="12" fillId="4" borderId="6" xfId="0" applyFont="1" applyFill="1" applyBorder="1" applyAlignment="1">
      <alignment horizontal="center" vertical="center" wrapText="1"/>
    </xf>
    <xf numFmtId="0" fontId="17" fillId="0" borderId="0" xfId="0" applyFont="1" applyAlignment="1">
      <alignment horizontal="center" vertical="center"/>
    </xf>
    <xf numFmtId="0" fontId="27" fillId="0" borderId="0" xfId="0" applyFont="1" applyAlignment="1">
      <alignment horizontal="center" vertical="center"/>
    </xf>
    <xf numFmtId="0" fontId="28" fillId="0" borderId="0" xfId="0" applyFont="1" applyAlignment="1">
      <alignment vertical="center"/>
    </xf>
    <xf numFmtId="0" fontId="28" fillId="0" borderId="0" xfId="0" applyFont="1" applyAlignment="1">
      <alignment horizontal="center" vertical="center"/>
    </xf>
    <xf numFmtId="167" fontId="28" fillId="0" borderId="0" xfId="0" applyNumberFormat="1" applyFont="1" applyAlignment="1">
      <alignment vertical="center"/>
    </xf>
    <xf numFmtId="0" fontId="29" fillId="0" borderId="0" xfId="0" applyFont="1" applyAlignment="1">
      <alignment horizontal="center" vertical="center"/>
    </xf>
    <xf numFmtId="0" fontId="30" fillId="2" borderId="28" xfId="0" applyFont="1" applyFill="1" applyBorder="1" applyAlignment="1">
      <alignment horizontal="center" vertical="center"/>
    </xf>
    <xf numFmtId="0" fontId="11" fillId="2" borderId="29" xfId="0" applyFont="1" applyFill="1" applyBorder="1" applyAlignment="1">
      <alignment horizontal="center" vertical="center"/>
    </xf>
    <xf numFmtId="0" fontId="30" fillId="2" borderId="29" xfId="0" applyFont="1" applyFill="1" applyBorder="1" applyAlignment="1">
      <alignment horizontal="center" vertical="center" wrapText="1"/>
    </xf>
    <xf numFmtId="167" fontId="30" fillId="2" borderId="29" xfId="0" applyNumberFormat="1" applyFont="1" applyFill="1" applyBorder="1" applyAlignment="1">
      <alignment horizontal="center" vertical="center" wrapText="1"/>
    </xf>
    <xf numFmtId="167" fontId="30" fillId="2" borderId="30" xfId="0" applyNumberFormat="1" applyFont="1" applyFill="1" applyBorder="1" applyAlignment="1">
      <alignment horizontal="center" vertical="center" wrapText="1"/>
    </xf>
    <xf numFmtId="167" fontId="30" fillId="2" borderId="1" xfId="0" applyNumberFormat="1" applyFont="1" applyFill="1" applyBorder="1" applyAlignment="1">
      <alignment horizontal="center" vertical="center" wrapText="1"/>
    </xf>
    <xf numFmtId="0" fontId="33" fillId="0" borderId="8" xfId="0" applyFont="1" applyBorder="1" applyAlignment="1">
      <alignment horizontal="center" vertical="center"/>
    </xf>
    <xf numFmtId="0" fontId="33" fillId="0" borderId="33" xfId="0" applyFont="1" applyBorder="1" applyAlignment="1">
      <alignment horizontal="center" vertical="center"/>
    </xf>
    <xf numFmtId="0" fontId="34" fillId="0" borderId="33" xfId="0" applyFont="1" applyBorder="1" applyAlignment="1">
      <alignment horizontal="center" vertical="center"/>
    </xf>
    <xf numFmtId="170" fontId="34" fillId="0" borderId="33" xfId="0" applyNumberFormat="1" applyFont="1" applyBorder="1" applyAlignment="1">
      <alignment horizontal="center" vertical="center"/>
    </xf>
    <xf numFmtId="0" fontId="19" fillId="0" borderId="33" xfId="0" applyFont="1" applyBorder="1" applyAlignment="1">
      <alignment horizontal="right" vertical="center"/>
    </xf>
    <xf numFmtId="167" fontId="14" fillId="0" borderId="33" xfId="0" applyNumberFormat="1" applyFont="1" applyBorder="1" applyAlignment="1">
      <alignment horizontal="right" vertical="center"/>
    </xf>
    <xf numFmtId="167" fontId="34" fillId="0" borderId="33" xfId="0" applyNumberFormat="1" applyFont="1" applyBorder="1" applyAlignment="1">
      <alignment horizontal="right" vertical="center"/>
    </xf>
    <xf numFmtId="167" fontId="34" fillId="0" borderId="34" xfId="0" applyNumberFormat="1" applyFont="1" applyBorder="1" applyAlignment="1">
      <alignment horizontal="right" vertical="center"/>
    </xf>
    <xf numFmtId="167" fontId="34" fillId="0" borderId="6" xfId="0" applyNumberFormat="1" applyFont="1" applyBorder="1" applyAlignment="1">
      <alignment horizontal="right" vertical="center"/>
    </xf>
    <xf numFmtId="0" fontId="33" fillId="0" borderId="24" xfId="0" applyFont="1" applyBorder="1" applyAlignment="1">
      <alignment horizontal="center" vertical="center"/>
    </xf>
    <xf numFmtId="0" fontId="33" fillId="0" borderId="35" xfId="0" applyFont="1" applyBorder="1" applyAlignment="1">
      <alignment horizontal="center" vertical="center"/>
    </xf>
    <xf numFmtId="0" fontId="34" fillId="0" borderId="35" xfId="0" applyFont="1" applyBorder="1" applyAlignment="1">
      <alignment horizontal="center" vertical="center"/>
    </xf>
    <xf numFmtId="170" fontId="34" fillId="0" borderId="35" xfId="0" applyNumberFormat="1" applyFont="1" applyBorder="1" applyAlignment="1">
      <alignment horizontal="center" vertical="center"/>
    </xf>
    <xf numFmtId="0" fontId="14" fillId="0" borderId="35" xfId="0" applyFont="1" applyBorder="1" applyAlignment="1">
      <alignment horizontal="right" vertical="center"/>
    </xf>
    <xf numFmtId="167" fontId="14" fillId="0" borderId="35" xfId="0" applyNumberFormat="1" applyFont="1" applyBorder="1" applyAlignment="1">
      <alignment horizontal="right" vertical="center"/>
    </xf>
    <xf numFmtId="167" fontId="34" fillId="0" borderId="35" xfId="0" applyNumberFormat="1" applyFont="1" applyBorder="1" applyAlignment="1">
      <alignment horizontal="right" vertical="center"/>
    </xf>
    <xf numFmtId="167" fontId="34" fillId="0" borderId="36" xfId="0" applyNumberFormat="1" applyFont="1" applyBorder="1" applyAlignment="1">
      <alignment horizontal="right" vertical="center"/>
    </xf>
    <xf numFmtId="167" fontId="34" fillId="0" borderId="10" xfId="0" applyNumberFormat="1" applyFont="1" applyBorder="1" applyAlignment="1">
      <alignment horizontal="right" vertical="center"/>
    </xf>
    <xf numFmtId="167" fontId="17" fillId="0" borderId="4" xfId="0" applyNumberFormat="1" applyFont="1" applyBorder="1" applyAlignment="1">
      <alignment horizontal="right" vertical="center"/>
    </xf>
    <xf numFmtId="167" fontId="10" fillId="13" borderId="4" xfId="0" applyNumberFormat="1" applyFont="1" applyFill="1" applyBorder="1" applyAlignment="1">
      <alignment horizontal="right" vertical="center"/>
    </xf>
    <xf numFmtId="0" fontId="35" fillId="0" borderId="0" xfId="0" applyFont="1" applyAlignment="1">
      <alignment horizontal="center" vertical="center"/>
    </xf>
    <xf numFmtId="0" fontId="33" fillId="0" borderId="0" xfId="0" applyFont="1" applyAlignment="1">
      <alignment horizontal="center" vertical="center"/>
    </xf>
    <xf numFmtId="0" fontId="33" fillId="0" borderId="0" xfId="0" applyFont="1" applyAlignment="1">
      <alignment vertical="center"/>
    </xf>
    <xf numFmtId="0" fontId="34" fillId="0" borderId="0" xfId="0" applyFont="1" applyAlignment="1">
      <alignment horizontal="center" vertical="center"/>
    </xf>
    <xf numFmtId="170" fontId="34" fillId="0" borderId="0" xfId="0" applyNumberFormat="1" applyFont="1" applyAlignment="1">
      <alignment horizontal="center" vertical="center"/>
    </xf>
    <xf numFmtId="0" fontId="14" fillId="0" borderId="0" xfId="0" applyFont="1" applyAlignment="1">
      <alignment horizontal="right" vertical="center"/>
    </xf>
    <xf numFmtId="167" fontId="34" fillId="0" borderId="0" xfId="0" applyNumberFormat="1" applyFont="1" applyAlignment="1">
      <alignment horizontal="right" vertical="center"/>
    </xf>
    <xf numFmtId="0" fontId="12" fillId="0" borderId="0" xfId="0" applyFont="1" applyAlignment="1">
      <alignment vertical="center"/>
    </xf>
    <xf numFmtId="0" fontId="18" fillId="0" borderId="33" xfId="0" applyFont="1" applyBorder="1" applyAlignment="1">
      <alignment vertical="center"/>
    </xf>
    <xf numFmtId="0" fontId="14" fillId="0" borderId="33" xfId="0" applyFont="1" applyBorder="1" applyAlignment="1">
      <alignment horizontal="right" vertical="center"/>
    </xf>
    <xf numFmtId="0" fontId="34" fillId="0" borderId="0" xfId="0" applyFont="1" applyAlignment="1">
      <alignment vertical="center"/>
    </xf>
    <xf numFmtId="167" fontId="34" fillId="0" borderId="0" xfId="0" applyNumberFormat="1" applyFont="1" applyAlignment="1">
      <alignment vertical="center"/>
    </xf>
    <xf numFmtId="0" fontId="31" fillId="2" borderId="4" xfId="0" applyFont="1" applyFill="1" applyBorder="1" applyAlignment="1">
      <alignment horizontal="center" vertical="center"/>
    </xf>
    <xf numFmtId="0" fontId="29" fillId="2" borderId="37" xfId="0" applyFont="1" applyFill="1" applyBorder="1" applyAlignment="1">
      <alignment horizontal="center" vertical="center"/>
    </xf>
    <xf numFmtId="0" fontId="36" fillId="2" borderId="37" xfId="0" applyFont="1" applyFill="1" applyBorder="1" applyAlignment="1">
      <alignment horizontal="center" vertical="center" wrapText="1"/>
    </xf>
    <xf numFmtId="0" fontId="32" fillId="2" borderId="37" xfId="0" applyFont="1" applyFill="1" applyBorder="1" applyAlignment="1">
      <alignment horizontal="center" vertical="center" wrapText="1"/>
    </xf>
    <xf numFmtId="167" fontId="32" fillId="2" borderId="37" xfId="0" applyNumberFormat="1" applyFont="1" applyFill="1" applyBorder="1" applyAlignment="1">
      <alignment horizontal="center" vertical="center" wrapText="1"/>
    </xf>
    <xf numFmtId="167" fontId="32" fillId="2" borderId="38" xfId="0" applyNumberFormat="1" applyFont="1" applyFill="1" applyBorder="1" applyAlignment="1">
      <alignment horizontal="center" vertical="center" wrapText="1"/>
    </xf>
    <xf numFmtId="167" fontId="32" fillId="2" borderId="4" xfId="0" applyNumberFormat="1" applyFont="1" applyFill="1" applyBorder="1" applyAlignment="1">
      <alignment horizontal="center" vertical="center" wrapText="1"/>
    </xf>
    <xf numFmtId="0" fontId="13" fillId="0" borderId="8" xfId="0" applyFont="1" applyBorder="1" applyAlignment="1">
      <alignment horizontal="center" vertical="center"/>
    </xf>
    <xf numFmtId="167" fontId="14" fillId="0" borderId="23" xfId="0" applyNumberFormat="1" applyFont="1" applyBorder="1" applyAlignment="1">
      <alignment horizontal="right" vertical="center"/>
    </xf>
    <xf numFmtId="0" fontId="33" fillId="0" borderId="39" xfId="0" applyFont="1" applyBorder="1" applyAlignment="1">
      <alignment horizontal="center" vertical="center"/>
    </xf>
    <xf numFmtId="0" fontId="34" fillId="0" borderId="39" xfId="0" applyFont="1" applyBorder="1" applyAlignment="1">
      <alignment horizontal="center" vertical="center"/>
    </xf>
    <xf numFmtId="170" fontId="34" fillId="0" borderId="39" xfId="0" applyNumberFormat="1" applyFont="1" applyBorder="1" applyAlignment="1">
      <alignment horizontal="center" vertical="center"/>
    </xf>
    <xf numFmtId="167" fontId="14" fillId="0" borderId="39" xfId="0" applyNumberFormat="1" applyFont="1" applyBorder="1" applyAlignment="1">
      <alignment horizontal="right" vertical="center"/>
    </xf>
    <xf numFmtId="167" fontId="14" fillId="0" borderId="40" xfId="0" applyNumberFormat="1" applyFont="1" applyBorder="1" applyAlignment="1">
      <alignment horizontal="right" vertical="center"/>
    </xf>
    <xf numFmtId="167" fontId="14" fillId="3" borderId="42" xfId="0" applyNumberFormat="1" applyFont="1" applyFill="1" applyBorder="1" applyAlignment="1">
      <alignment horizontal="right" vertical="center"/>
    </xf>
    <xf numFmtId="0" fontId="11" fillId="0" borderId="0" xfId="0" applyFont="1" applyAlignment="1">
      <alignment horizontal="left" vertical="center"/>
    </xf>
    <xf numFmtId="167" fontId="33" fillId="0" borderId="0" xfId="0" applyNumberFormat="1" applyFont="1" applyAlignment="1">
      <alignment vertical="center"/>
    </xf>
    <xf numFmtId="0" fontId="39" fillId="0" borderId="0" xfId="0" applyFont="1" applyAlignment="1">
      <alignment horizontal="center" vertical="center"/>
    </xf>
    <xf numFmtId="168" fontId="39" fillId="0" borderId="0" xfId="0" applyNumberFormat="1" applyFont="1" applyAlignment="1">
      <alignment horizontal="right" vertical="center"/>
    </xf>
    <xf numFmtId="0" fontId="14" fillId="0" borderId="0" xfId="0" applyFont="1" applyAlignment="1">
      <alignment vertical="center"/>
    </xf>
    <xf numFmtId="0" fontId="11" fillId="0" borderId="0" xfId="0" applyFont="1" applyAlignment="1">
      <alignment vertical="center"/>
    </xf>
    <xf numFmtId="0" fontId="31" fillId="0" borderId="0" xfId="0" applyFont="1" applyAlignment="1">
      <alignment vertical="center"/>
    </xf>
    <xf numFmtId="167" fontId="31" fillId="0" borderId="22" xfId="0" applyNumberFormat="1" applyFont="1" applyBorder="1" applyAlignment="1">
      <alignment horizontal="center" vertical="center" wrapText="1"/>
    </xf>
    <xf numFmtId="0" fontId="31" fillId="0" borderId="0" xfId="0" applyFont="1" applyAlignment="1">
      <alignment horizontal="center" vertical="center"/>
    </xf>
    <xf numFmtId="168" fontId="33" fillId="0" borderId="0" xfId="0" applyNumberFormat="1" applyFont="1" applyAlignment="1">
      <alignment horizontal="center" vertical="center"/>
    </xf>
    <xf numFmtId="0" fontId="33" fillId="0" borderId="43" xfId="0" applyFont="1" applyBorder="1" applyAlignment="1">
      <alignment horizontal="center" vertical="center"/>
    </xf>
    <xf numFmtId="0" fontId="14" fillId="0" borderId="44" xfId="0" applyFont="1" applyBorder="1" applyAlignment="1">
      <alignment vertical="center"/>
    </xf>
    <xf numFmtId="0" fontId="33" fillId="0" borderId="44" xfId="0" applyFont="1" applyBorder="1" applyAlignment="1">
      <alignment horizontal="center" vertical="center"/>
    </xf>
    <xf numFmtId="167" fontId="33" fillId="0" borderId="44" xfId="0" applyNumberFormat="1" applyFont="1" applyBorder="1" applyAlignment="1">
      <alignment horizontal="right" vertical="center"/>
    </xf>
    <xf numFmtId="167" fontId="33" fillId="0" borderId="45" xfId="0" applyNumberFormat="1" applyFont="1" applyBorder="1" applyAlignment="1">
      <alignment horizontal="right" vertical="center"/>
    </xf>
    <xf numFmtId="167" fontId="33" fillId="0" borderId="22" xfId="0" applyNumberFormat="1" applyFont="1" applyBorder="1" applyAlignment="1">
      <alignment horizontal="right" vertical="center"/>
    </xf>
    <xf numFmtId="168" fontId="33" fillId="0" borderId="0" xfId="0" applyNumberFormat="1" applyFont="1" applyAlignment="1">
      <alignment horizontal="right" vertical="center"/>
    </xf>
    <xf numFmtId="0" fontId="14" fillId="0" borderId="33" xfId="0" applyFont="1" applyBorder="1" applyAlignment="1">
      <alignment vertical="center"/>
    </xf>
    <xf numFmtId="167" fontId="33" fillId="0" borderId="33" xfId="0" applyNumberFormat="1" applyFont="1" applyBorder="1" applyAlignment="1">
      <alignment horizontal="right" vertical="center"/>
    </xf>
    <xf numFmtId="167" fontId="33" fillId="0" borderId="33" xfId="0" applyNumberFormat="1" applyFont="1" applyBorder="1" applyAlignment="1">
      <alignment vertical="center"/>
    </xf>
    <xf numFmtId="167" fontId="33" fillId="0" borderId="22" xfId="0" applyNumberFormat="1" applyFont="1" applyBorder="1" applyAlignment="1">
      <alignment vertical="center"/>
    </xf>
    <xf numFmtId="0" fontId="12" fillId="0" borderId="33" xfId="0" applyFont="1" applyBorder="1" applyAlignment="1">
      <alignment vertical="center"/>
    </xf>
    <xf numFmtId="0" fontId="33" fillId="0" borderId="33" xfId="0" applyFont="1" applyBorder="1" applyAlignment="1">
      <alignment vertical="center"/>
    </xf>
    <xf numFmtId="167" fontId="33" fillId="3" borderId="4" xfId="0" applyNumberFormat="1" applyFont="1" applyFill="1" applyBorder="1" applyAlignment="1">
      <alignment horizontal="left" vertical="center"/>
    </xf>
    <xf numFmtId="0" fontId="33" fillId="0" borderId="33" xfId="0" applyFont="1" applyBorder="1" applyAlignment="1">
      <alignment vertical="center" wrapText="1"/>
    </xf>
    <xf numFmtId="0" fontId="33" fillId="0" borderId="39" xfId="0" applyFont="1" applyBorder="1" applyAlignment="1">
      <alignment vertical="center" wrapText="1"/>
    </xf>
    <xf numFmtId="167" fontId="33" fillId="0" borderId="46" xfId="0" applyNumberFormat="1" applyFont="1" applyBorder="1" applyAlignment="1">
      <alignment horizontal="right" vertical="center"/>
    </xf>
    <xf numFmtId="0" fontId="33" fillId="0" borderId="35" xfId="0" applyFont="1" applyBorder="1" applyAlignment="1">
      <alignment vertical="center" wrapText="1"/>
    </xf>
    <xf numFmtId="167" fontId="33" fillId="0" borderId="47" xfId="0" applyNumberFormat="1" applyFont="1" applyBorder="1" applyAlignment="1">
      <alignment horizontal="right" vertical="center"/>
    </xf>
    <xf numFmtId="167" fontId="33" fillId="0" borderId="0" xfId="0" applyNumberFormat="1" applyFont="1" applyAlignment="1">
      <alignment horizontal="right" vertical="center"/>
    </xf>
    <xf numFmtId="0" fontId="21" fillId="0" borderId="0" xfId="0" applyFont="1" applyAlignment="1">
      <alignment horizontal="center" vertical="center"/>
    </xf>
    <xf numFmtId="3" fontId="21" fillId="0" borderId="0" xfId="0" applyNumberFormat="1" applyFont="1" applyAlignment="1">
      <alignment horizontal="center" vertical="center"/>
    </xf>
    <xf numFmtId="0" fontId="40" fillId="0" borderId="0" xfId="0" applyFont="1" applyAlignment="1">
      <alignment horizontal="center" vertical="center" wrapText="1"/>
    </xf>
    <xf numFmtId="0" fontId="41" fillId="0" borderId="0" xfId="0" applyFont="1" applyAlignment="1">
      <alignment horizontal="center" vertical="center" wrapText="1"/>
    </xf>
    <xf numFmtId="0" fontId="40" fillId="0" borderId="33" xfId="0" applyFont="1" applyBorder="1" applyAlignment="1">
      <alignment horizontal="center" vertical="center" wrapText="1"/>
    </xf>
    <xf numFmtId="0" fontId="3" fillId="0" borderId="0" xfId="0" applyFont="1" applyAlignment="1">
      <alignment vertical="center" wrapText="1"/>
    </xf>
    <xf numFmtId="0" fontId="30" fillId="0" borderId="20" xfId="0" applyFont="1" applyBorder="1" applyAlignment="1">
      <alignment horizontal="center" vertical="center" wrapText="1"/>
    </xf>
    <xf numFmtId="0" fontId="30" fillId="0" borderId="3" xfId="0" applyFont="1" applyBorder="1" applyAlignment="1">
      <alignment horizontal="center" vertical="center" wrapText="1"/>
    </xf>
    <xf numFmtId="0" fontId="12" fillId="0" borderId="0" xfId="0" applyFont="1" applyAlignment="1">
      <alignment vertical="center" wrapText="1"/>
    </xf>
    <xf numFmtId="0" fontId="12" fillId="0" borderId="5" xfId="0" applyFont="1" applyBorder="1" applyAlignment="1">
      <alignment horizontal="center" vertical="center" wrapText="1"/>
    </xf>
    <xf numFmtId="0" fontId="12" fillId="0" borderId="5" xfId="0" applyFont="1" applyBorder="1" applyAlignment="1">
      <alignment horizontal="left" vertical="center" wrapText="1"/>
    </xf>
    <xf numFmtId="0" fontId="12" fillId="0" borderId="13" xfId="0" applyFont="1" applyBorder="1" applyAlignment="1">
      <alignment horizontal="center" vertical="center" wrapText="1"/>
    </xf>
    <xf numFmtId="3" fontId="12" fillId="0" borderId="5" xfId="0" applyNumberFormat="1" applyFont="1" applyBorder="1" applyAlignment="1">
      <alignment horizontal="center" vertical="center" wrapText="1"/>
    </xf>
    <xf numFmtId="3" fontId="12" fillId="0" borderId="51" xfId="0" applyNumberFormat="1" applyFont="1" applyBorder="1" applyAlignment="1">
      <alignment horizontal="left" vertical="center" wrapText="1"/>
    </xf>
    <xf numFmtId="167" fontId="12" fillId="0" borderId="51" xfId="0" applyNumberFormat="1" applyFont="1" applyBorder="1" applyAlignment="1">
      <alignment horizontal="right" vertical="center" wrapText="1"/>
    </xf>
    <xf numFmtId="167" fontId="12" fillId="0" borderId="12" xfId="0" applyNumberFormat="1" applyFont="1" applyBorder="1" applyAlignment="1">
      <alignment horizontal="right" vertical="center" wrapText="1"/>
    </xf>
    <xf numFmtId="167" fontId="12" fillId="0" borderId="5" xfId="0" applyNumberFormat="1" applyFont="1" applyBorder="1" applyAlignment="1">
      <alignment horizontal="right" vertical="center" wrapText="1"/>
    </xf>
    <xf numFmtId="0" fontId="12" fillId="0" borderId="6" xfId="0" applyFont="1" applyBorder="1" applyAlignment="1">
      <alignment horizontal="center" vertical="center" wrapText="1"/>
    </xf>
    <xf numFmtId="0" fontId="12" fillId="0" borderId="6" xfId="0" applyFont="1" applyBorder="1" applyAlignment="1">
      <alignment horizontal="left" vertical="center" wrapText="1"/>
    </xf>
    <xf numFmtId="0" fontId="12" fillId="0" borderId="15" xfId="0" applyFont="1" applyBorder="1" applyAlignment="1">
      <alignment horizontal="center" vertical="center" wrapText="1"/>
    </xf>
    <xf numFmtId="3" fontId="12" fillId="0" borderId="6" xfId="0" applyNumberFormat="1" applyFont="1" applyBorder="1" applyAlignment="1">
      <alignment horizontal="center" vertical="center" wrapText="1"/>
    </xf>
    <xf numFmtId="3" fontId="12" fillId="0" borderId="52" xfId="0" applyNumberFormat="1" applyFont="1" applyBorder="1" applyAlignment="1">
      <alignment horizontal="left" vertical="center" wrapText="1"/>
    </xf>
    <xf numFmtId="167" fontId="12" fillId="0" borderId="52" xfId="0" applyNumberFormat="1" applyFont="1" applyBorder="1" applyAlignment="1">
      <alignment horizontal="right" vertical="center" wrapText="1"/>
    </xf>
    <xf numFmtId="167" fontId="12" fillId="0" borderId="14" xfId="0" applyNumberFormat="1" applyFont="1" applyBorder="1" applyAlignment="1">
      <alignment horizontal="right" vertical="center" wrapText="1"/>
    </xf>
    <xf numFmtId="167" fontId="12" fillId="0" borderId="6" xfId="0" applyNumberFormat="1" applyFont="1" applyBorder="1" applyAlignment="1">
      <alignment horizontal="right" vertical="center" wrapText="1"/>
    </xf>
    <xf numFmtId="0" fontId="12" fillId="0" borderId="9" xfId="0" applyFont="1" applyBorder="1" applyAlignment="1">
      <alignment horizontal="center" vertical="center" wrapText="1"/>
    </xf>
    <xf numFmtId="0" fontId="12" fillId="0" borderId="53" xfId="0" applyFont="1" applyBorder="1" applyAlignment="1">
      <alignment horizontal="center" vertical="center" wrapText="1"/>
    </xf>
    <xf numFmtId="3" fontId="12" fillId="0" borderId="9" xfId="0" applyNumberFormat="1" applyFont="1" applyBorder="1" applyAlignment="1">
      <alignment horizontal="center" vertical="center" wrapText="1"/>
    </xf>
    <xf numFmtId="3" fontId="12" fillId="0" borderId="54" xfId="0" applyNumberFormat="1" applyFont="1" applyBorder="1" applyAlignment="1">
      <alignment horizontal="left" vertical="center" wrapText="1"/>
    </xf>
    <xf numFmtId="167" fontId="12" fillId="0" borderId="54" xfId="0" applyNumberFormat="1" applyFont="1" applyBorder="1" applyAlignment="1">
      <alignment horizontal="right" vertical="center" wrapText="1"/>
    </xf>
    <xf numFmtId="167" fontId="12" fillId="0" borderId="55" xfId="0" applyNumberFormat="1" applyFont="1" applyBorder="1" applyAlignment="1">
      <alignment horizontal="right" vertical="center" wrapText="1"/>
    </xf>
    <xf numFmtId="167" fontId="12" fillId="0" borderId="10" xfId="0" applyNumberFormat="1" applyFont="1" applyBorder="1" applyAlignment="1">
      <alignment horizontal="right" vertical="center" wrapText="1"/>
    </xf>
    <xf numFmtId="167" fontId="12" fillId="0" borderId="9" xfId="0" applyNumberFormat="1" applyFont="1" applyBorder="1" applyAlignment="1">
      <alignment horizontal="right" vertical="center" wrapText="1"/>
    </xf>
    <xf numFmtId="0" fontId="30" fillId="11" borderId="22" xfId="0" applyFont="1" applyFill="1" applyBorder="1" applyAlignment="1">
      <alignment horizontal="center" vertical="center" wrapText="1"/>
    </xf>
    <xf numFmtId="167" fontId="30" fillId="16" borderId="4" xfId="0" applyNumberFormat="1" applyFont="1" applyFill="1" applyBorder="1" applyAlignment="1">
      <alignment horizontal="right" vertical="center" wrapText="1"/>
    </xf>
    <xf numFmtId="167" fontId="30" fillId="3" borderId="4" xfId="0" applyNumberFormat="1" applyFont="1" applyFill="1" applyBorder="1" applyAlignment="1">
      <alignment horizontal="right" vertical="center" wrapText="1"/>
    </xf>
    <xf numFmtId="0" fontId="12" fillId="0" borderId="16" xfId="0" applyFont="1" applyBorder="1" applyAlignment="1">
      <alignment horizontal="center" vertical="center" wrapText="1"/>
    </xf>
    <xf numFmtId="0" fontId="12" fillId="0" borderId="17" xfId="0" applyFont="1" applyBorder="1" applyAlignment="1">
      <alignment horizontal="center" vertical="center" wrapText="1"/>
    </xf>
    <xf numFmtId="3" fontId="12" fillId="0" borderId="16" xfId="0" applyNumberFormat="1" applyFont="1" applyBorder="1" applyAlignment="1">
      <alignment horizontal="center" vertical="center" wrapText="1"/>
    </xf>
    <xf numFmtId="0" fontId="12" fillId="0" borderId="45" xfId="0" applyFont="1" applyBorder="1" applyAlignment="1">
      <alignment horizontal="left" vertical="center" wrapText="1"/>
    </xf>
    <xf numFmtId="167" fontId="12" fillId="0" borderId="45" xfId="0" applyNumberFormat="1" applyFont="1" applyBorder="1" applyAlignment="1">
      <alignment horizontal="right" vertical="center" wrapText="1"/>
    </xf>
    <xf numFmtId="167" fontId="12" fillId="0" borderId="57" xfId="0" applyNumberFormat="1" applyFont="1" applyBorder="1" applyAlignment="1">
      <alignment horizontal="right" vertical="center" wrapText="1"/>
    </xf>
    <xf numFmtId="167" fontId="12" fillId="0" borderId="16" xfId="0" applyNumberFormat="1" applyFont="1" applyBorder="1" applyAlignment="1">
      <alignment horizontal="right" vertical="center" wrapText="1"/>
    </xf>
    <xf numFmtId="0" fontId="12" fillId="0" borderId="11" xfId="0" applyFont="1" applyBorder="1" applyAlignment="1">
      <alignment horizontal="center" vertical="center" wrapText="1"/>
    </xf>
    <xf numFmtId="0" fontId="12" fillId="0" borderId="0" xfId="0" applyFont="1" applyAlignment="1">
      <alignment horizontal="center" vertical="center" wrapText="1"/>
    </xf>
    <xf numFmtId="3" fontId="12" fillId="0" borderId="56" xfId="0" applyNumberFormat="1" applyFont="1" applyBorder="1" applyAlignment="1">
      <alignment horizontal="center" vertical="center" wrapText="1"/>
    </xf>
    <xf numFmtId="3" fontId="12" fillId="0" borderId="46" xfId="0" applyNumberFormat="1" applyFont="1" applyBorder="1" applyAlignment="1">
      <alignment horizontal="left" vertical="center" wrapText="1"/>
    </xf>
    <xf numFmtId="167" fontId="12" fillId="0" borderId="46" xfId="0" applyNumberFormat="1" applyFont="1" applyBorder="1" applyAlignment="1">
      <alignment horizontal="right" vertical="center" wrapText="1"/>
    </xf>
    <xf numFmtId="167" fontId="12" fillId="0" borderId="22" xfId="0" applyNumberFormat="1" applyFont="1" applyBorder="1" applyAlignment="1">
      <alignment horizontal="right" vertical="center" wrapText="1"/>
    </xf>
    <xf numFmtId="167" fontId="12" fillId="0" borderId="56" xfId="0" applyNumberFormat="1" applyFont="1" applyBorder="1" applyAlignment="1">
      <alignment horizontal="right" vertical="center" wrapText="1"/>
    </xf>
    <xf numFmtId="0" fontId="12" fillId="0" borderId="1" xfId="0" applyFont="1" applyBorder="1" applyAlignment="1">
      <alignment horizontal="center" vertical="center" wrapText="1"/>
    </xf>
    <xf numFmtId="3" fontId="12" fillId="0" borderId="1" xfId="0" applyNumberFormat="1" applyFont="1" applyBorder="1" applyAlignment="1">
      <alignment horizontal="center" vertical="center" wrapText="1"/>
    </xf>
    <xf numFmtId="3" fontId="12" fillId="0" borderId="1" xfId="0" applyNumberFormat="1" applyFont="1" applyBorder="1" applyAlignment="1">
      <alignment horizontal="left" vertical="center" wrapText="1"/>
    </xf>
    <xf numFmtId="167" fontId="12" fillId="0" borderId="1" xfId="0" applyNumberFormat="1" applyFont="1" applyBorder="1" applyAlignment="1">
      <alignment horizontal="right" vertical="center" wrapText="1"/>
    </xf>
    <xf numFmtId="0" fontId="12" fillId="0" borderId="10" xfId="0" applyFont="1" applyBorder="1" applyAlignment="1">
      <alignment horizontal="center" vertical="center" wrapText="1"/>
    </xf>
    <xf numFmtId="3" fontId="12" fillId="0" borderId="10" xfId="0" applyNumberFormat="1" applyFont="1" applyBorder="1" applyAlignment="1">
      <alignment horizontal="center" vertical="center" wrapText="1"/>
    </xf>
    <xf numFmtId="3" fontId="12" fillId="0" borderId="10" xfId="0" applyNumberFormat="1" applyFont="1" applyBorder="1" applyAlignment="1">
      <alignment horizontal="left" vertical="center" wrapText="1"/>
    </xf>
    <xf numFmtId="0" fontId="12" fillId="4" borderId="5" xfId="0" applyFont="1" applyFill="1" applyBorder="1" applyAlignment="1">
      <alignment horizontal="left" vertical="center" wrapText="1"/>
    </xf>
    <xf numFmtId="0" fontId="12" fillId="4" borderId="5" xfId="0" applyFont="1" applyFill="1" applyBorder="1" applyAlignment="1">
      <alignment horizontal="center" vertical="center" wrapText="1"/>
    </xf>
    <xf numFmtId="0" fontId="12" fillId="4" borderId="6" xfId="0" applyFont="1" applyFill="1" applyBorder="1" applyAlignment="1">
      <alignment horizontal="left" vertical="center" wrapText="1"/>
    </xf>
    <xf numFmtId="0" fontId="30" fillId="0" borderId="0" xfId="0" applyFont="1" applyAlignment="1">
      <alignment horizontal="center" vertical="center" wrapText="1"/>
    </xf>
    <xf numFmtId="0" fontId="12" fillId="0" borderId="18" xfId="0" applyFont="1" applyBorder="1" applyAlignment="1">
      <alignment horizontal="center" vertical="center" wrapText="1"/>
    </xf>
    <xf numFmtId="0" fontId="12" fillId="4" borderId="10" xfId="0" applyFont="1" applyFill="1" applyBorder="1" applyAlignment="1">
      <alignment horizontal="center" vertical="center" wrapText="1"/>
    </xf>
    <xf numFmtId="0" fontId="12" fillId="0" borderId="16" xfId="0" applyFont="1" applyBorder="1" applyAlignment="1">
      <alignment horizontal="left" vertical="center" wrapText="1"/>
    </xf>
    <xf numFmtId="3" fontId="12" fillId="0" borderId="5" xfId="0" applyNumberFormat="1" applyFont="1" applyBorder="1" applyAlignment="1">
      <alignment horizontal="left" vertical="center" wrapText="1"/>
    </xf>
    <xf numFmtId="3" fontId="12" fillId="0" borderId="6" xfId="0" applyNumberFormat="1" applyFont="1" applyBorder="1" applyAlignment="1">
      <alignment horizontal="left" vertical="center" wrapText="1"/>
    </xf>
    <xf numFmtId="0" fontId="12" fillId="0" borderId="4" xfId="0" applyFont="1" applyBorder="1" applyAlignment="1">
      <alignment horizontal="center" vertical="center" wrapText="1"/>
    </xf>
    <xf numFmtId="3" fontId="12" fillId="0" borderId="4" xfId="0" applyNumberFormat="1" applyFont="1" applyBorder="1" applyAlignment="1">
      <alignment horizontal="center" vertical="center" wrapText="1"/>
    </xf>
    <xf numFmtId="3" fontId="12" fillId="0" borderId="4" xfId="0" applyNumberFormat="1" applyFont="1" applyBorder="1" applyAlignment="1">
      <alignment horizontal="left" vertical="center" wrapText="1"/>
    </xf>
    <xf numFmtId="167" fontId="12" fillId="0" borderId="4" xfId="0" applyNumberFormat="1" applyFont="1" applyBorder="1" applyAlignment="1">
      <alignment horizontal="right" vertical="center" wrapText="1"/>
    </xf>
    <xf numFmtId="168" fontId="3" fillId="0" borderId="6" xfId="0" applyNumberFormat="1" applyFont="1" applyBorder="1" applyAlignment="1">
      <alignment horizontal="right" vertical="center"/>
    </xf>
    <xf numFmtId="0" fontId="12" fillId="0" borderId="47" xfId="0" applyFont="1" applyBorder="1" applyAlignment="1">
      <alignment horizontal="left" vertical="center" wrapText="1"/>
    </xf>
    <xf numFmtId="167" fontId="12" fillId="0" borderId="47" xfId="0" applyNumberFormat="1" applyFont="1" applyBorder="1" applyAlignment="1">
      <alignment horizontal="right" vertical="center" wrapText="1"/>
    </xf>
    <xf numFmtId="167" fontId="12" fillId="0" borderId="18" xfId="0" applyNumberFormat="1" applyFont="1" applyBorder="1" applyAlignment="1">
      <alignment horizontal="right" vertical="center" wrapText="1"/>
    </xf>
    <xf numFmtId="168" fontId="3" fillId="0" borderId="10" xfId="0" applyNumberFormat="1" applyFont="1" applyBorder="1" applyAlignment="1">
      <alignment horizontal="right" vertical="center"/>
    </xf>
    <xf numFmtId="167" fontId="12" fillId="0" borderId="0" xfId="0" applyNumberFormat="1" applyFont="1" applyAlignment="1">
      <alignment vertical="center" wrapText="1"/>
    </xf>
    <xf numFmtId="169" fontId="12" fillId="0" borderId="0" xfId="0" applyNumberFormat="1" applyFont="1" applyAlignment="1">
      <alignment vertical="center" wrapText="1"/>
    </xf>
    <xf numFmtId="0" fontId="45" fillId="0" borderId="0" xfId="0" applyFont="1" applyAlignment="1">
      <alignment horizontal="center" vertical="center" wrapText="1"/>
    </xf>
    <xf numFmtId="169" fontId="45" fillId="0" borderId="0" xfId="0" applyNumberFormat="1" applyFont="1" applyAlignment="1">
      <alignment horizontal="right" vertical="center" wrapText="1"/>
    </xf>
    <xf numFmtId="0" fontId="45" fillId="0" borderId="59" xfId="0" applyFont="1" applyBorder="1" applyAlignment="1">
      <alignment horizontal="center" vertical="center" wrapText="1"/>
    </xf>
    <xf numFmtId="0" fontId="45" fillId="0" borderId="3" xfId="0" applyFont="1" applyBorder="1" applyAlignment="1">
      <alignment horizontal="center" vertical="center" wrapText="1"/>
    </xf>
    <xf numFmtId="169" fontId="45" fillId="0" borderId="7" xfId="0" applyNumberFormat="1" applyFont="1" applyBorder="1" applyAlignment="1">
      <alignment horizontal="right" vertical="center" wrapText="1"/>
    </xf>
    <xf numFmtId="169" fontId="45" fillId="0" borderId="3" xfId="0" applyNumberFormat="1" applyFont="1" applyBorder="1" applyAlignment="1">
      <alignment horizontal="right" vertical="center" wrapText="1"/>
    </xf>
    <xf numFmtId="169" fontId="45" fillId="0" borderId="11" xfId="0" applyNumberFormat="1" applyFont="1" applyBorder="1" applyAlignment="1">
      <alignment horizontal="right" vertical="center" wrapText="1"/>
    </xf>
    <xf numFmtId="0" fontId="24" fillId="0" borderId="22" xfId="0" applyFont="1" applyBorder="1" applyAlignment="1">
      <alignment vertical="center" wrapText="1"/>
    </xf>
    <xf numFmtId="0" fontId="0" fillId="0" borderId="0" xfId="0" applyAlignment="1">
      <alignment horizontal="center" vertical="center"/>
    </xf>
    <xf numFmtId="0" fontId="0" fillId="0" borderId="0" xfId="0" applyAlignment="1">
      <alignment horizontal="center"/>
    </xf>
    <xf numFmtId="0" fontId="47" fillId="0" borderId="0" xfId="0" applyFont="1"/>
    <xf numFmtId="168" fontId="48" fillId="0" borderId="0" xfId="0" applyNumberFormat="1" applyFont="1"/>
    <xf numFmtId="0" fontId="0" fillId="0" borderId="5" xfId="0" applyBorder="1" applyAlignment="1">
      <alignment horizontal="center"/>
    </xf>
    <xf numFmtId="168" fontId="49" fillId="0" borderId="0" xfId="0" applyNumberFormat="1" applyFont="1" applyAlignment="1">
      <alignment vertical="center"/>
    </xf>
    <xf numFmtId="168" fontId="0" fillId="0" borderId="0" xfId="0" applyNumberFormat="1"/>
    <xf numFmtId="0" fontId="0" fillId="0" borderId="7" xfId="0" applyBorder="1" applyAlignment="1">
      <alignment horizontal="center" vertical="center"/>
    </xf>
    <xf numFmtId="0" fontId="0" fillId="0" borderId="62" xfId="0" applyBorder="1"/>
    <xf numFmtId="0" fontId="0" fillId="0" borderId="13" xfId="0" applyBorder="1" applyAlignment="1">
      <alignment horizontal="center"/>
    </xf>
    <xf numFmtId="0" fontId="0" fillId="0" borderId="63" xfId="0" applyBorder="1"/>
    <xf numFmtId="0" fontId="0" fillId="0" borderId="16" xfId="0" applyBorder="1" applyAlignment="1">
      <alignment horizontal="center"/>
    </xf>
    <xf numFmtId="0" fontId="0" fillId="0" borderId="17" xfId="0" applyBorder="1" applyAlignment="1">
      <alignment horizontal="center"/>
    </xf>
    <xf numFmtId="0" fontId="0" fillId="0" borderId="64" xfId="0" applyBorder="1"/>
    <xf numFmtId="0" fontId="0" fillId="0" borderId="2" xfId="0" applyBorder="1" applyAlignment="1">
      <alignment horizontal="center"/>
    </xf>
    <xf numFmtId="0" fontId="0" fillId="0" borderId="60" xfId="0" applyBorder="1" applyAlignment="1">
      <alignment horizontal="center"/>
    </xf>
    <xf numFmtId="0" fontId="0" fillId="0" borderId="4" xfId="0" applyBorder="1" applyAlignment="1">
      <alignment horizontal="center" vertical="center"/>
    </xf>
    <xf numFmtId="0" fontId="0" fillId="0" borderId="3" xfId="0" applyBorder="1" applyAlignment="1">
      <alignment horizontal="center"/>
    </xf>
    <xf numFmtId="0" fontId="0" fillId="0" borderId="4" xfId="0" applyBorder="1" applyAlignment="1">
      <alignment horizontal="center"/>
    </xf>
    <xf numFmtId="0" fontId="0" fillId="0" borderId="1" xfId="0" applyBorder="1" applyAlignment="1">
      <alignment horizontal="center"/>
    </xf>
    <xf numFmtId="0" fontId="0" fillId="0" borderId="50" xfId="0" applyBorder="1" applyAlignment="1">
      <alignment horizontal="center"/>
    </xf>
    <xf numFmtId="169" fontId="0" fillId="0" borderId="0" xfId="0" applyNumberFormat="1"/>
    <xf numFmtId="0" fontId="7" fillId="8" borderId="48" xfId="0" applyFont="1" applyFill="1" applyBorder="1" applyAlignment="1">
      <alignment vertical="center"/>
    </xf>
    <xf numFmtId="0" fontId="12" fillId="0" borderId="21"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24" xfId="0" applyFont="1" applyBorder="1" applyAlignment="1">
      <alignment horizontal="center" vertical="center" wrapText="1"/>
    </xf>
    <xf numFmtId="0" fontId="51" fillId="0" borderId="61" xfId="0" applyFont="1" applyBorder="1" applyAlignment="1">
      <alignment horizontal="center" vertical="center" wrapText="1"/>
    </xf>
    <xf numFmtId="0" fontId="51" fillId="0" borderId="38" xfId="0" applyFont="1" applyBorder="1" applyAlignment="1">
      <alignment horizontal="center" vertical="center" wrapText="1"/>
    </xf>
    <xf numFmtId="0" fontId="51" fillId="0" borderId="4" xfId="0" applyFont="1" applyBorder="1" applyAlignment="1">
      <alignment horizontal="center" vertical="center"/>
    </xf>
    <xf numFmtId="0" fontId="51" fillId="0" borderId="4" xfId="0" applyFont="1" applyBorder="1" applyAlignment="1">
      <alignment horizontal="center" vertical="center" wrapText="1"/>
    </xf>
    <xf numFmtId="164" fontId="0" fillId="0" borderId="5" xfId="0" applyNumberFormat="1" applyBorder="1"/>
    <xf numFmtId="164" fontId="0" fillId="0" borderId="16" xfId="0" applyNumberFormat="1" applyBorder="1"/>
    <xf numFmtId="164" fontId="0" fillId="0" borderId="2" xfId="0" applyNumberFormat="1" applyBorder="1"/>
    <xf numFmtId="174" fontId="1" fillId="0" borderId="1" xfId="0" applyNumberFormat="1" applyFont="1" applyBorder="1"/>
    <xf numFmtId="174" fontId="0" fillId="0" borderId="4" xfId="0" applyNumberFormat="1" applyBorder="1"/>
    <xf numFmtId="174" fontId="0" fillId="0" borderId="0" xfId="0" applyNumberFormat="1"/>
    <xf numFmtId="164" fontId="51" fillId="18" borderId="4" xfId="0" applyNumberFormat="1" applyFont="1" applyFill="1" applyBorder="1"/>
    <xf numFmtId="3" fontId="16" fillId="21" borderId="6" xfId="0" applyNumberFormat="1" applyFont="1" applyFill="1" applyBorder="1" applyAlignment="1">
      <alignment horizontal="center" vertical="center"/>
    </xf>
    <xf numFmtId="0" fontId="60" fillId="0" borderId="5" xfId="0" applyFont="1" applyBorder="1" applyAlignment="1">
      <alignment horizontal="center" vertical="center"/>
    </xf>
    <xf numFmtId="0" fontId="62" fillId="26" borderId="13" xfId="0" applyFont="1" applyFill="1" applyBorder="1" applyAlignment="1">
      <alignment horizontal="center" vertical="center" wrapText="1"/>
    </xf>
    <xf numFmtId="0" fontId="60" fillId="0" borderId="5" xfId="0" applyFont="1" applyBorder="1" applyAlignment="1">
      <alignment horizontal="center" vertical="center" wrapText="1"/>
    </xf>
    <xf numFmtId="3" fontId="63" fillId="27" borderId="6" xfId="0" applyNumberFormat="1" applyFont="1" applyFill="1" applyBorder="1" applyAlignment="1">
      <alignment horizontal="center" vertical="center"/>
    </xf>
    <xf numFmtId="174" fontId="64" fillId="0" borderId="5" xfId="2" applyNumberFormat="1" applyFont="1" applyBorder="1" applyAlignment="1">
      <alignment horizontal="right" vertical="center"/>
    </xf>
    <xf numFmtId="175" fontId="65" fillId="0" borderId="6" xfId="0" applyNumberFormat="1" applyFont="1" applyBorder="1" applyAlignment="1">
      <alignment horizontal="right" vertical="center"/>
    </xf>
    <xf numFmtId="0" fontId="60" fillId="0" borderId="6" xfId="0" applyFont="1" applyBorder="1" applyAlignment="1">
      <alignment horizontal="center" vertical="center"/>
    </xf>
    <xf numFmtId="0" fontId="62" fillId="26" borderId="15" xfId="0" applyFont="1" applyFill="1" applyBorder="1" applyAlignment="1">
      <alignment horizontal="center" vertical="center" wrapText="1"/>
    </xf>
    <xf numFmtId="0" fontId="60" fillId="0" borderId="6" xfId="0" applyFont="1" applyBorder="1" applyAlignment="1">
      <alignment horizontal="center" vertical="center" wrapText="1"/>
    </xf>
    <xf numFmtId="174" fontId="64" fillId="0" borderId="6" xfId="2" applyNumberFormat="1" applyFont="1" applyBorder="1" applyAlignment="1">
      <alignment horizontal="right" vertical="center"/>
    </xf>
    <xf numFmtId="0" fontId="60" fillId="0" borderId="9" xfId="0" applyFont="1" applyBorder="1" applyAlignment="1">
      <alignment horizontal="center" vertical="center"/>
    </xf>
    <xf numFmtId="0" fontId="60" fillId="0" borderId="16" xfId="0" applyFont="1" applyBorder="1" applyAlignment="1">
      <alignment horizontal="center" vertical="center"/>
    </xf>
    <xf numFmtId="0" fontId="62" fillId="26" borderId="17" xfId="0" applyFont="1" applyFill="1" applyBorder="1" applyAlignment="1">
      <alignment horizontal="center" vertical="center" wrapText="1"/>
    </xf>
    <xf numFmtId="0" fontId="60" fillId="0" borderId="16" xfId="0" applyFont="1" applyBorder="1" applyAlignment="1">
      <alignment horizontal="center" vertical="center" wrapText="1"/>
    </xf>
    <xf numFmtId="174" fontId="64" fillId="0" borderId="16" xfId="2" applyNumberFormat="1" applyFont="1" applyBorder="1" applyAlignment="1">
      <alignment horizontal="right" vertical="center"/>
    </xf>
    <xf numFmtId="0" fontId="60" fillId="0" borderId="10" xfId="0" applyFont="1" applyBorder="1" applyAlignment="1">
      <alignment horizontal="center" vertical="center"/>
    </xf>
    <xf numFmtId="0" fontId="60" fillId="0" borderId="10" xfId="0" applyFont="1" applyBorder="1" applyAlignment="1">
      <alignment horizontal="center" vertical="center" wrapText="1"/>
    </xf>
    <xf numFmtId="0" fontId="62" fillId="26" borderId="5" xfId="0" applyFont="1" applyFill="1" applyBorder="1" applyAlignment="1">
      <alignment horizontal="center" vertical="center"/>
    </xf>
    <xf numFmtId="0" fontId="61" fillId="26" borderId="5" xfId="0" applyFont="1" applyFill="1" applyBorder="1" applyAlignment="1">
      <alignment horizontal="left" vertical="center" wrapText="1"/>
    </xf>
    <xf numFmtId="0" fontId="62" fillId="26" borderId="6" xfId="0" applyFont="1" applyFill="1" applyBorder="1" applyAlignment="1">
      <alignment horizontal="center" vertical="center" wrapText="1"/>
    </xf>
    <xf numFmtId="164" fontId="65" fillId="26" borderId="6" xfId="2" applyNumberFormat="1" applyFont="1" applyFill="1" applyBorder="1" applyAlignment="1">
      <alignment horizontal="right" vertical="center"/>
    </xf>
    <xf numFmtId="0" fontId="62" fillId="26" borderId="6" xfId="0" applyFont="1" applyFill="1" applyBorder="1" applyAlignment="1">
      <alignment horizontal="center" vertical="center"/>
    </xf>
    <xf numFmtId="0" fontId="61" fillId="26" borderId="6" xfId="0" applyFont="1" applyFill="1" applyBorder="1" applyAlignment="1">
      <alignment horizontal="left" vertical="center" wrapText="1"/>
    </xf>
    <xf numFmtId="0" fontId="62" fillId="26" borderId="9" xfId="0" applyFont="1" applyFill="1" applyBorder="1" applyAlignment="1">
      <alignment horizontal="center" vertical="center"/>
    </xf>
    <xf numFmtId="0" fontId="62" fillId="26" borderId="9" xfId="0" applyFont="1" applyFill="1" applyBorder="1" applyAlignment="1">
      <alignment horizontal="center" vertical="center" wrapText="1"/>
    </xf>
    <xf numFmtId="164" fontId="65" fillId="26" borderId="9" xfId="2" applyNumberFormat="1" applyFont="1" applyFill="1" applyBorder="1" applyAlignment="1">
      <alignment horizontal="right" vertical="center"/>
    </xf>
    <xf numFmtId="164" fontId="60" fillId="0" borderId="6" xfId="2" applyNumberFormat="1" applyFont="1" applyBorder="1" applyAlignment="1">
      <alignment horizontal="right" vertical="center"/>
    </xf>
    <xf numFmtId="164" fontId="64" fillId="0" borderId="6" xfId="2" applyNumberFormat="1" applyFont="1" applyBorder="1" applyAlignment="1">
      <alignment horizontal="right" vertical="center"/>
    </xf>
    <xf numFmtId="164" fontId="60" fillId="0" borderId="10" xfId="2" applyNumberFormat="1" applyFont="1" applyBorder="1" applyAlignment="1">
      <alignment horizontal="right" vertical="center"/>
    </xf>
    <xf numFmtId="164" fontId="64" fillId="0" borderId="10" xfId="2" applyNumberFormat="1" applyFont="1" applyBorder="1" applyAlignment="1">
      <alignment horizontal="right" vertical="center"/>
    </xf>
    <xf numFmtId="0" fontId="64" fillId="0" borderId="5" xfId="0" applyFont="1" applyBorder="1" applyAlignment="1">
      <alignment horizontal="center" vertical="center"/>
    </xf>
    <xf numFmtId="0" fontId="65" fillId="26" borderId="12" xfId="0" applyFont="1" applyFill="1" applyBorder="1" applyAlignment="1">
      <alignment horizontal="left" vertical="center" wrapText="1"/>
    </xf>
    <xf numFmtId="0" fontId="65" fillId="26" borderId="13" xfId="0" applyFont="1" applyFill="1" applyBorder="1" applyAlignment="1">
      <alignment horizontal="center" vertical="center" wrapText="1"/>
    </xf>
    <xf numFmtId="0" fontId="64" fillId="0" borderId="5" xfId="0" applyFont="1" applyBorder="1" applyAlignment="1">
      <alignment horizontal="center" vertical="center" wrapText="1"/>
    </xf>
    <xf numFmtId="0" fontId="64" fillId="0" borderId="6" xfId="0" applyFont="1" applyBorder="1" applyAlignment="1">
      <alignment horizontal="center" vertical="center"/>
    </xf>
    <xf numFmtId="0" fontId="64" fillId="0" borderId="14" xfId="0" applyFont="1" applyBorder="1" applyAlignment="1">
      <alignment horizontal="left" vertical="center"/>
    </xf>
    <xf numFmtId="0" fontId="65" fillId="26" borderId="15" xfId="0" applyFont="1" applyFill="1" applyBorder="1" applyAlignment="1">
      <alignment horizontal="center" vertical="center" wrapText="1"/>
    </xf>
    <xf numFmtId="0" fontId="64" fillId="0" borderId="6" xfId="0" applyFont="1" applyBorder="1" applyAlignment="1">
      <alignment horizontal="center" vertical="center" wrapText="1"/>
    </xf>
    <xf numFmtId="0" fontId="64" fillId="0" borderId="9" xfId="0" applyFont="1" applyBorder="1" applyAlignment="1">
      <alignment horizontal="center" vertical="center"/>
    </xf>
    <xf numFmtId="0" fontId="64" fillId="0" borderId="16" xfId="0" applyFont="1" applyBorder="1" applyAlignment="1">
      <alignment horizontal="center" vertical="center"/>
    </xf>
    <xf numFmtId="0" fontId="65" fillId="26" borderId="17" xfId="0" applyFont="1" applyFill="1" applyBorder="1" applyAlignment="1">
      <alignment horizontal="center" vertical="center" wrapText="1"/>
    </xf>
    <xf numFmtId="0" fontId="64" fillId="0" borderId="16" xfId="0" applyFont="1" applyBorder="1" applyAlignment="1">
      <alignment horizontal="center" vertical="center" wrapText="1"/>
    </xf>
    <xf numFmtId="0" fontId="64" fillId="0" borderId="14" xfId="0" applyFont="1" applyBorder="1" applyAlignment="1">
      <alignment horizontal="left" vertical="center" wrapText="1"/>
    </xf>
    <xf numFmtId="0" fontId="64" fillId="0" borderId="22" xfId="0" applyFont="1" applyBorder="1" applyAlignment="1">
      <alignment horizontal="left" vertical="center" wrapText="1"/>
    </xf>
    <xf numFmtId="0" fontId="65" fillId="0" borderId="6" xfId="0" applyFont="1" applyBorder="1" applyAlignment="1">
      <alignment horizontal="center" vertical="center"/>
    </xf>
    <xf numFmtId="0" fontId="71" fillId="0" borderId="6" xfId="0" applyFont="1" applyBorder="1" applyAlignment="1">
      <alignment horizontal="left" vertical="center" wrapText="1"/>
    </xf>
    <xf numFmtId="3" fontId="65" fillId="0" borderId="6" xfId="0" applyNumberFormat="1" applyFont="1" applyBorder="1" applyAlignment="1">
      <alignment horizontal="center" vertical="center"/>
    </xf>
    <xf numFmtId="174" fontId="65" fillId="0" borderId="6" xfId="0" applyNumberFormat="1" applyFont="1" applyBorder="1" applyAlignment="1">
      <alignment horizontal="right" vertical="center"/>
    </xf>
    <xf numFmtId="0" fontId="71" fillId="26" borderId="6" xfId="0" applyFont="1" applyFill="1" applyBorder="1" applyAlignment="1">
      <alignment horizontal="left" vertical="center" wrapText="1"/>
    </xf>
    <xf numFmtId="0" fontId="71" fillId="26" borderId="12" xfId="0" applyFont="1" applyFill="1" applyBorder="1" applyAlignment="1">
      <alignment horizontal="left" vertical="center" wrapText="1"/>
    </xf>
    <xf numFmtId="0" fontId="72" fillId="0" borderId="14" xfId="0" applyFont="1" applyBorder="1" applyAlignment="1">
      <alignment horizontal="left" vertical="center"/>
    </xf>
    <xf numFmtId="0" fontId="60" fillId="0" borderId="14" xfId="0" applyFont="1" applyBorder="1" applyAlignment="1">
      <alignment horizontal="left" vertical="center"/>
    </xf>
    <xf numFmtId="0" fontId="60" fillId="0" borderId="0" xfId="0" applyFont="1" applyAlignment="1">
      <alignment horizontal="center" vertical="center"/>
    </xf>
    <xf numFmtId="0" fontId="60" fillId="0" borderId="0" xfId="0" applyFont="1" applyAlignment="1">
      <alignment horizontal="left" vertical="center"/>
    </xf>
    <xf numFmtId="0" fontId="60" fillId="0" borderId="0" xfId="0" applyFont="1" applyAlignment="1">
      <alignment horizontal="center" vertical="center" wrapText="1"/>
    </xf>
    <xf numFmtId="165" fontId="60" fillId="0" borderId="0" xfId="2" applyFont="1" applyFill="1" applyBorder="1" applyAlignment="1">
      <alignment horizontal="center" vertical="center"/>
    </xf>
    <xf numFmtId="165" fontId="64" fillId="0" borderId="0" xfId="2" applyFont="1" applyFill="1" applyBorder="1" applyAlignment="1">
      <alignment horizontal="center" vertical="center"/>
    </xf>
    <xf numFmtId="165" fontId="73" fillId="0" borderId="0" xfId="2" applyFont="1" applyFill="1" applyBorder="1" applyAlignment="1">
      <alignment horizontal="center" vertical="center" wrapText="1"/>
    </xf>
    <xf numFmtId="0" fontId="64" fillId="0" borderId="0" xfId="0" applyFont="1" applyAlignment="1">
      <alignment horizontal="center" vertical="center"/>
    </xf>
    <xf numFmtId="0" fontId="74" fillId="29" borderId="8" xfId="0" applyFont="1" applyFill="1" applyBorder="1" applyAlignment="1">
      <alignment horizontal="center" vertical="center"/>
    </xf>
    <xf numFmtId="0" fontId="74" fillId="25" borderId="23" xfId="0" applyFont="1" applyFill="1" applyBorder="1" applyAlignment="1">
      <alignment horizontal="center" vertical="center"/>
    </xf>
    <xf numFmtId="165" fontId="74" fillId="25" borderId="23" xfId="2" applyFont="1" applyFill="1" applyBorder="1" applyAlignment="1">
      <alignment horizontal="center" vertical="center"/>
    </xf>
    <xf numFmtId="165" fontId="75" fillId="0" borderId="0" xfId="2" applyFont="1" applyFill="1" applyBorder="1" applyAlignment="1">
      <alignment horizontal="center" vertical="center"/>
    </xf>
    <xf numFmtId="0" fontId="66" fillId="0" borderId="8" xfId="0" applyFont="1" applyBorder="1" applyAlignment="1">
      <alignment horizontal="center" vertical="center"/>
    </xf>
    <xf numFmtId="0" fontId="66" fillId="0" borderId="23" xfId="0" applyFont="1" applyBorder="1" applyAlignment="1">
      <alignment horizontal="center" vertical="center"/>
    </xf>
    <xf numFmtId="165" fontId="66" fillId="0" borderId="23" xfId="2" applyFont="1" applyBorder="1" applyAlignment="1">
      <alignment horizontal="center" vertical="center"/>
    </xf>
    <xf numFmtId="165" fontId="66" fillId="0" borderId="0" xfId="2" applyFont="1" applyBorder="1" applyAlignment="1">
      <alignment horizontal="center" vertical="center"/>
    </xf>
    <xf numFmtId="165" fontId="66" fillId="0" borderId="23" xfId="2" applyFont="1" applyFill="1" applyBorder="1" applyAlignment="1">
      <alignment horizontal="center" vertical="center"/>
    </xf>
    <xf numFmtId="165" fontId="66" fillId="0" borderId="0" xfId="2" applyFont="1" applyFill="1" applyBorder="1" applyAlignment="1">
      <alignment horizontal="center" vertical="center"/>
    </xf>
    <xf numFmtId="0" fontId="66" fillId="0" borderId="24" xfId="0" applyFont="1" applyBorder="1" applyAlignment="1">
      <alignment horizontal="center" vertical="center"/>
    </xf>
    <xf numFmtId="0" fontId="66" fillId="0" borderId="25" xfId="0" applyFont="1" applyBorder="1" applyAlignment="1">
      <alignment horizontal="center" vertical="center"/>
    </xf>
    <xf numFmtId="165" fontId="66" fillId="0" borderId="25" xfId="2" applyFont="1" applyBorder="1" applyAlignment="1">
      <alignment horizontal="center" vertical="center"/>
    </xf>
    <xf numFmtId="0" fontId="60" fillId="0" borderId="0" xfId="0" applyFont="1" applyAlignment="1">
      <alignment vertical="center"/>
    </xf>
    <xf numFmtId="0" fontId="60" fillId="0" borderId="33" xfId="0" applyFont="1" applyBorder="1" applyAlignment="1">
      <alignment horizontal="center" vertical="center"/>
    </xf>
    <xf numFmtId="0" fontId="62" fillId="26" borderId="33" xfId="0" applyFont="1" applyFill="1" applyBorder="1" applyAlignment="1">
      <alignment horizontal="center" vertical="center" wrapText="1"/>
    </xf>
    <xf numFmtId="0" fontId="60" fillId="0" borderId="33" xfId="0" applyFont="1" applyBorder="1" applyAlignment="1">
      <alignment horizontal="center" vertical="center" wrapText="1"/>
    </xf>
    <xf numFmtId="3" fontId="63" fillId="27" borderId="33" xfId="0" applyNumberFormat="1" applyFont="1" applyFill="1" applyBorder="1" applyAlignment="1">
      <alignment horizontal="center" vertical="center"/>
    </xf>
    <xf numFmtId="174" fontId="64" fillId="0" borderId="33" xfId="2" applyNumberFormat="1" applyFont="1" applyBorder="1" applyAlignment="1">
      <alignment horizontal="right" vertical="center"/>
    </xf>
    <xf numFmtId="0" fontId="66" fillId="0" borderId="33" xfId="0" applyFont="1" applyBorder="1" applyAlignment="1">
      <alignment horizontal="left" vertical="center"/>
    </xf>
    <xf numFmtId="0" fontId="60" fillId="0" borderId="8" xfId="0" applyFont="1" applyBorder="1" applyAlignment="1">
      <alignment horizontal="center" vertical="center"/>
    </xf>
    <xf numFmtId="175" fontId="65" fillId="0" borderId="23" xfId="0" applyNumberFormat="1" applyFont="1" applyBorder="1" applyAlignment="1">
      <alignment horizontal="right" vertical="center"/>
    </xf>
    <xf numFmtId="0" fontId="31" fillId="21" borderId="31" xfId="0" applyFont="1" applyFill="1" applyBorder="1" applyAlignment="1">
      <alignment horizontal="center" vertical="center"/>
    </xf>
    <xf numFmtId="0" fontId="32" fillId="21" borderId="31" xfId="0" applyFont="1" applyFill="1" applyBorder="1" applyAlignment="1">
      <alignment horizontal="center" vertical="center"/>
    </xf>
    <xf numFmtId="170" fontId="32" fillId="21" borderId="31" xfId="0" applyNumberFormat="1" applyFont="1" applyFill="1" applyBorder="1" applyAlignment="1">
      <alignment horizontal="center" vertical="center"/>
    </xf>
    <xf numFmtId="3" fontId="19" fillId="21" borderId="31" xfId="0" applyNumberFormat="1" applyFont="1" applyFill="1" applyBorder="1" applyAlignment="1">
      <alignment horizontal="center" vertical="center"/>
    </xf>
    <xf numFmtId="167" fontId="10" fillId="21" borderId="31" xfId="0" applyNumberFormat="1" applyFont="1" applyFill="1" applyBorder="1" applyAlignment="1">
      <alignment horizontal="right" vertical="center"/>
    </xf>
    <xf numFmtId="167" fontId="10" fillId="21" borderId="32" xfId="0" applyNumberFormat="1" applyFont="1" applyFill="1" applyBorder="1" applyAlignment="1">
      <alignment horizontal="right" vertical="center"/>
    </xf>
    <xf numFmtId="167" fontId="10" fillId="21" borderId="5" xfId="0" applyNumberFormat="1" applyFont="1" applyFill="1" applyBorder="1" applyAlignment="1">
      <alignment horizontal="right" vertical="center"/>
    </xf>
    <xf numFmtId="0" fontId="31" fillId="21" borderId="21" xfId="0" applyFont="1" applyFill="1" applyBorder="1" applyAlignment="1">
      <alignment horizontal="center" vertical="center"/>
    </xf>
    <xf numFmtId="0" fontId="18" fillId="21" borderId="31" xfId="0" applyFont="1" applyFill="1" applyBorder="1" applyAlignment="1">
      <alignment vertical="center"/>
    </xf>
    <xf numFmtId="0" fontId="17" fillId="31" borderId="33" xfId="0" applyFont="1" applyFill="1" applyBorder="1" applyAlignment="1">
      <alignment vertical="center"/>
    </xf>
    <xf numFmtId="0" fontId="31" fillId="21" borderId="37" xfId="0" applyFont="1" applyFill="1" applyBorder="1" applyAlignment="1">
      <alignment horizontal="center" vertical="center" wrapText="1"/>
    </xf>
    <xf numFmtId="171" fontId="18" fillId="21" borderId="33" xfId="0" applyNumberFormat="1" applyFont="1" applyFill="1" applyBorder="1" applyAlignment="1">
      <alignment horizontal="center" vertical="center"/>
    </xf>
    <xf numFmtId="171" fontId="18" fillId="21" borderId="39" xfId="0" applyNumberFormat="1" applyFont="1" applyFill="1" applyBorder="1" applyAlignment="1">
      <alignment horizontal="center" vertical="center"/>
    </xf>
    <xf numFmtId="172" fontId="17" fillId="21" borderId="44" xfId="0" applyNumberFormat="1" applyFont="1" applyFill="1" applyBorder="1" applyAlignment="1">
      <alignment horizontal="right" vertical="center"/>
    </xf>
    <xf numFmtId="172" fontId="17" fillId="21" borderId="33" xfId="0" applyNumberFormat="1" applyFont="1" applyFill="1" applyBorder="1" applyAlignment="1">
      <alignment horizontal="right" vertical="center"/>
    </xf>
    <xf numFmtId="172" fontId="11" fillId="21" borderId="33" xfId="0" applyNumberFormat="1" applyFont="1" applyFill="1" applyBorder="1" applyAlignment="1">
      <alignment horizontal="right" vertical="center"/>
    </xf>
    <xf numFmtId="0" fontId="33" fillId="21" borderId="33" xfId="0" applyFont="1" applyFill="1" applyBorder="1" applyAlignment="1">
      <alignment horizontal="center" vertical="center"/>
    </xf>
    <xf numFmtId="0" fontId="33" fillId="21" borderId="39" xfId="0" applyFont="1" applyFill="1" applyBorder="1" applyAlignment="1">
      <alignment horizontal="center" vertical="center"/>
    </xf>
    <xf numFmtId="0" fontId="33" fillId="21" borderId="35" xfId="0" applyFont="1" applyFill="1" applyBorder="1" applyAlignment="1">
      <alignment horizontal="center" vertical="center"/>
    </xf>
    <xf numFmtId="0" fontId="66" fillId="0" borderId="49" xfId="0" applyFont="1" applyBorder="1" applyAlignment="1">
      <alignment horizontal="center" vertical="center"/>
    </xf>
    <xf numFmtId="165" fontId="66" fillId="0" borderId="40" xfId="2" applyFont="1" applyBorder="1" applyAlignment="1">
      <alignment horizontal="center" vertical="center"/>
    </xf>
    <xf numFmtId="3" fontId="12" fillId="0" borderId="2" xfId="0" applyNumberFormat="1" applyFont="1" applyBorder="1" applyAlignment="1">
      <alignment horizontal="center" vertical="center" wrapText="1"/>
    </xf>
    <xf numFmtId="3" fontId="12" fillId="0" borderId="2" xfId="0" applyNumberFormat="1" applyFont="1" applyBorder="1" applyAlignment="1">
      <alignment horizontal="left" vertical="center" wrapText="1"/>
    </xf>
    <xf numFmtId="167" fontId="12" fillId="0" borderId="2" xfId="0" applyNumberFormat="1" applyFont="1" applyBorder="1" applyAlignment="1">
      <alignment horizontal="right" vertical="center" wrapText="1"/>
    </xf>
    <xf numFmtId="0" fontId="12" fillId="26" borderId="5" xfId="0" applyFont="1" applyFill="1" applyBorder="1" applyAlignment="1">
      <alignment horizontal="center" vertical="center" wrapText="1"/>
    </xf>
    <xf numFmtId="0" fontId="12" fillId="26" borderId="6" xfId="0" applyFont="1" applyFill="1" applyBorder="1" applyAlignment="1">
      <alignment horizontal="center" vertical="center" wrapText="1"/>
    </xf>
    <xf numFmtId="0" fontId="44" fillId="26" borderId="6" xfId="0" applyFont="1" applyFill="1" applyBorder="1" applyAlignment="1">
      <alignment horizontal="center" vertical="center" wrapText="1"/>
    </xf>
    <xf numFmtId="3" fontId="12" fillId="26" borderId="6" xfId="0" applyNumberFormat="1" applyFont="1" applyFill="1" applyBorder="1" applyAlignment="1">
      <alignment horizontal="center" vertical="center" wrapText="1"/>
    </xf>
    <xf numFmtId="3" fontId="12" fillId="26" borderId="6" xfId="0" applyNumberFormat="1" applyFont="1" applyFill="1" applyBorder="1" applyAlignment="1">
      <alignment horizontal="left" vertical="center" wrapText="1"/>
    </xf>
    <xf numFmtId="0" fontId="12" fillId="33" borderId="6" xfId="0" applyFont="1" applyFill="1" applyBorder="1" applyAlignment="1">
      <alignment horizontal="center" vertical="center" wrapText="1"/>
    </xf>
    <xf numFmtId="3" fontId="12" fillId="33" borderId="6" xfId="0" applyNumberFormat="1" applyFont="1" applyFill="1" applyBorder="1" applyAlignment="1">
      <alignment horizontal="center" vertical="center" wrapText="1"/>
    </xf>
    <xf numFmtId="3" fontId="12" fillId="33" borderId="6" xfId="0" applyNumberFormat="1" applyFont="1" applyFill="1" applyBorder="1" applyAlignment="1">
      <alignment horizontal="left" vertical="center" wrapText="1"/>
    </xf>
    <xf numFmtId="0" fontId="12" fillId="26" borderId="6" xfId="0" applyFont="1" applyFill="1" applyBorder="1" applyAlignment="1">
      <alignment horizontal="left" vertical="center" wrapText="1"/>
    </xf>
    <xf numFmtId="0" fontId="12" fillId="33" borderId="9" xfId="0" applyFont="1" applyFill="1" applyBorder="1" applyAlignment="1">
      <alignment horizontal="center" vertical="center" wrapText="1"/>
    </xf>
    <xf numFmtId="3" fontId="12" fillId="33" borderId="9" xfId="0" applyNumberFormat="1" applyFont="1" applyFill="1" applyBorder="1" applyAlignment="1">
      <alignment horizontal="left" vertical="center" wrapText="1"/>
    </xf>
    <xf numFmtId="3" fontId="12" fillId="33" borderId="9" xfId="0" applyNumberFormat="1" applyFont="1" applyFill="1" applyBorder="1" applyAlignment="1">
      <alignment horizontal="center" vertical="center" wrapText="1"/>
    </xf>
    <xf numFmtId="167" fontId="12" fillId="26" borderId="5" xfId="0" applyNumberFormat="1" applyFont="1" applyFill="1" applyBorder="1" applyAlignment="1">
      <alignment horizontal="right" vertical="center" wrapText="1"/>
    </xf>
    <xf numFmtId="168" fontId="3" fillId="26" borderId="6" xfId="0" applyNumberFormat="1" applyFont="1" applyFill="1" applyBorder="1" applyAlignment="1">
      <alignment horizontal="right" vertical="center"/>
    </xf>
    <xf numFmtId="167" fontId="12" fillId="26" borderId="6" xfId="0" applyNumberFormat="1" applyFont="1" applyFill="1" applyBorder="1" applyAlignment="1">
      <alignment horizontal="right" vertical="center" wrapText="1"/>
    </xf>
    <xf numFmtId="167" fontId="12" fillId="33" borderId="6" xfId="0" applyNumberFormat="1" applyFont="1" applyFill="1" applyBorder="1" applyAlignment="1">
      <alignment horizontal="right" vertical="center" wrapText="1"/>
    </xf>
    <xf numFmtId="167" fontId="12" fillId="33" borderId="9" xfId="0" applyNumberFormat="1" applyFont="1" applyFill="1" applyBorder="1" applyAlignment="1">
      <alignment horizontal="right" vertical="center" wrapText="1"/>
    </xf>
    <xf numFmtId="0" fontId="43" fillId="21" borderId="5" xfId="0" applyFont="1" applyFill="1" applyBorder="1" applyAlignment="1">
      <alignment horizontal="center" vertical="center" wrapText="1"/>
    </xf>
    <xf numFmtId="0" fontId="43" fillId="21" borderId="6" xfId="0" applyFont="1" applyFill="1" applyBorder="1" applyAlignment="1">
      <alignment horizontal="center" vertical="center" wrapText="1"/>
    </xf>
    <xf numFmtId="0" fontId="43" fillId="21" borderId="9" xfId="0" applyFont="1" applyFill="1" applyBorder="1" applyAlignment="1">
      <alignment horizontal="center" vertical="center" wrapText="1"/>
    </xf>
    <xf numFmtId="0" fontId="43" fillId="21" borderId="16" xfId="0" applyFont="1" applyFill="1" applyBorder="1" applyAlignment="1">
      <alignment horizontal="center" vertical="center" wrapText="1"/>
    </xf>
    <xf numFmtId="0" fontId="43" fillId="21" borderId="56" xfId="0" applyFont="1" applyFill="1" applyBorder="1" applyAlignment="1">
      <alignment horizontal="center" vertical="center" wrapText="1"/>
    </xf>
    <xf numFmtId="0" fontId="43" fillId="21" borderId="1" xfId="0" applyFont="1" applyFill="1" applyBorder="1" applyAlignment="1">
      <alignment horizontal="center" vertical="center" wrapText="1"/>
    </xf>
    <xf numFmtId="0" fontId="43" fillId="21" borderId="10" xfId="0" applyFont="1" applyFill="1" applyBorder="1" applyAlignment="1">
      <alignment horizontal="center" vertical="center" wrapText="1"/>
    </xf>
    <xf numFmtId="0" fontId="29" fillId="21" borderId="1" xfId="0" applyFont="1" applyFill="1" applyBorder="1" applyAlignment="1">
      <alignment horizontal="center" vertical="center" wrapText="1"/>
    </xf>
    <xf numFmtId="0" fontId="43" fillId="21" borderId="2" xfId="0" applyFont="1" applyFill="1" applyBorder="1" applyAlignment="1">
      <alignment horizontal="center" vertical="center" wrapText="1"/>
    </xf>
    <xf numFmtId="0" fontId="29" fillId="21" borderId="4" xfId="0" applyFont="1" applyFill="1" applyBorder="1" applyAlignment="1">
      <alignment horizontal="center" vertical="center" wrapText="1"/>
    </xf>
    <xf numFmtId="0" fontId="7" fillId="2" borderId="2" xfId="0" applyFont="1" applyFill="1" applyBorder="1" applyAlignment="1">
      <alignment vertical="center"/>
    </xf>
    <xf numFmtId="0" fontId="79" fillId="0" borderId="33" xfId="0" applyFont="1" applyBorder="1" applyAlignment="1">
      <alignment horizontal="center" vertical="center" wrapText="1"/>
    </xf>
    <xf numFmtId="172" fontId="79" fillId="32" borderId="33" xfId="0" applyNumberFormat="1" applyFont="1" applyFill="1" applyBorder="1" applyAlignment="1">
      <alignment vertical="center" wrapText="1"/>
    </xf>
    <xf numFmtId="168" fontId="79" fillId="0" borderId="33" xfId="0" applyNumberFormat="1" applyFont="1" applyBorder="1" applyAlignment="1">
      <alignment horizontal="right" vertical="center" wrapText="1"/>
    </xf>
    <xf numFmtId="172" fontId="79" fillId="21" borderId="33" xfId="0" applyNumberFormat="1" applyFont="1" applyFill="1" applyBorder="1" applyAlignment="1">
      <alignment vertical="center" wrapText="1"/>
    </xf>
    <xf numFmtId="0" fontId="20" fillId="9" borderId="11" xfId="0" applyFont="1" applyFill="1" applyBorder="1" applyAlignment="1">
      <alignment vertical="center" wrapText="1"/>
    </xf>
    <xf numFmtId="0" fontId="38" fillId="15" borderId="11" xfId="0" applyFont="1" applyFill="1" applyBorder="1" applyAlignment="1">
      <alignment vertical="center"/>
    </xf>
    <xf numFmtId="168" fontId="40" fillId="0" borderId="0" xfId="0" applyNumberFormat="1" applyFont="1" applyAlignment="1">
      <alignment horizontal="center" vertical="center" wrapText="1"/>
    </xf>
    <xf numFmtId="0" fontId="42" fillId="0" borderId="0" xfId="0" applyFont="1" applyAlignment="1">
      <alignment horizontal="center" vertical="center" wrapText="1"/>
    </xf>
    <xf numFmtId="167" fontId="7" fillId="6" borderId="11" xfId="0" applyNumberFormat="1" applyFont="1" applyFill="1" applyBorder="1" applyAlignment="1">
      <alignment vertical="center"/>
    </xf>
    <xf numFmtId="167" fontId="7" fillId="7" borderId="11" xfId="0" applyNumberFormat="1" applyFont="1" applyFill="1" applyBorder="1" applyAlignment="1">
      <alignment vertical="center"/>
    </xf>
    <xf numFmtId="0" fontId="79" fillId="0" borderId="33" xfId="0" applyFont="1" applyBorder="1" applyAlignment="1">
      <alignment horizontal="left" vertical="center" wrapText="1"/>
    </xf>
    <xf numFmtId="0" fontId="79" fillId="21" borderId="33" xfId="0" applyFont="1" applyFill="1" applyBorder="1" applyAlignment="1">
      <alignment vertical="center" wrapText="1"/>
    </xf>
    <xf numFmtId="168" fontId="79" fillId="0" borderId="33" xfId="0" applyNumberFormat="1" applyFont="1" applyBorder="1" applyAlignment="1">
      <alignment horizontal="center" vertical="center" wrapText="1"/>
    </xf>
    <xf numFmtId="0" fontId="80" fillId="21" borderId="33" xfId="0" applyFont="1" applyFill="1" applyBorder="1" applyAlignment="1">
      <alignment horizontal="center" vertical="center" wrapText="1"/>
    </xf>
    <xf numFmtId="0" fontId="31" fillId="0" borderId="1" xfId="0" applyFont="1" applyBorder="1" applyAlignment="1">
      <alignment horizontal="center" vertical="center" wrapText="1"/>
    </xf>
    <xf numFmtId="0" fontId="31" fillId="0" borderId="20" xfId="0" applyFont="1" applyBorder="1" applyAlignment="1">
      <alignment horizontal="center" vertical="center" wrapText="1"/>
    </xf>
    <xf numFmtId="167" fontId="31" fillId="0" borderId="1" xfId="0" applyNumberFormat="1" applyFont="1" applyBorder="1" applyAlignment="1">
      <alignment horizontal="center" vertical="center" wrapText="1"/>
    </xf>
    <xf numFmtId="167" fontId="31" fillId="0" borderId="50" xfId="0" applyNumberFormat="1" applyFont="1" applyBorder="1" applyAlignment="1">
      <alignment horizontal="center" vertical="center" wrapText="1"/>
    </xf>
    <xf numFmtId="0" fontId="36" fillId="0" borderId="20" xfId="0" applyFont="1" applyBorder="1" applyAlignment="1">
      <alignment horizontal="center" vertical="center" wrapText="1"/>
    </xf>
    <xf numFmtId="0" fontId="9" fillId="0" borderId="5" xfId="0" applyFont="1" applyBorder="1" applyAlignment="1">
      <alignment horizontal="left" vertical="center" wrapText="1"/>
    </xf>
    <xf numFmtId="0" fontId="9" fillId="0" borderId="6" xfId="0" applyFont="1" applyBorder="1" applyAlignment="1">
      <alignment horizontal="left" vertical="center" wrapText="1"/>
    </xf>
    <xf numFmtId="0" fontId="9" fillId="0" borderId="9" xfId="0" applyFont="1" applyBorder="1" applyAlignment="1">
      <alignment horizontal="left" vertical="center" wrapText="1"/>
    </xf>
    <xf numFmtId="0" fontId="9" fillId="0" borderId="56" xfId="0" applyFont="1" applyBorder="1" applyAlignment="1">
      <alignment horizontal="left" vertical="center" wrapText="1"/>
    </xf>
    <xf numFmtId="0" fontId="9" fillId="0" borderId="1" xfId="0" applyFont="1" applyBorder="1" applyAlignment="1">
      <alignment horizontal="left" vertical="center" wrapText="1"/>
    </xf>
    <xf numFmtId="0" fontId="9" fillId="0" borderId="10" xfId="0" applyFont="1" applyBorder="1" applyAlignment="1">
      <alignment horizontal="left" vertical="center" wrapText="1"/>
    </xf>
    <xf numFmtId="0" fontId="9" fillId="0" borderId="0" xfId="0" applyFont="1" applyAlignment="1">
      <alignment horizontal="left" vertical="center" wrapText="1"/>
    </xf>
    <xf numFmtId="0" fontId="9" fillId="4" borderId="5" xfId="0" applyFont="1" applyFill="1" applyBorder="1" applyAlignment="1">
      <alignment horizontal="left" vertical="center" wrapText="1"/>
    </xf>
    <xf numFmtId="0" fontId="9" fillId="4" borderId="6" xfId="0" applyFont="1" applyFill="1" applyBorder="1" applyAlignment="1">
      <alignment horizontal="left" vertical="center" wrapText="1"/>
    </xf>
    <xf numFmtId="0" fontId="9" fillId="4" borderId="6" xfId="0" applyFont="1" applyFill="1" applyBorder="1" applyAlignment="1">
      <alignment vertical="center" wrapText="1"/>
    </xf>
    <xf numFmtId="0" fontId="9" fillId="4" borderId="10" xfId="0" applyFont="1" applyFill="1" applyBorder="1" applyAlignment="1">
      <alignment vertical="center" wrapText="1"/>
    </xf>
    <xf numFmtId="0" fontId="9" fillId="0" borderId="16" xfId="0" applyFont="1" applyBorder="1" applyAlignment="1">
      <alignment horizontal="left" vertical="center" wrapText="1"/>
    </xf>
    <xf numFmtId="0" fontId="9" fillId="0" borderId="19" xfId="0" applyFont="1" applyBorder="1" applyAlignment="1">
      <alignment horizontal="left" vertical="center" wrapText="1"/>
    </xf>
    <xf numFmtId="0" fontId="9" fillId="0" borderId="4" xfId="0" applyFont="1" applyBorder="1" applyAlignment="1">
      <alignment horizontal="left" vertical="center" wrapText="1"/>
    </xf>
    <xf numFmtId="0" fontId="9" fillId="26" borderId="51" xfId="0" applyFont="1" applyFill="1" applyBorder="1" applyAlignment="1">
      <alignment horizontal="left" vertical="center" wrapText="1"/>
    </xf>
    <xf numFmtId="0" fontId="9" fillId="26" borderId="52" xfId="0" applyFont="1" applyFill="1" applyBorder="1" applyAlignment="1">
      <alignment horizontal="left" vertical="center" wrapText="1"/>
    </xf>
    <xf numFmtId="0" fontId="9" fillId="33" borderId="52" xfId="0" applyFont="1" applyFill="1" applyBorder="1" applyAlignment="1">
      <alignment horizontal="left" vertical="center" wrapText="1"/>
    </xf>
    <xf numFmtId="0" fontId="9" fillId="33" borderId="54" xfId="0" applyFont="1" applyFill="1" applyBorder="1" applyAlignment="1">
      <alignment horizontal="left" vertical="center" wrapText="1"/>
    </xf>
    <xf numFmtId="0" fontId="9" fillId="0" borderId="47" xfId="0" applyFont="1" applyBorder="1" applyAlignment="1">
      <alignment horizontal="left" vertical="center" wrapText="1"/>
    </xf>
    <xf numFmtId="0" fontId="9" fillId="0" borderId="52" xfId="0" applyFont="1" applyBorder="1" applyAlignment="1">
      <alignment horizontal="left" vertical="center" wrapText="1"/>
    </xf>
    <xf numFmtId="0" fontId="9" fillId="0" borderId="0" xfId="0" applyFont="1" applyAlignment="1">
      <alignment vertical="center" wrapText="1"/>
    </xf>
    <xf numFmtId="0" fontId="83" fillId="0" borderId="0" xfId="0" applyFont="1" applyAlignment="1">
      <alignment horizontal="left" vertical="center" wrapText="1"/>
    </xf>
    <xf numFmtId="0" fontId="82" fillId="0" borderId="0" xfId="0" applyFont="1" applyAlignment="1">
      <alignment horizontal="center" vertical="center" wrapText="1"/>
    </xf>
    <xf numFmtId="0" fontId="82" fillId="0" borderId="60" xfId="0" applyFont="1" applyBorder="1" applyAlignment="1">
      <alignment horizontal="center" vertical="center" wrapText="1"/>
    </xf>
    <xf numFmtId="0" fontId="12" fillId="0" borderId="33" xfId="0" applyFont="1" applyBorder="1" applyAlignment="1">
      <alignment horizontal="center" vertical="center" wrapText="1"/>
    </xf>
    <xf numFmtId="0" fontId="9" fillId="0" borderId="33" xfId="0" applyFont="1" applyBorder="1" applyAlignment="1">
      <alignment horizontal="left" vertical="center" wrapText="1"/>
    </xf>
    <xf numFmtId="3" fontId="12" fillId="0" borderId="33" xfId="0" applyNumberFormat="1" applyFont="1" applyBorder="1" applyAlignment="1">
      <alignment horizontal="center" vertical="center" wrapText="1"/>
    </xf>
    <xf numFmtId="3" fontId="12" fillId="0" borderId="33" xfId="0" applyNumberFormat="1" applyFont="1" applyBorder="1" applyAlignment="1">
      <alignment horizontal="left" vertical="center" wrapText="1"/>
    </xf>
    <xf numFmtId="0" fontId="43" fillId="21" borderId="33" xfId="0" applyFont="1" applyFill="1" applyBorder="1" applyAlignment="1">
      <alignment horizontal="center" vertical="center" wrapText="1"/>
    </xf>
    <xf numFmtId="167" fontId="12" fillId="0" borderId="33" xfId="0" applyNumberFormat="1" applyFont="1" applyBorder="1" applyAlignment="1">
      <alignment horizontal="right" vertical="center" wrapText="1"/>
    </xf>
    <xf numFmtId="168" fontId="12" fillId="0" borderId="33" xfId="0" applyNumberFormat="1" applyFont="1" applyBorder="1" applyAlignment="1">
      <alignment horizontal="right" vertical="center" wrapText="1"/>
    </xf>
    <xf numFmtId="0" fontId="12" fillId="0" borderId="33" xfId="0" applyFont="1" applyBorder="1" applyAlignment="1">
      <alignment horizontal="left" vertical="center" wrapText="1"/>
    </xf>
    <xf numFmtId="0" fontId="12" fillId="0" borderId="31" xfId="0" applyFont="1" applyBorder="1" applyAlignment="1">
      <alignment horizontal="center" vertical="center" wrapText="1"/>
    </xf>
    <xf numFmtId="0" fontId="9" fillId="0" borderId="31" xfId="0" applyFont="1" applyBorder="1" applyAlignment="1">
      <alignment horizontal="left" vertical="center" wrapText="1"/>
    </xf>
    <xf numFmtId="3" fontId="12" fillId="0" borderId="31" xfId="0" applyNumberFormat="1" applyFont="1" applyBorder="1" applyAlignment="1">
      <alignment horizontal="center" vertical="center" wrapText="1"/>
    </xf>
    <xf numFmtId="3" fontId="12" fillId="0" borderId="31" xfId="0" applyNumberFormat="1" applyFont="1" applyBorder="1" applyAlignment="1">
      <alignment horizontal="left" vertical="center" wrapText="1"/>
    </xf>
    <xf numFmtId="0" fontId="43" fillId="21" borderId="31" xfId="0" applyFont="1" applyFill="1" applyBorder="1" applyAlignment="1">
      <alignment horizontal="center" vertical="center" wrapText="1"/>
    </xf>
    <xf numFmtId="167" fontId="12" fillId="0" borderId="31" xfId="0" applyNumberFormat="1" applyFont="1" applyBorder="1" applyAlignment="1">
      <alignment horizontal="right" vertical="center" wrapText="1"/>
    </xf>
    <xf numFmtId="168" fontId="12" fillId="0" borderId="31" xfId="0" applyNumberFormat="1" applyFont="1" applyBorder="1" applyAlignment="1">
      <alignment horizontal="right" vertical="center" wrapText="1"/>
    </xf>
    <xf numFmtId="167" fontId="12" fillId="0" borderId="62" xfId="0" applyNumberFormat="1" applyFont="1" applyBorder="1" applyAlignment="1">
      <alignment horizontal="right" vertical="center" wrapText="1"/>
    </xf>
    <xf numFmtId="167" fontId="12" fillId="0" borderId="23" xfId="0" applyNumberFormat="1" applyFont="1" applyBorder="1" applyAlignment="1">
      <alignment horizontal="right" vertical="center" wrapText="1"/>
    </xf>
    <xf numFmtId="0" fontId="12" fillId="0" borderId="35" xfId="0" applyFont="1" applyBorder="1" applyAlignment="1">
      <alignment horizontal="center" vertical="center" wrapText="1"/>
    </xf>
    <xf numFmtId="0" fontId="9" fillId="0" borderId="35" xfId="0" applyFont="1" applyBorder="1" applyAlignment="1">
      <alignment horizontal="left" vertical="center" wrapText="1"/>
    </xf>
    <xf numFmtId="3" fontId="12" fillId="0" borderId="35" xfId="0" applyNumberFormat="1" applyFont="1" applyBorder="1" applyAlignment="1">
      <alignment horizontal="center" vertical="center" wrapText="1"/>
    </xf>
    <xf numFmtId="3" fontId="12" fillId="0" borderId="35" xfId="0" applyNumberFormat="1" applyFont="1" applyBorder="1" applyAlignment="1">
      <alignment horizontal="left" vertical="center" wrapText="1"/>
    </xf>
    <xf numFmtId="0" fontId="43" fillId="21" borderId="35" xfId="0" applyFont="1" applyFill="1" applyBorder="1" applyAlignment="1">
      <alignment horizontal="center" vertical="center" wrapText="1"/>
    </xf>
    <xf numFmtId="167" fontId="12" fillId="0" borderId="35" xfId="0" applyNumberFormat="1" applyFont="1" applyBorder="1" applyAlignment="1">
      <alignment horizontal="right" vertical="center" wrapText="1"/>
    </xf>
    <xf numFmtId="167" fontId="12" fillId="0" borderId="25" xfId="0" applyNumberFormat="1" applyFont="1" applyBorder="1" applyAlignment="1">
      <alignment horizontal="right" vertical="center" wrapText="1"/>
    </xf>
    <xf numFmtId="0" fontId="30" fillId="0" borderId="33" xfId="0" applyFont="1" applyBorder="1" applyAlignment="1">
      <alignment horizontal="center" vertical="center" wrapText="1"/>
    </xf>
    <xf numFmtId="0" fontId="30" fillId="0" borderId="31" xfId="0" applyFont="1" applyBorder="1" applyAlignment="1">
      <alignment horizontal="center" vertical="center" wrapText="1"/>
    </xf>
    <xf numFmtId="167" fontId="30" fillId="16" borderId="2" xfId="0" applyNumberFormat="1" applyFont="1" applyFill="1" applyBorder="1" applyAlignment="1">
      <alignment horizontal="right" vertical="center" wrapText="1"/>
    </xf>
    <xf numFmtId="0" fontId="12" fillId="0" borderId="31" xfId="0" applyFont="1" applyBorder="1" applyAlignment="1">
      <alignment horizontal="left" vertical="center" wrapText="1"/>
    </xf>
    <xf numFmtId="0" fontId="43" fillId="31" borderId="33" xfId="0" applyFont="1" applyFill="1" applyBorder="1" applyAlignment="1">
      <alignment vertical="center"/>
    </xf>
    <xf numFmtId="0" fontId="43" fillId="31" borderId="39" xfId="0" applyFont="1" applyFill="1" applyBorder="1" applyAlignment="1">
      <alignment vertical="center"/>
    </xf>
    <xf numFmtId="0" fontId="58" fillId="21" borderId="31" xfId="0" applyFont="1" applyFill="1" applyBorder="1" applyAlignment="1">
      <alignment vertical="center"/>
    </xf>
    <xf numFmtId="0" fontId="58" fillId="0" borderId="33" xfId="0" applyFont="1" applyBorder="1" applyAlignment="1">
      <alignment vertical="center"/>
    </xf>
    <xf numFmtId="0" fontId="84" fillId="21" borderId="21" xfId="0" applyFont="1" applyFill="1" applyBorder="1" applyAlignment="1">
      <alignment horizontal="center" vertical="center"/>
    </xf>
    <xf numFmtId="0" fontId="84" fillId="0" borderId="8" xfId="0" applyFont="1" applyBorder="1" applyAlignment="1">
      <alignment horizontal="center" vertical="center"/>
    </xf>
    <xf numFmtId="0" fontId="72" fillId="0" borderId="55" xfId="0" applyFont="1" applyBorder="1" applyAlignment="1">
      <alignment horizontal="left" vertical="center"/>
    </xf>
    <xf numFmtId="0" fontId="85" fillId="0" borderId="35" xfId="0" applyFont="1" applyBorder="1" applyAlignment="1">
      <alignment vertical="center" wrapText="1"/>
    </xf>
    <xf numFmtId="0" fontId="15" fillId="0" borderId="12" xfId="0" applyFont="1" applyBorder="1" applyAlignment="1">
      <alignment horizontal="center" vertical="center" wrapText="1"/>
    </xf>
    <xf numFmtId="0" fontId="15" fillId="0" borderId="14" xfId="0" applyFont="1" applyBorder="1" applyAlignment="1">
      <alignment horizontal="center" vertical="center" wrapText="1"/>
    </xf>
    <xf numFmtId="168" fontId="17" fillId="0" borderId="51" xfId="0" applyNumberFormat="1" applyFont="1" applyBorder="1" applyAlignment="1">
      <alignment horizontal="right" vertical="center"/>
    </xf>
    <xf numFmtId="168" fontId="17" fillId="0" borderId="52" xfId="0" applyNumberFormat="1" applyFont="1" applyBorder="1" applyAlignment="1">
      <alignment horizontal="right" vertical="center"/>
    </xf>
    <xf numFmtId="3" fontId="7" fillId="22" borderId="60" xfId="0" applyNumberFormat="1" applyFont="1" applyFill="1" applyBorder="1" applyAlignment="1">
      <alignment horizontal="center" vertical="center"/>
    </xf>
    <xf numFmtId="0" fontId="63" fillId="27" borderId="5" xfId="0" applyFont="1" applyFill="1" applyBorder="1" applyAlignment="1">
      <alignment horizontal="center" vertical="center"/>
    </xf>
    <xf numFmtId="0" fontId="63" fillId="27" borderId="6" xfId="0" applyFont="1" applyFill="1" applyBorder="1" applyAlignment="1">
      <alignment horizontal="center" vertical="center"/>
    </xf>
    <xf numFmtId="0" fontId="63" fillId="27" borderId="10" xfId="0" applyFont="1" applyFill="1" applyBorder="1" applyAlignment="1">
      <alignment horizontal="center" vertical="center"/>
    </xf>
    <xf numFmtId="0" fontId="60" fillId="0" borderId="43" xfId="0" applyFont="1" applyBorder="1" applyAlignment="1">
      <alignment horizontal="center" vertical="center"/>
    </xf>
    <xf numFmtId="0" fontId="61" fillId="26" borderId="44" xfId="0" applyFont="1" applyFill="1" applyBorder="1" applyAlignment="1">
      <alignment horizontal="left" vertical="center" wrapText="1"/>
    </xf>
    <xf numFmtId="0" fontId="60" fillId="0" borderId="44" xfId="0" applyFont="1" applyBorder="1" applyAlignment="1">
      <alignment horizontal="center" vertical="center"/>
    </xf>
    <xf numFmtId="0" fontId="62" fillId="26" borderId="44" xfId="0" applyFont="1" applyFill="1" applyBorder="1" applyAlignment="1">
      <alignment horizontal="center" vertical="center" wrapText="1"/>
    </xf>
    <xf numFmtId="0" fontId="60" fillId="0" borderId="44" xfId="0" applyFont="1" applyBorder="1" applyAlignment="1">
      <alignment horizontal="center" vertical="center" wrapText="1"/>
    </xf>
    <xf numFmtId="3" fontId="63" fillId="27" borderId="44" xfId="0" applyNumberFormat="1" applyFont="1" applyFill="1" applyBorder="1" applyAlignment="1">
      <alignment horizontal="center" vertical="center"/>
    </xf>
    <xf numFmtId="174" fontId="64" fillId="0" borderId="44" xfId="2" applyNumberFormat="1" applyFont="1" applyBorder="1" applyAlignment="1">
      <alignment horizontal="right" vertical="center"/>
    </xf>
    <xf numFmtId="175" fontId="65" fillId="0" borderId="63" xfId="0" applyNumberFormat="1" applyFont="1" applyBorder="1" applyAlignment="1">
      <alignment horizontal="right" vertical="center"/>
    </xf>
    <xf numFmtId="0" fontId="87" fillId="0" borderId="0" xfId="0" applyFont="1" applyAlignment="1">
      <alignment horizontal="center" vertical="center"/>
    </xf>
    <xf numFmtId="0" fontId="17" fillId="0" borderId="0" xfId="0" applyFont="1" applyAlignment="1">
      <alignment vertical="center"/>
    </xf>
    <xf numFmtId="167" fontId="17" fillId="0" borderId="0" xfId="0" applyNumberFormat="1" applyFont="1" applyAlignment="1">
      <alignment vertical="center"/>
    </xf>
    <xf numFmtId="0" fontId="89" fillId="0" borderId="0" xfId="0" applyFont="1" applyAlignment="1">
      <alignment horizontal="center" vertical="center"/>
    </xf>
    <xf numFmtId="168" fontId="89" fillId="0" borderId="0" xfId="0" applyNumberFormat="1" applyFont="1" applyAlignment="1">
      <alignment horizontal="right" vertical="center"/>
    </xf>
    <xf numFmtId="0" fontId="11" fillId="8" borderId="7" xfId="0" applyFont="1" applyFill="1" applyBorder="1" applyAlignment="1">
      <alignment vertical="center"/>
    </xf>
    <xf numFmtId="0" fontId="11" fillId="8" borderId="3" xfId="0" applyFont="1" applyFill="1" applyBorder="1" applyAlignment="1">
      <alignment vertical="center"/>
    </xf>
    <xf numFmtId="0" fontId="88" fillId="0" borderId="0" xfId="0" applyFont="1" applyAlignment="1">
      <alignment vertical="center"/>
    </xf>
    <xf numFmtId="3" fontId="5" fillId="0" borderId="0" xfId="0" applyNumberFormat="1" applyFont="1" applyAlignment="1">
      <alignment horizontal="center" vertical="center"/>
    </xf>
    <xf numFmtId="3" fontId="13" fillId="5" borderId="21" xfId="0" applyNumberFormat="1" applyFont="1" applyFill="1" applyBorder="1" applyAlignment="1">
      <alignment vertical="center"/>
    </xf>
    <xf numFmtId="3" fontId="13" fillId="5" borderId="8" xfId="0" applyNumberFormat="1" applyFont="1" applyFill="1" applyBorder="1" applyAlignment="1">
      <alignment vertical="center"/>
    </xf>
    <xf numFmtId="3" fontId="13" fillId="5" borderId="8" xfId="0" applyNumberFormat="1" applyFont="1" applyFill="1" applyBorder="1" applyAlignment="1">
      <alignment vertical="center" wrapText="1"/>
    </xf>
    <xf numFmtId="3" fontId="13" fillId="5" borderId="24" xfId="0" applyNumberFormat="1" applyFont="1" applyFill="1" applyBorder="1" applyAlignment="1">
      <alignment vertical="center"/>
    </xf>
    <xf numFmtId="0" fontId="15" fillId="0" borderId="18" xfId="0" applyFont="1" applyBorder="1" applyAlignment="1">
      <alignment horizontal="center" vertical="center" wrapText="1"/>
    </xf>
    <xf numFmtId="168" fontId="17" fillId="0" borderId="47" xfId="0" applyNumberFormat="1" applyFont="1" applyBorder="1" applyAlignment="1">
      <alignment horizontal="right" vertical="center"/>
    </xf>
    <xf numFmtId="3" fontId="53" fillId="35" borderId="59" xfId="0" applyNumberFormat="1" applyFont="1" applyFill="1" applyBorder="1" applyAlignment="1">
      <alignment horizontal="center" vertical="center" wrapText="1"/>
    </xf>
    <xf numFmtId="3" fontId="53" fillId="35" borderId="60" xfId="0" applyNumberFormat="1" applyFont="1" applyFill="1" applyBorder="1" applyAlignment="1">
      <alignment horizontal="center" vertical="center" wrapText="1"/>
    </xf>
    <xf numFmtId="3" fontId="53" fillId="35" borderId="48" xfId="0" applyNumberFormat="1" applyFont="1" applyFill="1" applyBorder="1" applyAlignment="1">
      <alignment horizontal="center" vertical="center" wrapText="1"/>
    </xf>
    <xf numFmtId="175" fontId="76" fillId="0" borderId="7" xfId="0" applyNumberFormat="1" applyFont="1" applyBorder="1" applyAlignment="1">
      <alignment horizontal="center" vertical="center"/>
    </xf>
    <xf numFmtId="175" fontId="76" fillId="0" borderId="11" xfId="0" applyNumberFormat="1" applyFont="1" applyBorder="1" applyAlignment="1">
      <alignment horizontal="center" vertical="center"/>
    </xf>
    <xf numFmtId="0" fontId="60" fillId="0" borderId="3" xfId="0" applyFont="1" applyBorder="1" applyAlignment="1">
      <alignment horizontal="left" vertical="center"/>
    </xf>
    <xf numFmtId="0" fontId="54" fillId="30" borderId="7" xfId="0" applyFont="1" applyFill="1" applyBorder="1" applyAlignment="1">
      <alignment horizontal="center" vertical="center" wrapText="1"/>
    </xf>
    <xf numFmtId="0" fontId="54" fillId="30" borderId="3" xfId="0" applyFont="1" applyFill="1" applyBorder="1" applyAlignment="1">
      <alignment horizontal="center" vertical="center" wrapText="1"/>
    </xf>
    <xf numFmtId="0" fontId="54" fillId="30" borderId="11" xfId="0" applyFont="1" applyFill="1" applyBorder="1" applyAlignment="1">
      <alignment horizontal="center" vertical="center" wrapText="1"/>
    </xf>
    <xf numFmtId="174" fontId="54" fillId="30" borderId="7" xfId="0" applyNumberFormat="1" applyFont="1" applyFill="1" applyBorder="1" applyAlignment="1">
      <alignment horizontal="center" vertical="center" wrapText="1"/>
    </xf>
    <xf numFmtId="174" fontId="54" fillId="30" borderId="11" xfId="0" applyNumberFormat="1" applyFont="1" applyFill="1" applyBorder="1" applyAlignment="1">
      <alignment horizontal="center" vertical="center" wrapText="1"/>
    </xf>
    <xf numFmtId="0" fontId="77" fillId="25" borderId="7" xfId="0" applyFont="1" applyFill="1" applyBorder="1" applyAlignment="1">
      <alignment horizontal="center" vertical="center"/>
    </xf>
    <xf numFmtId="0" fontId="77" fillId="25" borderId="3" xfId="0" applyFont="1" applyFill="1" applyBorder="1" applyAlignment="1">
      <alignment horizontal="center" vertical="center"/>
    </xf>
    <xf numFmtId="0" fontId="77" fillId="25" borderId="11" xfId="0" applyFont="1" applyFill="1" applyBorder="1" applyAlignment="1">
      <alignment horizontal="center" vertical="center"/>
    </xf>
    <xf numFmtId="0" fontId="72" fillId="0" borderId="14" xfId="0" applyFont="1" applyBorder="1" applyAlignment="1">
      <alignment horizontal="left" vertical="center"/>
    </xf>
    <xf numFmtId="0" fontId="72" fillId="0" borderId="52" xfId="0" applyFont="1" applyBorder="1" applyAlignment="1">
      <alignment horizontal="left" vertical="center"/>
    </xf>
    <xf numFmtId="0" fontId="72" fillId="0" borderId="14" xfId="0" applyFont="1" applyBorder="1" applyAlignment="1">
      <alignment horizontal="left" vertical="center" wrapText="1"/>
    </xf>
    <xf numFmtId="0" fontId="72" fillId="0" borderId="52" xfId="0" applyFont="1" applyBorder="1" applyAlignment="1">
      <alignment horizontal="left" vertical="center" wrapText="1"/>
    </xf>
    <xf numFmtId="0" fontId="72" fillId="0" borderId="18" xfId="0" applyFont="1" applyBorder="1" applyAlignment="1">
      <alignment horizontal="left" vertical="center"/>
    </xf>
    <xf numFmtId="0" fontId="72" fillId="0" borderId="47" xfId="0" applyFont="1" applyBorder="1" applyAlignment="1">
      <alignment horizontal="left" vertical="center"/>
    </xf>
    <xf numFmtId="0" fontId="73" fillId="0" borderId="7" xfId="0" applyFont="1" applyBorder="1" applyAlignment="1">
      <alignment horizontal="center" vertical="center" wrapText="1"/>
    </xf>
    <xf numFmtId="0" fontId="73" fillId="0" borderId="3" xfId="0" applyFont="1" applyBorder="1" applyAlignment="1">
      <alignment horizontal="center" vertical="center" wrapText="1"/>
    </xf>
    <xf numFmtId="0" fontId="73" fillId="0" borderId="11" xfId="0" applyFont="1" applyBorder="1" applyAlignment="1">
      <alignment horizontal="center" vertical="center" wrapText="1"/>
    </xf>
    <xf numFmtId="0" fontId="53" fillId="24" borderId="7" xfId="0" applyFont="1" applyFill="1" applyBorder="1" applyAlignment="1">
      <alignment horizontal="center" vertical="center"/>
    </xf>
    <xf numFmtId="0" fontId="53" fillId="24" borderId="3" xfId="0" applyFont="1" applyFill="1" applyBorder="1" applyAlignment="1">
      <alignment horizontal="center" vertical="center"/>
    </xf>
    <xf numFmtId="0" fontId="53" fillId="24" borderId="11" xfId="0" applyFont="1" applyFill="1" applyBorder="1" applyAlignment="1">
      <alignment horizontal="center" vertical="center"/>
    </xf>
    <xf numFmtId="175" fontId="53" fillId="24" borderId="7" xfId="0" applyNumberFormat="1" applyFont="1" applyFill="1" applyBorder="1" applyAlignment="1">
      <alignment horizontal="center" vertical="center"/>
    </xf>
    <xf numFmtId="0" fontId="53" fillId="28" borderId="7" xfId="0" applyFont="1" applyFill="1" applyBorder="1" applyAlignment="1">
      <alignment horizontal="center" vertical="center"/>
    </xf>
    <xf numFmtId="0" fontId="53" fillId="28" borderId="11" xfId="0" applyFont="1" applyFill="1" applyBorder="1" applyAlignment="1">
      <alignment horizontal="center" vertical="center"/>
    </xf>
    <xf numFmtId="0" fontId="53" fillId="28" borderId="3" xfId="0" applyFont="1" applyFill="1" applyBorder="1" applyAlignment="1">
      <alignment horizontal="center" vertical="center"/>
    </xf>
    <xf numFmtId="0" fontId="61" fillId="0" borderId="0" xfId="0" applyFont="1" applyAlignment="1">
      <alignment horizontal="center" vertical="center"/>
    </xf>
    <xf numFmtId="0" fontId="57" fillId="25" borderId="7" xfId="0" applyFont="1" applyFill="1" applyBorder="1" applyAlignment="1">
      <alignment horizontal="center" vertical="center" wrapText="1"/>
    </xf>
    <xf numFmtId="0" fontId="57" fillId="25" borderId="3" xfId="0" applyFont="1" applyFill="1" applyBorder="1" applyAlignment="1">
      <alignment horizontal="center" vertical="center" wrapText="1"/>
    </xf>
    <xf numFmtId="0" fontId="57" fillId="25" borderId="11" xfId="0" applyFont="1" applyFill="1" applyBorder="1" applyAlignment="1">
      <alignment horizontal="center" vertical="center" wrapText="1"/>
    </xf>
    <xf numFmtId="0" fontId="57" fillId="18" borderId="50" xfId="0" applyFont="1" applyFill="1" applyBorder="1" applyAlignment="1">
      <alignment horizontal="center" vertical="center"/>
    </xf>
    <xf numFmtId="0" fontId="57" fillId="18" borderId="58" xfId="0" applyFont="1" applyFill="1" applyBorder="1" applyAlignment="1">
      <alignment horizontal="center" vertical="center"/>
    </xf>
    <xf numFmtId="0" fontId="57" fillId="18" borderId="57" xfId="0" applyFont="1" applyFill="1" applyBorder="1" applyAlignment="1">
      <alignment horizontal="center" vertical="center"/>
    </xf>
    <xf numFmtId="0" fontId="57" fillId="18" borderId="45" xfId="0" applyFont="1" applyFill="1" applyBorder="1" applyAlignment="1">
      <alignment horizontal="center" vertical="center"/>
    </xf>
    <xf numFmtId="0" fontId="73" fillId="18" borderId="12" xfId="0" applyFont="1" applyFill="1" applyBorder="1" applyAlignment="1">
      <alignment horizontal="center" vertical="center" wrapText="1"/>
    </xf>
    <xf numFmtId="0" fontId="73" fillId="18" borderId="51" xfId="0" applyFont="1" applyFill="1" applyBorder="1" applyAlignment="1">
      <alignment horizontal="center" vertical="center" wrapText="1"/>
    </xf>
    <xf numFmtId="0" fontId="56" fillId="20" borderId="7" xfId="0" applyFont="1" applyFill="1" applyBorder="1" applyAlignment="1">
      <alignment horizontal="center" vertical="center"/>
    </xf>
    <xf numFmtId="0" fontId="56" fillId="20" borderId="3" xfId="0" applyFont="1" applyFill="1" applyBorder="1" applyAlignment="1">
      <alignment horizontal="center" vertical="center"/>
    </xf>
    <xf numFmtId="0" fontId="56" fillId="20" borderId="11" xfId="0" applyFont="1" applyFill="1" applyBorder="1" applyAlignment="1">
      <alignment horizontal="center" vertical="center"/>
    </xf>
    <xf numFmtId="0" fontId="58" fillId="0" borderId="4" xfId="0" applyFont="1" applyBorder="1" applyAlignment="1">
      <alignment horizontal="center" vertical="center" wrapText="1"/>
    </xf>
    <xf numFmtId="0" fontId="58" fillId="0" borderId="1" xfId="0" applyFont="1" applyBorder="1" applyAlignment="1">
      <alignment horizontal="center" vertical="center" wrapText="1"/>
    </xf>
    <xf numFmtId="0" fontId="58" fillId="0" borderId="2" xfId="0" applyFont="1" applyBorder="1" applyAlignment="1">
      <alignment horizontal="center" vertical="center" wrapText="1"/>
    </xf>
    <xf numFmtId="0" fontId="58" fillId="26" borderId="1" xfId="0" applyFont="1" applyFill="1" applyBorder="1" applyAlignment="1">
      <alignment horizontal="center" vertical="center" wrapText="1"/>
    </xf>
    <xf numFmtId="0" fontId="58" fillId="26" borderId="2" xfId="0" applyFont="1" applyFill="1" applyBorder="1" applyAlignment="1">
      <alignment horizontal="center" vertical="center" wrapText="1"/>
    </xf>
    <xf numFmtId="0" fontId="58" fillId="26" borderId="5" xfId="0" applyFont="1" applyFill="1" applyBorder="1" applyAlignment="1">
      <alignment horizontal="center" vertical="center" wrapText="1"/>
    </xf>
    <xf numFmtId="0" fontId="58" fillId="26" borderId="10" xfId="0" applyFont="1" applyFill="1" applyBorder="1" applyAlignment="1">
      <alignment horizontal="center" vertical="center" wrapText="1"/>
    </xf>
    <xf numFmtId="3" fontId="58" fillId="26" borderId="1" xfId="2" applyNumberFormat="1" applyFont="1" applyFill="1" applyBorder="1" applyAlignment="1">
      <alignment horizontal="center" vertical="center" wrapText="1"/>
    </xf>
    <xf numFmtId="3" fontId="58" fillId="26" borderId="2" xfId="2" applyNumberFormat="1" applyFont="1" applyFill="1" applyBorder="1" applyAlignment="1">
      <alignment horizontal="center" vertical="center" wrapText="1"/>
    </xf>
    <xf numFmtId="176" fontId="58" fillId="0" borderId="1" xfId="2" applyNumberFormat="1" applyFont="1" applyBorder="1" applyAlignment="1">
      <alignment horizontal="center" vertical="center" wrapText="1"/>
    </xf>
    <xf numFmtId="176" fontId="58" fillId="0" borderId="2" xfId="2" applyNumberFormat="1" applyFont="1" applyBorder="1" applyAlignment="1">
      <alignment horizontal="center" vertical="center" wrapText="1"/>
    </xf>
    <xf numFmtId="175" fontId="59" fillId="0" borderId="1" xfId="0" applyNumberFormat="1" applyFont="1" applyBorder="1" applyAlignment="1">
      <alignment horizontal="center" vertical="center" wrapText="1"/>
    </xf>
    <xf numFmtId="175" fontId="59" fillId="0" borderId="2" xfId="0" applyNumberFormat="1" applyFont="1" applyBorder="1" applyAlignment="1">
      <alignment horizontal="center" vertical="center" wrapText="1"/>
    </xf>
    <xf numFmtId="175" fontId="59" fillId="24" borderId="7" xfId="0" applyNumberFormat="1" applyFont="1" applyFill="1" applyBorder="1" applyAlignment="1">
      <alignment horizontal="center" vertical="center"/>
    </xf>
    <xf numFmtId="175" fontId="59" fillId="24" borderId="11" xfId="0" applyNumberFormat="1" applyFont="1" applyFill="1" applyBorder="1" applyAlignment="1">
      <alignment horizontal="center" vertical="center"/>
    </xf>
    <xf numFmtId="0" fontId="59" fillId="24" borderId="7" xfId="0" applyFont="1" applyFill="1" applyBorder="1" applyAlignment="1">
      <alignment horizontal="center" vertical="center"/>
    </xf>
    <xf numFmtId="0" fontId="59" fillId="24" borderId="3" xfId="0" applyFont="1" applyFill="1" applyBorder="1" applyAlignment="1">
      <alignment horizontal="center" vertical="center"/>
    </xf>
    <xf numFmtId="0" fontId="59" fillId="24" borderId="20" xfId="0" applyFont="1" applyFill="1" applyBorder="1" applyAlignment="1">
      <alignment horizontal="center" vertical="center"/>
    </xf>
    <xf numFmtId="0" fontId="64" fillId="0" borderId="7" xfId="0" applyFont="1" applyBorder="1" applyAlignment="1">
      <alignment horizontal="center" vertical="center"/>
    </xf>
    <xf numFmtId="0" fontId="64" fillId="0" borderId="11" xfId="0" applyFont="1" applyBorder="1" applyAlignment="1">
      <alignment horizontal="center" vertical="center"/>
    </xf>
    <xf numFmtId="0" fontId="59" fillId="28" borderId="7" xfId="0" applyFont="1" applyFill="1" applyBorder="1" applyAlignment="1">
      <alignment horizontal="center" vertical="center"/>
    </xf>
    <xf numFmtId="0" fontId="59" fillId="28" borderId="11" xfId="0" applyFont="1" applyFill="1" applyBorder="1" applyAlignment="1">
      <alignment horizontal="center" vertical="center"/>
    </xf>
    <xf numFmtId="0" fontId="59" fillId="28" borderId="3" xfId="0" applyFont="1" applyFill="1" applyBorder="1" applyAlignment="1">
      <alignment horizontal="center" vertical="center"/>
    </xf>
    <xf numFmtId="0" fontId="59" fillId="28" borderId="60" xfId="0" applyFont="1" applyFill="1" applyBorder="1" applyAlignment="1">
      <alignment horizontal="center" vertical="center"/>
    </xf>
    <xf numFmtId="0" fontId="59" fillId="28" borderId="48" xfId="0" applyFont="1" applyFill="1" applyBorder="1" applyAlignment="1">
      <alignment horizontal="center" vertical="center"/>
    </xf>
    <xf numFmtId="0" fontId="69" fillId="0" borderId="7" xfId="0" applyFont="1" applyBorder="1" applyAlignment="1">
      <alignment horizontal="center" vertical="center"/>
    </xf>
    <xf numFmtId="0" fontId="69" fillId="0" borderId="3" xfId="0" applyFont="1" applyBorder="1" applyAlignment="1">
      <alignment horizontal="center" vertical="center"/>
    </xf>
    <xf numFmtId="0" fontId="70" fillId="0" borderId="50" xfId="0" applyFont="1" applyBorder="1" applyAlignment="1">
      <alignment horizontal="center" vertical="center" wrapText="1"/>
    </xf>
    <xf numFmtId="0" fontId="70" fillId="0" borderId="58" xfId="0" applyFont="1" applyBorder="1" applyAlignment="1">
      <alignment horizontal="center" vertical="center" wrapText="1"/>
    </xf>
    <xf numFmtId="0" fontId="70" fillId="0" borderId="59" xfId="0" applyFont="1" applyBorder="1" applyAlignment="1">
      <alignment horizontal="center" vertical="center" wrapText="1"/>
    </xf>
    <xf numFmtId="0" fontId="70" fillId="0" borderId="48" xfId="0" applyFont="1" applyBorder="1" applyAlignment="1">
      <alignment horizontal="center" vertical="center" wrapText="1"/>
    </xf>
    <xf numFmtId="0" fontId="59" fillId="0" borderId="1" xfId="0" applyFont="1" applyBorder="1" applyAlignment="1">
      <alignment horizontal="center" vertical="center" wrapText="1"/>
    </xf>
    <xf numFmtId="0" fontId="59" fillId="0" borderId="2" xfId="0" applyFont="1" applyBorder="1" applyAlignment="1">
      <alignment horizontal="center" vertical="center" wrapText="1"/>
    </xf>
    <xf numFmtId="0" fontId="59" fillId="26" borderId="1" xfId="0" applyFont="1" applyFill="1" applyBorder="1" applyAlignment="1">
      <alignment horizontal="center" vertical="center" wrapText="1"/>
    </xf>
    <xf numFmtId="0" fontId="59" fillId="26" borderId="2" xfId="0" applyFont="1" applyFill="1" applyBorder="1" applyAlignment="1">
      <alignment horizontal="center" vertical="center" wrapText="1"/>
    </xf>
    <xf numFmtId="0" fontId="53" fillId="28" borderId="4" xfId="0" applyFont="1" applyFill="1" applyBorder="1" applyAlignment="1">
      <alignment horizontal="center" vertical="center"/>
    </xf>
    <xf numFmtId="0" fontId="61" fillId="28" borderId="7" xfId="0" applyFont="1" applyFill="1" applyBorder="1" applyAlignment="1">
      <alignment horizontal="center" vertical="center"/>
    </xf>
    <xf numFmtId="0" fontId="61" fillId="28" borderId="3" xfId="0" applyFont="1" applyFill="1" applyBorder="1" applyAlignment="1">
      <alignment horizontal="center" vertical="center"/>
    </xf>
    <xf numFmtId="0" fontId="61" fillId="28" borderId="11" xfId="0" applyFont="1" applyFill="1" applyBorder="1" applyAlignment="1">
      <alignment horizontal="center" vertical="center"/>
    </xf>
    <xf numFmtId="0" fontId="59" fillId="0" borderId="50" xfId="0" applyFont="1" applyBorder="1" applyAlignment="1">
      <alignment horizontal="center" vertical="center" wrapText="1"/>
    </xf>
    <xf numFmtId="0" fontId="59" fillId="0" borderId="58" xfId="0" applyFont="1" applyBorder="1" applyAlignment="1">
      <alignment horizontal="center" vertical="center" wrapText="1"/>
    </xf>
    <xf numFmtId="0" fontId="59" fillId="0" borderId="59" xfId="0" applyFont="1" applyBorder="1" applyAlignment="1">
      <alignment horizontal="center" vertical="center" wrapText="1"/>
    </xf>
    <xf numFmtId="0" fontId="59" fillId="0" borderId="48" xfId="0" applyFont="1" applyBorder="1" applyAlignment="1">
      <alignment horizontal="center" vertical="center" wrapText="1"/>
    </xf>
    <xf numFmtId="0" fontId="55" fillId="20" borderId="7" xfId="0" applyFont="1" applyFill="1" applyBorder="1" applyAlignment="1">
      <alignment horizontal="center" vertical="center"/>
    </xf>
    <xf numFmtId="0" fontId="55" fillId="20" borderId="3" xfId="0" applyFont="1" applyFill="1" applyBorder="1" applyAlignment="1">
      <alignment horizontal="center" vertical="center"/>
    </xf>
    <xf numFmtId="0" fontId="55" fillId="20" borderId="11" xfId="0" applyFont="1" applyFill="1" applyBorder="1" applyAlignment="1">
      <alignment horizontal="center" vertical="center"/>
    </xf>
    <xf numFmtId="0" fontId="58" fillId="26" borderId="21" xfId="0" applyFont="1" applyFill="1" applyBorder="1" applyAlignment="1">
      <alignment horizontal="center" vertical="center" wrapText="1"/>
    </xf>
    <xf numFmtId="0" fontId="58" fillId="26" borderId="62" xfId="0" applyFont="1" applyFill="1" applyBorder="1" applyAlignment="1">
      <alignment horizontal="center" vertical="center" wrapText="1"/>
    </xf>
    <xf numFmtId="0" fontId="58" fillId="26" borderId="49" xfId="0" applyFont="1" applyFill="1" applyBorder="1" applyAlignment="1">
      <alignment horizontal="center" vertical="center" wrapText="1"/>
    </xf>
    <xf numFmtId="0" fontId="58" fillId="26" borderId="40" xfId="0" applyFont="1" applyFill="1" applyBorder="1" applyAlignment="1">
      <alignment horizontal="center" vertical="center" wrapText="1"/>
    </xf>
    <xf numFmtId="0" fontId="61" fillId="26" borderId="9" xfId="0" applyFont="1" applyFill="1" applyBorder="1" applyAlignment="1">
      <alignment horizontal="left" vertical="center" wrapText="1"/>
    </xf>
    <xf numFmtId="0" fontId="61" fillId="26" borderId="56" xfId="0" applyFont="1" applyFill="1" applyBorder="1" applyAlignment="1">
      <alignment horizontal="left" vertical="center" wrapText="1"/>
    </xf>
    <xf numFmtId="0" fontId="61" fillId="26" borderId="2" xfId="0" applyFont="1" applyFill="1" applyBorder="1" applyAlignment="1">
      <alignment horizontal="left" vertical="center" wrapText="1"/>
    </xf>
    <xf numFmtId="0" fontId="53" fillId="24" borderId="59" xfId="0" applyFont="1" applyFill="1" applyBorder="1" applyAlignment="1">
      <alignment horizontal="center" vertical="center"/>
    </xf>
    <xf numFmtId="0" fontId="53" fillId="24" borderId="60" xfId="0" applyFont="1" applyFill="1" applyBorder="1" applyAlignment="1">
      <alignment horizontal="center" vertical="center"/>
    </xf>
    <xf numFmtId="0" fontId="53" fillId="24" borderId="48" xfId="0" applyFont="1" applyFill="1" applyBorder="1" applyAlignment="1">
      <alignment horizontal="center" vertical="center"/>
    </xf>
    <xf numFmtId="175" fontId="53" fillId="24" borderId="59" xfId="0" applyNumberFormat="1" applyFont="1" applyFill="1" applyBorder="1" applyAlignment="1">
      <alignment horizontal="center" vertical="center"/>
    </xf>
    <xf numFmtId="0" fontId="18" fillId="0" borderId="0" xfId="0" applyFont="1" applyAlignment="1">
      <alignment horizontal="center" vertical="center"/>
    </xf>
    <xf numFmtId="0" fontId="8" fillId="0" borderId="20" xfId="0" applyFont="1" applyBorder="1" applyAlignment="1">
      <alignment horizontal="center" vertical="center"/>
    </xf>
    <xf numFmtId="3" fontId="10" fillId="4" borderId="4" xfId="0" applyNumberFormat="1" applyFont="1" applyFill="1" applyBorder="1" applyAlignment="1">
      <alignment horizontal="center" vertical="center" wrapText="1"/>
    </xf>
    <xf numFmtId="167" fontId="11" fillId="0" borderId="4" xfId="0" applyNumberFormat="1" applyFont="1" applyBorder="1" applyAlignment="1">
      <alignment horizontal="center" vertical="center" wrapText="1"/>
    </xf>
    <xf numFmtId="0" fontId="53" fillId="23" borderId="7" xfId="0" applyFont="1" applyFill="1" applyBorder="1" applyAlignment="1">
      <alignment horizontal="center" vertical="center"/>
    </xf>
    <xf numFmtId="0" fontId="53" fillId="23" borderId="3" xfId="0" applyFont="1" applyFill="1" applyBorder="1" applyAlignment="1">
      <alignment horizontal="center" vertical="center"/>
    </xf>
    <xf numFmtId="0" fontId="53" fillId="23" borderId="11" xfId="0" applyFont="1" applyFill="1" applyBorder="1" applyAlignment="1">
      <alignment horizontal="center" vertical="center"/>
    </xf>
    <xf numFmtId="175" fontId="53" fillId="23" borderId="50" xfId="0" applyNumberFormat="1" applyFont="1" applyFill="1" applyBorder="1" applyAlignment="1">
      <alignment horizontal="right" vertical="center"/>
    </xf>
    <xf numFmtId="0" fontId="53" fillId="23" borderId="58" xfId="0" applyFont="1" applyFill="1" applyBorder="1" applyAlignment="1">
      <alignment horizontal="right" vertical="center"/>
    </xf>
    <xf numFmtId="175" fontId="53" fillId="24" borderId="7" xfId="0" applyNumberFormat="1" applyFont="1" applyFill="1" applyBorder="1" applyAlignment="1">
      <alignment horizontal="right" vertical="center"/>
    </xf>
    <xf numFmtId="175" fontId="53" fillId="24" borderId="11" xfId="0" applyNumberFormat="1" applyFont="1" applyFill="1" applyBorder="1" applyAlignment="1">
      <alignment horizontal="right" vertical="center"/>
    </xf>
    <xf numFmtId="0" fontId="70" fillId="18" borderId="9" xfId="0" applyFont="1" applyFill="1" applyBorder="1" applyAlignment="1">
      <alignment horizontal="left" vertical="center" wrapText="1"/>
    </xf>
    <xf numFmtId="0" fontId="70" fillId="18" borderId="56" xfId="0" applyFont="1" applyFill="1" applyBorder="1" applyAlignment="1">
      <alignment horizontal="left" vertical="center" wrapText="1"/>
    </xf>
    <xf numFmtId="0" fontId="70" fillId="18" borderId="16" xfId="0" applyFont="1" applyFill="1" applyBorder="1" applyAlignment="1">
      <alignment horizontal="left" vertical="center" wrapText="1"/>
    </xf>
    <xf numFmtId="0" fontId="78" fillId="26" borderId="9" xfId="0" applyFont="1" applyFill="1" applyBorder="1" applyAlignment="1">
      <alignment horizontal="center" vertical="center" wrapText="1"/>
    </xf>
    <xf numFmtId="0" fontId="78" fillId="26" borderId="2" xfId="0" applyFont="1" applyFill="1" applyBorder="1" applyAlignment="1">
      <alignment horizontal="center" vertical="center" wrapText="1"/>
    </xf>
    <xf numFmtId="0" fontId="78" fillId="26" borderId="56" xfId="0" applyFont="1" applyFill="1" applyBorder="1" applyAlignment="1">
      <alignment horizontal="center" vertical="center" wrapText="1"/>
    </xf>
    <xf numFmtId="0" fontId="78" fillId="26" borderId="16" xfId="0" applyFont="1" applyFill="1" applyBorder="1" applyAlignment="1">
      <alignment horizontal="center" vertical="center" wrapText="1"/>
    </xf>
    <xf numFmtId="0" fontId="72" fillId="27" borderId="7" xfId="0" applyFont="1" applyFill="1" applyBorder="1" applyAlignment="1">
      <alignment horizontal="center" vertical="center" wrapText="1"/>
    </xf>
    <xf numFmtId="0" fontId="72" fillId="27" borderId="11" xfId="0" applyFont="1" applyFill="1" applyBorder="1" applyAlignment="1">
      <alignment horizontal="center" vertical="center" wrapText="1"/>
    </xf>
    <xf numFmtId="0" fontId="53" fillId="19" borderId="50" xfId="0" applyFont="1" applyFill="1" applyBorder="1" applyAlignment="1">
      <alignment horizontal="center" vertical="center"/>
    </xf>
    <xf numFmtId="0" fontId="53" fillId="19" borderId="20" xfId="0" applyFont="1" applyFill="1" applyBorder="1" applyAlignment="1">
      <alignment horizontal="center" vertical="center"/>
    </xf>
    <xf numFmtId="0" fontId="53" fillId="19" borderId="58" xfId="0" applyFont="1" applyFill="1" applyBorder="1" applyAlignment="1">
      <alignment horizontal="center" vertical="center"/>
    </xf>
    <xf numFmtId="0" fontId="53" fillId="19" borderId="7" xfId="0" applyFont="1" applyFill="1" applyBorder="1" applyAlignment="1">
      <alignment horizontal="center" vertical="center"/>
    </xf>
    <xf numFmtId="0" fontId="53" fillId="19" borderId="3" xfId="0" applyFont="1" applyFill="1" applyBorder="1" applyAlignment="1">
      <alignment horizontal="center" vertical="center"/>
    </xf>
    <xf numFmtId="0" fontId="53" fillId="19" borderId="11" xfId="0" applyFont="1" applyFill="1" applyBorder="1" applyAlignment="1">
      <alignment horizontal="center" vertical="center"/>
    </xf>
    <xf numFmtId="0" fontId="54" fillId="0" borderId="3" xfId="0" applyFont="1" applyBorder="1" applyAlignment="1">
      <alignment horizontal="center" vertical="center"/>
    </xf>
    <xf numFmtId="0" fontId="10" fillId="0" borderId="4" xfId="0" applyFont="1" applyBorder="1" applyAlignment="1">
      <alignment horizontal="center" vertical="center" wrapText="1"/>
    </xf>
    <xf numFmtId="0" fontId="10" fillId="4" borderId="4" xfId="0" applyFont="1" applyFill="1" applyBorder="1" applyAlignment="1">
      <alignment horizontal="center" vertical="center" wrapText="1"/>
    </xf>
    <xf numFmtId="0" fontId="10" fillId="4" borderId="5" xfId="0" applyFont="1" applyFill="1" applyBorder="1" applyAlignment="1">
      <alignment horizontal="center" vertical="center" wrapText="1"/>
    </xf>
    <xf numFmtId="166" fontId="10" fillId="0" borderId="4" xfId="0" applyNumberFormat="1" applyFont="1" applyBorder="1" applyAlignment="1">
      <alignment horizontal="center" vertical="center" wrapText="1"/>
    </xf>
    <xf numFmtId="3" fontId="10" fillId="3" borderId="1" xfId="0" applyNumberFormat="1" applyFont="1" applyFill="1" applyBorder="1" applyAlignment="1">
      <alignment horizontal="center" vertical="center" wrapText="1"/>
    </xf>
    <xf numFmtId="3" fontId="10" fillId="3" borderId="4" xfId="0" applyNumberFormat="1" applyFont="1" applyFill="1" applyBorder="1" applyAlignment="1">
      <alignment horizontal="center" vertical="center" wrapText="1"/>
    </xf>
    <xf numFmtId="0" fontId="7" fillId="22" borderId="7" xfId="0" applyFont="1" applyFill="1" applyBorder="1" applyAlignment="1">
      <alignment horizontal="center" vertical="center"/>
    </xf>
    <xf numFmtId="167" fontId="7" fillId="22" borderId="4" xfId="0" applyNumberFormat="1" applyFont="1" applyFill="1" applyBorder="1" applyAlignment="1">
      <alignment horizontal="right" vertical="center"/>
    </xf>
    <xf numFmtId="0" fontId="86" fillId="11" borderId="4" xfId="0" applyFont="1" applyFill="1" applyBorder="1" applyAlignment="1">
      <alignment horizontal="center" vertical="center"/>
    </xf>
    <xf numFmtId="167" fontId="86" fillId="11" borderId="4" xfId="0" applyNumberFormat="1" applyFont="1" applyFill="1" applyBorder="1" applyAlignment="1">
      <alignment horizontal="right" vertical="center"/>
    </xf>
    <xf numFmtId="0" fontId="86" fillId="10" borderId="4" xfId="0" applyFont="1" applyFill="1" applyBorder="1" applyAlignment="1">
      <alignment horizontal="center" vertical="center" wrapText="1"/>
    </xf>
    <xf numFmtId="0" fontId="38" fillId="0" borderId="4" xfId="0" applyFont="1" applyBorder="1" applyAlignment="1">
      <alignment horizontal="center" vertical="center"/>
    </xf>
    <xf numFmtId="169" fontId="25" fillId="0" borderId="4" xfId="0" applyNumberFormat="1" applyFont="1" applyBorder="1" applyAlignment="1">
      <alignment horizontal="right" vertical="center"/>
    </xf>
    <xf numFmtId="0" fontId="38" fillId="3" borderId="4" xfId="0" applyFont="1" applyFill="1" applyBorder="1" applyAlignment="1">
      <alignment horizontal="center" vertical="center"/>
    </xf>
    <xf numFmtId="169" fontId="23" fillId="0" borderId="4" xfId="0" applyNumberFormat="1" applyFont="1" applyBorder="1" applyAlignment="1">
      <alignment horizontal="right" vertical="center"/>
    </xf>
    <xf numFmtId="0" fontId="6" fillId="14" borderId="33" xfId="0" applyFont="1" applyFill="1" applyBorder="1" applyAlignment="1">
      <alignment horizontal="left" vertical="center" wrapText="1"/>
    </xf>
    <xf numFmtId="0" fontId="37" fillId="10" borderId="34" xfId="0" applyFont="1" applyFill="1" applyBorder="1" applyAlignment="1">
      <alignment horizontal="left" vertical="center" wrapText="1"/>
    </xf>
    <xf numFmtId="0" fontId="8" fillId="0" borderId="15" xfId="0" applyFont="1" applyBorder="1" applyAlignment="1">
      <alignment horizontal="center" vertical="center" wrapText="1"/>
    </xf>
    <xf numFmtId="0" fontId="26" fillId="14" borderId="33" xfId="0" applyFont="1" applyFill="1" applyBorder="1" applyAlignment="1">
      <alignment horizontal="left" vertical="center" wrapText="1"/>
    </xf>
    <xf numFmtId="0" fontId="35" fillId="10" borderId="4" xfId="0" applyFont="1" applyFill="1" applyBorder="1" applyAlignment="1">
      <alignment horizontal="center" vertical="center"/>
    </xf>
    <xf numFmtId="0" fontId="8" fillId="12" borderId="11" xfId="0" applyFont="1" applyFill="1" applyBorder="1" applyAlignment="1">
      <alignment horizontal="center" vertical="center"/>
    </xf>
    <xf numFmtId="0" fontId="11" fillId="0" borderId="41" xfId="0" applyFont="1" applyBorder="1" applyAlignment="1">
      <alignment horizontal="right" vertical="center"/>
    </xf>
    <xf numFmtId="0" fontId="11" fillId="13" borderId="7" xfId="0" applyFont="1" applyFill="1" applyBorder="1" applyAlignment="1">
      <alignment horizontal="right" vertical="center"/>
    </xf>
    <xf numFmtId="0" fontId="23" fillId="14" borderId="33" xfId="0" applyFont="1" applyFill="1" applyBorder="1" applyAlignment="1">
      <alignment horizontal="left" vertical="center"/>
    </xf>
    <xf numFmtId="0" fontId="10" fillId="13" borderId="7" xfId="0" applyFont="1" applyFill="1" applyBorder="1" applyAlignment="1">
      <alignment horizontal="right" vertical="center"/>
    </xf>
    <xf numFmtId="0" fontId="10" fillId="0" borderId="7" xfId="0" applyFont="1" applyBorder="1" applyAlignment="1">
      <alignment horizontal="right" vertical="center"/>
    </xf>
    <xf numFmtId="0" fontId="6" fillId="2" borderId="26" xfId="0" applyFont="1" applyFill="1" applyBorder="1" applyAlignment="1">
      <alignment horizontal="center" vertical="center" wrapText="1"/>
    </xf>
    <xf numFmtId="0" fontId="7" fillId="2" borderId="27" xfId="0" applyFont="1" applyFill="1" applyBorder="1" applyAlignment="1">
      <alignment horizontal="center" vertical="center"/>
    </xf>
    <xf numFmtId="0" fontId="7" fillId="0" borderId="3" xfId="0" applyFont="1" applyBorder="1" applyAlignment="1">
      <alignment horizontal="center" vertical="center"/>
    </xf>
    <xf numFmtId="0" fontId="11" fillId="8" borderId="4" xfId="0" applyFont="1" applyFill="1" applyBorder="1" applyAlignment="1">
      <alignment horizontal="center" vertical="center"/>
    </xf>
    <xf numFmtId="0" fontId="11" fillId="8" borderId="48" xfId="0" applyFont="1" applyFill="1" applyBorder="1" applyAlignment="1">
      <alignment vertical="center"/>
    </xf>
    <xf numFmtId="0" fontId="88" fillId="10" borderId="4" xfId="0" applyFont="1" applyFill="1" applyBorder="1" applyAlignment="1">
      <alignment horizontal="center" vertical="center"/>
    </xf>
    <xf numFmtId="0" fontId="88" fillId="9" borderId="4" xfId="0" applyFont="1" applyFill="1" applyBorder="1" applyAlignment="1">
      <alignment horizontal="center" vertical="center" wrapText="1"/>
    </xf>
    <xf numFmtId="0" fontId="11" fillId="6" borderId="4" xfId="0" applyFont="1" applyFill="1" applyBorder="1" applyAlignment="1">
      <alignment horizontal="center" vertical="center"/>
    </xf>
    <xf numFmtId="167" fontId="11" fillId="6" borderId="4" xfId="0" applyNumberFormat="1" applyFont="1" applyFill="1" applyBorder="1" applyAlignment="1">
      <alignment horizontal="right" vertical="center"/>
    </xf>
    <xf numFmtId="0" fontId="11" fillId="7" borderId="2" xfId="0" applyFont="1" applyFill="1" applyBorder="1" applyAlignment="1">
      <alignment horizontal="center" vertical="center"/>
    </xf>
    <xf numFmtId="173" fontId="11" fillId="7" borderId="4" xfId="0" applyNumberFormat="1" applyFont="1" applyFill="1" applyBorder="1" applyAlignment="1">
      <alignment horizontal="right" vertical="center"/>
    </xf>
    <xf numFmtId="0" fontId="31" fillId="0" borderId="0" xfId="0" applyFont="1" applyAlignment="1">
      <alignment horizontal="center" vertical="center"/>
    </xf>
    <xf numFmtId="0" fontId="33" fillId="0" borderId="0" xfId="0" applyFont="1" applyAlignment="1">
      <alignment horizontal="center" vertical="center"/>
    </xf>
    <xf numFmtId="0" fontId="6" fillId="2" borderId="50" xfId="0" applyFont="1" applyFill="1" applyBorder="1" applyAlignment="1">
      <alignment horizontal="center" vertical="center" wrapText="1"/>
    </xf>
    <xf numFmtId="0" fontId="6" fillId="2" borderId="20" xfId="0" applyFont="1" applyFill="1" applyBorder="1" applyAlignment="1">
      <alignment horizontal="center" vertical="center" wrapText="1"/>
    </xf>
    <xf numFmtId="0" fontId="6" fillId="2" borderId="58" xfId="0" applyFont="1" applyFill="1" applyBorder="1" applyAlignment="1">
      <alignment horizontal="center" vertical="center" wrapText="1"/>
    </xf>
    <xf numFmtId="0" fontId="7" fillId="2" borderId="59" xfId="0" applyFont="1" applyFill="1" applyBorder="1" applyAlignment="1">
      <alignment horizontal="center" vertical="center"/>
    </xf>
    <xf numFmtId="0" fontId="7" fillId="2" borderId="60" xfId="0" applyFont="1" applyFill="1" applyBorder="1" applyAlignment="1">
      <alignment horizontal="center" vertical="center"/>
    </xf>
    <xf numFmtId="0" fontId="7" fillId="2" borderId="48" xfId="0" applyFont="1" applyFill="1" applyBorder="1" applyAlignment="1">
      <alignment horizontal="center" vertical="center"/>
    </xf>
    <xf numFmtId="0" fontId="31" fillId="0" borderId="21" xfId="0" applyFont="1" applyBorder="1" applyAlignment="1">
      <alignment horizontal="center" vertical="center"/>
    </xf>
    <xf numFmtId="0" fontId="31" fillId="0" borderId="37" xfId="0" applyFont="1" applyBorder="1" applyAlignment="1">
      <alignment horizontal="center" vertical="center" wrapText="1"/>
    </xf>
    <xf numFmtId="0" fontId="32" fillId="0" borderId="37" xfId="0" applyFont="1" applyBorder="1" applyAlignment="1">
      <alignment horizontal="center" vertical="center" wrapText="1"/>
    </xf>
    <xf numFmtId="0" fontId="36" fillId="0" borderId="37" xfId="0" applyFont="1" applyBorder="1" applyAlignment="1">
      <alignment horizontal="center" vertical="center" wrapText="1"/>
    </xf>
    <xf numFmtId="0" fontId="36" fillId="21" borderId="37" xfId="0" applyFont="1" applyFill="1" applyBorder="1" applyAlignment="1">
      <alignment horizontal="center" vertical="center" wrapText="1"/>
    </xf>
    <xf numFmtId="0" fontId="31" fillId="27" borderId="37" xfId="0" applyFont="1" applyFill="1" applyBorder="1" applyAlignment="1">
      <alignment horizontal="center" vertical="center" wrapText="1"/>
    </xf>
    <xf numFmtId="167" fontId="31" fillId="0" borderId="31" xfId="0" applyNumberFormat="1" applyFont="1" applyBorder="1" applyAlignment="1">
      <alignment horizontal="center" vertical="center" wrapText="1"/>
    </xf>
    <xf numFmtId="167" fontId="31" fillId="0" borderId="42" xfId="0" applyNumberFormat="1" applyFont="1" applyBorder="1" applyAlignment="1">
      <alignment horizontal="center" vertical="center" wrapText="1"/>
    </xf>
    <xf numFmtId="0" fontId="38" fillId="34" borderId="33" xfId="0" applyFont="1" applyFill="1" applyBorder="1" applyAlignment="1">
      <alignment horizontal="center" vertical="center"/>
    </xf>
    <xf numFmtId="167" fontId="7" fillId="7" borderId="33" xfId="0" applyNumberFormat="1" applyFont="1" applyFill="1" applyBorder="1" applyAlignment="1">
      <alignment horizontal="center" vertical="center"/>
    </xf>
    <xf numFmtId="0" fontId="7" fillId="8" borderId="33" xfId="0" applyFont="1" applyFill="1" applyBorder="1" applyAlignment="1">
      <alignment horizontal="center" vertical="center"/>
    </xf>
    <xf numFmtId="0" fontId="7" fillId="7" borderId="33" xfId="0" applyFont="1" applyFill="1" applyBorder="1" applyAlignment="1">
      <alignment horizontal="center" vertical="center"/>
    </xf>
    <xf numFmtId="168" fontId="42" fillId="0" borderId="33" xfId="0" applyNumberFormat="1" applyFont="1" applyBorder="1" applyAlignment="1">
      <alignment horizontal="center" vertical="center" wrapText="1"/>
    </xf>
    <xf numFmtId="0" fontId="20" fillId="9" borderId="33" xfId="0" applyFont="1" applyFill="1" applyBorder="1" applyAlignment="1">
      <alignment horizontal="center" vertical="center" wrapText="1"/>
    </xf>
    <xf numFmtId="167" fontId="7" fillId="6" borderId="33" xfId="0" applyNumberFormat="1" applyFont="1" applyFill="1" applyBorder="1" applyAlignment="1">
      <alignment horizontal="center" vertical="center"/>
    </xf>
    <xf numFmtId="0" fontId="42" fillId="0" borderId="33" xfId="0" applyFont="1" applyBorder="1" applyAlignment="1">
      <alignment horizontal="center" vertical="center" wrapText="1"/>
    </xf>
    <xf numFmtId="0" fontId="35" fillId="6" borderId="33" xfId="0" applyFont="1" applyFill="1" applyBorder="1" applyAlignment="1">
      <alignment horizontal="center" vertical="center"/>
    </xf>
    <xf numFmtId="0" fontId="81" fillId="2" borderId="33" xfId="0" applyFont="1" applyFill="1" applyBorder="1" applyAlignment="1">
      <alignment horizontal="center" vertical="center" wrapText="1"/>
    </xf>
    <xf numFmtId="0" fontId="81" fillId="2" borderId="33" xfId="0" applyFont="1" applyFill="1" applyBorder="1" applyAlignment="1">
      <alignment horizontal="center" vertical="center"/>
    </xf>
    <xf numFmtId="0" fontId="41" fillId="0" borderId="33" xfId="0" applyFont="1" applyBorder="1" applyAlignment="1">
      <alignment horizontal="center" vertical="center" wrapText="1"/>
    </xf>
    <xf numFmtId="0" fontId="41" fillId="21" borderId="33" xfId="0" applyFont="1" applyFill="1" applyBorder="1" applyAlignment="1">
      <alignment horizontal="center" vertical="center" wrapText="1"/>
    </xf>
    <xf numFmtId="0" fontId="41" fillId="27" borderId="33" xfId="0" applyFont="1" applyFill="1" applyBorder="1" applyAlignment="1">
      <alignment horizontal="center" vertical="center" wrapText="1"/>
    </xf>
    <xf numFmtId="0" fontId="35" fillId="10" borderId="4" xfId="0" applyFont="1" applyFill="1" applyBorder="1" applyAlignment="1">
      <alignment horizontal="center" vertical="center" wrapText="1"/>
    </xf>
    <xf numFmtId="0" fontId="45" fillId="0" borderId="7" xfId="0" applyFont="1" applyBorder="1" applyAlignment="1">
      <alignment horizontal="center" vertical="center" wrapText="1"/>
    </xf>
    <xf numFmtId="0" fontId="82" fillId="0" borderId="4" xfId="0" applyFont="1" applyBorder="1" applyAlignment="1">
      <alignment horizontal="center" vertical="center" wrapText="1"/>
    </xf>
    <xf numFmtId="0" fontId="45" fillId="0" borderId="4" xfId="0" applyFont="1" applyBorder="1" applyAlignment="1">
      <alignment horizontal="center" vertical="center" wrapText="1"/>
    </xf>
    <xf numFmtId="169" fontId="3" fillId="0" borderId="4" xfId="0" applyNumberFormat="1" applyFont="1" applyBorder="1" applyAlignment="1">
      <alignment horizontal="right" vertical="center" wrapText="1"/>
    </xf>
    <xf numFmtId="0" fontId="46" fillId="3" borderId="4" xfId="0" applyFont="1" applyFill="1" applyBorder="1" applyAlignment="1">
      <alignment horizontal="center" vertical="center" wrapText="1"/>
    </xf>
    <xf numFmtId="169" fontId="46" fillId="3" borderId="4" xfId="0" applyNumberFormat="1" applyFont="1" applyFill="1" applyBorder="1" applyAlignment="1">
      <alignment horizontal="right" vertical="center" wrapText="1"/>
    </xf>
    <xf numFmtId="0" fontId="11" fillId="11" borderId="7" xfId="0" applyFont="1" applyFill="1" applyBorder="1" applyAlignment="1">
      <alignment horizontal="center" vertical="center" wrapText="1"/>
    </xf>
    <xf numFmtId="167" fontId="11" fillId="11" borderId="4" xfId="0" applyNumberFormat="1" applyFont="1" applyFill="1" applyBorder="1" applyAlignment="1">
      <alignment horizontal="right" vertical="center" wrapText="1"/>
    </xf>
    <xf numFmtId="0" fontId="11" fillId="17" borderId="7" xfId="0" applyFont="1" applyFill="1" applyBorder="1" applyAlignment="1">
      <alignment horizontal="center" vertical="center" wrapText="1"/>
    </xf>
    <xf numFmtId="167" fontId="11" fillId="17" borderId="4" xfId="0" applyNumberFormat="1" applyFont="1" applyFill="1" applyBorder="1" applyAlignment="1">
      <alignment horizontal="right" vertical="center" wrapText="1"/>
    </xf>
    <xf numFmtId="0" fontId="30" fillId="10" borderId="2" xfId="0" applyFont="1" applyFill="1" applyBorder="1" applyAlignment="1">
      <alignment horizontal="center" vertical="center" wrapText="1"/>
    </xf>
    <xf numFmtId="0" fontId="12" fillId="0" borderId="58"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33" xfId="0" applyFont="1" applyBorder="1" applyAlignment="1">
      <alignment horizontal="center" vertical="center" wrapText="1"/>
    </xf>
    <xf numFmtId="0" fontId="12" fillId="0" borderId="24" xfId="0" applyFont="1" applyBorder="1" applyAlignment="1">
      <alignment horizontal="center" vertical="center" wrapText="1"/>
    </xf>
    <xf numFmtId="0" fontId="12" fillId="0" borderId="35" xfId="0" applyFont="1" applyBorder="1" applyAlignment="1">
      <alignment horizontal="center" vertical="center" wrapText="1"/>
    </xf>
    <xf numFmtId="0" fontId="30" fillId="10" borderId="1" xfId="0" applyFont="1" applyFill="1" applyBorder="1" applyAlignment="1">
      <alignment horizontal="center" vertical="center" wrapText="1"/>
    </xf>
    <xf numFmtId="0" fontId="12" fillId="0" borderId="21"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6" xfId="0" applyFont="1" applyBorder="1" applyAlignment="1">
      <alignment horizontal="center" vertical="center" wrapText="1"/>
    </xf>
    <xf numFmtId="0" fontId="30" fillId="10" borderId="4" xfId="0" applyFont="1" applyFill="1" applyBorder="1" applyAlignment="1">
      <alignment horizontal="center" vertical="center" wrapText="1"/>
    </xf>
    <xf numFmtId="0" fontId="12" fillId="26" borderId="8" xfId="0" applyFont="1" applyFill="1" applyBorder="1" applyAlignment="1">
      <alignment horizontal="center" vertical="center" wrapText="1"/>
    </xf>
    <xf numFmtId="0" fontId="12" fillId="33" borderId="8" xfId="0" applyFont="1" applyFill="1" applyBorder="1" applyAlignment="1">
      <alignment horizontal="center" vertical="center" wrapText="1"/>
    </xf>
    <xf numFmtId="0" fontId="12" fillId="26" borderId="21" xfId="0" applyFont="1" applyFill="1" applyBorder="1" applyAlignment="1">
      <alignment horizontal="center" vertical="center" wrapText="1"/>
    </xf>
    <xf numFmtId="0" fontId="12" fillId="0" borderId="5" xfId="0" applyFont="1" applyBorder="1" applyAlignment="1">
      <alignment horizontal="center" vertical="center" wrapText="1"/>
    </xf>
    <xf numFmtId="0" fontId="12" fillId="0" borderId="4" xfId="0" applyFont="1" applyBorder="1" applyAlignment="1">
      <alignment horizontal="center" vertical="center" wrapText="1"/>
    </xf>
    <xf numFmtId="0" fontId="30" fillId="11" borderId="1" xfId="0" applyFont="1" applyFill="1" applyBorder="1" applyAlignment="1">
      <alignment horizontal="center" vertical="center" wrapText="1"/>
    </xf>
    <xf numFmtId="0" fontId="30" fillId="16" borderId="4" xfId="0" applyFont="1" applyFill="1" applyBorder="1" applyAlignment="1">
      <alignment horizontal="right" vertical="center" wrapText="1"/>
    </xf>
    <xf numFmtId="0" fontId="30" fillId="3" borderId="4" xfId="0" applyFont="1" applyFill="1" applyBorder="1" applyAlignment="1">
      <alignment horizontal="right" vertical="center" wrapText="1"/>
    </xf>
    <xf numFmtId="0" fontId="30" fillId="11" borderId="7" xfId="0" applyFont="1" applyFill="1" applyBorder="1" applyAlignment="1">
      <alignment horizontal="center" vertical="center" wrapText="1"/>
    </xf>
    <xf numFmtId="0" fontId="30" fillId="16" borderId="7" xfId="0" applyFont="1" applyFill="1" applyBorder="1" applyAlignment="1">
      <alignment horizontal="right" vertical="center" wrapText="1"/>
    </xf>
    <xf numFmtId="0" fontId="30" fillId="3" borderId="7" xfId="0" applyFont="1" applyFill="1" applyBorder="1" applyAlignment="1">
      <alignment horizontal="right" vertical="center" wrapText="1"/>
    </xf>
    <xf numFmtId="0" fontId="12" fillId="0" borderId="16" xfId="0" applyFont="1" applyBorder="1" applyAlignment="1">
      <alignment horizontal="center" vertical="center" wrapText="1"/>
    </xf>
    <xf numFmtId="0" fontId="30" fillId="11" borderId="4"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31" fillId="0" borderId="1" xfId="0" applyFont="1" applyBorder="1" applyAlignment="1">
      <alignment horizontal="center" vertical="center" wrapText="1"/>
    </xf>
    <xf numFmtId="0" fontId="30" fillId="11" borderId="50" xfId="0" applyFont="1" applyFill="1" applyBorder="1" applyAlignment="1">
      <alignment horizontal="center" vertical="center" wrapText="1"/>
    </xf>
    <xf numFmtId="0" fontId="30" fillId="16" borderId="2" xfId="0" applyFont="1" applyFill="1" applyBorder="1" applyAlignment="1">
      <alignment horizontal="right" vertical="center" wrapText="1"/>
    </xf>
    <xf numFmtId="0" fontId="0" fillId="0" borderId="3" xfId="0" applyBorder="1" applyAlignment="1">
      <alignment horizontal="center"/>
    </xf>
    <xf numFmtId="0" fontId="0" fillId="0" borderId="0" xfId="0" applyAlignment="1">
      <alignment horizontal="center"/>
    </xf>
    <xf numFmtId="0" fontId="51" fillId="18" borderId="7" xfId="0" applyFont="1" applyFill="1" applyBorder="1" applyAlignment="1">
      <alignment horizontal="center"/>
    </xf>
    <xf numFmtId="0" fontId="51" fillId="18" borderId="3" xfId="0" applyFont="1" applyFill="1" applyBorder="1" applyAlignment="1">
      <alignment horizontal="center"/>
    </xf>
    <xf numFmtId="0" fontId="51" fillId="18" borderId="60" xfId="0" applyFont="1" applyFill="1" applyBorder="1" applyAlignment="1">
      <alignment horizontal="center"/>
    </xf>
    <xf numFmtId="164" fontId="0" fillId="0" borderId="5" xfId="0" applyNumberFormat="1" applyBorder="1" applyAlignment="1">
      <alignment horizontal="right" vertical="center"/>
    </xf>
    <xf numFmtId="164" fontId="0" fillId="0" borderId="6" xfId="0" applyNumberFormat="1" applyBorder="1" applyAlignment="1">
      <alignment horizontal="right" vertical="center"/>
    </xf>
    <xf numFmtId="164" fontId="0" fillId="0" borderId="10" xfId="0" applyNumberFormat="1" applyBorder="1" applyAlignment="1">
      <alignment horizontal="right" vertical="center"/>
    </xf>
    <xf numFmtId="0" fontId="0" fillId="0" borderId="50" xfId="0" applyBorder="1" applyAlignment="1">
      <alignment horizontal="center" vertical="center"/>
    </xf>
    <xf numFmtId="0" fontId="0" fillId="0" borderId="22" xfId="0" applyBorder="1" applyAlignment="1">
      <alignment horizontal="center" vertical="center"/>
    </xf>
    <xf numFmtId="0" fontId="0" fillId="0" borderId="59" xfId="0" applyBorder="1" applyAlignment="1">
      <alignment horizontal="center" vertical="center"/>
    </xf>
    <xf numFmtId="0" fontId="0" fillId="0" borderId="28" xfId="0" applyBorder="1" applyAlignment="1">
      <alignment horizontal="center" wrapText="1"/>
    </xf>
    <xf numFmtId="0" fontId="0" fillId="0" borderId="65" xfId="0" applyBorder="1" applyAlignment="1">
      <alignment horizontal="center" wrapText="1"/>
    </xf>
    <xf numFmtId="0" fontId="0" fillId="0" borderId="66" xfId="0" applyBorder="1" applyAlignment="1">
      <alignment horizontal="center" wrapText="1"/>
    </xf>
    <xf numFmtId="164" fontId="0" fillId="0" borderId="1" xfId="0" applyNumberFormat="1" applyBorder="1" applyAlignment="1">
      <alignment horizontal="right" vertical="center"/>
    </xf>
    <xf numFmtId="164" fontId="0" fillId="0" borderId="56" xfId="0" applyNumberFormat="1" applyBorder="1" applyAlignment="1">
      <alignment horizontal="right" vertical="center"/>
    </xf>
    <xf numFmtId="164" fontId="0" fillId="0" borderId="2" xfId="0" applyNumberFormat="1" applyBorder="1" applyAlignment="1">
      <alignment horizontal="right" vertical="center"/>
    </xf>
    <xf numFmtId="0" fontId="0" fillId="0" borderId="7"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4" xfId="0" applyBorder="1" applyAlignment="1">
      <alignment horizontal="center" vertical="center"/>
    </xf>
    <xf numFmtId="0" fontId="0" fillId="0" borderId="18" xfId="0" applyBorder="1" applyAlignment="1">
      <alignment horizontal="center" vertical="center"/>
    </xf>
    <xf numFmtId="0" fontId="0" fillId="0" borderId="50" xfId="0" applyBorder="1" applyAlignment="1">
      <alignment horizontal="center" vertical="center" wrapText="1"/>
    </xf>
    <xf numFmtId="0" fontId="0" fillId="0" borderId="58" xfId="0" applyBorder="1" applyAlignment="1">
      <alignment horizontal="center" vertical="center" wrapText="1"/>
    </xf>
    <xf numFmtId="0" fontId="0" fillId="0" borderId="22" xfId="0" applyBorder="1" applyAlignment="1">
      <alignment horizontal="center" vertical="center" wrapText="1"/>
    </xf>
    <xf numFmtId="0" fontId="0" fillId="0" borderId="46" xfId="0" applyBorder="1" applyAlignment="1">
      <alignment horizontal="center" vertical="center" wrapText="1"/>
    </xf>
    <xf numFmtId="0" fontId="0" fillId="0" borderId="59" xfId="0" applyBorder="1" applyAlignment="1">
      <alignment horizontal="center" vertical="center" wrapText="1"/>
    </xf>
    <xf numFmtId="0" fontId="0" fillId="0" borderId="48" xfId="0" applyBorder="1" applyAlignment="1">
      <alignment horizontal="center" vertical="center" wrapText="1"/>
    </xf>
    <xf numFmtId="0" fontId="0" fillId="0" borderId="20" xfId="0" applyBorder="1" applyAlignment="1">
      <alignment horizontal="center" vertical="center"/>
    </xf>
    <xf numFmtId="0" fontId="0" fillId="0" borderId="0" xfId="0" applyAlignment="1">
      <alignment horizontal="center" vertical="center"/>
    </xf>
    <xf numFmtId="0" fontId="0" fillId="0" borderId="60" xfId="0" applyBorder="1" applyAlignment="1">
      <alignment horizontal="center" vertical="center"/>
    </xf>
    <xf numFmtId="0" fontId="0" fillId="0" borderId="5" xfId="0" applyBorder="1" applyAlignment="1">
      <alignment horizontal="center"/>
    </xf>
    <xf numFmtId="0" fontId="0" fillId="0" borderId="6" xfId="0" applyBorder="1" applyAlignment="1">
      <alignment horizontal="center"/>
    </xf>
    <xf numFmtId="0" fontId="0" fillId="0" borderId="10" xfId="0" applyBorder="1" applyAlignment="1">
      <alignment horizontal="center"/>
    </xf>
    <xf numFmtId="41" fontId="50" fillId="18" borderId="50" xfId="1" applyFont="1" applyFill="1" applyBorder="1" applyAlignment="1">
      <alignment horizontal="center" vertical="center"/>
    </xf>
    <xf numFmtId="41" fontId="50" fillId="18" borderId="20" xfId="1" applyFont="1" applyFill="1" applyBorder="1" applyAlignment="1">
      <alignment horizontal="center" vertical="center"/>
    </xf>
    <xf numFmtId="41" fontId="50" fillId="18" borderId="58" xfId="1" applyFont="1" applyFill="1" applyBorder="1" applyAlignment="1">
      <alignment horizontal="center" vertical="center"/>
    </xf>
    <xf numFmtId="41" fontId="50" fillId="18" borderId="59" xfId="1" applyFont="1" applyFill="1" applyBorder="1" applyAlignment="1">
      <alignment horizontal="center" vertical="center"/>
    </xf>
    <xf numFmtId="41" fontId="50" fillId="18" borderId="60" xfId="1" applyFont="1" applyFill="1" applyBorder="1" applyAlignment="1">
      <alignment horizontal="center" vertical="center"/>
    </xf>
    <xf numFmtId="41" fontId="50" fillId="18" borderId="48" xfId="1" applyFont="1" applyFill="1" applyBorder="1" applyAlignment="1">
      <alignment horizontal="center" vertical="center"/>
    </xf>
    <xf numFmtId="0" fontId="51" fillId="0" borderId="50" xfId="0" applyFont="1" applyBorder="1" applyAlignment="1">
      <alignment horizontal="center" vertical="center"/>
    </xf>
    <xf numFmtId="0" fontId="51" fillId="0" borderId="59" xfId="0" applyFont="1" applyBorder="1" applyAlignment="1">
      <alignment horizontal="center" vertical="center"/>
    </xf>
    <xf numFmtId="0" fontId="51" fillId="0" borderId="58" xfId="0" applyFont="1" applyBorder="1" applyAlignment="1">
      <alignment horizontal="center" vertical="center"/>
    </xf>
    <xf numFmtId="0" fontId="51" fillId="0" borderId="48" xfId="0" applyFont="1" applyBorder="1" applyAlignment="1">
      <alignment horizontal="center" vertical="center"/>
    </xf>
    <xf numFmtId="0" fontId="51" fillId="0" borderId="20" xfId="0" applyFont="1" applyBorder="1" applyAlignment="1">
      <alignment horizontal="center"/>
    </xf>
    <xf numFmtId="0" fontId="51" fillId="0" borderId="7" xfId="0" applyFont="1" applyBorder="1" applyAlignment="1">
      <alignment horizontal="center"/>
    </xf>
    <xf numFmtId="0" fontId="51" fillId="0" borderId="11" xfId="0" applyFont="1" applyBorder="1" applyAlignment="1">
      <alignment horizontal="center"/>
    </xf>
  </cellXfs>
  <cellStyles count="3">
    <cellStyle name="Millares [0]" xfId="1" builtinId="6"/>
    <cellStyle name="Moneda" xfId="2" builtinId="4"/>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4BD97"/>
      <rgbColor rgb="FF808080"/>
      <rgbColor rgb="FF95B3D7"/>
      <rgbColor rgb="FF993366"/>
      <rgbColor rgb="FFEBF1DE"/>
      <rgbColor rgb="FFC3D69B"/>
      <rgbColor rgb="FF660066"/>
      <rgbColor rgb="FFD99694"/>
      <rgbColor rgb="FF0066CC"/>
      <rgbColor rgb="FFB9CDE5"/>
      <rgbColor rgb="FF000080"/>
      <rgbColor rgb="FFFF00FF"/>
      <rgbColor rgb="FFFFFF00"/>
      <rgbColor rgb="FF00FFFF"/>
      <rgbColor rgb="FF800080"/>
      <rgbColor rgb="FF800000"/>
      <rgbColor rgb="FF008080"/>
      <rgbColor rgb="FF0000FF"/>
      <rgbColor rgb="FF00B0F0"/>
      <rgbColor rgb="FFFCD5B5"/>
      <rgbColor rgb="FFD7E4BD"/>
      <rgbColor rgb="FFFDEADA"/>
      <rgbColor rgb="FF93CDDD"/>
      <rgbColor rgb="FFE6B9B8"/>
      <rgbColor rgb="FFCC99FF"/>
      <rgbColor rgb="FFFAC090"/>
      <rgbColor rgb="FF3366FF"/>
      <rgbColor rgb="FF33CCCC"/>
      <rgbColor rgb="FF92D050"/>
      <rgbColor rgb="FFFFC000"/>
      <rgbColor rgb="FFFF9900"/>
      <rgbColor rgb="FFFF6600"/>
      <rgbColor rgb="FF666699"/>
      <rgbColor rgb="FF969696"/>
      <rgbColor rgb="FF003366"/>
      <rgbColor rgb="FF00B050"/>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tint val="100000"/>
                <a:shade val="100000"/>
              </a:schemeClr>
            </a:gs>
            <a:gs pos="100000">
              <a:schemeClr val="phClr">
                <a:tint val="50000"/>
                <a:shade val="100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R147"/>
  <sheetViews>
    <sheetView topLeftCell="A33" zoomScale="80" zoomScaleNormal="80" workbookViewId="0">
      <selection activeCell="M11" sqref="M11"/>
    </sheetView>
  </sheetViews>
  <sheetFormatPr baseColWidth="10" defaultColWidth="10.83203125" defaultRowHeight="23" x14ac:dyDescent="0.2"/>
  <cols>
    <col min="1" max="1" width="3.5" style="1" customWidth="1"/>
    <col min="2" max="2" width="7.5" style="1" customWidth="1"/>
    <col min="3" max="3" width="60" style="2" customWidth="1"/>
    <col min="4" max="4" width="21.33203125" style="1" customWidth="1"/>
    <col min="5" max="5" width="21.5" style="1" customWidth="1"/>
    <col min="6" max="6" width="23" style="3" customWidth="1"/>
    <col min="7" max="7" width="29.83203125" style="4" customWidth="1"/>
    <col min="8" max="8" width="26.5" style="5" customWidth="1"/>
    <col min="9" max="9" width="23.5" style="6" customWidth="1"/>
    <col min="10" max="16384" width="10.83203125" style="1"/>
  </cols>
  <sheetData>
    <row r="1" spans="2:18" ht="24" thickBot="1" x14ac:dyDescent="0.25"/>
    <row r="2" spans="2:18" ht="36" customHeight="1" thickBot="1" x14ac:dyDescent="0.25">
      <c r="B2" s="609" t="s">
        <v>0</v>
      </c>
      <c r="C2" s="610"/>
      <c r="D2" s="610"/>
      <c r="E2" s="610"/>
      <c r="F2" s="610"/>
      <c r="G2" s="610"/>
      <c r="H2" s="610"/>
      <c r="I2" s="611"/>
    </row>
    <row r="3" spans="2:18" ht="62.25" customHeight="1" thickBot="1" x14ac:dyDescent="0.25">
      <c r="B3" s="612" t="s">
        <v>1</v>
      </c>
      <c r="C3" s="613"/>
      <c r="D3" s="613"/>
      <c r="E3" s="613"/>
      <c r="F3" s="613"/>
      <c r="G3" s="613"/>
      <c r="H3" s="613"/>
      <c r="I3" s="614"/>
    </row>
    <row r="4" spans="2:18" ht="15" customHeight="1" thickBot="1" x14ac:dyDescent="0.25">
      <c r="B4" s="615"/>
      <c r="C4" s="615"/>
      <c r="D4" s="615"/>
      <c r="E4" s="615"/>
      <c r="F4" s="615"/>
      <c r="G4" s="615"/>
      <c r="H4" s="615"/>
      <c r="I4" s="615"/>
    </row>
    <row r="5" spans="2:18" ht="36" customHeight="1" thickBot="1" x14ac:dyDescent="0.25">
      <c r="B5" s="575" t="s">
        <v>2</v>
      </c>
      <c r="C5" s="576"/>
      <c r="D5" s="576"/>
      <c r="E5" s="576"/>
      <c r="F5" s="576"/>
      <c r="G5" s="576"/>
      <c r="H5" s="576"/>
      <c r="I5" s="577"/>
    </row>
    <row r="6" spans="2:18" ht="55.5" customHeight="1" thickBot="1" x14ac:dyDescent="0.25">
      <c r="B6" s="529" t="s">
        <v>3</v>
      </c>
      <c r="C6" s="530"/>
      <c r="D6" s="530"/>
      <c r="E6" s="530"/>
      <c r="F6" s="530"/>
      <c r="G6" s="530"/>
      <c r="H6" s="530"/>
      <c r="I6" s="531"/>
    </row>
    <row r="7" spans="2:18" s="7" customFormat="1" ht="21" customHeight="1" thickBot="1" x14ac:dyDescent="0.25">
      <c r="B7" s="616" t="s">
        <v>4</v>
      </c>
      <c r="C7" s="616"/>
      <c r="D7" s="616" t="s">
        <v>5</v>
      </c>
      <c r="E7" s="617" t="s">
        <v>6</v>
      </c>
      <c r="F7" s="618" t="s">
        <v>7</v>
      </c>
      <c r="G7" s="619" t="s">
        <v>438</v>
      </c>
      <c r="H7" s="619" t="s">
        <v>8</v>
      </c>
      <c r="I7" s="592" t="s">
        <v>9</v>
      </c>
    </row>
    <row r="8" spans="2:18" s="7" customFormat="1" ht="57.75" customHeight="1" thickBot="1" x14ac:dyDescent="0.25">
      <c r="B8" s="616"/>
      <c r="C8" s="616"/>
      <c r="D8" s="616"/>
      <c r="E8" s="616"/>
      <c r="F8" s="618"/>
      <c r="G8" s="620"/>
      <c r="H8" s="621"/>
      <c r="I8" s="621"/>
    </row>
    <row r="9" spans="2:18" s="7" customFormat="1" ht="43.5" customHeight="1" x14ac:dyDescent="0.2">
      <c r="B9" s="8">
        <v>1</v>
      </c>
      <c r="C9" s="483" t="s">
        <v>10</v>
      </c>
      <c r="D9" s="9"/>
      <c r="E9" s="10"/>
      <c r="F9" s="458" t="s">
        <v>11</v>
      </c>
      <c r="G9" s="463" t="s">
        <v>434</v>
      </c>
      <c r="H9" s="460"/>
      <c r="I9" s="11"/>
    </row>
    <row r="10" spans="2:18" s="7" customFormat="1" ht="43.5" customHeight="1" x14ac:dyDescent="0.2">
      <c r="B10" s="12">
        <v>2</v>
      </c>
      <c r="C10" s="484" t="s">
        <v>12</v>
      </c>
      <c r="D10" s="13"/>
      <c r="E10" s="14"/>
      <c r="F10" s="459" t="s">
        <v>13</v>
      </c>
      <c r="G10" s="464" t="s">
        <v>434</v>
      </c>
      <c r="H10" s="461"/>
      <c r="I10" s="17"/>
    </row>
    <row r="11" spans="2:18" s="7" customFormat="1" ht="43.5" customHeight="1" x14ac:dyDescent="0.2">
      <c r="B11" s="12">
        <v>3</v>
      </c>
      <c r="C11" s="484" t="s">
        <v>14</v>
      </c>
      <c r="D11" s="13"/>
      <c r="E11" s="14"/>
      <c r="F11" s="459" t="s">
        <v>15</v>
      </c>
      <c r="G11" s="464" t="s">
        <v>432</v>
      </c>
      <c r="H11" s="461"/>
      <c r="I11" s="17"/>
    </row>
    <row r="12" spans="2:18" s="7" customFormat="1" ht="43.5" customHeight="1" x14ac:dyDescent="0.2">
      <c r="B12" s="12">
        <v>4</v>
      </c>
      <c r="C12" s="484" t="s">
        <v>16</v>
      </c>
      <c r="D12" s="13"/>
      <c r="E12" s="14"/>
      <c r="F12" s="459" t="s">
        <v>17</v>
      </c>
      <c r="G12" s="464" t="s">
        <v>440</v>
      </c>
      <c r="H12" s="461"/>
      <c r="I12" s="17"/>
    </row>
    <row r="13" spans="2:18" s="7" customFormat="1" ht="43.5" customHeight="1" x14ac:dyDescent="0.2">
      <c r="B13" s="12">
        <v>4</v>
      </c>
      <c r="C13" s="484" t="s">
        <v>18</v>
      </c>
      <c r="D13" s="13"/>
      <c r="E13" s="14"/>
      <c r="F13" s="459" t="s">
        <v>19</v>
      </c>
      <c r="G13" s="464" t="s">
        <v>440</v>
      </c>
      <c r="H13" s="461"/>
      <c r="I13" s="17"/>
    </row>
    <row r="14" spans="2:18" s="7" customFormat="1" ht="43.5" customHeight="1" x14ac:dyDescent="0.2">
      <c r="B14" s="12">
        <v>5</v>
      </c>
      <c r="C14" s="484" t="s">
        <v>20</v>
      </c>
      <c r="D14" s="13"/>
      <c r="E14" s="14"/>
      <c r="F14" s="459" t="s">
        <v>21</v>
      </c>
      <c r="G14" s="464" t="s">
        <v>433</v>
      </c>
      <c r="H14" s="461"/>
      <c r="I14" s="17"/>
      <c r="R14" s="7" t="s">
        <v>397</v>
      </c>
    </row>
    <row r="15" spans="2:18" s="7" customFormat="1" ht="43.5" customHeight="1" x14ac:dyDescent="0.2">
      <c r="B15" s="12">
        <v>6</v>
      </c>
      <c r="C15" s="484" t="s">
        <v>22</v>
      </c>
      <c r="D15" s="13"/>
      <c r="E15" s="14"/>
      <c r="F15" s="459" t="s">
        <v>23</v>
      </c>
      <c r="G15" s="464" t="s">
        <v>433</v>
      </c>
      <c r="H15" s="461"/>
      <c r="I15" s="17"/>
    </row>
    <row r="16" spans="2:18" s="7" customFormat="1" ht="43.5" customHeight="1" x14ac:dyDescent="0.2">
      <c r="B16" s="12">
        <v>7</v>
      </c>
      <c r="C16" s="484" t="s">
        <v>24</v>
      </c>
      <c r="D16" s="13"/>
      <c r="E16" s="14"/>
      <c r="F16" s="459" t="s">
        <v>25</v>
      </c>
      <c r="G16" s="464" t="s">
        <v>435</v>
      </c>
      <c r="H16" s="461"/>
      <c r="I16" s="17"/>
    </row>
    <row r="17" spans="2:9" s="7" customFormat="1" ht="43.5" customHeight="1" x14ac:dyDescent="0.2">
      <c r="B17" s="12">
        <v>8</v>
      </c>
      <c r="C17" s="484" t="s">
        <v>26</v>
      </c>
      <c r="D17" s="13"/>
      <c r="E17" s="14"/>
      <c r="F17" s="459" t="s">
        <v>27</v>
      </c>
      <c r="G17" s="464" t="s">
        <v>437</v>
      </c>
      <c r="H17" s="461"/>
      <c r="I17" s="17"/>
    </row>
    <row r="18" spans="2:9" s="7" customFormat="1" ht="43.5" customHeight="1" x14ac:dyDescent="0.2">
      <c r="B18" s="12">
        <v>9</v>
      </c>
      <c r="C18" s="484" t="s">
        <v>28</v>
      </c>
      <c r="D18" s="13"/>
      <c r="E18" s="14"/>
      <c r="F18" s="459" t="s">
        <v>29</v>
      </c>
      <c r="G18" s="464" t="s">
        <v>433</v>
      </c>
      <c r="H18" s="461"/>
      <c r="I18" s="17"/>
    </row>
    <row r="19" spans="2:9" s="7" customFormat="1" ht="43.5" customHeight="1" x14ac:dyDescent="0.2">
      <c r="B19" s="12">
        <v>10</v>
      </c>
      <c r="C19" s="484" t="s">
        <v>30</v>
      </c>
      <c r="D19" s="13"/>
      <c r="E19" s="14"/>
      <c r="F19" s="459" t="s">
        <v>23</v>
      </c>
      <c r="G19" s="464" t="s">
        <v>433</v>
      </c>
      <c r="H19" s="461"/>
      <c r="I19" s="17"/>
    </row>
    <row r="20" spans="2:9" s="7" customFormat="1" ht="43.5" customHeight="1" x14ac:dyDescent="0.2">
      <c r="B20" s="12">
        <v>11</v>
      </c>
      <c r="C20" s="484" t="s">
        <v>31</v>
      </c>
      <c r="D20" s="13"/>
      <c r="E20" s="14"/>
      <c r="F20" s="459" t="s">
        <v>13</v>
      </c>
      <c r="G20" s="464" t="s">
        <v>434</v>
      </c>
      <c r="H20" s="461"/>
      <c r="I20" s="17"/>
    </row>
    <row r="21" spans="2:9" s="7" customFormat="1" ht="43.5" customHeight="1" x14ac:dyDescent="0.2">
      <c r="B21" s="12">
        <v>12</v>
      </c>
      <c r="C21" s="484" t="s">
        <v>32</v>
      </c>
      <c r="D21" s="13"/>
      <c r="E21" s="14"/>
      <c r="F21" s="459" t="s">
        <v>33</v>
      </c>
      <c r="G21" s="464" t="s">
        <v>433</v>
      </c>
      <c r="H21" s="461"/>
      <c r="I21" s="17"/>
    </row>
    <row r="22" spans="2:9" s="7" customFormat="1" ht="43.5" customHeight="1" x14ac:dyDescent="0.2">
      <c r="B22" s="12">
        <v>13</v>
      </c>
      <c r="C22" s="484" t="s">
        <v>34</v>
      </c>
      <c r="D22" s="13"/>
      <c r="E22" s="14"/>
      <c r="F22" s="459" t="s">
        <v>33</v>
      </c>
      <c r="G22" s="464" t="s">
        <v>433</v>
      </c>
      <c r="H22" s="461"/>
      <c r="I22" s="17"/>
    </row>
    <row r="23" spans="2:9" s="7" customFormat="1" ht="43.5" customHeight="1" x14ac:dyDescent="0.2">
      <c r="B23" s="12">
        <v>14</v>
      </c>
      <c r="C23" s="484" t="s">
        <v>35</v>
      </c>
      <c r="D23" s="13"/>
      <c r="E23" s="14"/>
      <c r="F23" s="459" t="s">
        <v>36</v>
      </c>
      <c r="G23" s="464" t="s">
        <v>433</v>
      </c>
      <c r="H23" s="461"/>
      <c r="I23" s="17"/>
    </row>
    <row r="24" spans="2:9" s="7" customFormat="1" ht="43.5" customHeight="1" x14ac:dyDescent="0.2">
      <c r="B24" s="12">
        <v>15</v>
      </c>
      <c r="C24" s="484" t="s">
        <v>37</v>
      </c>
      <c r="D24" s="13"/>
      <c r="E24" s="14"/>
      <c r="F24" s="459" t="s">
        <v>33</v>
      </c>
      <c r="G24" s="464" t="s">
        <v>434</v>
      </c>
      <c r="H24" s="461"/>
      <c r="I24" s="17"/>
    </row>
    <row r="25" spans="2:9" s="7" customFormat="1" ht="43.5" customHeight="1" x14ac:dyDescent="0.2">
      <c r="B25" s="12">
        <v>16</v>
      </c>
      <c r="C25" s="484" t="s">
        <v>38</v>
      </c>
      <c r="D25" s="13"/>
      <c r="E25" s="14"/>
      <c r="F25" s="459" t="s">
        <v>39</v>
      </c>
      <c r="G25" s="464" t="s">
        <v>436</v>
      </c>
      <c r="H25" s="461"/>
      <c r="I25" s="17"/>
    </row>
    <row r="26" spans="2:9" s="7" customFormat="1" ht="43.5" customHeight="1" x14ac:dyDescent="0.2">
      <c r="B26" s="12">
        <v>17</v>
      </c>
      <c r="C26" s="485" t="s">
        <v>40</v>
      </c>
      <c r="D26" s="13"/>
      <c r="E26" s="14"/>
      <c r="F26" s="459" t="s">
        <v>13</v>
      </c>
      <c r="G26" s="464" t="s">
        <v>434</v>
      </c>
      <c r="H26" s="461"/>
      <c r="I26" s="17"/>
    </row>
    <row r="27" spans="2:9" s="7" customFormat="1" ht="43.5" customHeight="1" thickBot="1" x14ac:dyDescent="0.25">
      <c r="B27" s="12">
        <v>18</v>
      </c>
      <c r="C27" s="486" t="s">
        <v>41</v>
      </c>
      <c r="D27" s="27"/>
      <c r="E27" s="28"/>
      <c r="F27" s="487" t="s">
        <v>33</v>
      </c>
      <c r="G27" s="465" t="s">
        <v>434</v>
      </c>
      <c r="H27" s="488"/>
      <c r="I27" s="31"/>
    </row>
    <row r="28" spans="2:9" s="7" customFormat="1" ht="120.5" customHeight="1" thickBot="1" x14ac:dyDescent="0.25">
      <c r="B28" s="489" t="s">
        <v>439</v>
      </c>
      <c r="C28" s="490"/>
      <c r="D28" s="490"/>
      <c r="E28" s="490"/>
      <c r="F28" s="490"/>
      <c r="G28" s="490"/>
      <c r="H28" s="490"/>
      <c r="I28" s="491"/>
    </row>
    <row r="29" spans="2:9" s="7" customFormat="1" ht="39" customHeight="1" thickBot="1" x14ac:dyDescent="0.25">
      <c r="B29" s="622" t="s">
        <v>42</v>
      </c>
      <c r="C29" s="622"/>
      <c r="D29" s="622"/>
      <c r="E29" s="622"/>
      <c r="F29" s="622"/>
      <c r="G29" s="462"/>
      <c r="H29" s="623">
        <f>SUM(I9:I27)</f>
        <v>0</v>
      </c>
      <c r="I29" s="623"/>
    </row>
    <row r="30" spans="2:9" s="7" customFormat="1" ht="43.5" customHeight="1" thickBot="1" x14ac:dyDescent="0.25">
      <c r="B30" s="529" t="s">
        <v>43</v>
      </c>
      <c r="C30" s="530"/>
      <c r="D30" s="530"/>
      <c r="E30" s="530"/>
      <c r="F30" s="530"/>
      <c r="G30" s="530"/>
      <c r="H30" s="530"/>
      <c r="I30" s="531"/>
    </row>
    <row r="31" spans="2:9" s="7" customFormat="1" ht="43.5" customHeight="1" thickBot="1" x14ac:dyDescent="0.25">
      <c r="B31" s="616" t="s">
        <v>4</v>
      </c>
      <c r="C31" s="616"/>
      <c r="D31" s="616" t="s">
        <v>5</v>
      </c>
      <c r="E31" s="617" t="s">
        <v>6</v>
      </c>
      <c r="F31" s="618" t="s">
        <v>7</v>
      </c>
      <c r="G31" s="591" t="s">
        <v>400</v>
      </c>
      <c r="H31" s="619" t="s">
        <v>8</v>
      </c>
      <c r="I31" s="592" t="s">
        <v>9</v>
      </c>
    </row>
    <row r="32" spans="2:9" s="7" customFormat="1" ht="43.5" customHeight="1" thickBot="1" x14ac:dyDescent="0.25">
      <c r="B32" s="616"/>
      <c r="C32" s="616"/>
      <c r="D32" s="616"/>
      <c r="E32" s="616"/>
      <c r="F32" s="618"/>
      <c r="G32" s="591"/>
      <c r="H32" s="591"/>
      <c r="I32" s="591"/>
    </row>
    <row r="33" spans="2:9" s="7" customFormat="1" ht="55.5" customHeight="1" x14ac:dyDescent="0.2">
      <c r="B33" s="12">
        <v>22</v>
      </c>
      <c r="C33" s="18" t="s">
        <v>402</v>
      </c>
      <c r="D33" s="13"/>
      <c r="E33" s="14"/>
      <c r="F33" s="15"/>
      <c r="G33" s="245"/>
      <c r="H33" s="16"/>
      <c r="I33" s="17"/>
    </row>
    <row r="34" spans="2:9" s="7" customFormat="1" ht="55.5" customHeight="1" x14ac:dyDescent="0.2">
      <c r="B34" s="12">
        <v>23</v>
      </c>
      <c r="C34" s="19" t="s">
        <v>411</v>
      </c>
      <c r="D34" s="13"/>
      <c r="E34" s="14"/>
      <c r="F34" s="15"/>
      <c r="G34" s="245"/>
      <c r="H34" s="16"/>
      <c r="I34" s="17"/>
    </row>
    <row r="35" spans="2:9" s="7" customFormat="1" ht="55.5" customHeight="1" x14ac:dyDescent="0.2">
      <c r="B35" s="12">
        <v>24</v>
      </c>
      <c r="C35" s="19" t="s">
        <v>406</v>
      </c>
      <c r="D35" s="13"/>
      <c r="E35" s="14"/>
      <c r="F35" s="20"/>
      <c r="G35" s="245"/>
      <c r="H35" s="16"/>
      <c r="I35" s="17"/>
    </row>
    <row r="36" spans="2:9" s="7" customFormat="1" ht="61.5" customHeight="1" x14ac:dyDescent="0.2">
      <c r="B36" s="12">
        <v>25</v>
      </c>
      <c r="C36" s="18" t="s">
        <v>404</v>
      </c>
      <c r="D36" s="13"/>
      <c r="E36" s="14"/>
      <c r="F36" s="15"/>
      <c r="G36" s="245"/>
      <c r="H36" s="16"/>
      <c r="I36" s="17"/>
    </row>
    <row r="37" spans="2:9" s="7" customFormat="1" ht="61.5" customHeight="1" x14ac:dyDescent="0.2">
      <c r="B37" s="12">
        <v>26</v>
      </c>
      <c r="C37" s="21" t="s">
        <v>405</v>
      </c>
      <c r="D37" s="13"/>
      <c r="E37" s="14"/>
      <c r="F37" s="15"/>
      <c r="G37" s="245"/>
      <c r="H37" s="16"/>
      <c r="I37" s="17"/>
    </row>
    <row r="38" spans="2:9" s="7" customFormat="1" ht="61.5" customHeight="1" x14ac:dyDescent="0.2">
      <c r="B38" s="12">
        <v>27</v>
      </c>
      <c r="C38" s="21"/>
      <c r="D38" s="13"/>
      <c r="E38" s="14"/>
      <c r="F38" s="15"/>
      <c r="G38" s="245"/>
      <c r="H38" s="16"/>
      <c r="I38" s="17"/>
    </row>
    <row r="39" spans="2:9" s="7" customFormat="1" ht="32.25" customHeight="1" x14ac:dyDescent="0.2">
      <c r="B39" s="12">
        <v>27</v>
      </c>
      <c r="C39" s="600" t="s">
        <v>401</v>
      </c>
      <c r="D39" s="13"/>
      <c r="E39" s="14"/>
      <c r="F39" s="15"/>
      <c r="G39" s="245"/>
      <c r="H39" s="16"/>
      <c r="I39" s="17"/>
    </row>
    <row r="40" spans="2:9" s="7" customFormat="1" ht="30" customHeight="1" x14ac:dyDescent="0.2">
      <c r="B40" s="12">
        <v>28</v>
      </c>
      <c r="C40" s="601"/>
      <c r="D40" s="13"/>
      <c r="E40" s="14"/>
      <c r="F40" s="20"/>
      <c r="G40" s="245"/>
      <c r="H40" s="16"/>
      <c r="I40" s="17"/>
    </row>
    <row r="41" spans="2:9" s="7" customFormat="1" ht="48" customHeight="1" x14ac:dyDescent="0.2">
      <c r="B41" s="12">
        <v>29</v>
      </c>
      <c r="C41" s="601"/>
      <c r="D41" s="22"/>
      <c r="E41" s="23"/>
      <c r="F41" s="24"/>
      <c r="G41" s="245"/>
      <c r="H41" s="16"/>
      <c r="I41" s="17"/>
    </row>
    <row r="42" spans="2:9" s="7" customFormat="1" ht="24.75" customHeight="1" x14ac:dyDescent="0.2">
      <c r="B42" s="12">
        <v>31</v>
      </c>
      <c r="C42" s="601"/>
      <c r="D42" s="22"/>
      <c r="E42" s="23"/>
      <c r="F42" s="24"/>
      <c r="G42" s="245"/>
      <c r="H42" s="16"/>
      <c r="I42" s="17"/>
    </row>
    <row r="43" spans="2:9" s="7" customFormat="1" ht="24.75" customHeight="1" x14ac:dyDescent="0.2">
      <c r="B43" s="12">
        <v>32</v>
      </c>
      <c r="C43" s="601"/>
      <c r="D43" s="22"/>
      <c r="E43" s="23"/>
      <c r="F43" s="24"/>
      <c r="G43" s="245"/>
      <c r="H43" s="16"/>
      <c r="I43" s="17"/>
    </row>
    <row r="44" spans="2:9" s="7" customFormat="1" ht="24.75" customHeight="1" x14ac:dyDescent="0.2">
      <c r="B44" s="12">
        <v>33</v>
      </c>
      <c r="C44" s="601"/>
      <c r="D44" s="22"/>
      <c r="E44" s="23"/>
      <c r="F44" s="24"/>
      <c r="G44" s="245"/>
      <c r="H44" s="16"/>
      <c r="I44" s="17"/>
    </row>
    <row r="45" spans="2:9" s="7" customFormat="1" ht="24.75" customHeight="1" x14ac:dyDescent="0.2">
      <c r="B45" s="12">
        <v>34</v>
      </c>
      <c r="C45" s="602"/>
      <c r="D45" s="22"/>
      <c r="E45" s="23"/>
      <c r="F45" s="24"/>
      <c r="G45" s="245"/>
      <c r="H45" s="25"/>
      <c r="I45" s="17">
        <f>H45*G45</f>
        <v>0</v>
      </c>
    </row>
    <row r="46" spans="2:9" s="7" customFormat="1" ht="24.75" customHeight="1" thickBot="1" x14ac:dyDescent="0.25">
      <c r="B46" s="12">
        <v>35</v>
      </c>
      <c r="C46" s="26"/>
      <c r="D46" s="27"/>
      <c r="E46" s="28"/>
      <c r="F46" s="29"/>
      <c r="G46" s="245"/>
      <c r="H46" s="30"/>
      <c r="I46" s="31">
        <f>H46*G46</f>
        <v>0</v>
      </c>
    </row>
    <row r="47" spans="2:9" s="7" customFormat="1" ht="39" customHeight="1" thickBot="1" x14ac:dyDescent="0.25">
      <c r="B47" s="593" t="s">
        <v>44</v>
      </c>
      <c r="C47" s="594"/>
      <c r="D47" s="594"/>
      <c r="E47" s="594"/>
      <c r="F47" s="594"/>
      <c r="G47" s="595"/>
      <c r="H47" s="596">
        <f>SUM(I33:I46)</f>
        <v>0</v>
      </c>
      <c r="I47" s="597"/>
    </row>
    <row r="48" spans="2:9" s="7" customFormat="1" ht="39" customHeight="1" thickBot="1" x14ac:dyDescent="0.25">
      <c r="B48" s="585" t="s">
        <v>45</v>
      </c>
      <c r="C48" s="586"/>
      <c r="D48" s="586"/>
      <c r="E48" s="586"/>
      <c r="F48" s="586"/>
      <c r="G48" s="587"/>
      <c r="H48" s="598">
        <f>SUM(H29+H47)</f>
        <v>0</v>
      </c>
      <c r="I48" s="599"/>
    </row>
    <row r="49" spans="2:9" s="7" customFormat="1" ht="39" customHeight="1" thickBot="1" x14ac:dyDescent="0.25">
      <c r="B49" s="593" t="s">
        <v>46</v>
      </c>
      <c r="C49" s="595"/>
      <c r="D49" s="594"/>
      <c r="E49" s="594"/>
      <c r="F49" s="594"/>
      <c r="G49" s="594"/>
      <c r="H49" s="594"/>
      <c r="I49" s="595"/>
    </row>
    <row r="50" spans="2:9" ht="80.25" customHeight="1" thickBot="1" x14ac:dyDescent="0.25">
      <c r="B50" s="520" t="s">
        <v>403</v>
      </c>
      <c r="C50" s="521"/>
      <c r="D50" s="521"/>
      <c r="E50" s="521"/>
      <c r="F50" s="521"/>
      <c r="G50" s="521"/>
      <c r="H50" s="521"/>
      <c r="I50" s="522"/>
    </row>
    <row r="52" spans="2:9" ht="7.5" customHeight="1" thickBot="1" x14ac:dyDescent="0.25"/>
    <row r="53" spans="2:9" ht="36" customHeight="1" thickBot="1" x14ac:dyDescent="0.25">
      <c r="B53" s="575" t="s">
        <v>47</v>
      </c>
      <c r="C53" s="576"/>
      <c r="D53" s="576"/>
      <c r="E53" s="576"/>
      <c r="F53" s="576"/>
      <c r="G53" s="576"/>
      <c r="H53" s="576"/>
      <c r="I53" s="577"/>
    </row>
    <row r="54" spans="2:9" ht="33" customHeight="1" thickBot="1" x14ac:dyDescent="0.25">
      <c r="B54" s="529" t="s">
        <v>48</v>
      </c>
      <c r="C54" s="530"/>
      <c r="D54" s="530"/>
      <c r="E54" s="530"/>
      <c r="F54" s="530"/>
      <c r="G54" s="530"/>
      <c r="H54" s="530"/>
      <c r="I54" s="531"/>
    </row>
    <row r="55" spans="2:9" ht="16.5" customHeight="1" thickBot="1" x14ac:dyDescent="0.25">
      <c r="B55" s="532" t="s">
        <v>49</v>
      </c>
      <c r="C55" s="532"/>
      <c r="D55" s="533" t="s">
        <v>5</v>
      </c>
      <c r="E55" s="535" t="s">
        <v>6</v>
      </c>
      <c r="F55" s="537" t="s">
        <v>7</v>
      </c>
      <c r="G55" s="591" t="s">
        <v>400</v>
      </c>
      <c r="H55" s="541" t="s">
        <v>8</v>
      </c>
      <c r="I55" s="543" t="s">
        <v>9</v>
      </c>
    </row>
    <row r="56" spans="2:9" ht="109.5" customHeight="1" thickBot="1" x14ac:dyDescent="0.25">
      <c r="B56" s="532"/>
      <c r="C56" s="532"/>
      <c r="D56" s="534"/>
      <c r="E56" s="536"/>
      <c r="F56" s="538"/>
      <c r="G56" s="591"/>
      <c r="H56" s="542"/>
      <c r="I56" s="544"/>
    </row>
    <row r="57" spans="2:9" ht="60" customHeight="1" x14ac:dyDescent="0.2">
      <c r="B57" s="466">
        <v>1</v>
      </c>
      <c r="C57" s="467" t="s">
        <v>51</v>
      </c>
      <c r="D57" s="468"/>
      <c r="E57" s="469"/>
      <c r="F57" s="470" t="s">
        <v>52</v>
      </c>
      <c r="G57" s="471">
        <v>3</v>
      </c>
      <c r="H57" s="472"/>
      <c r="I57" s="473"/>
    </row>
    <row r="58" spans="2:9" ht="32.25" customHeight="1" x14ac:dyDescent="0.2">
      <c r="B58" s="325">
        <v>2</v>
      </c>
      <c r="C58" s="324" t="s">
        <v>53</v>
      </c>
      <c r="D58" s="319"/>
      <c r="E58" s="320"/>
      <c r="F58" s="321" t="s">
        <v>54</v>
      </c>
      <c r="G58" s="322">
        <v>15</v>
      </c>
      <c r="H58" s="323"/>
      <c r="I58" s="326"/>
    </row>
    <row r="59" spans="2:9" ht="32.25" customHeight="1" x14ac:dyDescent="0.2">
      <c r="B59" s="325">
        <v>3</v>
      </c>
      <c r="C59" s="324" t="s">
        <v>55</v>
      </c>
      <c r="D59" s="319"/>
      <c r="E59" s="320"/>
      <c r="F59" s="321" t="s">
        <v>56</v>
      </c>
      <c r="G59" s="322">
        <v>8</v>
      </c>
      <c r="H59" s="323"/>
      <c r="I59" s="326"/>
    </row>
    <row r="60" spans="2:9" ht="32.25" customHeight="1" x14ac:dyDescent="0.2">
      <c r="B60" s="325">
        <v>4</v>
      </c>
      <c r="C60" s="324" t="s">
        <v>57</v>
      </c>
      <c r="D60" s="319"/>
      <c r="E60" s="320"/>
      <c r="F60" s="321" t="s">
        <v>58</v>
      </c>
      <c r="G60" s="322">
        <v>4</v>
      </c>
      <c r="H60" s="323"/>
      <c r="I60" s="326"/>
    </row>
    <row r="61" spans="2:9" ht="32.25" customHeight="1" x14ac:dyDescent="0.2">
      <c r="B61" s="325">
        <v>5</v>
      </c>
      <c r="C61" s="324" t="s">
        <v>59</v>
      </c>
      <c r="D61" s="319"/>
      <c r="E61" s="320"/>
      <c r="F61" s="321" t="s">
        <v>58</v>
      </c>
      <c r="G61" s="322">
        <v>2</v>
      </c>
      <c r="H61" s="323"/>
      <c r="I61" s="326"/>
    </row>
    <row r="62" spans="2:9" ht="32.25" customHeight="1" x14ac:dyDescent="0.2">
      <c r="B62" s="325">
        <v>6</v>
      </c>
      <c r="C62" s="324" t="s">
        <v>60</v>
      </c>
      <c r="D62" s="319"/>
      <c r="E62" s="320"/>
      <c r="F62" s="321" t="s">
        <v>61</v>
      </c>
      <c r="G62" s="322">
        <v>12</v>
      </c>
      <c r="H62" s="323"/>
      <c r="I62" s="326"/>
    </row>
    <row r="63" spans="2:9" ht="32.25" customHeight="1" x14ac:dyDescent="0.2">
      <c r="B63" s="325">
        <v>7</v>
      </c>
      <c r="C63" s="324"/>
      <c r="D63" s="319"/>
      <c r="E63" s="320"/>
      <c r="F63" s="321"/>
      <c r="G63" s="322"/>
      <c r="H63" s="323"/>
      <c r="I63" s="326"/>
    </row>
    <row r="64" spans="2:9" ht="32.25" customHeight="1" x14ac:dyDescent="0.2">
      <c r="B64" s="325">
        <v>8</v>
      </c>
      <c r="C64" s="324"/>
      <c r="D64" s="319"/>
      <c r="E64" s="320"/>
      <c r="F64" s="321"/>
      <c r="G64" s="322"/>
      <c r="H64" s="323"/>
      <c r="I64" s="326"/>
    </row>
    <row r="65" spans="2:9" ht="32.25" customHeight="1" x14ac:dyDescent="0.2">
      <c r="B65" s="325">
        <v>9</v>
      </c>
      <c r="C65" s="324"/>
      <c r="D65" s="319"/>
      <c r="E65" s="320"/>
      <c r="F65" s="321"/>
      <c r="G65" s="322"/>
      <c r="H65" s="323"/>
      <c r="I65" s="326"/>
    </row>
    <row r="66" spans="2:9" ht="32.25" customHeight="1" x14ac:dyDescent="0.2">
      <c r="B66" s="325">
        <v>10</v>
      </c>
      <c r="C66" s="324"/>
      <c r="D66" s="319"/>
      <c r="E66" s="320"/>
      <c r="F66" s="321"/>
      <c r="G66" s="322"/>
      <c r="H66" s="323"/>
      <c r="I66" s="326"/>
    </row>
    <row r="67" spans="2:9" ht="42.75" customHeight="1" thickBot="1" x14ac:dyDescent="0.25">
      <c r="B67" s="585" t="s">
        <v>62</v>
      </c>
      <c r="C67" s="586"/>
      <c r="D67" s="586"/>
      <c r="E67" s="586"/>
      <c r="F67" s="586"/>
      <c r="G67" s="587"/>
      <c r="H67" s="588">
        <f>SUM(I57:I63)</f>
        <v>0</v>
      </c>
      <c r="I67" s="587"/>
    </row>
    <row r="68" spans="2:9" s="7" customFormat="1" ht="39" customHeight="1" thickBot="1" x14ac:dyDescent="0.25">
      <c r="B68" s="516" t="s">
        <v>46</v>
      </c>
      <c r="C68" s="517"/>
      <c r="D68" s="518"/>
      <c r="E68" s="518"/>
      <c r="F68" s="518"/>
      <c r="G68" s="518"/>
      <c r="H68" s="518"/>
      <c r="I68" s="517"/>
    </row>
    <row r="69" spans="2:9" ht="25.5" customHeight="1" thickBot="1" x14ac:dyDescent="0.25">
      <c r="B69" s="589"/>
      <c r="C69" s="589"/>
      <c r="D69" s="589"/>
      <c r="E69" s="589"/>
      <c r="F69" s="589"/>
      <c r="G69" s="589"/>
      <c r="H69" s="589"/>
      <c r="I69" s="589"/>
    </row>
    <row r="70" spans="2:9" ht="87" customHeight="1" thickBot="1" x14ac:dyDescent="0.25">
      <c r="B70" s="520" t="s">
        <v>63</v>
      </c>
      <c r="C70" s="521"/>
      <c r="D70" s="521"/>
      <c r="E70" s="521"/>
      <c r="F70" s="521"/>
      <c r="G70" s="521"/>
      <c r="H70" s="521"/>
      <c r="I70" s="522"/>
    </row>
    <row r="71" spans="2:9" ht="36" customHeight="1" thickBot="1" x14ac:dyDescent="0.25">
      <c r="B71" s="590"/>
      <c r="C71" s="590"/>
      <c r="D71" s="590"/>
      <c r="E71" s="590"/>
      <c r="F71" s="590"/>
      <c r="G71" s="590"/>
      <c r="H71" s="590"/>
      <c r="I71" s="590"/>
    </row>
    <row r="72" spans="2:9" ht="36" customHeight="1" thickBot="1" x14ac:dyDescent="0.25">
      <c r="B72" s="575" t="s">
        <v>64</v>
      </c>
      <c r="C72" s="576"/>
      <c r="D72" s="576"/>
      <c r="E72" s="576"/>
      <c r="F72" s="576"/>
      <c r="G72" s="576"/>
      <c r="H72" s="576"/>
      <c r="I72" s="577"/>
    </row>
    <row r="73" spans="2:9" ht="35.25" customHeight="1" thickBot="1" x14ac:dyDescent="0.25">
      <c r="B73" s="529" t="s">
        <v>65</v>
      </c>
      <c r="C73" s="530"/>
      <c r="D73" s="530"/>
      <c r="E73" s="530"/>
      <c r="F73" s="530"/>
      <c r="G73" s="530"/>
      <c r="H73" s="530"/>
      <c r="I73" s="531"/>
    </row>
    <row r="74" spans="2:9" s="32" customFormat="1" ht="15.75" customHeight="1" x14ac:dyDescent="0.2">
      <c r="B74" s="578" t="s">
        <v>49</v>
      </c>
      <c r="C74" s="579"/>
      <c r="D74" s="533" t="s">
        <v>5</v>
      </c>
      <c r="E74" s="535" t="s">
        <v>6</v>
      </c>
      <c r="F74" s="537" t="s">
        <v>7</v>
      </c>
      <c r="G74" s="541" t="s">
        <v>50</v>
      </c>
      <c r="H74" s="541" t="s">
        <v>8</v>
      </c>
      <c r="I74" s="543" t="s">
        <v>9</v>
      </c>
    </row>
    <row r="75" spans="2:9" s="32" customFormat="1" ht="84.75" customHeight="1" thickBot="1" x14ac:dyDescent="0.25">
      <c r="B75" s="580"/>
      <c r="C75" s="581"/>
      <c r="D75" s="534"/>
      <c r="E75" s="536"/>
      <c r="F75" s="538"/>
      <c r="G75" s="542"/>
      <c r="H75" s="542"/>
      <c r="I75" s="544"/>
    </row>
    <row r="76" spans="2:9" ht="46.5" customHeight="1" x14ac:dyDescent="0.2">
      <c r="B76" s="263">
        <v>1</v>
      </c>
      <c r="C76" s="264" t="s">
        <v>66</v>
      </c>
      <c r="D76" s="265"/>
      <c r="E76" s="265"/>
      <c r="F76" s="265" t="s">
        <v>67</v>
      </c>
      <c r="G76" s="249">
        <v>11000</v>
      </c>
      <c r="H76" s="266"/>
      <c r="I76" s="251"/>
    </row>
    <row r="77" spans="2:9" ht="46.5" customHeight="1" x14ac:dyDescent="0.2">
      <c r="B77" s="267">
        <v>2</v>
      </c>
      <c r="C77" s="268" t="s">
        <v>426</v>
      </c>
      <c r="D77" s="265"/>
      <c r="E77" s="265"/>
      <c r="F77" s="265"/>
      <c r="G77" s="249"/>
      <c r="H77" s="266"/>
      <c r="I77" s="251"/>
    </row>
    <row r="78" spans="2:9" ht="46.5" customHeight="1" x14ac:dyDescent="0.2">
      <c r="B78" s="267">
        <v>3</v>
      </c>
      <c r="C78" s="582" t="s">
        <v>427</v>
      </c>
      <c r="D78" s="265"/>
      <c r="E78" s="265"/>
      <c r="F78" s="265"/>
      <c r="G78" s="249"/>
      <c r="H78" s="266"/>
      <c r="I78" s="251"/>
    </row>
    <row r="79" spans="2:9" ht="46.5" customHeight="1" x14ac:dyDescent="0.2">
      <c r="B79" s="269">
        <v>4</v>
      </c>
      <c r="C79" s="583"/>
      <c r="D79" s="269"/>
      <c r="E79" s="270"/>
      <c r="F79" s="270"/>
      <c r="G79" s="249"/>
      <c r="H79" s="266"/>
      <c r="I79" s="271"/>
    </row>
    <row r="80" spans="2:9" ht="41.25" customHeight="1" x14ac:dyDescent="0.2">
      <c r="B80" s="252">
        <v>5</v>
      </c>
      <c r="C80" s="583"/>
      <c r="D80" s="252"/>
      <c r="E80" s="252"/>
      <c r="F80" s="254"/>
      <c r="G80" s="249"/>
      <c r="H80" s="272"/>
      <c r="I80" s="273"/>
    </row>
    <row r="81" spans="2:9" ht="41.25" customHeight="1" thickBot="1" x14ac:dyDescent="0.25">
      <c r="B81" s="261">
        <v>6</v>
      </c>
      <c r="C81" s="584"/>
      <c r="D81" s="261"/>
      <c r="E81" s="261"/>
      <c r="F81" s="262"/>
      <c r="G81" s="249"/>
      <c r="H81" s="274"/>
      <c r="I81" s="275"/>
    </row>
    <row r="82" spans="2:9" ht="30.75" customHeight="1" thickBot="1" x14ac:dyDescent="0.25">
      <c r="B82" s="512" t="s">
        <v>68</v>
      </c>
      <c r="C82" s="513"/>
      <c r="D82" s="513"/>
      <c r="E82" s="513"/>
      <c r="F82" s="513"/>
      <c r="G82" s="515">
        <f>SUM(I76:I81)</f>
        <v>0</v>
      </c>
      <c r="H82" s="513"/>
      <c r="I82" s="513"/>
    </row>
    <row r="83" spans="2:9" s="7" customFormat="1" ht="39" customHeight="1" thickBot="1" x14ac:dyDescent="0.25">
      <c r="B83" s="567" t="s">
        <v>46</v>
      </c>
      <c r="C83" s="567"/>
      <c r="D83" s="567"/>
      <c r="E83" s="567"/>
      <c r="F83" s="516"/>
      <c r="G83" s="568"/>
      <c r="H83" s="569"/>
      <c r="I83" s="570"/>
    </row>
    <row r="84" spans="2:9" ht="15.75" customHeight="1" thickBot="1" x14ac:dyDescent="0.25">
      <c r="B84" s="519"/>
      <c r="C84" s="519"/>
      <c r="D84" s="519"/>
      <c r="E84" s="519"/>
      <c r="F84" s="519"/>
      <c r="G84" s="519"/>
      <c r="H84" s="519"/>
      <c r="I84" s="519"/>
    </row>
    <row r="85" spans="2:9" ht="47.25" customHeight="1" thickBot="1" x14ac:dyDescent="0.25">
      <c r="B85" s="520" t="s">
        <v>69</v>
      </c>
      <c r="C85" s="521"/>
      <c r="D85" s="521"/>
      <c r="E85" s="521"/>
      <c r="F85" s="521"/>
      <c r="G85" s="521"/>
      <c r="H85" s="521"/>
      <c r="I85" s="522"/>
    </row>
    <row r="86" spans="2:9" s="6" customFormat="1" ht="36" customHeight="1" thickBot="1" x14ac:dyDescent="0.25">
      <c r="B86" s="575" t="s">
        <v>70</v>
      </c>
      <c r="C86" s="576"/>
      <c r="D86" s="576"/>
      <c r="E86" s="576"/>
      <c r="F86" s="576"/>
      <c r="G86" s="576"/>
      <c r="H86" s="576"/>
      <c r="I86" s="577"/>
    </row>
    <row r="87" spans="2:9" s="6" customFormat="1" ht="45" customHeight="1" thickBot="1" x14ac:dyDescent="0.25">
      <c r="B87" s="529" t="s">
        <v>71</v>
      </c>
      <c r="C87" s="530"/>
      <c r="D87" s="530"/>
      <c r="E87" s="530"/>
      <c r="F87" s="530"/>
      <c r="G87" s="530"/>
      <c r="H87" s="530"/>
      <c r="I87" s="531"/>
    </row>
    <row r="88" spans="2:9" s="6" customFormat="1" ht="16.5" customHeight="1" x14ac:dyDescent="0.2">
      <c r="B88" s="571" t="s">
        <v>49</v>
      </c>
      <c r="C88" s="572"/>
      <c r="D88" s="563" t="s">
        <v>5</v>
      </c>
      <c r="E88" s="565" t="s">
        <v>6</v>
      </c>
      <c r="F88" s="565" t="s">
        <v>7</v>
      </c>
      <c r="G88" s="541" t="s">
        <v>407</v>
      </c>
      <c r="H88" s="541" t="s">
        <v>8</v>
      </c>
      <c r="I88" s="543" t="s">
        <v>9</v>
      </c>
    </row>
    <row r="89" spans="2:9" s="6" customFormat="1" ht="109.5" customHeight="1" thickBot="1" x14ac:dyDescent="0.25">
      <c r="B89" s="573"/>
      <c r="C89" s="574"/>
      <c r="D89" s="564"/>
      <c r="E89" s="566"/>
      <c r="F89" s="566"/>
      <c r="G89" s="542"/>
      <c r="H89" s="542"/>
      <c r="I89" s="544"/>
    </row>
    <row r="90" spans="2:9" s="6" customFormat="1" ht="28.5" customHeight="1" x14ac:dyDescent="0.2">
      <c r="B90" s="276">
        <v>1</v>
      </c>
      <c r="C90" s="277" t="s">
        <v>72</v>
      </c>
      <c r="D90" s="276"/>
      <c r="E90" s="278"/>
      <c r="F90" s="279">
        <v>20</v>
      </c>
      <c r="G90" s="249">
        <v>400</v>
      </c>
      <c r="H90" s="250"/>
      <c r="I90" s="251"/>
    </row>
    <row r="91" spans="2:9" s="6" customFormat="1" ht="32.25" customHeight="1" x14ac:dyDescent="0.2">
      <c r="B91" s="280">
        <v>2</v>
      </c>
      <c r="C91" s="281" t="s">
        <v>73</v>
      </c>
      <c r="D91" s="280"/>
      <c r="E91" s="282"/>
      <c r="F91" s="283">
        <v>20</v>
      </c>
      <c r="G91" s="249">
        <v>160</v>
      </c>
      <c r="H91" s="255"/>
      <c r="I91" s="251"/>
    </row>
    <row r="92" spans="2:9" s="6" customFormat="1" ht="32.25" customHeight="1" x14ac:dyDescent="0.2">
      <c r="B92" s="280">
        <v>3</v>
      </c>
      <c r="C92" s="281" t="s">
        <v>74</v>
      </c>
      <c r="D92" s="280"/>
      <c r="E92" s="282"/>
      <c r="F92" s="283">
        <v>20</v>
      </c>
      <c r="G92" s="249">
        <v>260</v>
      </c>
      <c r="H92" s="255"/>
      <c r="I92" s="251"/>
    </row>
    <row r="93" spans="2:9" s="6" customFormat="1" ht="32.25" customHeight="1" x14ac:dyDescent="0.2">
      <c r="B93" s="280">
        <v>4</v>
      </c>
      <c r="C93" s="281" t="s">
        <v>75</v>
      </c>
      <c r="D93" s="280"/>
      <c r="E93" s="282"/>
      <c r="F93" s="283">
        <v>20</v>
      </c>
      <c r="G93" s="249">
        <v>50</v>
      </c>
      <c r="H93" s="255"/>
      <c r="I93" s="251"/>
    </row>
    <row r="94" spans="2:9" s="6" customFormat="1" ht="32.25" customHeight="1" x14ac:dyDescent="0.2">
      <c r="B94" s="280">
        <v>5</v>
      </c>
      <c r="C94" s="281" t="s">
        <v>76</v>
      </c>
      <c r="D94" s="280"/>
      <c r="E94" s="282"/>
      <c r="F94" s="283">
        <v>20</v>
      </c>
      <c r="G94" s="249">
        <v>10</v>
      </c>
      <c r="H94" s="255"/>
      <c r="I94" s="251"/>
    </row>
    <row r="95" spans="2:9" s="6" customFormat="1" ht="32.25" customHeight="1" x14ac:dyDescent="0.2">
      <c r="B95" s="284">
        <v>6</v>
      </c>
      <c r="C95" s="281" t="s">
        <v>77</v>
      </c>
      <c r="D95" s="280"/>
      <c r="E95" s="282"/>
      <c r="F95" s="283">
        <v>10</v>
      </c>
      <c r="G95" s="249">
        <v>10</v>
      </c>
      <c r="H95" s="255"/>
      <c r="I95" s="251"/>
    </row>
    <row r="96" spans="2:9" s="6" customFormat="1" ht="32.25" customHeight="1" x14ac:dyDescent="0.2">
      <c r="B96" s="284">
        <v>7</v>
      </c>
      <c r="C96" s="281" t="s">
        <v>78</v>
      </c>
      <c r="D96" s="280"/>
      <c r="E96" s="282"/>
      <c r="F96" s="283">
        <v>25</v>
      </c>
      <c r="G96" s="249">
        <v>55</v>
      </c>
      <c r="H96" s="255"/>
      <c r="I96" s="251"/>
    </row>
    <row r="97" spans="2:9" s="6" customFormat="1" ht="32.25" customHeight="1" x14ac:dyDescent="0.2">
      <c r="B97" s="280">
        <v>8</v>
      </c>
      <c r="C97" s="281" t="s">
        <v>79</v>
      </c>
      <c r="D97" s="280"/>
      <c r="E97" s="282"/>
      <c r="F97" s="283">
        <v>10</v>
      </c>
      <c r="G97" s="249">
        <v>120</v>
      </c>
      <c r="H97" s="255"/>
      <c r="I97" s="251"/>
    </row>
    <row r="98" spans="2:9" s="6" customFormat="1" ht="32.25" customHeight="1" x14ac:dyDescent="0.2">
      <c r="B98" s="285">
        <v>9</v>
      </c>
      <c r="C98" s="281" t="s">
        <v>80</v>
      </c>
      <c r="D98" s="285"/>
      <c r="E98" s="286"/>
      <c r="F98" s="287">
        <v>10</v>
      </c>
      <c r="G98" s="249">
        <v>320</v>
      </c>
      <c r="H98" s="260"/>
      <c r="I98" s="251"/>
    </row>
    <row r="99" spans="2:9" s="6" customFormat="1" ht="32.25" customHeight="1" x14ac:dyDescent="0.2">
      <c r="B99" s="280">
        <v>10</v>
      </c>
      <c r="C99" s="281" t="s">
        <v>81</v>
      </c>
      <c r="D99" s="285"/>
      <c r="E99" s="286"/>
      <c r="F99" s="287">
        <v>10</v>
      </c>
      <c r="G99" s="249">
        <v>520</v>
      </c>
      <c r="H99" s="260"/>
      <c r="I99" s="251"/>
    </row>
    <row r="100" spans="2:9" s="6" customFormat="1" ht="32.25" customHeight="1" x14ac:dyDescent="0.2">
      <c r="B100" s="280">
        <v>11</v>
      </c>
      <c r="C100" s="281" t="s">
        <v>82</v>
      </c>
      <c r="D100" s="285"/>
      <c r="E100" s="286"/>
      <c r="F100" s="287">
        <v>10</v>
      </c>
      <c r="G100" s="249">
        <v>20</v>
      </c>
      <c r="H100" s="260"/>
      <c r="I100" s="251"/>
    </row>
    <row r="101" spans="2:9" s="6" customFormat="1" ht="52" customHeight="1" thickBot="1" x14ac:dyDescent="0.25">
      <c r="B101" s="280">
        <v>12</v>
      </c>
      <c r="C101" s="288" t="s">
        <v>399</v>
      </c>
      <c r="D101" s="285"/>
      <c r="E101" s="286"/>
      <c r="F101" s="287">
        <v>1000</v>
      </c>
      <c r="G101" s="249">
        <v>2000</v>
      </c>
      <c r="H101" s="260"/>
      <c r="I101" s="251"/>
    </row>
    <row r="102" spans="2:9" s="6" customFormat="1" ht="33" customHeight="1" thickBot="1" x14ac:dyDescent="0.25">
      <c r="B102" s="285">
        <v>14</v>
      </c>
      <c r="C102" s="289" t="s">
        <v>83</v>
      </c>
      <c r="D102" s="280"/>
      <c r="E102" s="282"/>
      <c r="F102" s="283">
        <v>10</v>
      </c>
      <c r="G102" s="249">
        <v>25</v>
      </c>
      <c r="H102" s="545">
        <f>SUM(I90:I102)</f>
        <v>0</v>
      </c>
      <c r="I102" s="546"/>
    </row>
    <row r="103" spans="2:9" s="6" customFormat="1" ht="63.75" customHeight="1" thickBot="1" x14ac:dyDescent="0.25">
      <c r="B103" s="547" t="s">
        <v>84</v>
      </c>
      <c r="C103" s="548"/>
      <c r="D103" s="549"/>
      <c r="E103" s="549"/>
      <c r="F103" s="549"/>
      <c r="G103" s="549"/>
      <c r="H103" s="550"/>
      <c r="I103" s="551"/>
    </row>
    <row r="104" spans="2:9" s="34" customFormat="1" ht="57.75" customHeight="1" thickBot="1" x14ac:dyDescent="0.25">
      <c r="B104" s="552" t="s">
        <v>46</v>
      </c>
      <c r="C104" s="553"/>
      <c r="D104" s="552"/>
      <c r="E104" s="554"/>
      <c r="F104" s="554"/>
      <c r="G104" s="554"/>
      <c r="H104" s="555"/>
      <c r="I104" s="556"/>
    </row>
    <row r="105" spans="2:9" s="34" customFormat="1" ht="43.5" customHeight="1" thickBot="1" x14ac:dyDescent="0.25">
      <c r="B105" s="557" t="s">
        <v>412</v>
      </c>
      <c r="C105" s="558"/>
      <c r="D105" s="558"/>
      <c r="E105" s="558"/>
      <c r="F105" s="558"/>
      <c r="G105" s="558"/>
      <c r="H105" s="558"/>
      <c r="I105" s="558"/>
    </row>
    <row r="106" spans="2:9" s="34" customFormat="1" ht="43.5" customHeight="1" x14ac:dyDescent="0.2">
      <c r="B106" s="559" t="s">
        <v>4</v>
      </c>
      <c r="C106" s="560"/>
      <c r="D106" s="563" t="s">
        <v>5</v>
      </c>
      <c r="E106" s="565" t="s">
        <v>6</v>
      </c>
      <c r="F106" s="565" t="s">
        <v>7</v>
      </c>
      <c r="G106" s="541" t="s">
        <v>85</v>
      </c>
      <c r="H106" s="541" t="s">
        <v>8</v>
      </c>
      <c r="I106" s="543" t="s">
        <v>9</v>
      </c>
    </row>
    <row r="107" spans="2:9" s="34" customFormat="1" ht="43.5" customHeight="1" thickBot="1" x14ac:dyDescent="0.25">
      <c r="B107" s="561"/>
      <c r="C107" s="562"/>
      <c r="D107" s="564"/>
      <c r="E107" s="566"/>
      <c r="F107" s="566"/>
      <c r="G107" s="542"/>
      <c r="H107" s="542"/>
      <c r="I107" s="544"/>
    </row>
    <row r="108" spans="2:9" s="34" customFormat="1" ht="55.5" customHeight="1" x14ac:dyDescent="0.2">
      <c r="B108" s="290">
        <v>20</v>
      </c>
      <c r="C108" s="291" t="s">
        <v>86</v>
      </c>
      <c r="D108" s="292"/>
      <c r="E108" s="280"/>
      <c r="F108" s="283"/>
      <c r="G108" s="249"/>
      <c r="H108" s="293"/>
      <c r="I108" s="251"/>
    </row>
    <row r="109" spans="2:9" s="34" customFormat="1" ht="55.5" customHeight="1" x14ac:dyDescent="0.2">
      <c r="B109" s="290">
        <v>21</v>
      </c>
      <c r="C109" s="294" t="s">
        <v>87</v>
      </c>
      <c r="D109" s="292"/>
      <c r="E109" s="280"/>
      <c r="F109" s="283"/>
      <c r="G109" s="249"/>
      <c r="H109" s="293"/>
      <c r="I109" s="251"/>
    </row>
    <row r="110" spans="2:9" s="34" customFormat="1" ht="55.5" customHeight="1" x14ac:dyDescent="0.2">
      <c r="B110" s="290">
        <v>22</v>
      </c>
      <c r="C110" s="603" t="s">
        <v>408</v>
      </c>
      <c r="D110" s="292"/>
      <c r="E110" s="280"/>
      <c r="F110" s="283"/>
      <c r="G110" s="249"/>
      <c r="H110" s="293"/>
      <c r="I110" s="251"/>
    </row>
    <row r="111" spans="2:9" s="34" customFormat="1" ht="55.5" customHeight="1" thickBot="1" x14ac:dyDescent="0.25">
      <c r="B111" s="290">
        <v>23</v>
      </c>
      <c r="C111" s="604"/>
      <c r="D111" s="292"/>
      <c r="E111" s="280"/>
      <c r="F111" s="283"/>
      <c r="G111" s="249"/>
      <c r="H111" s="293"/>
      <c r="I111" s="251"/>
    </row>
    <row r="112" spans="2:9" s="6" customFormat="1" ht="65" customHeight="1" thickBot="1" x14ac:dyDescent="0.25">
      <c r="B112" s="520" t="s">
        <v>88</v>
      </c>
      <c r="C112" s="521"/>
      <c r="D112" s="521"/>
      <c r="E112" s="521"/>
      <c r="F112" s="521"/>
      <c r="G112" s="521"/>
      <c r="H112" s="521"/>
      <c r="I112" s="522"/>
    </row>
    <row r="113" spans="2:9" ht="36" customHeight="1" thickBot="1" x14ac:dyDescent="0.25">
      <c r="B113" s="529" t="s">
        <v>89</v>
      </c>
      <c r="C113" s="530"/>
      <c r="D113" s="530"/>
      <c r="E113" s="530"/>
      <c r="F113" s="530"/>
      <c r="G113" s="530"/>
      <c r="H113" s="530"/>
      <c r="I113" s="531"/>
    </row>
    <row r="114" spans="2:9" ht="33" customHeight="1" thickBot="1" x14ac:dyDescent="0.25">
      <c r="B114" s="529" t="s">
        <v>90</v>
      </c>
      <c r="C114" s="530"/>
      <c r="D114" s="530"/>
      <c r="E114" s="530"/>
      <c r="F114" s="530"/>
      <c r="G114" s="530"/>
      <c r="H114" s="530"/>
      <c r="I114" s="531"/>
    </row>
    <row r="115" spans="2:9" ht="16.5" customHeight="1" thickBot="1" x14ac:dyDescent="0.25">
      <c r="B115" s="532" t="s">
        <v>49</v>
      </c>
      <c r="C115" s="532"/>
      <c r="D115" s="533" t="s">
        <v>5</v>
      </c>
      <c r="E115" s="535" t="s">
        <v>6</v>
      </c>
      <c r="F115" s="537" t="s">
        <v>7</v>
      </c>
      <c r="G115" s="539" t="s">
        <v>410</v>
      </c>
      <c r="H115" s="541" t="s">
        <v>8</v>
      </c>
      <c r="I115" s="543" t="s">
        <v>9</v>
      </c>
    </row>
    <row r="116" spans="2:9" ht="109.5" customHeight="1" thickBot="1" x14ac:dyDescent="0.25">
      <c r="B116" s="532"/>
      <c r="C116" s="532"/>
      <c r="D116" s="534"/>
      <c r="E116" s="536"/>
      <c r="F116" s="538"/>
      <c r="G116" s="540"/>
      <c r="H116" s="542"/>
      <c r="I116" s="544"/>
    </row>
    <row r="117" spans="2:9" ht="60" customHeight="1" x14ac:dyDescent="0.2">
      <c r="B117" s="246">
        <v>1</v>
      </c>
      <c r="C117" s="295" t="s">
        <v>429</v>
      </c>
      <c r="D117" s="246"/>
      <c r="E117" s="247"/>
      <c r="F117" s="248"/>
      <c r="G117" s="249">
        <v>4800</v>
      </c>
      <c r="H117" s="250"/>
      <c r="I117" s="251"/>
    </row>
    <row r="118" spans="2:9" ht="32.25" customHeight="1" x14ac:dyDescent="0.2">
      <c r="B118" s="252">
        <v>2</v>
      </c>
      <c r="C118" s="296" t="s">
        <v>430</v>
      </c>
      <c r="D118" s="252"/>
      <c r="E118" s="253"/>
      <c r="F118" s="254"/>
      <c r="G118" s="249"/>
      <c r="H118" s="255"/>
      <c r="I118" s="251"/>
    </row>
    <row r="119" spans="2:9" ht="32.25" customHeight="1" x14ac:dyDescent="0.2">
      <c r="B119" s="252">
        <v>3</v>
      </c>
      <c r="C119" s="296" t="s">
        <v>428</v>
      </c>
      <c r="D119" s="252"/>
      <c r="E119" s="253"/>
      <c r="F119" s="254"/>
      <c r="G119" s="249"/>
      <c r="H119" s="255"/>
      <c r="I119" s="251"/>
    </row>
    <row r="120" spans="2:9" ht="32.25" customHeight="1" x14ac:dyDescent="0.2">
      <c r="B120" s="252">
        <v>4</v>
      </c>
      <c r="C120" s="296" t="s">
        <v>424</v>
      </c>
      <c r="D120" s="252"/>
      <c r="E120" s="253"/>
      <c r="F120" s="254"/>
      <c r="G120" s="249"/>
      <c r="H120" s="255"/>
      <c r="I120" s="251"/>
    </row>
    <row r="121" spans="2:9" ht="32.25" customHeight="1" x14ac:dyDescent="0.2">
      <c r="B121" s="252">
        <v>5</v>
      </c>
      <c r="C121" s="456" t="s">
        <v>406</v>
      </c>
      <c r="D121" s="252"/>
      <c r="E121" s="253"/>
      <c r="F121" s="254"/>
      <c r="G121" s="249"/>
      <c r="H121" s="255"/>
      <c r="I121" s="251"/>
    </row>
    <row r="122" spans="2:9" ht="32.25" customHeight="1" x14ac:dyDescent="0.2">
      <c r="B122" s="252">
        <v>6</v>
      </c>
      <c r="C122" s="603" t="s">
        <v>409</v>
      </c>
      <c r="D122" s="252"/>
      <c r="E122" s="253"/>
      <c r="F122" s="254"/>
      <c r="G122" s="249"/>
      <c r="H122" s="255"/>
      <c r="I122" s="251"/>
    </row>
    <row r="123" spans="2:9" ht="32.25" customHeight="1" x14ac:dyDescent="0.2">
      <c r="B123" s="256">
        <v>7</v>
      </c>
      <c r="C123" s="605"/>
      <c r="D123" s="252"/>
      <c r="E123" s="253"/>
      <c r="F123" s="254"/>
      <c r="G123" s="249"/>
      <c r="H123" s="255"/>
      <c r="I123" s="251"/>
    </row>
    <row r="124" spans="2:9" ht="32.25" customHeight="1" x14ac:dyDescent="0.2">
      <c r="B124" s="256">
        <v>8</v>
      </c>
      <c r="C124" s="605"/>
      <c r="D124" s="252"/>
      <c r="E124" s="253"/>
      <c r="F124" s="254"/>
      <c r="G124" s="249"/>
      <c r="H124" s="255"/>
      <c r="I124" s="251"/>
    </row>
    <row r="125" spans="2:9" ht="32.25" customHeight="1" x14ac:dyDescent="0.2">
      <c r="B125" s="256">
        <v>9</v>
      </c>
      <c r="C125" s="606"/>
      <c r="D125" s="252"/>
      <c r="E125" s="253"/>
      <c r="F125" s="254"/>
      <c r="G125" s="249"/>
      <c r="H125" s="255"/>
      <c r="I125" s="251"/>
    </row>
    <row r="126" spans="2:9" ht="32.25" customHeight="1" thickBot="1" x14ac:dyDescent="0.25">
      <c r="B126" s="256">
        <v>10</v>
      </c>
      <c r="C126" s="297"/>
      <c r="D126" s="257"/>
      <c r="E126" s="258"/>
      <c r="F126" s="259"/>
      <c r="G126" s="249"/>
      <c r="H126" s="260"/>
      <c r="I126" s="251"/>
    </row>
    <row r="127" spans="2:9" ht="42.75" customHeight="1" thickBot="1" x14ac:dyDescent="0.25">
      <c r="B127" s="512" t="s">
        <v>91</v>
      </c>
      <c r="C127" s="513"/>
      <c r="D127" s="513"/>
      <c r="E127" s="513"/>
      <c r="F127" s="513"/>
      <c r="G127" s="514"/>
      <c r="H127" s="515">
        <f>SUM(I117:I126)</f>
        <v>0</v>
      </c>
      <c r="I127" s="514"/>
    </row>
    <row r="128" spans="2:9" s="7" customFormat="1" ht="39" customHeight="1" thickBot="1" x14ac:dyDescent="0.25">
      <c r="B128" s="516" t="s">
        <v>46</v>
      </c>
      <c r="C128" s="517"/>
      <c r="D128" s="518"/>
      <c r="E128" s="518"/>
      <c r="F128" s="518"/>
      <c r="G128" s="518"/>
      <c r="H128" s="518"/>
      <c r="I128" s="517"/>
    </row>
    <row r="129" spans="2:9" ht="15.5" customHeight="1" thickBot="1" x14ac:dyDescent="0.25">
      <c r="B129" s="519"/>
      <c r="C129" s="519"/>
      <c r="D129" s="519"/>
      <c r="E129" s="519"/>
      <c r="F129" s="519"/>
      <c r="G129" s="519"/>
      <c r="H129" s="519"/>
      <c r="I129" s="519"/>
    </row>
    <row r="130" spans="2:9" ht="50.5" customHeight="1" thickBot="1" x14ac:dyDescent="0.25">
      <c r="B130" s="520" t="s">
        <v>92</v>
      </c>
      <c r="C130" s="521"/>
      <c r="D130" s="521"/>
      <c r="E130" s="521"/>
      <c r="F130" s="521"/>
      <c r="G130" s="521"/>
      <c r="H130" s="521"/>
      <c r="I130" s="522"/>
    </row>
    <row r="131" spans="2:9" ht="57.75" customHeight="1" thickBot="1" x14ac:dyDescent="0.25">
      <c r="B131" s="298"/>
      <c r="C131" s="299"/>
      <c r="D131" s="298"/>
      <c r="E131" s="298"/>
      <c r="F131" s="300"/>
      <c r="G131" s="298"/>
      <c r="H131" s="301"/>
      <c r="I131" s="302"/>
    </row>
    <row r="132" spans="2:9" ht="45" customHeight="1" x14ac:dyDescent="0.2">
      <c r="B132" s="523" t="s">
        <v>93</v>
      </c>
      <c r="C132" s="524"/>
      <c r="D132" s="527" t="s">
        <v>94</v>
      </c>
      <c r="E132" s="528"/>
      <c r="F132" s="527" t="s">
        <v>95</v>
      </c>
      <c r="G132" s="528"/>
      <c r="H132" s="303"/>
      <c r="I132" s="304"/>
    </row>
    <row r="133" spans="2:9" ht="16.5" customHeight="1" x14ac:dyDescent="0.2">
      <c r="B133" s="525"/>
      <c r="C133" s="526"/>
      <c r="D133" s="305" t="s">
        <v>96</v>
      </c>
      <c r="E133" s="306" t="s">
        <v>97</v>
      </c>
      <c r="F133" s="305" t="s">
        <v>96</v>
      </c>
      <c r="G133" s="307" t="s">
        <v>97</v>
      </c>
      <c r="H133" s="308"/>
      <c r="I133" s="304"/>
    </row>
    <row r="134" spans="2:9" ht="52.5" customHeight="1" x14ac:dyDescent="0.2">
      <c r="B134" s="503" t="s">
        <v>98</v>
      </c>
      <c r="C134" s="504"/>
      <c r="D134" s="309">
        <v>1</v>
      </c>
      <c r="E134" s="310">
        <v>1</v>
      </c>
      <c r="F134" s="309"/>
      <c r="G134" s="311"/>
      <c r="H134" s="312"/>
      <c r="I134" s="304"/>
    </row>
    <row r="135" spans="2:9" ht="28.5" customHeight="1" x14ac:dyDescent="0.2">
      <c r="B135" s="503" t="s">
        <v>99</v>
      </c>
      <c r="C135" s="504"/>
      <c r="D135" s="309">
        <v>1</v>
      </c>
      <c r="E135" s="310">
        <v>1</v>
      </c>
      <c r="F135" s="309"/>
      <c r="G135" s="311"/>
      <c r="H135" s="312"/>
      <c r="I135" s="304"/>
    </row>
    <row r="136" spans="2:9" ht="27" customHeight="1" x14ac:dyDescent="0.2">
      <c r="B136" s="503" t="s">
        <v>100</v>
      </c>
      <c r="C136" s="504"/>
      <c r="D136" s="309">
        <v>9</v>
      </c>
      <c r="E136" s="310">
        <v>9</v>
      </c>
      <c r="F136" s="309"/>
      <c r="G136" s="313"/>
      <c r="H136" s="312"/>
      <c r="I136" s="304"/>
    </row>
    <row r="137" spans="2:9" ht="27" customHeight="1" x14ac:dyDescent="0.2">
      <c r="B137" s="503" t="s">
        <v>101</v>
      </c>
      <c r="C137" s="504"/>
      <c r="D137" s="309">
        <v>6</v>
      </c>
      <c r="E137" s="310">
        <v>6</v>
      </c>
      <c r="F137" s="309"/>
      <c r="G137" s="313"/>
      <c r="H137" s="312"/>
      <c r="I137" s="304"/>
    </row>
    <row r="138" spans="2:9" ht="57" customHeight="1" x14ac:dyDescent="0.2">
      <c r="B138" s="505" t="s">
        <v>102</v>
      </c>
      <c r="C138" s="506"/>
      <c r="D138" s="309">
        <v>3</v>
      </c>
      <c r="E138" s="310">
        <v>3</v>
      </c>
      <c r="F138" s="309"/>
      <c r="G138" s="313"/>
      <c r="H138" s="314"/>
      <c r="I138" s="304"/>
    </row>
    <row r="139" spans="2:9" ht="27" customHeight="1" x14ac:dyDescent="0.2">
      <c r="B139" s="503" t="s">
        <v>103</v>
      </c>
      <c r="C139" s="504"/>
      <c r="D139" s="309">
        <v>1</v>
      </c>
      <c r="E139" s="310">
        <v>1</v>
      </c>
      <c r="F139" s="309"/>
      <c r="G139" s="311"/>
      <c r="H139" s="314"/>
      <c r="I139" s="304"/>
    </row>
    <row r="140" spans="2:9" ht="27" customHeight="1" thickBot="1" x14ac:dyDescent="0.25">
      <c r="B140" s="507" t="s">
        <v>104</v>
      </c>
      <c r="C140" s="508"/>
      <c r="D140" s="315">
        <v>1</v>
      </c>
      <c r="E140" s="316">
        <v>1</v>
      </c>
      <c r="F140" s="346"/>
      <c r="G140" s="347"/>
      <c r="H140" s="314"/>
      <c r="I140" s="304"/>
    </row>
    <row r="141" spans="2:9" ht="87" customHeight="1" thickBot="1" x14ac:dyDescent="0.25">
      <c r="B141" s="607" t="s">
        <v>413</v>
      </c>
      <c r="C141" s="608"/>
      <c r="D141" s="315"/>
      <c r="E141" s="316"/>
      <c r="F141" s="315"/>
      <c r="G141" s="317"/>
      <c r="H141" s="314"/>
      <c r="I141" s="304"/>
    </row>
    <row r="142" spans="2:9" ht="22.5" customHeight="1" thickBot="1" x14ac:dyDescent="0.25">
      <c r="B142" s="494"/>
      <c r="C142" s="494"/>
      <c r="D142" s="298"/>
      <c r="E142" s="298"/>
      <c r="F142" s="300"/>
      <c r="G142" s="298"/>
      <c r="H142" s="301"/>
      <c r="I142" s="302"/>
    </row>
    <row r="143" spans="2:9" ht="57.75" customHeight="1" thickBot="1" x14ac:dyDescent="0.25">
      <c r="B143" s="509" t="s">
        <v>105</v>
      </c>
      <c r="C143" s="510"/>
      <c r="D143" s="510"/>
      <c r="E143" s="510"/>
      <c r="F143" s="510"/>
      <c r="G143" s="511"/>
      <c r="H143" s="492">
        <f>H29+H47+H67+G82+H102+H127</f>
        <v>0</v>
      </c>
      <c r="I143" s="493"/>
    </row>
    <row r="144" spans="2:9" ht="22.5" customHeight="1" thickBot="1" x14ac:dyDescent="0.25">
      <c r="B144" s="494"/>
      <c r="C144" s="494"/>
      <c r="D144" s="298"/>
      <c r="E144" s="298"/>
      <c r="F144" s="300"/>
      <c r="G144" s="298"/>
      <c r="H144" s="301"/>
      <c r="I144" s="302"/>
    </row>
    <row r="145" spans="2:9" s="35" customFormat="1" ht="81" customHeight="1" thickBot="1" x14ac:dyDescent="0.25">
      <c r="B145" s="495" t="s">
        <v>106</v>
      </c>
      <c r="C145" s="496"/>
      <c r="D145" s="496"/>
      <c r="E145" s="496"/>
      <c r="F145" s="496"/>
      <c r="G145" s="497"/>
      <c r="H145" s="498">
        <v>200000000</v>
      </c>
      <c r="I145" s="499"/>
    </row>
    <row r="146" spans="2:9" ht="22.5" customHeight="1" thickBot="1" x14ac:dyDescent="0.25">
      <c r="B146" s="318"/>
      <c r="C146" s="318"/>
      <c r="D146" s="298"/>
      <c r="E146" s="298"/>
      <c r="F146" s="300"/>
      <c r="G146" s="298"/>
      <c r="H146" s="301"/>
      <c r="I146" s="302"/>
    </row>
    <row r="147" spans="2:9" ht="45" customHeight="1" thickBot="1" x14ac:dyDescent="0.25">
      <c r="B147" s="500" t="s">
        <v>107</v>
      </c>
      <c r="C147" s="501"/>
      <c r="D147" s="501"/>
      <c r="E147" s="501"/>
      <c r="F147" s="501"/>
      <c r="G147" s="501"/>
      <c r="H147" s="501"/>
      <c r="I147" s="502"/>
    </row>
  </sheetData>
  <mergeCells count="121">
    <mergeCell ref="C110:C111"/>
    <mergeCell ref="C122:C125"/>
    <mergeCell ref="B141:C141"/>
    <mergeCell ref="B2:I2"/>
    <mergeCell ref="B3:I3"/>
    <mergeCell ref="B4:I4"/>
    <mergeCell ref="B5:I5"/>
    <mergeCell ref="B6:I6"/>
    <mergeCell ref="B7:C8"/>
    <mergeCell ref="D7:D8"/>
    <mergeCell ref="E7:E8"/>
    <mergeCell ref="F7:F8"/>
    <mergeCell ref="G7:G8"/>
    <mergeCell ref="H7:H8"/>
    <mergeCell ref="I7:I8"/>
    <mergeCell ref="B29:F29"/>
    <mergeCell ref="H29:I29"/>
    <mergeCell ref="B30:I30"/>
    <mergeCell ref="B31:C32"/>
    <mergeCell ref="D31:D32"/>
    <mergeCell ref="E31:E32"/>
    <mergeCell ref="F31:F32"/>
    <mergeCell ref="G31:G32"/>
    <mergeCell ref="H31:H32"/>
    <mergeCell ref="I31:I32"/>
    <mergeCell ref="B47:G47"/>
    <mergeCell ref="H47:I47"/>
    <mergeCell ref="B48:G48"/>
    <mergeCell ref="H48:I48"/>
    <mergeCell ref="B49:C49"/>
    <mergeCell ref="D49:I49"/>
    <mergeCell ref="B50:I50"/>
    <mergeCell ref="C39:C45"/>
    <mergeCell ref="B53:I53"/>
    <mergeCell ref="B54:I54"/>
    <mergeCell ref="B55:C56"/>
    <mergeCell ref="D55:D56"/>
    <mergeCell ref="E55:E56"/>
    <mergeCell ref="F55:F56"/>
    <mergeCell ref="G55:G56"/>
    <mergeCell ref="H55:H56"/>
    <mergeCell ref="I55:I56"/>
    <mergeCell ref="B67:G67"/>
    <mergeCell ref="H67:I67"/>
    <mergeCell ref="B68:C68"/>
    <mergeCell ref="D68:I68"/>
    <mergeCell ref="B69:I69"/>
    <mergeCell ref="B70:I70"/>
    <mergeCell ref="B71:I71"/>
    <mergeCell ref="B72:I72"/>
    <mergeCell ref="B73:I73"/>
    <mergeCell ref="B74:C75"/>
    <mergeCell ref="D74:D75"/>
    <mergeCell ref="E74:E75"/>
    <mergeCell ref="F74:F75"/>
    <mergeCell ref="G74:G75"/>
    <mergeCell ref="H74:H75"/>
    <mergeCell ref="I74:I75"/>
    <mergeCell ref="B82:F82"/>
    <mergeCell ref="G82:I82"/>
    <mergeCell ref="C78:C81"/>
    <mergeCell ref="B83:F83"/>
    <mergeCell ref="G83:I83"/>
    <mergeCell ref="B84:I84"/>
    <mergeCell ref="B85:I85"/>
    <mergeCell ref="B87:I87"/>
    <mergeCell ref="B88:C89"/>
    <mergeCell ref="D88:D89"/>
    <mergeCell ref="E88:E89"/>
    <mergeCell ref="F88:F89"/>
    <mergeCell ref="G88:G89"/>
    <mergeCell ref="H88:H89"/>
    <mergeCell ref="I88:I89"/>
    <mergeCell ref="B86:I86"/>
    <mergeCell ref="H102:I102"/>
    <mergeCell ref="B103:G103"/>
    <mergeCell ref="H103:I103"/>
    <mergeCell ref="B104:C104"/>
    <mergeCell ref="D104:I104"/>
    <mergeCell ref="B105:I105"/>
    <mergeCell ref="B106:C107"/>
    <mergeCell ref="D106:D107"/>
    <mergeCell ref="E106:E107"/>
    <mergeCell ref="F106:F107"/>
    <mergeCell ref="G106:G107"/>
    <mergeCell ref="H106:H107"/>
    <mergeCell ref="I106:I107"/>
    <mergeCell ref="B112:I112"/>
    <mergeCell ref="B113:I113"/>
    <mergeCell ref="B114:I114"/>
    <mergeCell ref="B115:C116"/>
    <mergeCell ref="D115:D116"/>
    <mergeCell ref="E115:E116"/>
    <mergeCell ref="F115:F116"/>
    <mergeCell ref="G115:G116"/>
    <mergeCell ref="H115:H116"/>
    <mergeCell ref="I115:I116"/>
    <mergeCell ref="B28:I28"/>
    <mergeCell ref="H143:I143"/>
    <mergeCell ref="B144:C144"/>
    <mergeCell ref="B145:G145"/>
    <mergeCell ref="H145:I145"/>
    <mergeCell ref="B147:I147"/>
    <mergeCell ref="B134:C134"/>
    <mergeCell ref="B135:C135"/>
    <mergeCell ref="B136:C136"/>
    <mergeCell ref="B137:C137"/>
    <mergeCell ref="B138:C138"/>
    <mergeCell ref="B139:C139"/>
    <mergeCell ref="B140:C140"/>
    <mergeCell ref="B142:C142"/>
    <mergeCell ref="B143:G143"/>
    <mergeCell ref="B127:G127"/>
    <mergeCell ref="H127:I127"/>
    <mergeCell ref="B128:C128"/>
    <mergeCell ref="D128:I128"/>
    <mergeCell ref="B129:I129"/>
    <mergeCell ref="B130:I130"/>
    <mergeCell ref="B132:C133"/>
    <mergeCell ref="D132:E132"/>
    <mergeCell ref="F132:G132"/>
  </mergeCells>
  <printOptions horizontalCentered="1" verticalCentered="1"/>
  <pageMargins left="0.196527777777778" right="0.196527777777778" top="0.196527777777778" bottom="0.196527777777778" header="0.511811023622047" footer="0.511811023622047"/>
  <pageSetup paperSize="14" scale="38" orientation="landscape"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zoomScaleNormal="100" workbookViewId="0"/>
  </sheetViews>
  <sheetFormatPr baseColWidth="10" defaultColWidth="10.5" defaultRowHeight="16" x14ac:dyDescent="0.2"/>
  <sheetData/>
  <pageMargins left="0.7" right="0.7" top="0.75" bottom="0.75" header="0.511811023622047" footer="0.511811023622047"/>
  <pageSetup paperSize="9"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71"/>
  <sheetViews>
    <sheetView zoomScale="44" zoomScaleNormal="44" workbookViewId="0">
      <selection activeCell="A26" sqref="A26:L71"/>
    </sheetView>
  </sheetViews>
  <sheetFormatPr baseColWidth="10" defaultColWidth="10.83203125" defaultRowHeight="11" x14ac:dyDescent="0.2"/>
  <cols>
    <col min="1" max="1" width="9" style="36" customWidth="1"/>
    <col min="2" max="2" width="65.33203125" style="36" customWidth="1"/>
    <col min="3" max="3" width="14" style="37" hidden="1" customWidth="1"/>
    <col min="4" max="4" width="17" style="36" hidden="1" customWidth="1"/>
    <col min="5" max="5" width="26" style="36" hidden="1" customWidth="1"/>
    <col min="6" max="6" width="17" style="36" hidden="1" customWidth="1"/>
    <col min="7" max="7" width="14" style="36" hidden="1" customWidth="1"/>
    <col min="8" max="8" width="62.1640625" style="36" customWidth="1"/>
    <col min="9" max="9" width="14" style="38" customWidth="1"/>
    <col min="10" max="10" width="7.5" style="38" customWidth="1"/>
    <col min="11" max="11" width="17.83203125" style="38" customWidth="1"/>
    <col min="12" max="12" width="21" style="38" customWidth="1"/>
    <col min="13" max="13" width="4.6640625" style="36" customWidth="1"/>
    <col min="14" max="16384" width="10.83203125" style="36"/>
  </cols>
  <sheetData>
    <row r="1" spans="1:12" ht="27" customHeight="1" x14ac:dyDescent="0.2">
      <c r="A1" s="642" t="s">
        <v>108</v>
      </c>
      <c r="B1" s="642"/>
      <c r="C1" s="642"/>
      <c r="D1" s="642"/>
      <c r="E1" s="642"/>
      <c r="F1" s="642"/>
      <c r="G1" s="642"/>
      <c r="H1" s="642"/>
      <c r="I1" s="642"/>
      <c r="J1" s="642"/>
      <c r="K1" s="642"/>
      <c r="L1" s="642"/>
    </row>
    <row r="2" spans="1:12" ht="30.75" customHeight="1" x14ac:dyDescent="0.2">
      <c r="A2" s="643" t="s">
        <v>109</v>
      </c>
      <c r="B2" s="643"/>
      <c r="C2" s="643"/>
      <c r="D2" s="643"/>
      <c r="E2" s="643"/>
      <c r="F2" s="643"/>
      <c r="G2" s="643"/>
      <c r="H2" s="643"/>
      <c r="I2" s="643"/>
      <c r="J2" s="643"/>
      <c r="K2" s="643"/>
      <c r="L2" s="643"/>
    </row>
    <row r="3" spans="1:12" ht="1.5" customHeight="1" x14ac:dyDescent="0.2">
      <c r="A3" s="644"/>
      <c r="B3" s="644"/>
      <c r="C3" s="644"/>
      <c r="D3" s="644"/>
      <c r="E3" s="644"/>
      <c r="F3" s="644"/>
      <c r="G3" s="644"/>
      <c r="H3" s="644"/>
      <c r="I3" s="644"/>
      <c r="J3" s="644"/>
      <c r="K3" s="644"/>
      <c r="L3" s="644"/>
    </row>
    <row r="4" spans="1:12" s="1" customFormat="1" ht="36" customHeight="1" x14ac:dyDescent="0.2">
      <c r="A4" s="636" t="s">
        <v>110</v>
      </c>
      <c r="B4" s="636"/>
      <c r="C4" s="636"/>
      <c r="D4" s="636"/>
      <c r="E4" s="636"/>
      <c r="F4" s="636"/>
      <c r="G4" s="636"/>
      <c r="H4" s="636"/>
      <c r="I4" s="636"/>
      <c r="J4" s="636"/>
      <c r="K4" s="636"/>
      <c r="L4" s="636"/>
    </row>
    <row r="5" spans="1:12" ht="5.5" customHeight="1" x14ac:dyDescent="0.2">
      <c r="A5" s="39"/>
      <c r="B5" s="39"/>
      <c r="C5" s="39"/>
      <c r="D5" s="39"/>
      <c r="E5" s="39"/>
      <c r="F5" s="39"/>
      <c r="G5" s="39"/>
      <c r="H5" s="39"/>
      <c r="I5" s="39"/>
      <c r="J5" s="39"/>
      <c r="K5" s="39"/>
      <c r="L5" s="39"/>
    </row>
    <row r="6" spans="1:12" ht="59.25" customHeight="1" x14ac:dyDescent="0.2">
      <c r="A6" s="40" t="s">
        <v>93</v>
      </c>
      <c r="B6" s="41" t="s">
        <v>111</v>
      </c>
      <c r="C6" s="42" t="s">
        <v>112</v>
      </c>
      <c r="D6" s="42" t="s">
        <v>113</v>
      </c>
      <c r="E6" s="42" t="s">
        <v>114</v>
      </c>
      <c r="F6" s="42" t="s">
        <v>115</v>
      </c>
      <c r="G6" s="42" t="s">
        <v>116</v>
      </c>
      <c r="H6" s="42" t="s">
        <v>117</v>
      </c>
      <c r="I6" s="43" t="s">
        <v>118</v>
      </c>
      <c r="J6" s="43" t="s">
        <v>119</v>
      </c>
      <c r="K6" s="44" t="s">
        <v>120</v>
      </c>
      <c r="L6" s="45" t="s">
        <v>121</v>
      </c>
    </row>
    <row r="7" spans="1:12" ht="27" customHeight="1" x14ac:dyDescent="0.2">
      <c r="A7" s="454">
        <v>1</v>
      </c>
      <c r="B7" s="452" t="s">
        <v>122</v>
      </c>
      <c r="C7" s="327" t="s">
        <v>123</v>
      </c>
      <c r="D7" s="328"/>
      <c r="E7" s="329"/>
      <c r="F7" s="328"/>
      <c r="G7" s="328"/>
      <c r="H7" s="330">
        <v>4500</v>
      </c>
      <c r="I7" s="331"/>
      <c r="J7" s="331"/>
      <c r="K7" s="332"/>
      <c r="L7" s="333"/>
    </row>
    <row r="8" spans="1:12" ht="27" customHeight="1" x14ac:dyDescent="0.2">
      <c r="A8" s="455">
        <v>2</v>
      </c>
      <c r="B8" s="453" t="s">
        <v>124</v>
      </c>
      <c r="C8" s="47"/>
      <c r="D8" s="48"/>
      <c r="E8" s="49"/>
      <c r="F8" s="48"/>
      <c r="G8" s="48"/>
      <c r="H8" s="50"/>
      <c r="I8" s="51"/>
      <c r="J8" s="52"/>
      <c r="K8" s="53"/>
      <c r="L8" s="54"/>
    </row>
    <row r="9" spans="1:12" ht="27" customHeight="1" x14ac:dyDescent="0.2">
      <c r="A9" s="455">
        <v>3</v>
      </c>
      <c r="B9" s="453" t="s">
        <v>425</v>
      </c>
      <c r="C9" s="47"/>
      <c r="D9" s="48"/>
      <c r="E9" s="49"/>
      <c r="F9" s="48"/>
      <c r="G9" s="48"/>
      <c r="H9" s="50"/>
      <c r="I9" s="51"/>
      <c r="J9" s="52"/>
      <c r="K9" s="53"/>
      <c r="L9" s="54"/>
    </row>
    <row r="10" spans="1:12" ht="42.5" customHeight="1" thickBot="1" x14ac:dyDescent="0.25">
      <c r="A10" s="55">
        <v>4</v>
      </c>
      <c r="B10" s="457" t="s">
        <v>409</v>
      </c>
      <c r="C10" s="56"/>
      <c r="D10" s="57"/>
      <c r="E10" s="58"/>
      <c r="F10" s="57"/>
      <c r="G10" s="57"/>
      <c r="H10" s="59"/>
      <c r="I10" s="60"/>
      <c r="J10" s="61"/>
      <c r="K10" s="62"/>
      <c r="L10" s="63"/>
    </row>
    <row r="11" spans="1:12" ht="23.25" customHeight="1" thickBot="1" x14ac:dyDescent="0.25">
      <c r="A11" s="641" t="s">
        <v>125</v>
      </c>
      <c r="B11" s="641"/>
      <c r="C11" s="641"/>
      <c r="D11" s="641"/>
      <c r="E11" s="641"/>
      <c r="F11" s="641"/>
      <c r="G11" s="641"/>
      <c r="H11" s="641"/>
      <c r="I11" s="641"/>
      <c r="J11" s="641"/>
      <c r="K11" s="641"/>
      <c r="L11" s="64">
        <f>SUM(L7:L10)</f>
        <v>0</v>
      </c>
    </row>
    <row r="12" spans="1:12" ht="27" customHeight="1" x14ac:dyDescent="0.2">
      <c r="A12" s="640" t="s">
        <v>126</v>
      </c>
      <c r="B12" s="640"/>
      <c r="C12" s="640"/>
      <c r="D12" s="640"/>
      <c r="E12" s="640"/>
      <c r="F12" s="640"/>
      <c r="G12" s="640"/>
      <c r="H12" s="640"/>
      <c r="I12" s="640"/>
      <c r="J12" s="640"/>
      <c r="K12" s="640"/>
      <c r="L12" s="65">
        <v>65000000</v>
      </c>
    </row>
    <row r="13" spans="1:12" ht="27" customHeight="1" x14ac:dyDescent="0.2">
      <c r="A13" s="635" t="s">
        <v>127</v>
      </c>
      <c r="B13" s="635"/>
      <c r="C13" s="635"/>
      <c r="D13" s="635"/>
      <c r="E13" s="635"/>
      <c r="F13" s="635"/>
      <c r="G13" s="635"/>
      <c r="H13" s="635"/>
      <c r="I13" s="635"/>
      <c r="J13" s="635"/>
      <c r="K13" s="635"/>
      <c r="L13" s="635"/>
    </row>
    <row r="14" spans="1:12" ht="9" customHeight="1" x14ac:dyDescent="0.2">
      <c r="A14" s="66"/>
      <c r="B14" s="66"/>
      <c r="C14" s="66"/>
      <c r="D14" s="66"/>
      <c r="E14" s="66"/>
      <c r="F14" s="66"/>
      <c r="G14" s="66"/>
      <c r="H14" s="66"/>
      <c r="I14" s="66"/>
      <c r="J14" s="66"/>
      <c r="K14" s="66"/>
      <c r="L14" s="66"/>
    </row>
    <row r="15" spans="1:12" s="1" customFormat="1" ht="36" customHeight="1" x14ac:dyDescent="0.2">
      <c r="A15" s="636" t="s">
        <v>128</v>
      </c>
      <c r="B15" s="636"/>
      <c r="C15" s="636"/>
      <c r="D15" s="636"/>
      <c r="E15" s="636"/>
      <c r="F15" s="636"/>
      <c r="G15" s="636"/>
      <c r="H15" s="636"/>
      <c r="I15" s="636"/>
      <c r="J15" s="636"/>
      <c r="K15" s="636"/>
      <c r="L15" s="636"/>
    </row>
    <row r="16" spans="1:12" ht="6.5" customHeight="1" x14ac:dyDescent="0.2">
      <c r="A16" s="67"/>
      <c r="B16" s="68"/>
      <c r="C16" s="67"/>
      <c r="D16" s="69"/>
      <c r="E16" s="70"/>
      <c r="F16" s="69"/>
      <c r="G16" s="69"/>
      <c r="H16" s="71"/>
      <c r="I16" s="72"/>
      <c r="J16" s="72"/>
      <c r="K16" s="72"/>
      <c r="L16" s="72"/>
    </row>
    <row r="17" spans="1:12" s="73" customFormat="1" ht="63.75" customHeight="1" x14ac:dyDescent="0.2">
      <c r="A17" s="40" t="s">
        <v>93</v>
      </c>
      <c r="B17" s="41" t="s">
        <v>111</v>
      </c>
      <c r="C17" s="42" t="s">
        <v>112</v>
      </c>
      <c r="D17" s="42" t="s">
        <v>113</v>
      </c>
      <c r="E17" s="42" t="s">
        <v>114</v>
      </c>
      <c r="F17" s="42" t="s">
        <v>115</v>
      </c>
      <c r="G17" s="42" t="s">
        <v>116</v>
      </c>
      <c r="H17" s="42" t="s">
        <v>129</v>
      </c>
      <c r="I17" s="43" t="s">
        <v>118</v>
      </c>
      <c r="J17" s="43" t="s">
        <v>119</v>
      </c>
      <c r="K17" s="44" t="s">
        <v>120</v>
      </c>
      <c r="L17" s="45" t="s">
        <v>121</v>
      </c>
    </row>
    <row r="18" spans="1:12" ht="27" customHeight="1" x14ac:dyDescent="0.2">
      <c r="A18" s="334">
        <v>1</v>
      </c>
      <c r="B18" s="335" t="s">
        <v>130</v>
      </c>
      <c r="C18" s="327" t="s">
        <v>123</v>
      </c>
      <c r="D18" s="328"/>
      <c r="E18" s="329"/>
      <c r="F18" s="328"/>
      <c r="G18" s="328"/>
      <c r="H18" s="330">
        <v>700</v>
      </c>
      <c r="I18" s="331"/>
      <c r="J18" s="331"/>
      <c r="K18" s="332"/>
      <c r="L18" s="333"/>
    </row>
    <row r="19" spans="1:12" ht="27" customHeight="1" x14ac:dyDescent="0.2">
      <c r="A19" s="46">
        <v>2</v>
      </c>
      <c r="B19" s="74" t="s">
        <v>124</v>
      </c>
      <c r="C19" s="47"/>
      <c r="D19" s="48"/>
      <c r="E19" s="49"/>
      <c r="F19" s="48"/>
      <c r="G19" s="48"/>
      <c r="H19" s="75"/>
      <c r="I19" s="51"/>
      <c r="J19" s="52"/>
      <c r="K19" s="53"/>
      <c r="L19" s="54"/>
    </row>
    <row r="20" spans="1:12" ht="27" customHeight="1" x14ac:dyDescent="0.2">
      <c r="A20" s="46">
        <v>3</v>
      </c>
      <c r="B20" s="74" t="s">
        <v>431</v>
      </c>
      <c r="C20" s="47"/>
      <c r="D20" s="48"/>
      <c r="E20" s="49"/>
      <c r="F20" s="48"/>
      <c r="G20" s="48"/>
      <c r="H20" s="75"/>
      <c r="I20" s="51"/>
      <c r="J20" s="52"/>
      <c r="K20" s="53"/>
      <c r="L20" s="54"/>
    </row>
    <row r="21" spans="1:12" ht="39" customHeight="1" x14ac:dyDescent="0.2">
      <c r="A21" s="55">
        <v>4</v>
      </c>
      <c r="B21" s="457" t="s">
        <v>409</v>
      </c>
      <c r="C21" s="56"/>
      <c r="D21" s="57"/>
      <c r="E21" s="58"/>
      <c r="F21" s="57"/>
      <c r="G21" s="57"/>
      <c r="H21" s="59"/>
      <c r="I21" s="60"/>
      <c r="J21" s="61"/>
      <c r="K21" s="62"/>
      <c r="L21" s="63"/>
    </row>
    <row r="22" spans="1:12" ht="23.25" customHeight="1" x14ac:dyDescent="0.2">
      <c r="A22" s="641" t="s">
        <v>125</v>
      </c>
      <c r="B22" s="641"/>
      <c r="C22" s="641"/>
      <c r="D22" s="641"/>
      <c r="E22" s="641"/>
      <c r="F22" s="641"/>
      <c r="G22" s="641"/>
      <c r="H22" s="641"/>
      <c r="I22" s="641"/>
      <c r="J22" s="641"/>
      <c r="K22" s="641"/>
      <c r="L22" s="64">
        <f>SUM(L18:L21)</f>
        <v>0</v>
      </c>
    </row>
    <row r="23" spans="1:12" ht="27" customHeight="1" x14ac:dyDescent="0.2">
      <c r="A23" s="640" t="s">
        <v>131</v>
      </c>
      <c r="B23" s="640"/>
      <c r="C23" s="640"/>
      <c r="D23" s="640"/>
      <c r="E23" s="640"/>
      <c r="F23" s="640"/>
      <c r="G23" s="640"/>
      <c r="H23" s="640"/>
      <c r="I23" s="640"/>
      <c r="J23" s="640"/>
      <c r="K23" s="640"/>
      <c r="L23" s="65">
        <v>28000000</v>
      </c>
    </row>
    <row r="24" spans="1:12" ht="39" customHeight="1" x14ac:dyDescent="0.2">
      <c r="A24" s="635" t="s">
        <v>127</v>
      </c>
      <c r="B24" s="635"/>
      <c r="C24" s="635"/>
      <c r="D24" s="635"/>
      <c r="E24" s="635"/>
      <c r="F24" s="635"/>
      <c r="G24" s="635"/>
      <c r="H24" s="635"/>
      <c r="I24" s="635"/>
      <c r="J24" s="635"/>
      <c r="K24" s="635"/>
      <c r="L24" s="635"/>
    </row>
    <row r="25" spans="1:12" ht="9" customHeight="1" x14ac:dyDescent="0.2">
      <c r="A25" s="67"/>
      <c r="B25" s="68"/>
      <c r="C25" s="67"/>
      <c r="D25" s="76"/>
      <c r="E25" s="76"/>
      <c r="F25" s="76"/>
      <c r="G25" s="76"/>
      <c r="H25" s="71"/>
      <c r="I25" s="77"/>
      <c r="J25" s="77"/>
      <c r="K25" s="72"/>
      <c r="L25" s="72"/>
    </row>
    <row r="26" spans="1:12" s="1" customFormat="1" ht="36" customHeight="1" x14ac:dyDescent="0.2">
      <c r="A26" s="636" t="s">
        <v>132</v>
      </c>
      <c r="B26" s="636"/>
      <c r="C26" s="636"/>
      <c r="D26" s="636"/>
      <c r="E26" s="636"/>
      <c r="F26" s="636"/>
      <c r="G26" s="636"/>
      <c r="H26" s="636"/>
      <c r="I26" s="636"/>
      <c r="J26" s="636"/>
      <c r="K26" s="636"/>
      <c r="L26" s="636"/>
    </row>
    <row r="27" spans="1:12" ht="9" customHeight="1" x14ac:dyDescent="0.2">
      <c r="A27" s="67"/>
      <c r="B27" s="68"/>
      <c r="C27" s="67"/>
      <c r="D27" s="76"/>
      <c r="E27" s="76"/>
      <c r="F27" s="76"/>
      <c r="G27" s="76"/>
      <c r="H27" s="71"/>
      <c r="I27" s="77"/>
      <c r="J27" s="77"/>
      <c r="K27" s="72"/>
      <c r="L27" s="72"/>
    </row>
    <row r="28" spans="1:12" ht="45.75" customHeight="1" x14ac:dyDescent="0.2">
      <c r="A28" s="78" t="s">
        <v>93</v>
      </c>
      <c r="B28" s="79" t="s">
        <v>133</v>
      </c>
      <c r="C28" s="80" t="s">
        <v>112</v>
      </c>
      <c r="D28" s="81" t="s">
        <v>113</v>
      </c>
      <c r="E28" s="81" t="s">
        <v>114</v>
      </c>
      <c r="F28" s="81" t="s">
        <v>115</v>
      </c>
      <c r="G28" s="81" t="s">
        <v>116</v>
      </c>
      <c r="H28" s="337" t="s">
        <v>117</v>
      </c>
      <c r="I28" s="82" t="s">
        <v>118</v>
      </c>
      <c r="J28" s="82" t="s">
        <v>119</v>
      </c>
      <c r="K28" s="83" t="s">
        <v>120</v>
      </c>
      <c r="L28" s="84" t="s">
        <v>121</v>
      </c>
    </row>
    <row r="29" spans="1:12" ht="23.25" customHeight="1" x14ac:dyDescent="0.2">
      <c r="A29" s="85">
        <v>1</v>
      </c>
      <c r="B29" s="450" t="s">
        <v>134</v>
      </c>
      <c r="C29" s="47" t="s">
        <v>123</v>
      </c>
      <c r="D29" s="48"/>
      <c r="E29" s="49"/>
      <c r="F29" s="48"/>
      <c r="G29" s="48"/>
      <c r="H29" s="338">
        <v>266</v>
      </c>
      <c r="I29" s="51"/>
      <c r="J29" s="51"/>
      <c r="K29" s="51"/>
      <c r="L29" s="86"/>
    </row>
    <row r="30" spans="1:12" ht="23.25" customHeight="1" x14ac:dyDescent="0.2">
      <c r="A30" s="85">
        <v>2</v>
      </c>
      <c r="B30" s="450" t="s">
        <v>135</v>
      </c>
      <c r="C30" s="47" t="s">
        <v>123</v>
      </c>
      <c r="D30" s="48"/>
      <c r="E30" s="49"/>
      <c r="F30" s="48"/>
      <c r="G30" s="48"/>
      <c r="H30" s="338">
        <v>75</v>
      </c>
      <c r="I30" s="51"/>
      <c r="J30" s="51"/>
      <c r="K30" s="51"/>
      <c r="L30" s="86"/>
    </row>
    <row r="31" spans="1:12" ht="23.25" customHeight="1" x14ac:dyDescent="0.2">
      <c r="A31" s="85">
        <v>3</v>
      </c>
      <c r="B31" s="450" t="s">
        <v>136</v>
      </c>
      <c r="C31" s="47" t="s">
        <v>123</v>
      </c>
      <c r="D31" s="48"/>
      <c r="E31" s="49"/>
      <c r="F31" s="48"/>
      <c r="G31" s="48"/>
      <c r="H31" s="338">
        <v>132</v>
      </c>
      <c r="I31" s="51"/>
      <c r="J31" s="51"/>
      <c r="K31" s="51"/>
      <c r="L31" s="86"/>
    </row>
    <row r="32" spans="1:12" ht="23.25" customHeight="1" x14ac:dyDescent="0.2">
      <c r="A32" s="85">
        <v>4</v>
      </c>
      <c r="B32" s="450" t="s">
        <v>137</v>
      </c>
      <c r="C32" s="47" t="s">
        <v>123</v>
      </c>
      <c r="D32" s="48"/>
      <c r="E32" s="49"/>
      <c r="F32" s="48"/>
      <c r="G32" s="48"/>
      <c r="H32" s="338">
        <v>56</v>
      </c>
      <c r="I32" s="51"/>
      <c r="J32" s="51"/>
      <c r="K32" s="51"/>
      <c r="L32" s="86"/>
    </row>
    <row r="33" spans="1:12" ht="23.25" customHeight="1" x14ac:dyDescent="0.2">
      <c r="A33" s="85">
        <v>6</v>
      </c>
      <c r="B33" s="450" t="s">
        <v>138</v>
      </c>
      <c r="C33" s="47" t="s">
        <v>123</v>
      </c>
      <c r="D33" s="48"/>
      <c r="E33" s="49"/>
      <c r="F33" s="48"/>
      <c r="G33" s="48"/>
      <c r="H33" s="338">
        <v>701</v>
      </c>
      <c r="I33" s="51"/>
      <c r="J33" s="51"/>
      <c r="K33" s="51"/>
      <c r="L33" s="86"/>
    </row>
    <row r="34" spans="1:12" ht="23.25" customHeight="1" x14ac:dyDescent="0.2">
      <c r="A34" s="85">
        <v>7</v>
      </c>
      <c r="B34" s="450" t="s">
        <v>139</v>
      </c>
      <c r="C34" s="47" t="s">
        <v>123</v>
      </c>
      <c r="D34" s="48"/>
      <c r="E34" s="49"/>
      <c r="F34" s="48"/>
      <c r="G34" s="48"/>
      <c r="H34" s="338">
        <v>221</v>
      </c>
      <c r="I34" s="51"/>
      <c r="J34" s="51"/>
      <c r="K34" s="51"/>
      <c r="L34" s="86"/>
    </row>
    <row r="35" spans="1:12" ht="23.25" customHeight="1" x14ac:dyDescent="0.2">
      <c r="A35" s="85">
        <v>8</v>
      </c>
      <c r="B35" s="450" t="s">
        <v>140</v>
      </c>
      <c r="C35" s="47" t="s">
        <v>123</v>
      </c>
      <c r="D35" s="48"/>
      <c r="E35" s="49"/>
      <c r="F35" s="48"/>
      <c r="G35" s="48"/>
      <c r="H35" s="338">
        <v>271</v>
      </c>
      <c r="I35" s="51"/>
      <c r="J35" s="51"/>
      <c r="K35" s="51"/>
      <c r="L35" s="86"/>
    </row>
    <row r="36" spans="1:12" ht="23.25" customHeight="1" x14ac:dyDescent="0.2">
      <c r="A36" s="85">
        <v>9</v>
      </c>
      <c r="B36" s="450" t="s">
        <v>141</v>
      </c>
      <c r="C36" s="47" t="s">
        <v>123</v>
      </c>
      <c r="D36" s="48"/>
      <c r="E36" s="49"/>
      <c r="F36" s="48"/>
      <c r="G36" s="48"/>
      <c r="H36" s="338">
        <v>218</v>
      </c>
      <c r="I36" s="51"/>
      <c r="J36" s="51"/>
      <c r="K36" s="51"/>
      <c r="L36" s="86"/>
    </row>
    <row r="37" spans="1:12" ht="23.25" customHeight="1" x14ac:dyDescent="0.2">
      <c r="A37" s="85">
        <v>10</v>
      </c>
      <c r="B37" s="450" t="s">
        <v>142</v>
      </c>
      <c r="C37" s="47" t="s">
        <v>123</v>
      </c>
      <c r="D37" s="48"/>
      <c r="E37" s="49"/>
      <c r="F37" s="48"/>
      <c r="G37" s="48"/>
      <c r="H37" s="338">
        <v>98</v>
      </c>
      <c r="I37" s="51"/>
      <c r="J37" s="51"/>
      <c r="K37" s="51"/>
      <c r="L37" s="86"/>
    </row>
    <row r="38" spans="1:12" ht="20.25" customHeight="1" x14ac:dyDescent="0.2">
      <c r="A38" s="85">
        <v>11</v>
      </c>
      <c r="B38" s="450" t="s">
        <v>143</v>
      </c>
      <c r="C38" s="47" t="s">
        <v>123</v>
      </c>
      <c r="D38" s="48"/>
      <c r="E38" s="49"/>
      <c r="F38" s="48"/>
      <c r="G38" s="48"/>
      <c r="H38" s="338">
        <v>82</v>
      </c>
      <c r="I38" s="51"/>
      <c r="J38" s="51"/>
      <c r="K38" s="51"/>
      <c r="L38" s="86"/>
    </row>
    <row r="39" spans="1:12" ht="23.25" customHeight="1" x14ac:dyDescent="0.2">
      <c r="A39" s="85">
        <v>12</v>
      </c>
      <c r="B39" s="450" t="s">
        <v>144</v>
      </c>
      <c r="C39" s="47" t="s">
        <v>123</v>
      </c>
      <c r="D39" s="48"/>
      <c r="E39" s="49"/>
      <c r="F39" s="48"/>
      <c r="G39" s="48"/>
      <c r="H39" s="338">
        <v>169</v>
      </c>
      <c r="I39" s="51"/>
      <c r="J39" s="51"/>
      <c r="K39" s="51"/>
      <c r="L39" s="86"/>
    </row>
    <row r="40" spans="1:12" ht="23.25" customHeight="1" x14ac:dyDescent="0.2">
      <c r="A40" s="85">
        <v>13</v>
      </c>
      <c r="B40" s="450" t="s">
        <v>145</v>
      </c>
      <c r="C40" s="47" t="s">
        <v>123</v>
      </c>
      <c r="D40" s="48"/>
      <c r="E40" s="49"/>
      <c r="F40" s="48"/>
      <c r="G40" s="48"/>
      <c r="H40" s="338">
        <v>46</v>
      </c>
      <c r="I40" s="51"/>
      <c r="J40" s="51"/>
      <c r="K40" s="51"/>
      <c r="L40" s="86"/>
    </row>
    <row r="41" spans="1:12" ht="23.25" customHeight="1" x14ac:dyDescent="0.2">
      <c r="A41" s="85">
        <v>14</v>
      </c>
      <c r="B41" s="450" t="s">
        <v>146</v>
      </c>
      <c r="C41" s="47" t="s">
        <v>123</v>
      </c>
      <c r="D41" s="48"/>
      <c r="E41" s="49"/>
      <c r="F41" s="48"/>
      <c r="G41" s="48"/>
      <c r="H41" s="338">
        <v>72</v>
      </c>
      <c r="I41" s="51"/>
      <c r="J41" s="51"/>
      <c r="K41" s="51"/>
      <c r="L41" s="86"/>
    </row>
    <row r="42" spans="1:12" ht="23.25" customHeight="1" x14ac:dyDescent="0.2">
      <c r="A42" s="85">
        <v>15</v>
      </c>
      <c r="B42" s="450" t="s">
        <v>147</v>
      </c>
      <c r="C42" s="47" t="s">
        <v>123</v>
      </c>
      <c r="D42" s="48"/>
      <c r="E42" s="49"/>
      <c r="F42" s="48"/>
      <c r="G42" s="48"/>
      <c r="H42" s="338">
        <v>412</v>
      </c>
      <c r="I42" s="51"/>
      <c r="J42" s="51"/>
      <c r="K42" s="51"/>
      <c r="L42" s="86"/>
    </row>
    <row r="43" spans="1:12" ht="23.25" customHeight="1" x14ac:dyDescent="0.2">
      <c r="A43" s="85">
        <v>16</v>
      </c>
      <c r="B43" s="450" t="s">
        <v>148</v>
      </c>
      <c r="C43" s="47" t="s">
        <v>123</v>
      </c>
      <c r="D43" s="48"/>
      <c r="E43" s="49"/>
      <c r="F43" s="48"/>
      <c r="G43" s="48"/>
      <c r="H43" s="338">
        <v>154</v>
      </c>
      <c r="I43" s="51"/>
      <c r="J43" s="51"/>
      <c r="K43" s="51"/>
      <c r="L43" s="86"/>
    </row>
    <row r="44" spans="1:12" ht="23.25" customHeight="1" x14ac:dyDescent="0.2">
      <c r="A44" s="85">
        <v>17</v>
      </c>
      <c r="B44" s="450" t="s">
        <v>149</v>
      </c>
      <c r="C44" s="47" t="s">
        <v>123</v>
      </c>
      <c r="D44" s="48"/>
      <c r="E44" s="49"/>
      <c r="F44" s="48"/>
      <c r="G44" s="48"/>
      <c r="H44" s="338">
        <v>313</v>
      </c>
      <c r="I44" s="51"/>
      <c r="J44" s="51"/>
      <c r="K44" s="51"/>
      <c r="L44" s="86"/>
    </row>
    <row r="45" spans="1:12" ht="23.25" customHeight="1" x14ac:dyDescent="0.2">
      <c r="A45" s="85">
        <v>18</v>
      </c>
      <c r="B45" s="451" t="s">
        <v>150</v>
      </c>
      <c r="C45" s="87" t="s">
        <v>123</v>
      </c>
      <c r="D45" s="88"/>
      <c r="E45" s="89"/>
      <c r="F45" s="88"/>
      <c r="G45" s="88"/>
      <c r="H45" s="339">
        <v>120</v>
      </c>
      <c r="I45" s="90"/>
      <c r="J45" s="90"/>
      <c r="K45" s="90"/>
      <c r="L45" s="91"/>
    </row>
    <row r="46" spans="1:12" ht="23.25" customHeight="1" x14ac:dyDescent="0.2">
      <c r="A46" s="85">
        <v>19</v>
      </c>
      <c r="B46" s="450" t="s">
        <v>151</v>
      </c>
      <c r="C46" s="47" t="s">
        <v>123</v>
      </c>
      <c r="D46" s="48"/>
      <c r="E46" s="49"/>
      <c r="F46" s="48"/>
      <c r="G46" s="48"/>
      <c r="H46" s="338">
        <v>200</v>
      </c>
      <c r="I46" s="51"/>
      <c r="J46" s="51"/>
      <c r="K46" s="90"/>
      <c r="L46" s="86"/>
    </row>
    <row r="47" spans="1:12" ht="23.25" customHeight="1" x14ac:dyDescent="0.2">
      <c r="A47" s="85">
        <v>20</v>
      </c>
      <c r="B47" s="336"/>
      <c r="C47" s="47"/>
      <c r="D47" s="48"/>
      <c r="E47" s="49"/>
      <c r="F47" s="48"/>
      <c r="G47" s="48"/>
      <c r="H47" s="338"/>
      <c r="I47" s="51"/>
      <c r="J47" s="51"/>
      <c r="K47" s="51"/>
      <c r="L47" s="86"/>
    </row>
    <row r="48" spans="1:12" ht="26.5" customHeight="1" x14ac:dyDescent="0.2">
      <c r="A48" s="637" t="s">
        <v>125</v>
      </c>
      <c r="B48" s="637"/>
      <c r="C48" s="637"/>
      <c r="D48" s="637"/>
      <c r="E48" s="637"/>
      <c r="F48" s="637"/>
      <c r="G48" s="637"/>
      <c r="H48" s="637"/>
      <c r="I48" s="637"/>
      <c r="J48" s="637"/>
      <c r="K48" s="637"/>
      <c r="L48" s="92">
        <f>SUM(L29:L46)</f>
        <v>0</v>
      </c>
    </row>
    <row r="49" spans="1:12" ht="27" customHeight="1" x14ac:dyDescent="0.2">
      <c r="A49" s="638" t="s">
        <v>152</v>
      </c>
      <c r="B49" s="638"/>
      <c r="C49" s="638"/>
      <c r="D49" s="638"/>
      <c r="E49" s="638"/>
      <c r="F49" s="638"/>
      <c r="G49" s="638"/>
      <c r="H49" s="638"/>
      <c r="I49" s="638"/>
      <c r="J49" s="638"/>
      <c r="K49" s="638"/>
      <c r="L49" s="65">
        <v>47000000</v>
      </c>
    </row>
    <row r="50" spans="1:12" ht="6" customHeight="1" x14ac:dyDescent="0.2">
      <c r="A50" s="93"/>
      <c r="B50" s="93"/>
      <c r="C50" s="93"/>
      <c r="D50" s="93"/>
      <c r="E50" s="93"/>
      <c r="F50" s="93"/>
      <c r="G50" s="93"/>
      <c r="H50" s="93"/>
      <c r="I50" s="93"/>
      <c r="J50" s="93"/>
      <c r="K50" s="93"/>
      <c r="L50" s="93"/>
    </row>
    <row r="51" spans="1:12" ht="27" customHeight="1" x14ac:dyDescent="0.2">
      <c r="A51" s="639" t="s">
        <v>153</v>
      </c>
      <c r="B51" s="639"/>
      <c r="C51" s="639"/>
      <c r="D51" s="639"/>
      <c r="E51" s="639"/>
      <c r="F51" s="639"/>
      <c r="G51" s="639"/>
      <c r="H51" s="639"/>
      <c r="I51" s="639"/>
      <c r="J51" s="639"/>
      <c r="K51" s="639"/>
      <c r="L51" s="639"/>
    </row>
    <row r="52" spans="1:12" ht="2" customHeight="1" x14ac:dyDescent="0.2">
      <c r="A52" s="633"/>
      <c r="B52" s="633"/>
      <c r="C52" s="633"/>
      <c r="D52" s="633"/>
      <c r="E52" s="633"/>
      <c r="F52" s="633"/>
      <c r="G52" s="633"/>
      <c r="H52" s="633"/>
      <c r="I52" s="633"/>
      <c r="J52" s="633"/>
      <c r="K52" s="633"/>
      <c r="L52" s="633"/>
    </row>
    <row r="53" spans="1:12" ht="24.75" customHeight="1" x14ac:dyDescent="0.2">
      <c r="A53" s="631" t="s">
        <v>154</v>
      </c>
      <c r="B53" s="631"/>
      <c r="C53" s="631"/>
      <c r="D53" s="631"/>
      <c r="E53" s="631"/>
      <c r="F53" s="631"/>
      <c r="G53" s="631"/>
      <c r="H53" s="631"/>
      <c r="I53" s="631"/>
      <c r="J53" s="631"/>
      <c r="K53" s="631"/>
      <c r="L53" s="631"/>
    </row>
    <row r="54" spans="1:12" ht="0.5" customHeight="1" x14ac:dyDescent="0.2">
      <c r="A54" s="633"/>
      <c r="B54" s="633"/>
      <c r="C54" s="633"/>
      <c r="D54" s="633"/>
      <c r="E54" s="633"/>
      <c r="F54" s="633"/>
      <c r="G54" s="633"/>
      <c r="H54" s="633"/>
      <c r="I54" s="633"/>
      <c r="J54" s="633"/>
      <c r="K54" s="633"/>
      <c r="L54" s="633"/>
    </row>
    <row r="55" spans="1:12" ht="33.75" customHeight="1" x14ac:dyDescent="0.2">
      <c r="A55" s="634" t="s">
        <v>155</v>
      </c>
      <c r="B55" s="634"/>
      <c r="C55" s="634"/>
      <c r="D55" s="634"/>
      <c r="E55" s="634"/>
      <c r="F55" s="634"/>
      <c r="G55" s="634"/>
      <c r="H55" s="634"/>
      <c r="I55" s="634"/>
      <c r="J55" s="634"/>
      <c r="K55" s="634"/>
      <c r="L55" s="634"/>
    </row>
    <row r="56" spans="1:12" ht="7" customHeight="1" x14ac:dyDescent="0.2">
      <c r="A56" s="633"/>
      <c r="B56" s="633"/>
      <c r="C56" s="633"/>
      <c r="D56" s="633"/>
      <c r="E56" s="633"/>
      <c r="F56" s="633"/>
      <c r="G56" s="633"/>
      <c r="H56" s="633"/>
      <c r="I56" s="633"/>
      <c r="J56" s="633"/>
      <c r="K56" s="633"/>
      <c r="L56" s="633"/>
    </row>
    <row r="57" spans="1:12" ht="55.5" customHeight="1" x14ac:dyDescent="0.2">
      <c r="A57" s="631" t="s">
        <v>156</v>
      </c>
      <c r="B57" s="631"/>
      <c r="C57" s="631"/>
      <c r="D57" s="631"/>
      <c r="E57" s="631"/>
      <c r="F57" s="631"/>
      <c r="G57" s="631"/>
      <c r="H57" s="631"/>
      <c r="I57" s="631"/>
      <c r="J57" s="631"/>
      <c r="K57" s="631"/>
      <c r="L57" s="631"/>
    </row>
    <row r="58" spans="1:12" ht="5" customHeight="1" x14ac:dyDescent="0.2"/>
    <row r="59" spans="1:12" ht="214.5" customHeight="1" x14ac:dyDescent="0.2">
      <c r="A59" s="632" t="s">
        <v>157</v>
      </c>
      <c r="B59" s="632"/>
      <c r="C59" s="632"/>
      <c r="D59" s="632"/>
      <c r="E59" s="632"/>
      <c r="F59" s="632"/>
      <c r="G59" s="632"/>
      <c r="H59" s="632"/>
      <c r="I59" s="632"/>
      <c r="J59" s="632"/>
      <c r="K59" s="632"/>
      <c r="L59" s="632"/>
    </row>
    <row r="61" spans="1:12" ht="10.5" customHeight="1" x14ac:dyDescent="0.2"/>
    <row r="62" spans="1:12" s="1" customFormat="1" ht="35.25" customHeight="1" x14ac:dyDescent="0.2">
      <c r="A62" s="627" t="s">
        <v>158</v>
      </c>
      <c r="B62" s="627" t="s">
        <v>159</v>
      </c>
      <c r="C62" s="627" t="s">
        <v>125</v>
      </c>
      <c r="D62" s="627"/>
      <c r="E62" s="627"/>
      <c r="F62" s="627"/>
      <c r="G62" s="627"/>
      <c r="H62" s="627"/>
      <c r="I62" s="628">
        <f>L11</f>
        <v>0</v>
      </c>
      <c r="J62" s="628"/>
      <c r="K62" s="628"/>
      <c r="L62" s="628"/>
    </row>
    <row r="63" spans="1:12" ht="35.25" customHeight="1" x14ac:dyDescent="0.2">
      <c r="A63" s="627"/>
      <c r="B63" s="627"/>
      <c r="C63" s="629" t="s">
        <v>160</v>
      </c>
      <c r="D63" s="629"/>
      <c r="E63" s="629"/>
      <c r="F63" s="629"/>
      <c r="G63" s="629"/>
      <c r="H63" s="629"/>
      <c r="I63" s="630">
        <f>L12</f>
        <v>65000000</v>
      </c>
      <c r="J63" s="630"/>
      <c r="K63" s="630"/>
      <c r="L63" s="630"/>
    </row>
    <row r="64" spans="1:12" ht="10.5" customHeight="1" x14ac:dyDescent="0.2"/>
    <row r="65" spans="1:12" ht="35.25" customHeight="1" x14ac:dyDescent="0.2">
      <c r="A65" s="627">
        <v>2</v>
      </c>
      <c r="B65" s="627" t="s">
        <v>161</v>
      </c>
      <c r="C65" s="627" t="s">
        <v>125</v>
      </c>
      <c r="D65" s="627"/>
      <c r="E65" s="627"/>
      <c r="F65" s="627"/>
      <c r="G65" s="627"/>
      <c r="H65" s="627"/>
      <c r="I65" s="628">
        <f>L22</f>
        <v>0</v>
      </c>
      <c r="J65" s="628"/>
      <c r="K65" s="628"/>
      <c r="L65" s="628"/>
    </row>
    <row r="66" spans="1:12" ht="35.25" customHeight="1" x14ac:dyDescent="0.2">
      <c r="A66" s="627"/>
      <c r="B66" s="627"/>
      <c r="C66" s="629" t="s">
        <v>160</v>
      </c>
      <c r="D66" s="629"/>
      <c r="E66" s="629"/>
      <c r="F66" s="629"/>
      <c r="G66" s="629"/>
      <c r="H66" s="629"/>
      <c r="I66" s="630">
        <f>L23</f>
        <v>28000000</v>
      </c>
      <c r="J66" s="630"/>
      <c r="K66" s="630"/>
      <c r="L66" s="630"/>
    </row>
    <row r="67" spans="1:12" ht="10.5" customHeight="1" x14ac:dyDescent="0.2"/>
    <row r="68" spans="1:12" ht="35.25" customHeight="1" x14ac:dyDescent="0.2">
      <c r="A68" s="627">
        <v>3</v>
      </c>
      <c r="B68" s="627" t="s">
        <v>162</v>
      </c>
      <c r="C68" s="627" t="s">
        <v>125</v>
      </c>
      <c r="D68" s="627"/>
      <c r="E68" s="627"/>
      <c r="F68" s="627"/>
      <c r="G68" s="627"/>
      <c r="H68" s="627"/>
      <c r="I68" s="628">
        <f>SUM(L29:L47)</f>
        <v>0</v>
      </c>
      <c r="J68" s="628"/>
      <c r="K68" s="628"/>
      <c r="L68" s="628"/>
    </row>
    <row r="69" spans="1:12" ht="61" customHeight="1" thickBot="1" x14ac:dyDescent="0.25">
      <c r="A69" s="627"/>
      <c r="B69" s="627"/>
      <c r="C69" s="629" t="s">
        <v>160</v>
      </c>
      <c r="D69" s="629"/>
      <c r="E69" s="629"/>
      <c r="F69" s="629"/>
      <c r="G69" s="629"/>
      <c r="H69" s="629"/>
      <c r="I69" s="630">
        <f>L49</f>
        <v>47000000</v>
      </c>
      <c r="J69" s="630"/>
      <c r="K69" s="630"/>
      <c r="L69" s="630"/>
    </row>
    <row r="70" spans="1:12" s="474" customFormat="1" ht="36" customHeight="1" thickBot="1" x14ac:dyDescent="0.25">
      <c r="A70" s="624" t="s">
        <v>163</v>
      </c>
      <c r="B70" s="624"/>
      <c r="C70" s="624"/>
      <c r="D70" s="624"/>
      <c r="E70" s="624"/>
      <c r="F70" s="624"/>
      <c r="G70" s="624"/>
      <c r="H70" s="624"/>
      <c r="I70" s="624"/>
      <c r="J70" s="625">
        <f>I63+I66+I69</f>
        <v>140000000</v>
      </c>
      <c r="K70" s="625"/>
      <c r="L70" s="625"/>
    </row>
    <row r="71" spans="1:12" s="35" customFormat="1" ht="29.5" customHeight="1" thickBot="1" x14ac:dyDescent="0.25">
      <c r="A71" s="626" t="s">
        <v>164</v>
      </c>
      <c r="B71" s="626"/>
      <c r="C71" s="626"/>
      <c r="D71" s="626"/>
      <c r="E71" s="626"/>
      <c r="F71" s="626"/>
      <c r="G71" s="626"/>
      <c r="H71" s="626"/>
      <c r="I71" s="626"/>
      <c r="J71" s="626"/>
      <c r="K71" s="626"/>
      <c r="L71" s="626"/>
    </row>
  </sheetData>
  <mergeCells count="43">
    <mergeCell ref="A1:L1"/>
    <mergeCell ref="A2:L2"/>
    <mergeCell ref="A3:L3"/>
    <mergeCell ref="A4:L4"/>
    <mergeCell ref="A11:K11"/>
    <mergeCell ref="A12:K12"/>
    <mergeCell ref="A13:L13"/>
    <mergeCell ref="A15:L15"/>
    <mergeCell ref="A22:K22"/>
    <mergeCell ref="A23:K23"/>
    <mergeCell ref="A24:L24"/>
    <mergeCell ref="A26:L26"/>
    <mergeCell ref="A48:K48"/>
    <mergeCell ref="A49:K49"/>
    <mergeCell ref="A51:L51"/>
    <mergeCell ref="A52:L52"/>
    <mergeCell ref="A53:L53"/>
    <mergeCell ref="A54:L54"/>
    <mergeCell ref="A55:L55"/>
    <mergeCell ref="A56:L56"/>
    <mergeCell ref="A57:L57"/>
    <mergeCell ref="A59:L59"/>
    <mergeCell ref="A62:A63"/>
    <mergeCell ref="B62:B63"/>
    <mergeCell ref="C62:H62"/>
    <mergeCell ref="I62:L62"/>
    <mergeCell ref="C63:H63"/>
    <mergeCell ref="I63:L63"/>
    <mergeCell ref="A65:A66"/>
    <mergeCell ref="B65:B66"/>
    <mergeCell ref="C65:H65"/>
    <mergeCell ref="I65:L65"/>
    <mergeCell ref="C66:H66"/>
    <mergeCell ref="I66:L66"/>
    <mergeCell ref="A70:I70"/>
    <mergeCell ref="J70:L70"/>
    <mergeCell ref="A71:L71"/>
    <mergeCell ref="A68:A69"/>
    <mergeCell ref="B68:B69"/>
    <mergeCell ref="C68:H68"/>
    <mergeCell ref="I68:L68"/>
    <mergeCell ref="C69:H69"/>
    <mergeCell ref="I69:L69"/>
  </mergeCells>
  <printOptions horizontalCentered="1" verticalCentered="1"/>
  <pageMargins left="0.196527777777778" right="0.196527777777778" top="0.196527777777778" bottom="0.196527777777778" header="0.511811023622047" footer="0.511811023622047"/>
  <pageSetup paperSize="14" scale="45" orientation="landscape"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S33"/>
  <sheetViews>
    <sheetView zoomScale="70" zoomScaleNormal="70" workbookViewId="0">
      <selection activeCell="B33" sqref="B1:I33"/>
    </sheetView>
  </sheetViews>
  <sheetFormatPr baseColWidth="10" defaultColWidth="10.83203125" defaultRowHeight="14" x14ac:dyDescent="0.2"/>
  <cols>
    <col min="1" max="1" width="2" style="68" customWidth="1"/>
    <col min="2" max="2" width="4.5" style="67" customWidth="1"/>
    <col min="3" max="3" width="36.83203125" style="68" customWidth="1"/>
    <col min="4" max="4" width="10.5" style="68" customWidth="1"/>
    <col min="5" max="5" width="11.83203125" style="68" customWidth="1"/>
    <col min="6" max="6" width="14" style="68" customWidth="1"/>
    <col min="7" max="7" width="15.33203125" style="68" customWidth="1"/>
    <col min="8" max="9" width="13.33203125" style="94" customWidth="1"/>
    <col min="10" max="10" width="70" style="94" customWidth="1"/>
    <col min="11" max="11" width="14.33203125" style="67" customWidth="1"/>
    <col min="12" max="12" width="12" style="67" customWidth="1"/>
    <col min="13" max="13" width="7.6640625" style="95" hidden="1" customWidth="1"/>
    <col min="14" max="14" width="10.83203125" style="96" hidden="1"/>
    <col min="15" max="15" width="7.6640625" style="95" hidden="1" customWidth="1"/>
    <col min="16" max="16" width="11.1640625" style="96" hidden="1" customWidth="1"/>
    <col min="17" max="17" width="10" style="95" customWidth="1"/>
    <col min="18" max="19" width="10.83203125" style="67"/>
    <col min="20" max="16384" width="10.83203125" style="68"/>
  </cols>
  <sheetData>
    <row r="1" spans="1:19" ht="15" thickBot="1" x14ac:dyDescent="0.25"/>
    <row r="2" spans="1:19" s="36" customFormat="1" ht="27" customHeight="1" x14ac:dyDescent="0.2">
      <c r="B2" s="655" t="s">
        <v>165</v>
      </c>
      <c r="C2" s="656"/>
      <c r="D2" s="656"/>
      <c r="E2" s="656"/>
      <c r="F2" s="656"/>
      <c r="G2" s="656"/>
      <c r="H2" s="656"/>
      <c r="I2" s="657"/>
      <c r="K2" s="97"/>
      <c r="L2" s="98"/>
    </row>
    <row r="3" spans="1:19" s="36" customFormat="1" ht="30.75" customHeight="1" thickBot="1" x14ac:dyDescent="0.25">
      <c r="A3" s="378"/>
      <c r="B3" s="658" t="s">
        <v>166</v>
      </c>
      <c r="C3" s="659"/>
      <c r="D3" s="659"/>
      <c r="E3" s="659"/>
      <c r="F3" s="659"/>
      <c r="G3" s="659"/>
      <c r="H3" s="659"/>
      <c r="I3" s="660"/>
      <c r="K3" s="97"/>
      <c r="L3" s="98"/>
    </row>
    <row r="4" spans="1:19" ht="16.5" customHeight="1" thickBot="1" x14ac:dyDescent="0.25">
      <c r="A4" s="99"/>
      <c r="B4" s="661" t="s">
        <v>133</v>
      </c>
      <c r="C4" s="661"/>
      <c r="D4" s="662" t="s">
        <v>5</v>
      </c>
      <c r="E4" s="663" t="s">
        <v>6</v>
      </c>
      <c r="F4" s="664" t="s">
        <v>167</v>
      </c>
      <c r="G4" s="665" t="s">
        <v>117</v>
      </c>
      <c r="H4" s="667" t="s">
        <v>168</v>
      </c>
      <c r="I4" s="668" t="s">
        <v>169</v>
      </c>
      <c r="J4" s="100"/>
      <c r="K4" s="653"/>
      <c r="L4" s="653"/>
      <c r="M4" s="653"/>
      <c r="N4" s="653"/>
      <c r="O4" s="653"/>
      <c r="P4" s="653"/>
      <c r="Q4" s="654"/>
      <c r="R4" s="68"/>
      <c r="S4" s="68"/>
    </row>
    <row r="5" spans="1:19" x14ac:dyDescent="0.2">
      <c r="A5" s="99"/>
      <c r="B5" s="661"/>
      <c r="C5" s="661"/>
      <c r="D5" s="662"/>
      <c r="E5" s="662"/>
      <c r="F5" s="662"/>
      <c r="G5" s="666"/>
      <c r="H5" s="662"/>
      <c r="I5" s="668"/>
      <c r="J5" s="100"/>
      <c r="K5" s="101"/>
      <c r="L5" s="101"/>
      <c r="M5" s="653"/>
      <c r="N5" s="653"/>
      <c r="O5" s="653"/>
      <c r="P5" s="653"/>
      <c r="Q5" s="654"/>
      <c r="R5" s="68"/>
      <c r="S5" s="68"/>
    </row>
    <row r="6" spans="1:19" ht="14.25" customHeight="1" x14ac:dyDescent="0.2">
      <c r="A6" s="99"/>
      <c r="B6" s="661"/>
      <c r="C6" s="661"/>
      <c r="D6" s="662"/>
      <c r="E6" s="662"/>
      <c r="F6" s="662"/>
      <c r="G6" s="666"/>
      <c r="H6" s="667"/>
      <c r="I6" s="668"/>
      <c r="J6" s="100"/>
      <c r="M6" s="67"/>
      <c r="N6" s="102"/>
      <c r="O6" s="67"/>
      <c r="P6" s="102"/>
      <c r="Q6" s="654"/>
      <c r="R6" s="68"/>
      <c r="S6" s="68"/>
    </row>
    <row r="7" spans="1:19" ht="18" customHeight="1" x14ac:dyDescent="0.2">
      <c r="B7" s="103">
        <v>1</v>
      </c>
      <c r="C7" s="104" t="s">
        <v>147</v>
      </c>
      <c r="D7" s="105"/>
      <c r="E7" s="105"/>
      <c r="F7" s="105"/>
      <c r="G7" s="340">
        <v>4800</v>
      </c>
      <c r="H7" s="106"/>
      <c r="I7" s="107"/>
      <c r="J7" s="108"/>
      <c r="M7" s="67"/>
      <c r="N7" s="109"/>
      <c r="O7" s="67"/>
      <c r="P7" s="109"/>
      <c r="Q7" s="67"/>
      <c r="R7" s="68"/>
      <c r="S7" s="68"/>
    </row>
    <row r="8" spans="1:19" ht="18" customHeight="1" x14ac:dyDescent="0.2">
      <c r="B8" s="46">
        <v>2</v>
      </c>
      <c r="C8" s="110" t="s">
        <v>149</v>
      </c>
      <c r="D8" s="47"/>
      <c r="E8" s="47"/>
      <c r="F8" s="47"/>
      <c r="G8" s="341">
        <v>1100</v>
      </c>
      <c r="H8" s="106"/>
      <c r="I8" s="107"/>
      <c r="J8" s="108"/>
      <c r="M8" s="67"/>
      <c r="N8" s="109"/>
      <c r="O8" s="67"/>
      <c r="P8" s="109"/>
      <c r="Q8" s="67"/>
      <c r="R8" s="68"/>
      <c r="S8" s="68"/>
    </row>
    <row r="9" spans="1:19" ht="18" customHeight="1" x14ac:dyDescent="0.2">
      <c r="B9" s="46">
        <v>3</v>
      </c>
      <c r="C9" s="110" t="s">
        <v>170</v>
      </c>
      <c r="D9" s="47"/>
      <c r="E9" s="47"/>
      <c r="F9" s="47"/>
      <c r="G9" s="341">
        <v>900</v>
      </c>
      <c r="H9" s="111"/>
      <c r="I9" s="107"/>
      <c r="J9" s="108"/>
      <c r="M9" s="67"/>
      <c r="N9" s="109"/>
      <c r="O9" s="67"/>
      <c r="P9" s="109"/>
      <c r="Q9" s="67"/>
      <c r="R9" s="68"/>
      <c r="S9" s="68"/>
    </row>
    <row r="10" spans="1:19" ht="18" customHeight="1" x14ac:dyDescent="0.2">
      <c r="B10" s="46">
        <v>4</v>
      </c>
      <c r="C10" s="110" t="s">
        <v>171</v>
      </c>
      <c r="D10" s="47"/>
      <c r="E10" s="47"/>
      <c r="F10" s="47"/>
      <c r="G10" s="341">
        <v>280</v>
      </c>
      <c r="H10" s="111"/>
      <c r="I10" s="107"/>
      <c r="J10" s="108"/>
      <c r="M10" s="67"/>
      <c r="N10" s="109"/>
      <c r="O10" s="67"/>
      <c r="P10" s="109"/>
      <c r="Q10" s="67"/>
      <c r="R10" s="68"/>
      <c r="S10" s="68"/>
    </row>
    <row r="11" spans="1:19" ht="18" customHeight="1" x14ac:dyDescent="0.2">
      <c r="B11" s="46">
        <v>5</v>
      </c>
      <c r="C11" s="110" t="s">
        <v>172</v>
      </c>
      <c r="D11" s="47"/>
      <c r="E11" s="47"/>
      <c r="F11" s="47"/>
      <c r="G11" s="341">
        <v>370</v>
      </c>
      <c r="H11" s="111"/>
      <c r="I11" s="107"/>
      <c r="J11" s="108"/>
      <c r="M11" s="67"/>
      <c r="N11" s="109"/>
      <c r="O11" s="67"/>
      <c r="P11" s="109"/>
      <c r="Q11" s="67"/>
      <c r="R11" s="68"/>
      <c r="S11" s="68"/>
    </row>
    <row r="12" spans="1:19" ht="18" customHeight="1" x14ac:dyDescent="0.2">
      <c r="B12" s="103">
        <v>6</v>
      </c>
      <c r="C12" s="110" t="s">
        <v>173</v>
      </c>
      <c r="D12" s="47"/>
      <c r="E12" s="47"/>
      <c r="F12" s="47"/>
      <c r="G12" s="341">
        <v>800</v>
      </c>
      <c r="H12" s="112"/>
      <c r="I12" s="107"/>
      <c r="J12" s="113"/>
      <c r="M12" s="67"/>
      <c r="N12" s="109"/>
      <c r="O12" s="67"/>
      <c r="P12" s="109"/>
      <c r="Q12" s="67"/>
      <c r="R12" s="68"/>
      <c r="S12" s="68"/>
    </row>
    <row r="13" spans="1:19" ht="18" customHeight="1" x14ac:dyDescent="0.2">
      <c r="B13" s="46">
        <v>7</v>
      </c>
      <c r="C13" s="114"/>
      <c r="D13" s="47"/>
      <c r="E13" s="47"/>
      <c r="F13" s="47"/>
      <c r="G13" s="341"/>
      <c r="H13" s="111"/>
      <c r="I13" s="107"/>
      <c r="J13" s="108"/>
      <c r="M13" s="67"/>
      <c r="N13" s="109"/>
      <c r="O13" s="67"/>
      <c r="P13" s="109"/>
      <c r="Q13" s="67"/>
      <c r="R13" s="68"/>
      <c r="S13" s="68"/>
    </row>
    <row r="14" spans="1:19" ht="18" customHeight="1" x14ac:dyDescent="0.2">
      <c r="B14" s="46">
        <v>8</v>
      </c>
      <c r="C14" s="115"/>
      <c r="D14" s="47"/>
      <c r="E14" s="47"/>
      <c r="F14" s="47"/>
      <c r="G14" s="342"/>
      <c r="H14" s="111"/>
      <c r="I14" s="107"/>
      <c r="J14" s="116" t="s">
        <v>174</v>
      </c>
      <c r="M14" s="67"/>
      <c r="N14" s="109"/>
      <c r="O14" s="67"/>
      <c r="P14" s="109"/>
      <c r="Q14" s="67"/>
      <c r="R14" s="68"/>
      <c r="S14" s="68"/>
    </row>
    <row r="15" spans="1:19" ht="18" customHeight="1" x14ac:dyDescent="0.2">
      <c r="B15" s="46">
        <v>9</v>
      </c>
      <c r="C15" s="115"/>
      <c r="D15" s="47"/>
      <c r="E15" s="47"/>
      <c r="F15" s="47"/>
      <c r="G15" s="342"/>
      <c r="H15" s="111"/>
      <c r="I15" s="107"/>
      <c r="J15" s="108"/>
      <c r="M15" s="67"/>
      <c r="N15" s="109"/>
      <c r="O15" s="67"/>
      <c r="P15" s="109"/>
      <c r="Q15" s="67"/>
      <c r="R15" s="68"/>
      <c r="S15" s="68"/>
    </row>
    <row r="16" spans="1:19" ht="18" customHeight="1" x14ac:dyDescent="0.2">
      <c r="B16" s="46">
        <v>10</v>
      </c>
      <c r="C16" s="115"/>
      <c r="D16" s="47"/>
      <c r="E16" s="47"/>
      <c r="F16" s="47"/>
      <c r="G16" s="342"/>
      <c r="H16" s="112"/>
      <c r="I16" s="107"/>
      <c r="J16" s="113"/>
      <c r="M16" s="67"/>
      <c r="N16" s="109"/>
      <c r="O16" s="67"/>
      <c r="P16" s="109"/>
      <c r="Q16" s="67"/>
      <c r="R16" s="68"/>
      <c r="S16" s="68"/>
    </row>
    <row r="17" spans="2:19" ht="18" customHeight="1" x14ac:dyDescent="0.2">
      <c r="B17" s="103">
        <v>11</v>
      </c>
      <c r="C17" s="115"/>
      <c r="D17" s="47"/>
      <c r="E17" s="47"/>
      <c r="F17" s="47"/>
      <c r="G17" s="343"/>
      <c r="H17" s="111"/>
      <c r="I17" s="107"/>
      <c r="J17" s="108"/>
      <c r="M17" s="67"/>
      <c r="N17" s="109"/>
      <c r="O17" s="67"/>
      <c r="P17" s="109"/>
      <c r="Q17" s="67"/>
      <c r="R17" s="68"/>
      <c r="S17" s="68"/>
    </row>
    <row r="18" spans="2:19" ht="18" customHeight="1" x14ac:dyDescent="0.2">
      <c r="B18" s="103">
        <v>12</v>
      </c>
      <c r="C18" s="115"/>
      <c r="D18" s="47"/>
      <c r="E18" s="47"/>
      <c r="F18" s="47"/>
      <c r="G18" s="343"/>
      <c r="H18" s="111"/>
      <c r="I18" s="107"/>
      <c r="J18" s="108"/>
      <c r="M18" s="67"/>
      <c r="N18" s="109"/>
      <c r="O18" s="67"/>
      <c r="P18" s="109"/>
      <c r="Q18" s="67"/>
      <c r="R18" s="68"/>
      <c r="S18" s="68"/>
    </row>
    <row r="19" spans="2:19" ht="18" customHeight="1" x14ac:dyDescent="0.2">
      <c r="B19" s="46">
        <v>13</v>
      </c>
      <c r="C19" s="115"/>
      <c r="D19" s="47"/>
      <c r="E19" s="47"/>
      <c r="F19" s="47"/>
      <c r="G19" s="343"/>
      <c r="H19" s="111"/>
      <c r="I19" s="107"/>
      <c r="J19" s="108"/>
      <c r="M19" s="67"/>
      <c r="N19" s="109"/>
      <c r="O19" s="67"/>
      <c r="P19" s="109"/>
      <c r="Q19" s="67"/>
      <c r="R19" s="68"/>
      <c r="S19" s="68"/>
    </row>
    <row r="20" spans="2:19" ht="18" customHeight="1" x14ac:dyDescent="0.2">
      <c r="B20" s="46">
        <v>14</v>
      </c>
      <c r="C20" s="117"/>
      <c r="D20" s="47"/>
      <c r="E20" s="47"/>
      <c r="F20" s="47"/>
      <c r="G20" s="343"/>
      <c r="H20" s="111"/>
      <c r="I20" s="107"/>
      <c r="J20" s="108"/>
      <c r="M20" s="67"/>
      <c r="N20" s="109"/>
      <c r="O20" s="67"/>
      <c r="P20" s="109"/>
      <c r="Q20" s="67"/>
      <c r="R20" s="68"/>
      <c r="S20" s="68"/>
    </row>
    <row r="21" spans="2:19" ht="18" customHeight="1" x14ac:dyDescent="0.2">
      <c r="B21" s="46">
        <v>15</v>
      </c>
      <c r="C21" s="117"/>
      <c r="D21" s="47"/>
      <c r="E21" s="47"/>
      <c r="F21" s="47"/>
      <c r="G21" s="343"/>
      <c r="H21" s="111"/>
      <c r="I21" s="107"/>
      <c r="J21" s="108"/>
      <c r="M21" s="67"/>
      <c r="N21" s="109"/>
      <c r="O21" s="67"/>
      <c r="P21" s="109"/>
      <c r="Q21" s="67"/>
      <c r="R21" s="68"/>
      <c r="S21" s="68"/>
    </row>
    <row r="22" spans="2:19" ht="18" customHeight="1" x14ac:dyDescent="0.2">
      <c r="B22" s="46">
        <v>16</v>
      </c>
      <c r="C22" s="117"/>
      <c r="D22" s="47"/>
      <c r="E22" s="47"/>
      <c r="F22" s="47"/>
      <c r="G22" s="343"/>
      <c r="H22" s="111"/>
      <c r="I22" s="107"/>
      <c r="J22" s="108"/>
      <c r="M22" s="67"/>
      <c r="N22" s="109"/>
      <c r="O22" s="67"/>
      <c r="P22" s="109"/>
      <c r="Q22" s="67"/>
      <c r="R22" s="68"/>
      <c r="S22" s="68"/>
    </row>
    <row r="23" spans="2:19" ht="18" customHeight="1" x14ac:dyDescent="0.2">
      <c r="B23" s="103">
        <v>17</v>
      </c>
      <c r="C23" s="117"/>
      <c r="D23" s="47"/>
      <c r="E23" s="47"/>
      <c r="F23" s="47"/>
      <c r="G23" s="343"/>
      <c r="H23" s="111"/>
      <c r="I23" s="107"/>
      <c r="J23" s="108"/>
      <c r="M23" s="67"/>
      <c r="N23" s="109"/>
      <c r="O23" s="67"/>
      <c r="P23" s="109"/>
      <c r="Q23" s="67"/>
      <c r="R23" s="68"/>
      <c r="S23" s="68"/>
    </row>
    <row r="24" spans="2:19" ht="18" customHeight="1" x14ac:dyDescent="0.2">
      <c r="B24" s="46">
        <v>18</v>
      </c>
      <c r="C24" s="117"/>
      <c r="D24" s="47"/>
      <c r="E24" s="47"/>
      <c r="F24" s="47"/>
      <c r="G24" s="343"/>
      <c r="H24" s="111"/>
      <c r="I24" s="107"/>
      <c r="J24" s="108"/>
      <c r="M24" s="67"/>
      <c r="N24" s="109"/>
      <c r="O24" s="67"/>
      <c r="P24" s="109"/>
      <c r="Q24" s="67"/>
      <c r="R24" s="68"/>
      <c r="S24" s="68"/>
    </row>
    <row r="25" spans="2:19" ht="18" customHeight="1" x14ac:dyDescent="0.2">
      <c r="B25" s="46">
        <v>19</v>
      </c>
      <c r="C25" s="118"/>
      <c r="D25" s="87"/>
      <c r="E25" s="87"/>
      <c r="F25" s="87"/>
      <c r="G25" s="344"/>
      <c r="H25" s="111"/>
      <c r="I25" s="119"/>
      <c r="J25" s="108"/>
      <c r="M25" s="67"/>
      <c r="N25" s="109"/>
      <c r="O25" s="67"/>
      <c r="P25" s="109"/>
      <c r="Q25" s="67"/>
      <c r="R25" s="68"/>
      <c r="S25" s="68"/>
    </row>
    <row r="26" spans="2:19" ht="18" customHeight="1" x14ac:dyDescent="0.2">
      <c r="B26" s="46">
        <v>20</v>
      </c>
      <c r="C26" s="120"/>
      <c r="D26" s="56"/>
      <c r="E26" s="56"/>
      <c r="F26" s="56"/>
      <c r="G26" s="345"/>
      <c r="H26" s="111"/>
      <c r="I26" s="121"/>
      <c r="J26" s="122"/>
      <c r="M26" s="67"/>
      <c r="N26" s="109"/>
      <c r="O26" s="67"/>
      <c r="P26" s="109"/>
      <c r="Q26" s="67"/>
      <c r="R26" s="68"/>
      <c r="S26" s="68"/>
    </row>
    <row r="27" spans="2:19" s="6" customFormat="1" ht="45" customHeight="1" x14ac:dyDescent="0.2">
      <c r="B27" s="648" t="s">
        <v>175</v>
      </c>
      <c r="C27" s="648"/>
      <c r="D27" s="648"/>
      <c r="E27" s="648"/>
      <c r="F27" s="648"/>
      <c r="G27" s="648"/>
      <c r="H27" s="648"/>
      <c r="I27" s="648"/>
    </row>
    <row r="28" spans="2:19" s="475" customFormat="1" ht="4.5" customHeight="1" x14ac:dyDescent="0.2">
      <c r="B28" s="34"/>
      <c r="H28" s="476"/>
      <c r="I28" s="476"/>
      <c r="J28" s="476"/>
      <c r="K28" s="34"/>
      <c r="L28" s="34"/>
      <c r="M28" s="477"/>
      <c r="N28" s="478"/>
      <c r="O28" s="477"/>
      <c r="P28" s="478"/>
      <c r="Q28" s="477"/>
      <c r="R28" s="34"/>
      <c r="S28" s="34"/>
    </row>
    <row r="29" spans="2:19" s="34" customFormat="1" ht="22.5" customHeight="1" x14ac:dyDescent="0.2">
      <c r="B29" s="649" t="s">
        <v>176</v>
      </c>
      <c r="C29" s="649"/>
      <c r="D29" s="649"/>
      <c r="E29" s="649"/>
      <c r="F29" s="649"/>
      <c r="G29" s="650">
        <f>SUM(I7:I26)</f>
        <v>0</v>
      </c>
      <c r="H29" s="650"/>
      <c r="I29" s="650"/>
    </row>
    <row r="30" spans="2:19" s="34" customFormat="1" ht="24.5" customHeight="1" x14ac:dyDescent="0.2">
      <c r="B30" s="651" t="s">
        <v>177</v>
      </c>
      <c r="C30" s="651"/>
      <c r="D30" s="651"/>
      <c r="E30" s="651"/>
      <c r="F30" s="651"/>
      <c r="G30" s="652">
        <v>105000000</v>
      </c>
      <c r="H30" s="652"/>
      <c r="I30" s="652"/>
    </row>
    <row r="31" spans="2:19" s="34" customFormat="1" ht="27" customHeight="1" x14ac:dyDescent="0.2">
      <c r="B31" s="645" t="s">
        <v>46</v>
      </c>
      <c r="C31" s="645"/>
      <c r="D31" s="479"/>
      <c r="E31" s="480"/>
      <c r="F31" s="480"/>
      <c r="G31" s="646"/>
      <c r="H31" s="646"/>
      <c r="I31" s="646"/>
    </row>
    <row r="32" spans="2:19" s="475" customFormat="1" ht="7" customHeight="1" x14ac:dyDescent="0.2">
      <c r="B32" s="34"/>
      <c r="H32" s="476"/>
      <c r="I32" s="476"/>
      <c r="J32" s="476"/>
      <c r="K32" s="34"/>
      <c r="L32" s="34"/>
      <c r="M32" s="477"/>
      <c r="N32" s="478"/>
      <c r="O32" s="477"/>
      <c r="P32" s="478"/>
      <c r="Q32" s="477"/>
      <c r="R32" s="34"/>
      <c r="S32" s="34"/>
    </row>
    <row r="33" spans="2:19" s="6" customFormat="1" ht="25.5" customHeight="1" x14ac:dyDescent="0.2">
      <c r="B33" s="647" t="s">
        <v>107</v>
      </c>
      <c r="C33" s="647"/>
      <c r="D33" s="647"/>
      <c r="E33" s="647"/>
      <c r="F33" s="647"/>
      <c r="G33" s="647"/>
      <c r="H33" s="647"/>
      <c r="I33" s="647"/>
      <c r="J33" s="481"/>
      <c r="K33" s="481"/>
      <c r="L33" s="481"/>
      <c r="M33" s="481"/>
      <c r="S33" s="482"/>
    </row>
  </sheetData>
  <mergeCells count="22">
    <mergeCell ref="B2:I2"/>
    <mergeCell ref="B3:I3"/>
    <mergeCell ref="B4:C6"/>
    <mergeCell ref="D4:D6"/>
    <mergeCell ref="E4:E6"/>
    <mergeCell ref="F4:F6"/>
    <mergeCell ref="G4:G6"/>
    <mergeCell ref="H4:H6"/>
    <mergeCell ref="I4:I6"/>
    <mergeCell ref="K4:L4"/>
    <mergeCell ref="M4:P4"/>
    <mergeCell ref="Q4:Q6"/>
    <mergeCell ref="M5:N5"/>
    <mergeCell ref="O5:P5"/>
    <mergeCell ref="B31:C31"/>
    <mergeCell ref="G31:I31"/>
    <mergeCell ref="B33:I33"/>
    <mergeCell ref="B27:I27"/>
    <mergeCell ref="B29:F29"/>
    <mergeCell ref="G29:I29"/>
    <mergeCell ref="B30:F30"/>
    <mergeCell ref="G30:I30"/>
  </mergeCells>
  <pageMargins left="0.7" right="0.7" top="0.75" bottom="0.75" header="0.511811023622047" footer="0.511811023622047"/>
  <pageSetup paperSize="9"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L32"/>
  <sheetViews>
    <sheetView zoomScale="35" zoomScaleNormal="35" workbookViewId="0">
      <selection activeCell="B23" sqref="B1:I23"/>
    </sheetView>
  </sheetViews>
  <sheetFormatPr baseColWidth="10" defaultColWidth="19.6640625" defaultRowHeight="19" x14ac:dyDescent="0.2"/>
  <cols>
    <col min="1" max="1" width="19.6640625" style="125"/>
    <col min="2" max="2" width="6" style="125" customWidth="1"/>
    <col min="3" max="3" width="59" style="125" customWidth="1"/>
    <col min="4" max="4" width="18.33203125" style="125" customWidth="1"/>
    <col min="5" max="5" width="19.1640625" style="125" customWidth="1"/>
    <col min="6" max="6" width="25.5" style="125" customWidth="1"/>
    <col min="7" max="7" width="27.1640625" style="125" customWidth="1"/>
    <col min="8" max="8" width="16.5" style="125" customWidth="1"/>
    <col min="9" max="10" width="15.6640625" style="125" customWidth="1"/>
    <col min="11" max="16384" width="19.6640625" style="125"/>
  </cols>
  <sheetData>
    <row r="1" spans="2:10" s="36" customFormat="1" ht="27" customHeight="1" x14ac:dyDescent="0.2">
      <c r="B1" s="678" t="s">
        <v>178</v>
      </c>
      <c r="C1" s="678"/>
      <c r="D1" s="678"/>
      <c r="E1" s="678"/>
      <c r="F1" s="678"/>
      <c r="G1" s="678"/>
      <c r="H1" s="678"/>
      <c r="I1" s="678"/>
    </row>
    <row r="2" spans="2:10" s="36" customFormat="1" ht="23.25" customHeight="1" x14ac:dyDescent="0.2">
      <c r="B2" s="679" t="s">
        <v>179</v>
      </c>
      <c r="C2" s="679"/>
      <c r="D2" s="679"/>
      <c r="E2" s="679"/>
      <c r="F2" s="679"/>
      <c r="G2" s="679"/>
      <c r="H2" s="679"/>
      <c r="I2" s="679"/>
    </row>
    <row r="3" spans="2:10" ht="18.75" customHeight="1" x14ac:dyDescent="0.2">
      <c r="B3" s="127"/>
      <c r="C3" s="127"/>
      <c r="D3" s="127"/>
      <c r="E3" s="127"/>
      <c r="F3" s="127"/>
      <c r="G3" s="127"/>
      <c r="H3" s="127"/>
      <c r="I3" s="127"/>
    </row>
    <row r="4" spans="2:10" s="126" customFormat="1" ht="26.25" customHeight="1" x14ac:dyDescent="0.2">
      <c r="B4" s="680" t="s">
        <v>93</v>
      </c>
      <c r="C4" s="680" t="s">
        <v>180</v>
      </c>
      <c r="D4" s="680" t="s">
        <v>5</v>
      </c>
      <c r="E4" s="680" t="s">
        <v>181</v>
      </c>
      <c r="F4" s="680" t="s">
        <v>182</v>
      </c>
      <c r="G4" s="681" t="s">
        <v>183</v>
      </c>
      <c r="H4" s="680" t="s">
        <v>184</v>
      </c>
      <c r="I4" s="680" t="s">
        <v>169</v>
      </c>
    </row>
    <row r="5" spans="2:10" s="126" customFormat="1" ht="8.5" customHeight="1" x14ac:dyDescent="0.2">
      <c r="B5" s="680"/>
      <c r="C5" s="680"/>
      <c r="D5" s="680"/>
      <c r="E5" s="680"/>
      <c r="F5" s="680"/>
      <c r="G5" s="682"/>
      <c r="H5" s="680"/>
      <c r="I5" s="680"/>
    </row>
    <row r="6" spans="2:10" ht="43.5" customHeight="1" x14ac:dyDescent="0.2">
      <c r="B6" s="127">
        <v>1</v>
      </c>
      <c r="C6" s="389" t="s">
        <v>185</v>
      </c>
      <c r="D6" s="379"/>
      <c r="E6" s="379"/>
      <c r="F6" s="379" t="s">
        <v>186</v>
      </c>
      <c r="G6" s="380">
        <v>350</v>
      </c>
      <c r="H6" s="381"/>
      <c r="I6" s="381"/>
      <c r="J6" s="385"/>
    </row>
    <row r="7" spans="2:10" ht="43.5" customHeight="1" x14ac:dyDescent="0.2">
      <c r="B7" s="127">
        <v>2</v>
      </c>
      <c r="C7" s="389" t="s">
        <v>187</v>
      </c>
      <c r="D7" s="379"/>
      <c r="E7" s="379"/>
      <c r="F7" s="379" t="s">
        <v>186</v>
      </c>
      <c r="G7" s="380">
        <v>350</v>
      </c>
      <c r="H7" s="381"/>
      <c r="I7" s="381"/>
      <c r="J7" s="385"/>
    </row>
    <row r="8" spans="2:10" ht="43.5" customHeight="1" x14ac:dyDescent="0.2">
      <c r="B8" s="127">
        <v>3</v>
      </c>
      <c r="C8" s="389" t="s">
        <v>188</v>
      </c>
      <c r="D8" s="379"/>
      <c r="E8" s="379"/>
      <c r="F8" s="379" t="s">
        <v>186</v>
      </c>
      <c r="G8" s="382">
        <v>20</v>
      </c>
      <c r="H8" s="381"/>
      <c r="I8" s="381"/>
      <c r="J8" s="385"/>
    </row>
    <row r="9" spans="2:10" ht="43.5" customHeight="1" x14ac:dyDescent="0.2">
      <c r="B9" s="127">
        <v>4</v>
      </c>
      <c r="C9" s="389" t="s">
        <v>189</v>
      </c>
      <c r="D9" s="379"/>
      <c r="E9" s="379"/>
      <c r="F9" s="379" t="s">
        <v>186</v>
      </c>
      <c r="G9" s="380">
        <v>420</v>
      </c>
      <c r="H9" s="381"/>
      <c r="I9" s="381"/>
      <c r="J9" s="385"/>
    </row>
    <row r="10" spans="2:10" ht="43.5" customHeight="1" x14ac:dyDescent="0.2">
      <c r="B10" s="127">
        <v>5</v>
      </c>
      <c r="C10" s="389" t="s">
        <v>190</v>
      </c>
      <c r="D10" s="379"/>
      <c r="E10" s="379"/>
      <c r="F10" s="379" t="s">
        <v>191</v>
      </c>
      <c r="G10" s="382">
        <v>6</v>
      </c>
      <c r="H10" s="381"/>
      <c r="I10" s="381"/>
      <c r="J10" s="385"/>
    </row>
    <row r="11" spans="2:10" ht="43.5" customHeight="1" x14ac:dyDescent="0.2">
      <c r="B11" s="127">
        <v>6</v>
      </c>
      <c r="C11" s="389" t="s">
        <v>192</v>
      </c>
      <c r="D11" s="379"/>
      <c r="E11" s="379"/>
      <c r="F11" s="379" t="s">
        <v>191</v>
      </c>
      <c r="G11" s="382">
        <v>6</v>
      </c>
      <c r="H11" s="381"/>
      <c r="I11" s="381"/>
      <c r="J11" s="385"/>
    </row>
    <row r="12" spans="2:10" ht="43.5" customHeight="1" x14ac:dyDescent="0.2">
      <c r="B12" s="127">
        <v>7</v>
      </c>
      <c r="C12" s="389" t="s">
        <v>193</v>
      </c>
      <c r="D12" s="379"/>
      <c r="E12" s="379"/>
      <c r="F12" s="379" t="s">
        <v>194</v>
      </c>
      <c r="G12" s="382">
        <v>2</v>
      </c>
      <c r="H12" s="381"/>
      <c r="I12" s="381"/>
      <c r="J12" s="385"/>
    </row>
    <row r="13" spans="2:10" ht="43.5" customHeight="1" x14ac:dyDescent="0.2">
      <c r="B13" s="127">
        <v>8</v>
      </c>
      <c r="C13" s="389" t="s">
        <v>195</v>
      </c>
      <c r="D13" s="379"/>
      <c r="E13" s="379"/>
      <c r="F13" s="379" t="s">
        <v>196</v>
      </c>
      <c r="G13" s="382">
        <v>6</v>
      </c>
      <c r="H13" s="381"/>
      <c r="I13" s="381"/>
      <c r="J13" s="385"/>
    </row>
    <row r="14" spans="2:10" ht="43.5" customHeight="1" x14ac:dyDescent="0.2">
      <c r="B14" s="127">
        <v>9</v>
      </c>
      <c r="C14" s="389" t="s">
        <v>197</v>
      </c>
      <c r="D14" s="379"/>
      <c r="E14" s="379"/>
      <c r="F14" s="379" t="s">
        <v>198</v>
      </c>
      <c r="G14" s="380">
        <v>2000</v>
      </c>
      <c r="H14" s="381"/>
      <c r="I14" s="381"/>
      <c r="J14" s="385"/>
    </row>
    <row r="15" spans="2:10" ht="43.5" customHeight="1" x14ac:dyDescent="0.2">
      <c r="B15" s="127">
        <v>10</v>
      </c>
      <c r="C15" s="389" t="s">
        <v>199</v>
      </c>
      <c r="D15" s="379"/>
      <c r="E15" s="379"/>
      <c r="F15" s="379" t="s">
        <v>200</v>
      </c>
      <c r="G15" s="380">
        <v>2000</v>
      </c>
      <c r="H15" s="381"/>
      <c r="I15" s="381"/>
      <c r="J15" s="385"/>
    </row>
    <row r="16" spans="2:10" ht="43.5" customHeight="1" x14ac:dyDescent="0.2">
      <c r="B16" s="127">
        <v>11</v>
      </c>
      <c r="C16" s="379"/>
      <c r="D16" s="379"/>
      <c r="E16" s="379"/>
      <c r="F16" s="379"/>
      <c r="G16" s="390"/>
      <c r="H16" s="391"/>
      <c r="I16" s="391"/>
      <c r="J16" s="385"/>
    </row>
    <row r="17" spans="2:12" ht="43.5" customHeight="1" x14ac:dyDescent="0.2">
      <c r="B17" s="127">
        <v>12</v>
      </c>
      <c r="C17" s="379"/>
      <c r="D17" s="379"/>
      <c r="E17" s="379"/>
      <c r="F17" s="379"/>
      <c r="G17" s="392"/>
      <c r="H17" s="391"/>
      <c r="I17" s="391"/>
      <c r="J17" s="385"/>
    </row>
    <row r="18" spans="2:12" ht="51.5" customHeight="1" thickBot="1" x14ac:dyDescent="0.25">
      <c r="B18" s="676" t="s">
        <v>201</v>
      </c>
      <c r="C18" s="676"/>
      <c r="D18" s="676"/>
      <c r="E18" s="676"/>
      <c r="F18" s="676"/>
      <c r="G18" s="673">
        <f>SUM(I6:I17)</f>
        <v>0</v>
      </c>
      <c r="H18" s="673"/>
      <c r="I18" s="673"/>
      <c r="J18" s="386"/>
    </row>
    <row r="19" spans="2:12" s="1" customFormat="1" ht="80.25" customHeight="1" thickBot="1" x14ac:dyDescent="0.25">
      <c r="B19" s="674" t="s">
        <v>202</v>
      </c>
      <c r="C19" s="674"/>
      <c r="D19" s="674"/>
      <c r="E19" s="674"/>
      <c r="F19" s="674"/>
      <c r="G19" s="674"/>
      <c r="H19" s="674"/>
      <c r="I19" s="674"/>
      <c r="J19" s="383"/>
    </row>
    <row r="20" spans="2:12" s="7" customFormat="1" ht="39" customHeight="1" thickBot="1" x14ac:dyDescent="0.25">
      <c r="B20" s="677" t="s">
        <v>176</v>
      </c>
      <c r="C20" s="677"/>
      <c r="D20" s="677"/>
      <c r="E20" s="677"/>
      <c r="F20" s="677"/>
      <c r="G20" s="677"/>
      <c r="H20" s="675">
        <f>SUM(I6:I17)</f>
        <v>0</v>
      </c>
      <c r="I20" s="675"/>
      <c r="J20" s="387"/>
    </row>
    <row r="21" spans="2:12" s="7" customFormat="1" ht="39" customHeight="1" thickBot="1" x14ac:dyDescent="0.25">
      <c r="B21" s="672" t="s">
        <v>177</v>
      </c>
      <c r="C21" s="672"/>
      <c r="D21" s="672"/>
      <c r="E21" s="672"/>
      <c r="F21" s="672"/>
      <c r="G21" s="672"/>
      <c r="H21" s="670">
        <v>33000000</v>
      </c>
      <c r="I21" s="670"/>
      <c r="J21" s="388"/>
    </row>
    <row r="22" spans="2:12" s="7" customFormat="1" ht="39" customHeight="1" thickBot="1" x14ac:dyDescent="0.25">
      <c r="B22" s="671" t="s">
        <v>46</v>
      </c>
      <c r="C22" s="671"/>
      <c r="D22" s="671"/>
      <c r="E22" s="671"/>
      <c r="F22" s="671"/>
      <c r="G22" s="671"/>
      <c r="H22" s="671"/>
      <c r="I22" s="671"/>
      <c r="J22" s="230"/>
    </row>
    <row r="23" spans="2:12" s="1" customFormat="1" ht="48.5" customHeight="1" thickBot="1" x14ac:dyDescent="0.25">
      <c r="B23" s="669" t="s">
        <v>107</v>
      </c>
      <c r="C23" s="669"/>
      <c r="D23" s="669"/>
      <c r="E23" s="669"/>
      <c r="F23" s="669"/>
      <c r="G23" s="669"/>
      <c r="H23" s="669"/>
      <c r="I23" s="669"/>
      <c r="J23" s="384"/>
      <c r="K23" s="123"/>
      <c r="L23" s="124"/>
    </row>
    <row r="24" spans="2:12" ht="18.75" customHeight="1" x14ac:dyDescent="0.2"/>
    <row r="25" spans="2:12" ht="24" customHeight="1" x14ac:dyDescent="0.2"/>
    <row r="26" spans="2:12" ht="67.5" customHeight="1" x14ac:dyDescent="0.2"/>
    <row r="27" spans="2:12" ht="25.5" customHeight="1" x14ac:dyDescent="0.2"/>
    <row r="28" spans="2:12" ht="84.75" customHeight="1" x14ac:dyDescent="0.2"/>
    <row r="30" spans="2:12" ht="97.5" customHeight="1" x14ac:dyDescent="0.2"/>
    <row r="32" spans="2:12" ht="26.25" customHeight="1" x14ac:dyDescent="0.2"/>
  </sheetData>
  <mergeCells count="20">
    <mergeCell ref="B1:I1"/>
    <mergeCell ref="B2:I2"/>
    <mergeCell ref="B4:B5"/>
    <mergeCell ref="C4:C5"/>
    <mergeCell ref="D4:D5"/>
    <mergeCell ref="E4:E5"/>
    <mergeCell ref="F4:F5"/>
    <mergeCell ref="G4:G5"/>
    <mergeCell ref="H4:H5"/>
    <mergeCell ref="I4:I5"/>
    <mergeCell ref="G18:I18"/>
    <mergeCell ref="B19:I19"/>
    <mergeCell ref="H20:I20"/>
    <mergeCell ref="B18:F18"/>
    <mergeCell ref="B20:G20"/>
    <mergeCell ref="B23:I23"/>
    <mergeCell ref="H21:I21"/>
    <mergeCell ref="E22:I22"/>
    <mergeCell ref="B21:G21"/>
    <mergeCell ref="B22:D22"/>
  </mergeCells>
  <printOptions horizontalCentered="1" verticalCentered="1"/>
  <pageMargins left="0.196527777777778" right="0.196527777777778" top="0.196527777777778" bottom="0.196527777777778" header="0.511811023622047" footer="0.511811023622047"/>
  <pageSetup paperSize="14" scale="45" orientation="landscape"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O170"/>
  <sheetViews>
    <sheetView topLeftCell="A142" zoomScale="157" zoomScaleNormal="55" workbookViewId="0">
      <selection activeCell="L6" sqref="L6"/>
    </sheetView>
  </sheetViews>
  <sheetFormatPr baseColWidth="10" defaultColWidth="10.83203125" defaultRowHeight="16" x14ac:dyDescent="0.2"/>
  <cols>
    <col min="1" max="1" width="3.5" style="128" customWidth="1"/>
    <col min="2" max="2" width="4" style="3" customWidth="1"/>
    <col min="3" max="3" width="31.5" style="419" customWidth="1"/>
    <col min="4" max="4" width="12.5" style="3" customWidth="1"/>
    <col min="5" max="5" width="13.33203125" style="3" customWidth="1"/>
    <col min="6" max="6" width="8.5" style="128" customWidth="1"/>
    <col min="7" max="7" width="9" style="128" customWidth="1"/>
    <col min="8" max="8" width="10.5" style="3" customWidth="1"/>
    <col min="9" max="9" width="9.83203125" style="3" customWidth="1"/>
    <col min="10" max="10" width="7.6640625" style="128" customWidth="1"/>
    <col min="11" max="11" width="10.6640625" style="128" customWidth="1"/>
    <col min="12" max="12" width="12.6640625" style="128" customWidth="1"/>
    <col min="13" max="14" width="10.83203125" style="128"/>
    <col min="15" max="15" width="32.33203125" style="128" customWidth="1"/>
    <col min="16" max="16384" width="10.83203125" style="128"/>
  </cols>
  <sheetData>
    <row r="1" spans="1:12" ht="18.75" customHeight="1" x14ac:dyDescent="0.2">
      <c r="A1" s="719" t="s">
        <v>203</v>
      </c>
      <c r="B1" s="719"/>
      <c r="C1" s="719"/>
      <c r="D1" s="719"/>
      <c r="E1" s="719"/>
      <c r="F1" s="719"/>
      <c r="G1" s="719"/>
      <c r="H1" s="719"/>
      <c r="I1" s="719"/>
      <c r="J1" s="719"/>
      <c r="K1" s="719"/>
      <c r="L1" s="719"/>
    </row>
    <row r="2" spans="1:12" ht="15.75" customHeight="1" x14ac:dyDescent="0.2">
      <c r="A2" s="720" t="s">
        <v>204</v>
      </c>
      <c r="B2" s="720"/>
      <c r="C2" s="720"/>
      <c r="D2" s="720"/>
      <c r="E2" s="720"/>
      <c r="F2" s="720"/>
      <c r="G2" s="720"/>
      <c r="H2" s="720"/>
      <c r="I2" s="720"/>
      <c r="J2" s="720"/>
      <c r="K2" s="720"/>
      <c r="L2" s="720"/>
    </row>
    <row r="3" spans="1:12" ht="15.75" customHeight="1" x14ac:dyDescent="0.2">
      <c r="B3" s="129"/>
      <c r="C3" s="397"/>
      <c r="D3" s="130"/>
      <c r="E3" s="130"/>
      <c r="F3" s="130"/>
      <c r="G3" s="130"/>
      <c r="H3" s="130"/>
      <c r="I3" s="130"/>
      <c r="J3" s="130"/>
      <c r="K3" s="130"/>
      <c r="L3" s="130"/>
    </row>
    <row r="4" spans="1:12" ht="46.5" customHeight="1" x14ac:dyDescent="0.2">
      <c r="A4" s="721" t="s">
        <v>49</v>
      </c>
      <c r="B4" s="721"/>
      <c r="C4" s="721"/>
      <c r="D4" s="394" t="s">
        <v>112</v>
      </c>
      <c r="E4" s="393" t="s">
        <v>114</v>
      </c>
      <c r="F4" s="393" t="s">
        <v>5</v>
      </c>
      <c r="G4" s="393" t="s">
        <v>6</v>
      </c>
      <c r="H4" s="395" t="s">
        <v>205</v>
      </c>
      <c r="I4" s="395" t="s">
        <v>118</v>
      </c>
      <c r="J4" s="395" t="s">
        <v>119</v>
      </c>
      <c r="K4" s="396" t="s">
        <v>120</v>
      </c>
      <c r="L4" s="395" t="s">
        <v>206</v>
      </c>
    </row>
    <row r="5" spans="1:12" s="131" customFormat="1" ht="15.75" customHeight="1" x14ac:dyDescent="0.2">
      <c r="A5" s="705" t="s">
        <v>207</v>
      </c>
      <c r="B5" s="705"/>
      <c r="C5" s="705"/>
      <c r="D5" s="705"/>
      <c r="E5" s="705"/>
      <c r="F5" s="705"/>
      <c r="G5" s="705"/>
      <c r="H5" s="705"/>
      <c r="I5" s="705"/>
      <c r="J5" s="705"/>
      <c r="K5" s="705"/>
      <c r="L5" s="705"/>
    </row>
    <row r="6" spans="1:12" s="131" customFormat="1" ht="19.5" customHeight="1" x14ac:dyDescent="0.2">
      <c r="A6" s="711" t="s">
        <v>208</v>
      </c>
      <c r="B6" s="132">
        <v>1</v>
      </c>
      <c r="C6" s="398" t="s">
        <v>209</v>
      </c>
      <c r="D6" s="134" t="s">
        <v>210</v>
      </c>
      <c r="E6" s="135" t="s">
        <v>211</v>
      </c>
      <c r="F6" s="136"/>
      <c r="G6" s="135"/>
      <c r="H6" s="368">
        <v>2</v>
      </c>
      <c r="I6" s="137"/>
      <c r="J6" s="138"/>
      <c r="K6" s="139"/>
      <c r="L6" s="139"/>
    </row>
    <row r="7" spans="1:12" s="131" customFormat="1" ht="19.5" customHeight="1" x14ac:dyDescent="0.2">
      <c r="A7" s="711"/>
      <c r="B7" s="140">
        <v>2</v>
      </c>
      <c r="C7" s="399" t="s">
        <v>212</v>
      </c>
      <c r="D7" s="142" t="s">
        <v>210</v>
      </c>
      <c r="E7" s="143" t="s">
        <v>213</v>
      </c>
      <c r="F7" s="144"/>
      <c r="G7" s="143"/>
      <c r="H7" s="369">
        <v>2</v>
      </c>
      <c r="I7" s="145"/>
      <c r="J7" s="146"/>
      <c r="K7" s="147"/>
      <c r="L7" s="147"/>
    </row>
    <row r="8" spans="1:12" s="131" customFormat="1" ht="20.25" customHeight="1" x14ac:dyDescent="0.2">
      <c r="A8" s="711"/>
      <c r="B8" s="148">
        <v>3</v>
      </c>
      <c r="C8" s="400" t="s">
        <v>214</v>
      </c>
      <c r="D8" s="149" t="s">
        <v>210</v>
      </c>
      <c r="E8" s="150" t="s">
        <v>213</v>
      </c>
      <c r="F8" s="151"/>
      <c r="G8" s="150"/>
      <c r="H8" s="370">
        <v>2</v>
      </c>
      <c r="I8" s="152"/>
      <c r="J8" s="153"/>
      <c r="K8" s="154"/>
      <c r="L8" s="155"/>
    </row>
    <row r="9" spans="1:12" s="131" customFormat="1" ht="16.5" customHeight="1" x14ac:dyDescent="0.2">
      <c r="A9" s="156"/>
      <c r="B9" s="712" t="s">
        <v>215</v>
      </c>
      <c r="C9" s="712"/>
      <c r="D9" s="712"/>
      <c r="E9" s="712"/>
      <c r="F9" s="712"/>
      <c r="G9" s="712"/>
      <c r="H9" s="712"/>
      <c r="I9" s="712"/>
      <c r="J9" s="712"/>
      <c r="K9" s="712"/>
      <c r="L9" s="157">
        <f>SUM(L6:L8)</f>
        <v>0</v>
      </c>
    </row>
    <row r="10" spans="1:12" s="131" customFormat="1" ht="16.5" customHeight="1" thickBot="1" x14ac:dyDescent="0.25">
      <c r="A10" s="156"/>
      <c r="B10" s="713" t="s">
        <v>216</v>
      </c>
      <c r="C10" s="713"/>
      <c r="D10" s="713"/>
      <c r="E10" s="713"/>
      <c r="F10" s="713"/>
      <c r="G10" s="713"/>
      <c r="H10" s="713"/>
      <c r="I10" s="713"/>
      <c r="J10" s="713"/>
      <c r="K10" s="713"/>
      <c r="L10" s="158">
        <v>200000</v>
      </c>
    </row>
    <row r="11" spans="1:12" s="131" customFormat="1" ht="15.75" customHeight="1" thickBot="1" x14ac:dyDescent="0.25">
      <c r="A11" s="705" t="s">
        <v>217</v>
      </c>
      <c r="B11" s="701"/>
      <c r="C11" s="701"/>
      <c r="D11" s="701"/>
      <c r="E11" s="701"/>
      <c r="F11" s="701"/>
      <c r="G11" s="701"/>
      <c r="H11" s="701"/>
      <c r="I11" s="701"/>
      <c r="J11" s="701"/>
      <c r="K11" s="701"/>
      <c r="L11" s="701"/>
    </row>
    <row r="12" spans="1:12" s="131" customFormat="1" ht="19.5" customHeight="1" thickBot="1" x14ac:dyDescent="0.25">
      <c r="A12" s="722" t="s">
        <v>218</v>
      </c>
      <c r="B12" s="231">
        <v>4</v>
      </c>
      <c r="C12" s="431" t="s">
        <v>219</v>
      </c>
      <c r="D12" s="430" t="s">
        <v>210</v>
      </c>
      <c r="E12" s="432" t="s">
        <v>213</v>
      </c>
      <c r="F12" s="449"/>
      <c r="G12" s="432"/>
      <c r="H12" s="434">
        <v>2</v>
      </c>
      <c r="I12" s="435"/>
      <c r="J12" s="435"/>
      <c r="K12" s="435"/>
      <c r="L12" s="437"/>
    </row>
    <row r="13" spans="1:12" s="131" customFormat="1" ht="20.25" customHeight="1" thickBot="1" x14ac:dyDescent="0.25">
      <c r="A13" s="722"/>
      <c r="B13" s="232">
        <v>5</v>
      </c>
      <c r="C13" s="423" t="s">
        <v>220</v>
      </c>
      <c r="D13" s="422" t="s">
        <v>210</v>
      </c>
      <c r="E13" s="424" t="s">
        <v>213</v>
      </c>
      <c r="F13" s="425"/>
      <c r="G13" s="424"/>
      <c r="H13" s="426">
        <v>2</v>
      </c>
      <c r="I13" s="427"/>
      <c r="J13" s="427"/>
      <c r="K13" s="427"/>
      <c r="L13" s="438"/>
    </row>
    <row r="14" spans="1:12" s="131" customFormat="1" ht="19.5" customHeight="1" thickBot="1" x14ac:dyDescent="0.25">
      <c r="A14" s="722"/>
      <c r="B14" s="232">
        <v>6</v>
      </c>
      <c r="C14" s="423" t="s">
        <v>221</v>
      </c>
      <c r="D14" s="422" t="s">
        <v>210</v>
      </c>
      <c r="E14" s="424" t="s">
        <v>222</v>
      </c>
      <c r="F14" s="425"/>
      <c r="G14" s="424"/>
      <c r="H14" s="426">
        <v>2</v>
      </c>
      <c r="I14" s="427"/>
      <c r="J14" s="427"/>
      <c r="K14" s="427"/>
      <c r="L14" s="438"/>
    </row>
    <row r="15" spans="1:12" s="131" customFormat="1" ht="20.25" customHeight="1" thickBot="1" x14ac:dyDescent="0.25">
      <c r="A15" s="722"/>
      <c r="B15" s="233">
        <v>7</v>
      </c>
      <c r="C15" s="440" t="s">
        <v>223</v>
      </c>
      <c r="D15" s="439" t="s">
        <v>210</v>
      </c>
      <c r="E15" s="441" t="s">
        <v>213</v>
      </c>
      <c r="F15" s="442"/>
      <c r="G15" s="441"/>
      <c r="H15" s="443">
        <v>2</v>
      </c>
      <c r="I15" s="444"/>
      <c r="J15" s="444"/>
      <c r="K15" s="444"/>
      <c r="L15" s="445"/>
    </row>
    <row r="16" spans="1:12" s="131" customFormat="1" ht="16.5" customHeight="1" thickBot="1" x14ac:dyDescent="0.25">
      <c r="A16" s="156"/>
      <c r="B16" s="723" t="s">
        <v>215</v>
      </c>
      <c r="C16" s="723"/>
      <c r="D16" s="723"/>
      <c r="E16" s="723"/>
      <c r="F16" s="723"/>
      <c r="G16" s="723"/>
      <c r="H16" s="723"/>
      <c r="I16" s="723"/>
      <c r="J16" s="723"/>
      <c r="K16" s="723"/>
      <c r="L16" s="448">
        <f>SUM(L12:L15)</f>
        <v>0</v>
      </c>
    </row>
    <row r="17" spans="1:12" s="131" customFormat="1" ht="16.5" customHeight="1" thickBot="1" x14ac:dyDescent="0.25">
      <c r="A17" s="156"/>
      <c r="B17" s="713" t="s">
        <v>216</v>
      </c>
      <c r="C17" s="713"/>
      <c r="D17" s="713"/>
      <c r="E17" s="713"/>
      <c r="F17" s="713"/>
      <c r="G17" s="713"/>
      <c r="H17" s="713"/>
      <c r="I17" s="713"/>
      <c r="J17" s="713"/>
      <c r="K17" s="713"/>
      <c r="L17" s="158">
        <v>250000</v>
      </c>
    </row>
    <row r="18" spans="1:12" s="131" customFormat="1" ht="15.75" customHeight="1" x14ac:dyDescent="0.2">
      <c r="A18" s="705" t="s">
        <v>224</v>
      </c>
      <c r="B18" s="705"/>
      <c r="C18" s="705"/>
      <c r="D18" s="705"/>
      <c r="E18" s="705"/>
      <c r="F18" s="705"/>
      <c r="G18" s="705"/>
      <c r="H18" s="705"/>
      <c r="I18" s="705"/>
      <c r="J18" s="705"/>
      <c r="K18" s="705"/>
      <c r="L18" s="705"/>
    </row>
    <row r="19" spans="1:12" s="131" customFormat="1" ht="19.5" customHeight="1" x14ac:dyDescent="0.2">
      <c r="A19" s="711" t="s">
        <v>218</v>
      </c>
      <c r="B19" s="159">
        <v>8</v>
      </c>
      <c r="C19" s="401" t="s">
        <v>225</v>
      </c>
      <c r="D19" s="160" t="s">
        <v>210</v>
      </c>
      <c r="E19" s="161" t="s">
        <v>226</v>
      </c>
      <c r="F19" s="162"/>
      <c r="G19" s="161"/>
      <c r="H19" s="371">
        <v>2</v>
      </c>
      <c r="I19" s="163"/>
      <c r="J19" s="164"/>
      <c r="K19" s="164"/>
      <c r="L19" s="165"/>
    </row>
    <row r="20" spans="1:12" s="131" customFormat="1" ht="19.5" customHeight="1" x14ac:dyDescent="0.2">
      <c r="A20" s="711"/>
      <c r="B20" s="140">
        <v>9</v>
      </c>
      <c r="C20" s="399" t="s">
        <v>227</v>
      </c>
      <c r="D20" s="142" t="s">
        <v>210</v>
      </c>
      <c r="E20" s="143" t="s">
        <v>226</v>
      </c>
      <c r="F20" s="144"/>
      <c r="G20" s="143"/>
      <c r="H20" s="369">
        <v>2</v>
      </c>
      <c r="I20" s="145"/>
      <c r="J20" s="146"/>
      <c r="K20" s="164"/>
      <c r="L20" s="165"/>
    </row>
    <row r="21" spans="1:12" s="131" customFormat="1" ht="19.5" customHeight="1" x14ac:dyDescent="0.2">
      <c r="A21" s="711"/>
      <c r="B21" s="140">
        <v>10</v>
      </c>
      <c r="C21" s="399" t="s">
        <v>228</v>
      </c>
      <c r="D21" s="142" t="s">
        <v>210</v>
      </c>
      <c r="E21" s="143" t="s">
        <v>222</v>
      </c>
      <c r="F21" s="144"/>
      <c r="G21" s="143"/>
      <c r="H21" s="369">
        <v>2</v>
      </c>
      <c r="I21" s="145"/>
      <c r="J21" s="146"/>
      <c r="K21" s="164"/>
      <c r="L21" s="165"/>
    </row>
    <row r="22" spans="1:12" s="131" customFormat="1" ht="20.25" customHeight="1" x14ac:dyDescent="0.2">
      <c r="A22" s="711"/>
      <c r="B22" s="148">
        <v>11</v>
      </c>
      <c r="C22" s="400" t="s">
        <v>229</v>
      </c>
      <c r="D22" s="149" t="s">
        <v>210</v>
      </c>
      <c r="E22" s="150" t="s">
        <v>211</v>
      </c>
      <c r="F22" s="151"/>
      <c r="G22" s="150"/>
      <c r="H22" s="370">
        <v>2</v>
      </c>
      <c r="I22" s="152"/>
      <c r="J22" s="153"/>
      <c r="K22" s="164"/>
      <c r="L22" s="165"/>
    </row>
    <row r="23" spans="1:12" s="131" customFormat="1" ht="16.5" customHeight="1" x14ac:dyDescent="0.2">
      <c r="A23" s="156"/>
      <c r="B23" s="712" t="s">
        <v>215</v>
      </c>
      <c r="C23" s="712"/>
      <c r="D23" s="712"/>
      <c r="E23" s="712"/>
      <c r="F23" s="712"/>
      <c r="G23" s="712"/>
      <c r="H23" s="712"/>
      <c r="I23" s="712"/>
      <c r="J23" s="712"/>
      <c r="K23" s="712"/>
      <c r="L23" s="157">
        <f>SUM(L19:L22)</f>
        <v>0</v>
      </c>
    </row>
    <row r="24" spans="1:12" s="131" customFormat="1" ht="16.5" customHeight="1" x14ac:dyDescent="0.2">
      <c r="A24" s="156"/>
      <c r="B24" s="713" t="s">
        <v>216</v>
      </c>
      <c r="C24" s="713"/>
      <c r="D24" s="713"/>
      <c r="E24" s="713"/>
      <c r="F24" s="713"/>
      <c r="G24" s="713"/>
      <c r="H24" s="713"/>
      <c r="I24" s="713"/>
      <c r="J24" s="713"/>
      <c r="K24" s="713"/>
      <c r="L24" s="158">
        <v>100000</v>
      </c>
    </row>
    <row r="25" spans="1:12" s="131" customFormat="1" ht="15.75" customHeight="1" x14ac:dyDescent="0.2">
      <c r="A25" s="705" t="s">
        <v>230</v>
      </c>
      <c r="B25" s="705"/>
      <c r="C25" s="705"/>
      <c r="D25" s="705"/>
      <c r="E25" s="705"/>
      <c r="F25" s="705"/>
      <c r="G25" s="705"/>
      <c r="H25" s="705"/>
      <c r="I25" s="705"/>
      <c r="J25" s="705"/>
      <c r="K25" s="705"/>
      <c r="L25" s="705"/>
    </row>
    <row r="26" spans="1:12" s="131" customFormat="1" ht="21" customHeight="1" x14ac:dyDescent="0.2">
      <c r="A26" s="718" t="s">
        <v>231</v>
      </c>
      <c r="B26" s="166">
        <v>12</v>
      </c>
      <c r="C26" s="401" t="s">
        <v>232</v>
      </c>
      <c r="D26" s="167" t="s">
        <v>210</v>
      </c>
      <c r="E26" s="168" t="s">
        <v>213</v>
      </c>
      <c r="F26" s="169"/>
      <c r="G26" s="168"/>
      <c r="H26" s="372">
        <v>2</v>
      </c>
      <c r="I26" s="170"/>
      <c r="J26" s="171"/>
      <c r="K26" s="171"/>
      <c r="L26" s="172"/>
    </row>
    <row r="27" spans="1:12" s="131" customFormat="1" ht="16.5" customHeight="1" x14ac:dyDescent="0.2">
      <c r="A27" s="718"/>
      <c r="B27" s="712" t="s">
        <v>215</v>
      </c>
      <c r="C27" s="712"/>
      <c r="D27" s="712"/>
      <c r="E27" s="712"/>
      <c r="F27" s="712"/>
      <c r="G27" s="712"/>
      <c r="H27" s="712"/>
      <c r="I27" s="712"/>
      <c r="J27" s="712"/>
      <c r="K27" s="712"/>
      <c r="L27" s="157">
        <f>SUM(L26)</f>
        <v>0</v>
      </c>
    </row>
    <row r="28" spans="1:12" s="131" customFormat="1" ht="16.5" customHeight="1" x14ac:dyDescent="0.2">
      <c r="A28" s="718"/>
      <c r="B28" s="713" t="s">
        <v>216</v>
      </c>
      <c r="C28" s="713"/>
      <c r="D28" s="713"/>
      <c r="E28" s="713"/>
      <c r="F28" s="713"/>
      <c r="G28" s="713"/>
      <c r="H28" s="713"/>
      <c r="I28" s="713"/>
      <c r="J28" s="713"/>
      <c r="K28" s="713"/>
      <c r="L28" s="158">
        <v>120000</v>
      </c>
    </row>
    <row r="29" spans="1:12" s="131" customFormat="1" ht="15.75" customHeight="1" x14ac:dyDescent="0.2">
      <c r="A29" s="705" t="s">
        <v>233</v>
      </c>
      <c r="B29" s="705"/>
      <c r="C29" s="705"/>
      <c r="D29" s="705"/>
      <c r="E29" s="705"/>
      <c r="F29" s="705"/>
      <c r="G29" s="705"/>
      <c r="H29" s="705"/>
      <c r="I29" s="705"/>
      <c r="J29" s="705"/>
      <c r="K29" s="705"/>
      <c r="L29" s="705"/>
    </row>
    <row r="30" spans="1:12" s="131" customFormat="1" ht="21" customHeight="1" x14ac:dyDescent="0.2">
      <c r="A30" s="718" t="s">
        <v>234</v>
      </c>
      <c r="B30" s="173">
        <v>13</v>
      </c>
      <c r="C30" s="402" t="s">
        <v>235</v>
      </c>
      <c r="D30" s="173" t="s">
        <v>210</v>
      </c>
      <c r="E30" s="174" t="s">
        <v>226</v>
      </c>
      <c r="F30" s="175"/>
      <c r="G30" s="174"/>
      <c r="H30" s="373">
        <v>2</v>
      </c>
      <c r="I30" s="176"/>
      <c r="J30" s="176"/>
      <c r="K30" s="176"/>
      <c r="L30" s="176"/>
    </row>
    <row r="31" spans="1:12" s="131" customFormat="1" ht="21" customHeight="1" x14ac:dyDescent="0.2">
      <c r="A31" s="718"/>
      <c r="B31" s="177">
        <v>14</v>
      </c>
      <c r="C31" s="403" t="s">
        <v>236</v>
      </c>
      <c r="D31" s="177" t="s">
        <v>210</v>
      </c>
      <c r="E31" s="178" t="s">
        <v>213</v>
      </c>
      <c r="F31" s="179"/>
      <c r="G31" s="178"/>
      <c r="H31" s="374">
        <v>2</v>
      </c>
      <c r="I31" s="154"/>
      <c r="J31" s="154"/>
      <c r="K31" s="154"/>
      <c r="L31" s="154"/>
    </row>
    <row r="32" spans="1:12" s="131" customFormat="1" ht="16.5" customHeight="1" x14ac:dyDescent="0.2">
      <c r="A32" s="718"/>
      <c r="B32" s="712" t="s">
        <v>215</v>
      </c>
      <c r="C32" s="712"/>
      <c r="D32" s="712"/>
      <c r="E32" s="712"/>
      <c r="F32" s="712"/>
      <c r="G32" s="712"/>
      <c r="H32" s="712"/>
      <c r="I32" s="712"/>
      <c r="J32" s="712"/>
      <c r="K32" s="712"/>
      <c r="L32" s="157">
        <f>SUM(L30:L31)</f>
        <v>0</v>
      </c>
    </row>
    <row r="33" spans="1:12" s="131" customFormat="1" ht="16.5" customHeight="1" x14ac:dyDescent="0.2">
      <c r="A33" s="718"/>
      <c r="B33" s="713" t="s">
        <v>216</v>
      </c>
      <c r="C33" s="713"/>
      <c r="D33" s="713"/>
      <c r="E33" s="713"/>
      <c r="F33" s="713"/>
      <c r="G33" s="713"/>
      <c r="H33" s="713"/>
      <c r="I33" s="713"/>
      <c r="J33" s="713"/>
      <c r="K33" s="713"/>
      <c r="L33" s="158">
        <v>65000</v>
      </c>
    </row>
    <row r="34" spans="1:12" s="131" customFormat="1" ht="15.75" customHeight="1" x14ac:dyDescent="0.2">
      <c r="A34" s="705" t="s">
        <v>237</v>
      </c>
      <c r="B34" s="705"/>
      <c r="C34" s="705"/>
      <c r="D34" s="705"/>
      <c r="E34" s="705"/>
      <c r="F34" s="705"/>
      <c r="G34" s="705"/>
      <c r="H34" s="705"/>
      <c r="I34" s="705"/>
      <c r="J34" s="705"/>
      <c r="K34" s="705"/>
      <c r="L34" s="705"/>
    </row>
    <row r="35" spans="1:12" s="131" customFormat="1" ht="20.25" customHeight="1" x14ac:dyDescent="0.2">
      <c r="A35" s="718" t="s">
        <v>238</v>
      </c>
      <c r="B35" s="166">
        <v>15</v>
      </c>
      <c r="C35" s="404" t="s">
        <v>239</v>
      </c>
      <c r="D35" s="173" t="s">
        <v>210</v>
      </c>
      <c r="E35" s="174" t="s">
        <v>240</v>
      </c>
      <c r="F35" s="175"/>
      <c r="G35" s="174"/>
      <c r="H35" s="375">
        <v>2</v>
      </c>
      <c r="I35" s="176"/>
      <c r="J35" s="176"/>
      <c r="K35" s="176"/>
      <c r="L35" s="176"/>
    </row>
    <row r="36" spans="1:12" s="131" customFormat="1" ht="16.5" customHeight="1" x14ac:dyDescent="0.2">
      <c r="A36" s="718"/>
      <c r="B36" s="712" t="s">
        <v>215</v>
      </c>
      <c r="C36" s="712"/>
      <c r="D36" s="712"/>
      <c r="E36" s="712"/>
      <c r="F36" s="712"/>
      <c r="G36" s="712"/>
      <c r="H36" s="712"/>
      <c r="I36" s="712"/>
      <c r="J36" s="712"/>
      <c r="K36" s="712"/>
      <c r="L36" s="157">
        <f>SUM(L35)</f>
        <v>0</v>
      </c>
    </row>
    <row r="37" spans="1:12" s="131" customFormat="1" ht="16.5" customHeight="1" x14ac:dyDescent="0.2">
      <c r="A37" s="718"/>
      <c r="B37" s="713" t="s">
        <v>216</v>
      </c>
      <c r="C37" s="713"/>
      <c r="D37" s="713"/>
      <c r="E37" s="713"/>
      <c r="F37" s="713"/>
      <c r="G37" s="713"/>
      <c r="H37" s="713"/>
      <c r="I37" s="713"/>
      <c r="J37" s="713"/>
      <c r="K37" s="713"/>
      <c r="L37" s="158">
        <v>38000</v>
      </c>
    </row>
    <row r="38" spans="1:12" s="131" customFormat="1" ht="15.75" customHeight="1" x14ac:dyDescent="0.2">
      <c r="A38" s="705" t="s">
        <v>241</v>
      </c>
      <c r="B38" s="705"/>
      <c r="C38" s="705"/>
      <c r="D38" s="705"/>
      <c r="E38" s="705"/>
      <c r="F38" s="705"/>
      <c r="G38" s="705"/>
      <c r="H38" s="705"/>
      <c r="I38" s="705"/>
      <c r="J38" s="705"/>
      <c r="K38" s="705"/>
      <c r="L38" s="705"/>
    </row>
    <row r="39" spans="1:12" s="131" customFormat="1" ht="20.25" customHeight="1" x14ac:dyDescent="0.2">
      <c r="A39" s="718" t="s">
        <v>242</v>
      </c>
      <c r="B39" s="166">
        <v>16</v>
      </c>
      <c r="C39" s="404" t="s">
        <v>243</v>
      </c>
      <c r="D39" s="173" t="s">
        <v>210</v>
      </c>
      <c r="E39" s="174" t="s">
        <v>240</v>
      </c>
      <c r="F39" s="175"/>
      <c r="G39" s="174"/>
      <c r="H39" s="373">
        <v>2</v>
      </c>
      <c r="I39" s="176"/>
      <c r="J39" s="176"/>
      <c r="K39" s="176"/>
      <c r="L39" s="176"/>
    </row>
    <row r="40" spans="1:12" s="131" customFormat="1" ht="16.5" customHeight="1" x14ac:dyDescent="0.2">
      <c r="A40" s="718"/>
      <c r="B40" s="712" t="s">
        <v>215</v>
      </c>
      <c r="C40" s="712"/>
      <c r="D40" s="712"/>
      <c r="E40" s="712"/>
      <c r="F40" s="712"/>
      <c r="G40" s="712"/>
      <c r="H40" s="712"/>
      <c r="I40" s="712"/>
      <c r="J40" s="712"/>
      <c r="K40" s="712"/>
      <c r="L40" s="157">
        <f>SUM(L39)</f>
        <v>0</v>
      </c>
    </row>
    <row r="41" spans="1:12" s="131" customFormat="1" ht="16.5" customHeight="1" x14ac:dyDescent="0.2">
      <c r="A41" s="718"/>
      <c r="B41" s="713" t="s">
        <v>216</v>
      </c>
      <c r="C41" s="713"/>
      <c r="D41" s="713"/>
      <c r="E41" s="713"/>
      <c r="F41" s="713"/>
      <c r="G41" s="713"/>
      <c r="H41" s="713"/>
      <c r="I41" s="713"/>
      <c r="J41" s="713"/>
      <c r="K41" s="713"/>
      <c r="L41" s="158">
        <v>39000</v>
      </c>
    </row>
    <row r="42" spans="1:12" s="131" customFormat="1" ht="15.75" customHeight="1" x14ac:dyDescent="0.2">
      <c r="A42" s="705" t="s">
        <v>244</v>
      </c>
      <c r="B42" s="705"/>
      <c r="C42" s="705"/>
      <c r="D42" s="705"/>
      <c r="E42" s="705"/>
      <c r="F42" s="705"/>
      <c r="G42" s="705"/>
      <c r="H42" s="705"/>
      <c r="I42" s="705"/>
      <c r="J42" s="705"/>
      <c r="K42" s="705"/>
      <c r="L42" s="705"/>
    </row>
    <row r="43" spans="1:12" s="131" customFormat="1" ht="19.5" customHeight="1" x14ac:dyDescent="0.2">
      <c r="A43" s="711" t="s">
        <v>245</v>
      </c>
      <c r="B43" s="132">
        <v>17</v>
      </c>
      <c r="C43" s="398" t="s">
        <v>246</v>
      </c>
      <c r="D43" s="132" t="s">
        <v>247</v>
      </c>
      <c r="E43" s="132" t="s">
        <v>248</v>
      </c>
      <c r="F43" s="133"/>
      <c r="G43" s="132"/>
      <c r="H43" s="368">
        <v>6</v>
      </c>
      <c r="I43" s="139"/>
      <c r="J43" s="139"/>
      <c r="K43" s="139"/>
      <c r="L43" s="139"/>
    </row>
    <row r="44" spans="1:12" s="131" customFormat="1" ht="19.5" customHeight="1" x14ac:dyDescent="0.2">
      <c r="A44" s="711"/>
      <c r="B44" s="140">
        <v>18</v>
      </c>
      <c r="C44" s="399" t="s">
        <v>249</v>
      </c>
      <c r="D44" s="140" t="s">
        <v>247</v>
      </c>
      <c r="E44" s="140" t="s">
        <v>250</v>
      </c>
      <c r="F44" s="141"/>
      <c r="G44" s="140"/>
      <c r="H44" s="369">
        <v>6</v>
      </c>
      <c r="I44" s="147"/>
      <c r="J44" s="147"/>
      <c r="K44" s="147"/>
      <c r="L44" s="147"/>
    </row>
    <row r="45" spans="1:12" s="131" customFormat="1" ht="42.75" customHeight="1" x14ac:dyDescent="0.2">
      <c r="A45" s="711"/>
      <c r="B45" s="140">
        <v>19</v>
      </c>
      <c r="C45" s="399" t="s">
        <v>251</v>
      </c>
      <c r="D45" s="140" t="s">
        <v>247</v>
      </c>
      <c r="E45" s="140" t="s">
        <v>252</v>
      </c>
      <c r="F45" s="141"/>
      <c r="G45" s="140"/>
      <c r="H45" s="369">
        <v>6</v>
      </c>
      <c r="I45" s="147"/>
      <c r="J45" s="147"/>
      <c r="K45" s="147"/>
      <c r="L45" s="147"/>
    </row>
    <row r="46" spans="1:12" s="131" customFormat="1" ht="31.5" customHeight="1" x14ac:dyDescent="0.2">
      <c r="A46" s="711"/>
      <c r="B46" s="140">
        <v>20</v>
      </c>
      <c r="C46" s="399" t="s">
        <v>253</v>
      </c>
      <c r="D46" s="140" t="s">
        <v>247</v>
      </c>
      <c r="E46" s="140" t="s">
        <v>252</v>
      </c>
      <c r="F46" s="141"/>
      <c r="G46" s="140"/>
      <c r="H46" s="369">
        <v>6</v>
      </c>
      <c r="I46" s="147"/>
      <c r="J46" s="147"/>
      <c r="K46" s="147"/>
      <c r="L46" s="147"/>
    </row>
    <row r="47" spans="1:12" s="131" customFormat="1" ht="16.5" customHeight="1" x14ac:dyDescent="0.2">
      <c r="A47" s="711"/>
      <c r="B47" s="712" t="s">
        <v>215</v>
      </c>
      <c r="C47" s="712"/>
      <c r="D47" s="712"/>
      <c r="E47" s="712"/>
      <c r="F47" s="712"/>
      <c r="G47" s="712"/>
      <c r="H47" s="712"/>
      <c r="I47" s="712"/>
      <c r="J47" s="712"/>
      <c r="K47" s="712"/>
      <c r="L47" s="157">
        <f>SUM(L43:L46)</f>
        <v>0</v>
      </c>
    </row>
    <row r="48" spans="1:12" s="131" customFormat="1" ht="16.5" customHeight="1" x14ac:dyDescent="0.2">
      <c r="A48" s="711"/>
      <c r="B48" s="713" t="s">
        <v>216</v>
      </c>
      <c r="C48" s="713"/>
      <c r="D48" s="713"/>
      <c r="E48" s="713"/>
      <c r="F48" s="713"/>
      <c r="G48" s="713"/>
      <c r="H48" s="713"/>
      <c r="I48" s="713"/>
      <c r="J48" s="713"/>
      <c r="K48" s="713"/>
      <c r="L48" s="158">
        <v>6000000</v>
      </c>
    </row>
    <row r="49" spans="1:13" s="131" customFormat="1" ht="15.75" customHeight="1" x14ac:dyDescent="0.2">
      <c r="A49" s="705" t="s">
        <v>254</v>
      </c>
      <c r="B49" s="705"/>
      <c r="C49" s="705"/>
      <c r="D49" s="705"/>
      <c r="E49" s="705"/>
      <c r="F49" s="705"/>
      <c r="G49" s="705"/>
      <c r="H49" s="705"/>
      <c r="I49" s="705"/>
      <c r="J49" s="705"/>
      <c r="K49" s="705"/>
      <c r="L49" s="705"/>
    </row>
    <row r="50" spans="1:13" s="131" customFormat="1" ht="19.5" customHeight="1" x14ac:dyDescent="0.2">
      <c r="A50" s="714" t="s">
        <v>255</v>
      </c>
      <c r="B50" s="132">
        <v>21</v>
      </c>
      <c r="C50" s="405" t="s">
        <v>256</v>
      </c>
      <c r="D50" s="181" t="s">
        <v>257</v>
      </c>
      <c r="E50" s="181" t="s">
        <v>258</v>
      </c>
      <c r="F50" s="133"/>
      <c r="G50" s="135"/>
      <c r="H50" s="368">
        <v>6</v>
      </c>
      <c r="I50" s="139"/>
      <c r="J50" s="139"/>
      <c r="K50" s="139"/>
      <c r="L50" s="139"/>
    </row>
    <row r="51" spans="1:13" s="131" customFormat="1" ht="19.5" customHeight="1" x14ac:dyDescent="0.2">
      <c r="A51" s="714"/>
      <c r="B51" s="140">
        <v>22</v>
      </c>
      <c r="C51" s="406" t="s">
        <v>259</v>
      </c>
      <c r="D51" s="33" t="s">
        <v>260</v>
      </c>
      <c r="E51" s="33" t="s">
        <v>261</v>
      </c>
      <c r="F51" s="141"/>
      <c r="G51" s="143"/>
      <c r="H51" s="369">
        <v>2</v>
      </c>
      <c r="I51" s="147"/>
      <c r="J51" s="147"/>
      <c r="K51" s="147"/>
      <c r="L51" s="147"/>
    </row>
    <row r="52" spans="1:13" s="131" customFormat="1" ht="19.5" customHeight="1" x14ac:dyDescent="0.2">
      <c r="A52" s="714"/>
      <c r="B52" s="140">
        <v>23</v>
      </c>
      <c r="C52" s="407" t="s">
        <v>262</v>
      </c>
      <c r="D52" s="33" t="s">
        <v>263</v>
      </c>
      <c r="E52" s="33" t="s">
        <v>261</v>
      </c>
      <c r="F52" s="141"/>
      <c r="G52" s="143"/>
      <c r="H52" s="369">
        <v>2</v>
      </c>
      <c r="I52" s="147"/>
      <c r="J52" s="147"/>
      <c r="K52" s="147"/>
      <c r="L52" s="147"/>
    </row>
    <row r="53" spans="1:13" s="131" customFormat="1" ht="19.5" customHeight="1" x14ac:dyDescent="0.2">
      <c r="A53" s="714"/>
      <c r="B53" s="140">
        <v>24</v>
      </c>
      <c r="C53" s="407" t="s">
        <v>264</v>
      </c>
      <c r="D53" s="33" t="s">
        <v>226</v>
      </c>
      <c r="E53" s="33" t="s">
        <v>186</v>
      </c>
      <c r="F53" s="141"/>
      <c r="G53" s="143"/>
      <c r="H53" s="369">
        <v>4</v>
      </c>
      <c r="I53" s="147"/>
      <c r="J53" s="147"/>
      <c r="K53" s="147"/>
      <c r="L53" s="147"/>
      <c r="M53" s="183"/>
    </row>
    <row r="54" spans="1:13" s="131" customFormat="1" ht="20.25" customHeight="1" x14ac:dyDescent="0.2">
      <c r="A54" s="714"/>
      <c r="B54" s="184">
        <v>25</v>
      </c>
      <c r="C54" s="408" t="s">
        <v>265</v>
      </c>
      <c r="D54" s="185" t="s">
        <v>266</v>
      </c>
      <c r="E54" s="185" t="s">
        <v>247</v>
      </c>
      <c r="F54" s="26"/>
      <c r="G54" s="178"/>
      <c r="H54" s="374">
        <v>2</v>
      </c>
      <c r="I54" s="154"/>
      <c r="J54" s="154"/>
      <c r="K54" s="154"/>
      <c r="L54" s="154"/>
    </row>
    <row r="55" spans="1:13" s="131" customFormat="1" ht="15.75" customHeight="1" x14ac:dyDescent="0.2">
      <c r="A55" s="714"/>
      <c r="B55" s="715" t="s">
        <v>215</v>
      </c>
      <c r="C55" s="715"/>
      <c r="D55" s="715"/>
      <c r="E55" s="715"/>
      <c r="F55" s="715"/>
      <c r="G55" s="715"/>
      <c r="H55" s="715"/>
      <c r="I55" s="715"/>
      <c r="J55" s="715"/>
      <c r="K55" s="715"/>
      <c r="L55" s="157">
        <f>SUM(L50:L54)</f>
        <v>0</v>
      </c>
    </row>
    <row r="56" spans="1:13" s="131" customFormat="1" ht="15.75" customHeight="1" x14ac:dyDescent="0.2">
      <c r="A56" s="714"/>
      <c r="B56" s="716" t="s">
        <v>160</v>
      </c>
      <c r="C56" s="716"/>
      <c r="D56" s="716"/>
      <c r="E56" s="716"/>
      <c r="F56" s="716"/>
      <c r="G56" s="716"/>
      <c r="H56" s="716"/>
      <c r="I56" s="716"/>
      <c r="J56" s="716"/>
      <c r="K56" s="716"/>
      <c r="L56" s="158">
        <v>6188000</v>
      </c>
    </row>
    <row r="57" spans="1:13" s="131" customFormat="1" ht="16.5" customHeight="1" x14ac:dyDescent="0.2">
      <c r="A57" s="705" t="s">
        <v>267</v>
      </c>
      <c r="B57" s="705"/>
      <c r="C57" s="705"/>
      <c r="D57" s="705"/>
      <c r="E57" s="705"/>
      <c r="F57" s="705"/>
      <c r="G57" s="705"/>
      <c r="H57" s="705"/>
      <c r="I57" s="705"/>
      <c r="J57" s="705"/>
      <c r="K57" s="705"/>
      <c r="L57" s="705"/>
    </row>
    <row r="58" spans="1:13" s="131" customFormat="1" ht="19.5" customHeight="1" x14ac:dyDescent="0.2">
      <c r="A58" s="717">
        <v>26</v>
      </c>
      <c r="B58" s="717"/>
      <c r="C58" s="409" t="s">
        <v>268</v>
      </c>
      <c r="D58" s="159" t="s">
        <v>210</v>
      </c>
      <c r="E58" s="159" t="s">
        <v>269</v>
      </c>
      <c r="F58" s="186"/>
      <c r="G58" s="159"/>
      <c r="H58" s="371">
        <v>2</v>
      </c>
      <c r="I58" s="165"/>
      <c r="J58" s="165"/>
      <c r="K58" s="165"/>
      <c r="L58" s="165"/>
    </row>
    <row r="59" spans="1:13" s="131" customFormat="1" ht="36" customHeight="1" x14ac:dyDescent="0.2">
      <c r="A59" s="704">
        <v>27</v>
      </c>
      <c r="B59" s="704"/>
      <c r="C59" s="399" t="s">
        <v>270</v>
      </c>
      <c r="D59" s="140" t="s">
        <v>271</v>
      </c>
      <c r="E59" s="140" t="s">
        <v>272</v>
      </c>
      <c r="F59" s="141"/>
      <c r="G59" s="143"/>
      <c r="H59" s="369">
        <v>1</v>
      </c>
      <c r="I59" s="147"/>
      <c r="J59" s="147"/>
      <c r="K59" s="147"/>
      <c r="L59" s="147"/>
    </row>
    <row r="60" spans="1:13" s="131" customFormat="1" ht="31.5" customHeight="1" x14ac:dyDescent="0.2">
      <c r="A60" s="696">
        <v>28</v>
      </c>
      <c r="B60" s="696"/>
      <c r="C60" s="410" t="s">
        <v>273</v>
      </c>
      <c r="D60" s="177" t="s">
        <v>271</v>
      </c>
      <c r="E60" s="177" t="s">
        <v>274</v>
      </c>
      <c r="F60" s="26"/>
      <c r="G60" s="177"/>
      <c r="H60" s="374">
        <v>1</v>
      </c>
      <c r="I60" s="154"/>
      <c r="J60" s="154"/>
      <c r="K60" s="147"/>
      <c r="L60" s="147"/>
    </row>
    <row r="61" spans="1:13" s="131" customFormat="1" ht="15.75" customHeight="1" x14ac:dyDescent="0.2">
      <c r="A61" s="705" t="s">
        <v>275</v>
      </c>
      <c r="B61" s="705"/>
      <c r="C61" s="705"/>
      <c r="D61" s="705"/>
      <c r="E61" s="705"/>
      <c r="F61" s="705"/>
      <c r="G61" s="705"/>
      <c r="H61" s="705"/>
      <c r="I61" s="705"/>
      <c r="J61" s="705"/>
      <c r="K61" s="705"/>
      <c r="L61" s="705"/>
    </row>
    <row r="62" spans="1:13" s="131" customFormat="1" ht="19.5" customHeight="1" x14ac:dyDescent="0.2">
      <c r="A62" s="709">
        <v>29</v>
      </c>
      <c r="B62" s="709"/>
      <c r="C62" s="398" t="s">
        <v>276</v>
      </c>
      <c r="D62" s="132" t="s">
        <v>277</v>
      </c>
      <c r="E62" s="135" t="s">
        <v>278</v>
      </c>
      <c r="F62" s="187"/>
      <c r="G62" s="135"/>
      <c r="H62" s="368">
        <v>2</v>
      </c>
      <c r="I62" s="139"/>
      <c r="J62" s="139"/>
      <c r="K62" s="139"/>
      <c r="L62" s="147"/>
    </row>
    <row r="63" spans="1:13" s="131" customFormat="1" ht="28.5" customHeight="1" x14ac:dyDescent="0.2">
      <c r="A63" s="704">
        <v>30</v>
      </c>
      <c r="B63" s="704"/>
      <c r="C63" s="399" t="s">
        <v>279</v>
      </c>
      <c r="D63" s="140" t="s">
        <v>261</v>
      </c>
      <c r="E63" s="143" t="s">
        <v>280</v>
      </c>
      <c r="F63" s="188"/>
      <c r="G63" s="143"/>
      <c r="H63" s="369">
        <v>7</v>
      </c>
      <c r="I63" s="147"/>
      <c r="J63" s="147"/>
      <c r="K63" s="147"/>
      <c r="L63" s="147"/>
    </row>
    <row r="64" spans="1:13" s="131" customFormat="1" ht="25.5" customHeight="1" x14ac:dyDescent="0.2">
      <c r="A64" s="704">
        <v>31</v>
      </c>
      <c r="B64" s="704"/>
      <c r="C64" s="399" t="s">
        <v>281</v>
      </c>
      <c r="D64" s="140" t="s">
        <v>282</v>
      </c>
      <c r="E64" s="143" t="s">
        <v>186</v>
      </c>
      <c r="F64" s="188"/>
      <c r="G64" s="143"/>
      <c r="H64" s="369">
        <v>2</v>
      </c>
      <c r="I64" s="147"/>
      <c r="J64" s="147"/>
      <c r="K64" s="147"/>
      <c r="L64" s="147"/>
    </row>
    <row r="65" spans="1:12" s="131" customFormat="1" ht="28.5" customHeight="1" thickBot="1" x14ac:dyDescent="0.25">
      <c r="A65" s="696">
        <v>32</v>
      </c>
      <c r="B65" s="696"/>
      <c r="C65" s="403" t="s">
        <v>283</v>
      </c>
      <c r="D65" s="177" t="s">
        <v>261</v>
      </c>
      <c r="E65" s="178" t="s">
        <v>280</v>
      </c>
      <c r="F65" s="179"/>
      <c r="G65" s="178"/>
      <c r="H65" s="374">
        <v>61</v>
      </c>
      <c r="I65" s="154"/>
      <c r="J65" s="154"/>
      <c r="K65" s="154"/>
      <c r="L65" s="154"/>
    </row>
    <row r="66" spans="1:12" s="131" customFormat="1" ht="28.5" customHeight="1" thickBot="1" x14ac:dyDescent="0.25">
      <c r="A66" s="709">
        <v>33</v>
      </c>
      <c r="B66" s="709"/>
      <c r="C66" s="398" t="s">
        <v>418</v>
      </c>
      <c r="D66" s="132" t="s">
        <v>277</v>
      </c>
      <c r="E66" s="135" t="s">
        <v>278</v>
      </c>
      <c r="F66" s="349"/>
      <c r="G66" s="348"/>
      <c r="H66" s="376">
        <v>2</v>
      </c>
      <c r="I66" s="350"/>
      <c r="J66" s="350"/>
      <c r="K66" s="350"/>
      <c r="L66" s="350"/>
    </row>
    <row r="67" spans="1:12" s="131" customFormat="1" ht="15.75" customHeight="1" thickBot="1" x14ac:dyDescent="0.25">
      <c r="A67" s="705" t="s">
        <v>284</v>
      </c>
      <c r="B67" s="705"/>
      <c r="C67" s="705"/>
      <c r="D67" s="705"/>
      <c r="E67" s="705"/>
      <c r="F67" s="705"/>
      <c r="G67" s="705"/>
      <c r="H67" s="705"/>
      <c r="I67" s="705"/>
      <c r="J67" s="705"/>
      <c r="K67" s="705"/>
      <c r="L67" s="705"/>
    </row>
    <row r="68" spans="1:12" s="131" customFormat="1" ht="20.25" customHeight="1" x14ac:dyDescent="0.2">
      <c r="A68" s="710">
        <v>34</v>
      </c>
      <c r="B68" s="710"/>
      <c r="C68" s="411" t="s">
        <v>285</v>
      </c>
      <c r="D68" s="189" t="s">
        <v>210</v>
      </c>
      <c r="E68" s="190" t="s">
        <v>286</v>
      </c>
      <c r="F68" s="191"/>
      <c r="G68" s="190"/>
      <c r="H68" s="377">
        <v>2</v>
      </c>
      <c r="I68" s="192"/>
      <c r="J68" s="192"/>
      <c r="K68" s="147"/>
      <c r="L68" s="147"/>
    </row>
    <row r="69" spans="1:12" s="131" customFormat="1" ht="15.75" customHeight="1" x14ac:dyDescent="0.2">
      <c r="A69" s="705" t="s">
        <v>287</v>
      </c>
      <c r="B69" s="705"/>
      <c r="C69" s="705"/>
      <c r="D69" s="705"/>
      <c r="E69" s="705"/>
      <c r="F69" s="705"/>
      <c r="G69" s="705"/>
      <c r="H69" s="705"/>
      <c r="I69" s="705"/>
      <c r="J69" s="705"/>
      <c r="K69" s="705"/>
      <c r="L69" s="705"/>
    </row>
    <row r="70" spans="1:12" s="131" customFormat="1" ht="19.5" customHeight="1" x14ac:dyDescent="0.2">
      <c r="A70" s="708">
        <v>35</v>
      </c>
      <c r="B70" s="708"/>
      <c r="C70" s="412" t="s">
        <v>288</v>
      </c>
      <c r="D70" s="351" t="s">
        <v>261</v>
      </c>
      <c r="E70" s="351" t="s">
        <v>280</v>
      </c>
      <c r="F70" s="180"/>
      <c r="G70" s="181"/>
      <c r="H70" s="368">
        <v>2</v>
      </c>
      <c r="I70" s="363"/>
      <c r="J70" s="363"/>
      <c r="K70" s="364"/>
      <c r="L70" s="363"/>
    </row>
    <row r="71" spans="1:12" s="131" customFormat="1" ht="19.5" customHeight="1" x14ac:dyDescent="0.2">
      <c r="A71" s="706">
        <v>36</v>
      </c>
      <c r="B71" s="706"/>
      <c r="C71" s="413" t="s">
        <v>289</v>
      </c>
      <c r="D71" s="352" t="s">
        <v>290</v>
      </c>
      <c r="E71" s="352" t="s">
        <v>280</v>
      </c>
      <c r="F71" s="182"/>
      <c r="G71" s="353"/>
      <c r="H71" s="369">
        <v>2</v>
      </c>
      <c r="I71" s="365"/>
      <c r="J71" s="365"/>
      <c r="K71" s="364"/>
      <c r="L71" s="365"/>
    </row>
    <row r="72" spans="1:12" s="131" customFormat="1" ht="19.5" customHeight="1" x14ac:dyDescent="0.2">
      <c r="A72" s="706">
        <v>37</v>
      </c>
      <c r="B72" s="706"/>
      <c r="C72" s="413" t="s">
        <v>291</v>
      </c>
      <c r="D72" s="352" t="s">
        <v>261</v>
      </c>
      <c r="E72" s="354" t="s">
        <v>280</v>
      </c>
      <c r="F72" s="355"/>
      <c r="G72" s="354"/>
      <c r="H72" s="369">
        <v>67</v>
      </c>
      <c r="I72" s="365"/>
      <c r="J72" s="365"/>
      <c r="K72" s="364"/>
      <c r="L72" s="365"/>
    </row>
    <row r="73" spans="1:12" s="131" customFormat="1" ht="19.5" customHeight="1" x14ac:dyDescent="0.2">
      <c r="A73" s="707">
        <v>38</v>
      </c>
      <c r="B73" s="707"/>
      <c r="C73" s="414" t="s">
        <v>292</v>
      </c>
      <c r="D73" s="356" t="s">
        <v>261</v>
      </c>
      <c r="E73" s="357" t="s">
        <v>280</v>
      </c>
      <c r="F73" s="358"/>
      <c r="G73" s="357"/>
      <c r="H73" s="369">
        <v>2</v>
      </c>
      <c r="I73" s="366"/>
      <c r="J73" s="366"/>
      <c r="K73" s="366"/>
      <c r="L73" s="366"/>
    </row>
    <row r="74" spans="1:12" s="131" customFormat="1" ht="33.75" customHeight="1" x14ac:dyDescent="0.2">
      <c r="A74" s="706">
        <v>39</v>
      </c>
      <c r="B74" s="706"/>
      <c r="C74" s="413" t="s">
        <v>293</v>
      </c>
      <c r="D74" s="352" t="s">
        <v>261</v>
      </c>
      <c r="E74" s="354" t="s">
        <v>280</v>
      </c>
      <c r="F74" s="355"/>
      <c r="G74" s="354"/>
      <c r="H74" s="369">
        <v>12</v>
      </c>
      <c r="I74" s="365"/>
      <c r="J74" s="365"/>
      <c r="K74" s="365"/>
      <c r="L74" s="365"/>
    </row>
    <row r="75" spans="1:12" s="131" customFormat="1" ht="31.5" customHeight="1" thickBot="1" x14ac:dyDescent="0.25">
      <c r="A75" s="707">
        <v>40</v>
      </c>
      <c r="B75" s="707"/>
      <c r="C75" s="414" t="s">
        <v>294</v>
      </c>
      <c r="D75" s="356" t="s">
        <v>261</v>
      </c>
      <c r="E75" s="357" t="s">
        <v>280</v>
      </c>
      <c r="F75" s="358"/>
      <c r="G75" s="357"/>
      <c r="H75" s="369">
        <v>2</v>
      </c>
      <c r="I75" s="366"/>
      <c r="J75" s="366"/>
      <c r="K75" s="366"/>
      <c r="L75" s="366"/>
    </row>
    <row r="76" spans="1:12" s="131" customFormat="1" ht="19.5" customHeight="1" x14ac:dyDescent="0.2">
      <c r="A76" s="708">
        <v>41</v>
      </c>
      <c r="B76" s="708"/>
      <c r="C76" s="413" t="s">
        <v>295</v>
      </c>
      <c r="D76" s="352" t="s">
        <v>261</v>
      </c>
      <c r="E76" s="354" t="s">
        <v>280</v>
      </c>
      <c r="F76" s="355"/>
      <c r="G76" s="354"/>
      <c r="H76" s="369">
        <v>100</v>
      </c>
      <c r="I76" s="365"/>
      <c r="J76" s="365"/>
      <c r="K76" s="365"/>
      <c r="L76" s="365"/>
    </row>
    <row r="77" spans="1:12" s="131" customFormat="1" ht="19.5" customHeight="1" x14ac:dyDescent="0.2">
      <c r="A77" s="706">
        <v>42</v>
      </c>
      <c r="B77" s="706"/>
      <c r="C77" s="414" t="s">
        <v>296</v>
      </c>
      <c r="D77" s="356" t="s">
        <v>261</v>
      </c>
      <c r="E77" s="357" t="s">
        <v>280</v>
      </c>
      <c r="F77" s="358"/>
      <c r="G77" s="357"/>
      <c r="H77" s="369">
        <v>2</v>
      </c>
      <c r="I77" s="366"/>
      <c r="J77" s="366"/>
      <c r="K77" s="366"/>
      <c r="L77" s="366"/>
    </row>
    <row r="78" spans="1:12" s="131" customFormat="1" ht="19.5" customHeight="1" x14ac:dyDescent="0.2">
      <c r="A78" s="706">
        <v>43</v>
      </c>
      <c r="B78" s="706"/>
      <c r="C78" s="413" t="s">
        <v>297</v>
      </c>
      <c r="D78" s="352" t="s">
        <v>261</v>
      </c>
      <c r="E78" s="354" t="s">
        <v>298</v>
      </c>
      <c r="F78" s="359"/>
      <c r="G78" s="352"/>
      <c r="H78" s="369">
        <v>2</v>
      </c>
      <c r="I78" s="365"/>
      <c r="J78" s="365"/>
      <c r="K78" s="365"/>
      <c r="L78" s="365"/>
    </row>
    <row r="79" spans="1:12" s="131" customFormat="1" ht="30.75" customHeight="1" x14ac:dyDescent="0.2">
      <c r="A79" s="707">
        <v>44</v>
      </c>
      <c r="B79" s="707"/>
      <c r="C79" s="413" t="s">
        <v>299</v>
      </c>
      <c r="D79" s="352" t="s">
        <v>261</v>
      </c>
      <c r="E79" s="354" t="s">
        <v>280</v>
      </c>
      <c r="F79" s="359"/>
      <c r="G79" s="352"/>
      <c r="H79" s="369">
        <v>60</v>
      </c>
      <c r="I79" s="365"/>
      <c r="J79" s="365"/>
      <c r="K79" s="365"/>
      <c r="L79" s="365"/>
    </row>
    <row r="80" spans="1:12" s="131" customFormat="1" ht="30.75" customHeight="1" x14ac:dyDescent="0.2">
      <c r="A80" s="706">
        <v>45</v>
      </c>
      <c r="B80" s="706"/>
      <c r="C80" s="413" t="s">
        <v>299</v>
      </c>
      <c r="D80" s="352" t="s">
        <v>261</v>
      </c>
      <c r="E80" s="354" t="s">
        <v>280</v>
      </c>
      <c r="F80" s="359"/>
      <c r="G80" s="352"/>
      <c r="H80" s="369">
        <v>2</v>
      </c>
      <c r="I80" s="365"/>
      <c r="J80" s="365"/>
      <c r="K80" s="365"/>
      <c r="L80" s="365"/>
    </row>
    <row r="81" spans="1:12" s="131" customFormat="1" ht="33" customHeight="1" thickBot="1" x14ac:dyDescent="0.25">
      <c r="A81" s="707">
        <v>46</v>
      </c>
      <c r="B81" s="707"/>
      <c r="C81" s="413" t="s">
        <v>300</v>
      </c>
      <c r="D81" s="352" t="s">
        <v>261</v>
      </c>
      <c r="E81" s="354" t="s">
        <v>280</v>
      </c>
      <c r="F81" s="355"/>
      <c r="G81" s="354"/>
      <c r="H81" s="369">
        <v>65</v>
      </c>
      <c r="I81" s="365"/>
      <c r="J81" s="365"/>
      <c r="K81" s="365"/>
      <c r="L81" s="365"/>
    </row>
    <row r="82" spans="1:12" s="131" customFormat="1" ht="41.25" customHeight="1" x14ac:dyDescent="0.2">
      <c r="A82" s="708">
        <v>47</v>
      </c>
      <c r="B82" s="708"/>
      <c r="C82" s="415" t="s">
        <v>301</v>
      </c>
      <c r="D82" s="360" t="s">
        <v>261</v>
      </c>
      <c r="E82" s="357" t="s">
        <v>280</v>
      </c>
      <c r="F82" s="361"/>
      <c r="G82" s="362"/>
      <c r="H82" s="370">
        <v>2</v>
      </c>
      <c r="I82" s="367"/>
      <c r="J82" s="367"/>
      <c r="K82" s="366"/>
      <c r="L82" s="367"/>
    </row>
    <row r="83" spans="1:12" s="131" customFormat="1" ht="20.25" customHeight="1" thickBot="1" x14ac:dyDescent="0.25">
      <c r="A83" s="697">
        <v>48</v>
      </c>
      <c r="B83" s="697"/>
      <c r="C83" s="416" t="s">
        <v>302</v>
      </c>
      <c r="D83" s="177" t="s">
        <v>261</v>
      </c>
      <c r="E83" s="177" t="s">
        <v>186</v>
      </c>
      <c r="F83" s="26"/>
      <c r="G83" s="177"/>
      <c r="H83" s="374">
        <v>1</v>
      </c>
      <c r="I83" s="154"/>
      <c r="J83" s="154"/>
      <c r="K83" s="154"/>
      <c r="L83" s="154"/>
    </row>
    <row r="84" spans="1:12" s="131" customFormat="1" ht="15.75" customHeight="1" thickBot="1" x14ac:dyDescent="0.25">
      <c r="A84" s="694" t="s">
        <v>303</v>
      </c>
      <c r="B84" s="694"/>
      <c r="C84" s="694"/>
      <c r="D84" s="694"/>
      <c r="E84" s="694"/>
      <c r="F84" s="694"/>
      <c r="G84" s="694"/>
      <c r="H84" s="694"/>
      <c r="I84" s="694"/>
      <c r="J84" s="694"/>
      <c r="K84" s="694"/>
      <c r="L84" s="694"/>
    </row>
    <row r="85" spans="1:12" s="131" customFormat="1" ht="20.25" customHeight="1" x14ac:dyDescent="0.2">
      <c r="A85" s="709">
        <v>49</v>
      </c>
      <c r="B85" s="709"/>
      <c r="C85" s="398" t="s">
        <v>304</v>
      </c>
      <c r="D85" s="132" t="s">
        <v>247</v>
      </c>
      <c r="E85" s="132" t="s">
        <v>305</v>
      </c>
      <c r="F85" s="187"/>
      <c r="G85" s="135"/>
      <c r="H85" s="368">
        <v>6</v>
      </c>
      <c r="I85" s="139"/>
      <c r="J85" s="139"/>
      <c r="K85" s="139"/>
      <c r="L85" s="139"/>
    </row>
    <row r="86" spans="1:12" s="131" customFormat="1" ht="19.5" customHeight="1" x14ac:dyDescent="0.2">
      <c r="A86" s="704">
        <v>50</v>
      </c>
      <c r="B86" s="704"/>
      <c r="C86" s="399" t="s">
        <v>306</v>
      </c>
      <c r="D86" s="140" t="s">
        <v>247</v>
      </c>
      <c r="E86" s="140" t="s">
        <v>307</v>
      </c>
      <c r="F86" s="188"/>
      <c r="G86" s="143"/>
      <c r="H86" s="369">
        <v>71</v>
      </c>
      <c r="I86" s="147"/>
      <c r="J86" s="147"/>
      <c r="K86" s="147"/>
      <c r="L86" s="147"/>
    </row>
    <row r="87" spans="1:12" s="131" customFormat="1" ht="19.5" customHeight="1" x14ac:dyDescent="0.2">
      <c r="A87" s="704">
        <v>51</v>
      </c>
      <c r="B87" s="704"/>
      <c r="C87" s="399" t="s">
        <v>308</v>
      </c>
      <c r="D87" s="140" t="s">
        <v>247</v>
      </c>
      <c r="E87" s="143" t="s">
        <v>309</v>
      </c>
      <c r="F87" s="188"/>
      <c r="G87" s="143"/>
      <c r="H87" s="369">
        <v>2</v>
      </c>
      <c r="I87" s="147"/>
      <c r="J87" s="147"/>
      <c r="K87" s="147"/>
      <c r="L87" s="147"/>
    </row>
    <row r="88" spans="1:12" s="131" customFormat="1" ht="20.25" customHeight="1" thickBot="1" x14ac:dyDescent="0.25">
      <c r="A88" s="696">
        <v>52</v>
      </c>
      <c r="B88" s="696"/>
      <c r="C88" s="403" t="s">
        <v>310</v>
      </c>
      <c r="D88" s="177" t="s">
        <v>247</v>
      </c>
      <c r="E88" s="178" t="s">
        <v>311</v>
      </c>
      <c r="F88" s="179"/>
      <c r="G88" s="178"/>
      <c r="H88" s="374">
        <v>1</v>
      </c>
      <c r="I88" s="154"/>
      <c r="J88" s="154"/>
      <c r="K88" s="154"/>
      <c r="L88" s="154"/>
    </row>
    <row r="89" spans="1:12" s="131" customFormat="1" ht="15.75" customHeight="1" thickBot="1" x14ac:dyDescent="0.25">
      <c r="A89" s="701" t="s">
        <v>312</v>
      </c>
      <c r="B89" s="701"/>
      <c r="C89" s="701"/>
      <c r="D89" s="701"/>
      <c r="E89" s="701"/>
      <c r="F89" s="701"/>
      <c r="G89" s="701"/>
      <c r="H89" s="701"/>
      <c r="I89" s="701"/>
      <c r="J89" s="701"/>
      <c r="K89" s="701"/>
      <c r="L89" s="701"/>
    </row>
    <row r="90" spans="1:12" s="131" customFormat="1" ht="19.5" customHeight="1" x14ac:dyDescent="0.2">
      <c r="A90" s="702">
        <v>53</v>
      </c>
      <c r="B90" s="703"/>
      <c r="C90" s="431" t="s">
        <v>313</v>
      </c>
      <c r="D90" s="430" t="s">
        <v>261</v>
      </c>
      <c r="E90" s="430" t="s">
        <v>314</v>
      </c>
      <c r="F90" s="447"/>
      <c r="G90" s="447"/>
      <c r="H90" s="434">
        <v>571</v>
      </c>
      <c r="I90" s="447"/>
      <c r="J90" s="447"/>
      <c r="K90" s="435"/>
      <c r="L90" s="437"/>
    </row>
    <row r="91" spans="1:12" s="131" customFormat="1" ht="19.5" customHeight="1" x14ac:dyDescent="0.2">
      <c r="A91" s="697">
        <v>54</v>
      </c>
      <c r="B91" s="698"/>
      <c r="C91" s="423" t="s">
        <v>315</v>
      </c>
      <c r="D91" s="422" t="s">
        <v>261</v>
      </c>
      <c r="E91" s="422" t="s">
        <v>316</v>
      </c>
      <c r="F91" s="446"/>
      <c r="G91" s="446"/>
      <c r="H91" s="426">
        <v>286</v>
      </c>
      <c r="I91" s="446"/>
      <c r="J91" s="446"/>
      <c r="K91" s="427"/>
      <c r="L91" s="438"/>
    </row>
    <row r="92" spans="1:12" s="131" customFormat="1" ht="69.75" customHeight="1" x14ac:dyDescent="0.2">
      <c r="A92" s="697">
        <v>55</v>
      </c>
      <c r="B92" s="698"/>
      <c r="C92" s="423" t="s">
        <v>317</v>
      </c>
      <c r="D92" s="422" t="s">
        <v>261</v>
      </c>
      <c r="E92" s="422" t="s">
        <v>318</v>
      </c>
      <c r="F92" s="429"/>
      <c r="G92" s="422"/>
      <c r="H92" s="426">
        <v>28</v>
      </c>
      <c r="I92" s="427"/>
      <c r="J92" s="427"/>
      <c r="K92" s="427"/>
      <c r="L92" s="438"/>
    </row>
    <row r="93" spans="1:12" s="131" customFormat="1" ht="19.5" customHeight="1" x14ac:dyDescent="0.2">
      <c r="A93" s="697">
        <v>56</v>
      </c>
      <c r="B93" s="698"/>
      <c r="C93" s="423" t="s">
        <v>319</v>
      </c>
      <c r="D93" s="422" t="s">
        <v>261</v>
      </c>
      <c r="E93" s="424" t="s">
        <v>320</v>
      </c>
      <c r="F93" s="425"/>
      <c r="G93" s="424"/>
      <c r="H93" s="426">
        <v>2</v>
      </c>
      <c r="I93" s="427"/>
      <c r="J93" s="427"/>
      <c r="K93" s="427"/>
      <c r="L93" s="438"/>
    </row>
    <row r="94" spans="1:12" s="131" customFormat="1" ht="19.5" customHeight="1" x14ac:dyDescent="0.2">
      <c r="A94" s="697">
        <v>57</v>
      </c>
      <c r="B94" s="698"/>
      <c r="C94" s="423" t="s">
        <v>321</v>
      </c>
      <c r="D94" s="422" t="s">
        <v>261</v>
      </c>
      <c r="E94" s="424" t="s">
        <v>280</v>
      </c>
      <c r="F94" s="425"/>
      <c r="G94" s="424"/>
      <c r="H94" s="426">
        <v>2</v>
      </c>
      <c r="I94" s="427"/>
      <c r="J94" s="427"/>
      <c r="K94" s="427"/>
      <c r="L94" s="438"/>
    </row>
    <row r="95" spans="1:12" s="131" customFormat="1" ht="19.5" customHeight="1" x14ac:dyDescent="0.2">
      <c r="A95" s="697">
        <v>58</v>
      </c>
      <c r="B95" s="698"/>
      <c r="C95" s="423" t="s">
        <v>322</v>
      </c>
      <c r="D95" s="422"/>
      <c r="E95" s="424" t="s">
        <v>186</v>
      </c>
      <c r="F95" s="425"/>
      <c r="G95" s="424"/>
      <c r="H95" s="426">
        <v>2</v>
      </c>
      <c r="I95" s="427"/>
      <c r="J95" s="427"/>
      <c r="K95" s="427"/>
      <c r="L95" s="438"/>
    </row>
    <row r="96" spans="1:12" s="131" customFormat="1" ht="30.75" customHeight="1" x14ac:dyDescent="0.2">
      <c r="A96" s="697">
        <v>59</v>
      </c>
      <c r="B96" s="698"/>
      <c r="C96" s="423" t="s">
        <v>323</v>
      </c>
      <c r="D96" s="422" t="s">
        <v>261</v>
      </c>
      <c r="E96" s="422" t="s">
        <v>198</v>
      </c>
      <c r="F96" s="425"/>
      <c r="G96" s="424"/>
      <c r="H96" s="426">
        <v>550</v>
      </c>
      <c r="I96" s="427"/>
      <c r="J96" s="427"/>
      <c r="K96" s="427"/>
      <c r="L96" s="438"/>
    </row>
    <row r="97" spans="1:12" s="131" customFormat="1" ht="19.5" customHeight="1" x14ac:dyDescent="0.2">
      <c r="A97" s="697">
        <v>60</v>
      </c>
      <c r="B97" s="698"/>
      <c r="C97" s="423" t="s">
        <v>324</v>
      </c>
      <c r="D97" s="422" t="s">
        <v>186</v>
      </c>
      <c r="E97" s="422" t="s">
        <v>186</v>
      </c>
      <c r="F97" s="425"/>
      <c r="G97" s="424"/>
      <c r="H97" s="426">
        <v>2</v>
      </c>
      <c r="I97" s="427"/>
      <c r="J97" s="427"/>
      <c r="K97" s="427"/>
      <c r="L97" s="438"/>
    </row>
    <row r="98" spans="1:12" s="131" customFormat="1" ht="19.5" customHeight="1" x14ac:dyDescent="0.2">
      <c r="A98" s="697">
        <v>61</v>
      </c>
      <c r="B98" s="698"/>
      <c r="C98" s="423" t="s">
        <v>325</v>
      </c>
      <c r="D98" s="422" t="s">
        <v>186</v>
      </c>
      <c r="E98" s="422" t="s">
        <v>186</v>
      </c>
      <c r="F98" s="425"/>
      <c r="G98" s="424"/>
      <c r="H98" s="426">
        <v>0</v>
      </c>
      <c r="I98" s="427"/>
      <c r="J98" s="427"/>
      <c r="K98" s="427"/>
      <c r="L98" s="438"/>
    </row>
    <row r="99" spans="1:12" s="131" customFormat="1" ht="30.75" customHeight="1" x14ac:dyDescent="0.2">
      <c r="A99" s="697">
        <v>62</v>
      </c>
      <c r="B99" s="698"/>
      <c r="C99" s="423" t="s">
        <v>326</v>
      </c>
      <c r="D99" s="422" t="s">
        <v>327</v>
      </c>
      <c r="E99" s="424" t="s">
        <v>328</v>
      </c>
      <c r="F99" s="425"/>
      <c r="G99" s="424"/>
      <c r="H99" s="426">
        <v>18</v>
      </c>
      <c r="I99" s="427"/>
      <c r="J99" s="427"/>
      <c r="K99" s="427"/>
      <c r="L99" s="438"/>
    </row>
    <row r="100" spans="1:12" s="131" customFormat="1" ht="30.75" customHeight="1" x14ac:dyDescent="0.2">
      <c r="A100" s="697">
        <v>63</v>
      </c>
      <c r="B100" s="698"/>
      <c r="C100" s="423" t="s">
        <v>329</v>
      </c>
      <c r="D100" s="422" t="s">
        <v>327</v>
      </c>
      <c r="E100" s="424" t="s">
        <v>328</v>
      </c>
      <c r="F100" s="425"/>
      <c r="G100" s="424"/>
      <c r="H100" s="426">
        <v>12</v>
      </c>
      <c r="I100" s="427"/>
      <c r="J100" s="427"/>
      <c r="K100" s="427"/>
      <c r="L100" s="438"/>
    </row>
    <row r="101" spans="1:12" s="131" customFormat="1" ht="30.75" customHeight="1" x14ac:dyDescent="0.2">
      <c r="A101" s="697">
        <v>64</v>
      </c>
      <c r="B101" s="698"/>
      <c r="C101" s="423" t="s">
        <v>330</v>
      </c>
      <c r="D101" s="422" t="s">
        <v>327</v>
      </c>
      <c r="E101" s="424" t="s">
        <v>328</v>
      </c>
      <c r="F101" s="425"/>
      <c r="G101" s="424"/>
      <c r="H101" s="426">
        <v>286</v>
      </c>
      <c r="I101" s="427"/>
      <c r="J101" s="427"/>
      <c r="K101" s="427"/>
      <c r="L101" s="438"/>
    </row>
    <row r="102" spans="1:12" s="131" customFormat="1" ht="30.75" customHeight="1" x14ac:dyDescent="0.2">
      <c r="A102" s="697">
        <v>65</v>
      </c>
      <c r="B102" s="698"/>
      <c r="C102" s="423" t="s">
        <v>331</v>
      </c>
      <c r="D102" s="422" t="s">
        <v>327</v>
      </c>
      <c r="E102" s="424" t="s">
        <v>328</v>
      </c>
      <c r="F102" s="425"/>
      <c r="G102" s="424"/>
      <c r="H102" s="426">
        <v>143</v>
      </c>
      <c r="I102" s="427"/>
      <c r="J102" s="427"/>
      <c r="K102" s="427"/>
      <c r="L102" s="438"/>
    </row>
    <row r="103" spans="1:12" s="131" customFormat="1" ht="30.75" customHeight="1" x14ac:dyDescent="0.2">
      <c r="A103" s="697">
        <v>66</v>
      </c>
      <c r="B103" s="698"/>
      <c r="C103" s="423" t="s">
        <v>332</v>
      </c>
      <c r="D103" s="422" t="s">
        <v>327</v>
      </c>
      <c r="E103" s="424" t="s">
        <v>328</v>
      </c>
      <c r="F103" s="425"/>
      <c r="G103" s="424"/>
      <c r="H103" s="426">
        <v>400</v>
      </c>
      <c r="I103" s="427"/>
      <c r="J103" s="427"/>
      <c r="K103" s="427"/>
      <c r="L103" s="438"/>
    </row>
    <row r="104" spans="1:12" s="131" customFormat="1" ht="30.75" customHeight="1" x14ac:dyDescent="0.2">
      <c r="A104" s="697">
        <v>67</v>
      </c>
      <c r="B104" s="698"/>
      <c r="C104" s="423" t="s">
        <v>333</v>
      </c>
      <c r="D104" s="422" t="s">
        <v>327</v>
      </c>
      <c r="E104" s="424" t="s">
        <v>328</v>
      </c>
      <c r="F104" s="446"/>
      <c r="G104" s="446"/>
      <c r="H104" s="426">
        <v>2</v>
      </c>
      <c r="I104" s="446"/>
      <c r="J104" s="446"/>
      <c r="K104" s="427"/>
      <c r="L104" s="438"/>
    </row>
    <row r="105" spans="1:12" s="131" customFormat="1" ht="31.5" customHeight="1" x14ac:dyDescent="0.2">
      <c r="A105" s="697">
        <v>68</v>
      </c>
      <c r="B105" s="698"/>
      <c r="C105" s="423" t="s">
        <v>334</v>
      </c>
      <c r="D105" s="422" t="s">
        <v>327</v>
      </c>
      <c r="E105" s="424" t="s">
        <v>328</v>
      </c>
      <c r="F105" s="425"/>
      <c r="G105" s="424"/>
      <c r="H105" s="426">
        <v>2</v>
      </c>
      <c r="I105" s="427"/>
      <c r="J105" s="427"/>
      <c r="K105" s="427"/>
      <c r="L105" s="438"/>
    </row>
    <row r="106" spans="1:12" s="131" customFormat="1" ht="31.5" customHeight="1" x14ac:dyDescent="0.2">
      <c r="A106" s="697">
        <v>69</v>
      </c>
      <c r="B106" s="698"/>
      <c r="C106" s="423" t="s">
        <v>414</v>
      </c>
      <c r="D106" s="422" t="s">
        <v>186</v>
      </c>
      <c r="E106" s="424" t="s">
        <v>186</v>
      </c>
      <c r="F106" s="425"/>
      <c r="G106" s="424"/>
      <c r="H106" s="426">
        <v>100</v>
      </c>
      <c r="I106" s="427"/>
      <c r="J106" s="427"/>
      <c r="K106" s="427"/>
      <c r="L106" s="438"/>
    </row>
    <row r="107" spans="1:12" s="131" customFormat="1" ht="31.5" customHeight="1" x14ac:dyDescent="0.2">
      <c r="A107" s="697">
        <v>70</v>
      </c>
      <c r="B107" s="698"/>
      <c r="C107" s="423" t="s">
        <v>419</v>
      </c>
      <c r="D107" s="422" t="s">
        <v>423</v>
      </c>
      <c r="E107" s="424" t="s">
        <v>186</v>
      </c>
      <c r="F107" s="425"/>
      <c r="G107" s="424"/>
      <c r="H107" s="426">
        <v>10</v>
      </c>
      <c r="I107" s="427"/>
      <c r="J107" s="427"/>
      <c r="K107" s="427"/>
      <c r="L107" s="438"/>
    </row>
    <row r="108" spans="1:12" s="131" customFormat="1" ht="31.5" customHeight="1" thickBot="1" x14ac:dyDescent="0.25">
      <c r="A108" s="699">
        <v>71</v>
      </c>
      <c r="B108" s="700"/>
      <c r="C108" s="440" t="s">
        <v>420</v>
      </c>
      <c r="D108" s="439" t="s">
        <v>421</v>
      </c>
      <c r="E108" s="441" t="s">
        <v>328</v>
      </c>
      <c r="F108" s="442"/>
      <c r="G108" s="441"/>
      <c r="H108" s="443">
        <v>600</v>
      </c>
      <c r="I108" s="444"/>
      <c r="J108" s="444"/>
      <c r="K108" s="444"/>
      <c r="L108" s="445"/>
    </row>
    <row r="109" spans="1:12" s="131" customFormat="1" ht="15.75" customHeight="1" thickBot="1" x14ac:dyDescent="0.25">
      <c r="A109" s="694" t="s">
        <v>130</v>
      </c>
      <c r="B109" s="694"/>
      <c r="C109" s="694"/>
      <c r="D109" s="694"/>
      <c r="E109" s="694"/>
      <c r="F109" s="694"/>
      <c r="G109" s="694"/>
      <c r="H109" s="694"/>
      <c r="I109" s="694"/>
      <c r="J109" s="694"/>
      <c r="K109" s="694"/>
      <c r="L109" s="694"/>
    </row>
    <row r="110" spans="1:12" s="131" customFormat="1" ht="31.5" customHeight="1" x14ac:dyDescent="0.2">
      <c r="A110" s="704">
        <v>72</v>
      </c>
      <c r="B110" s="704"/>
      <c r="C110" s="400" t="s">
        <v>335</v>
      </c>
      <c r="D110" s="149" t="s">
        <v>261</v>
      </c>
      <c r="E110" s="150" t="s">
        <v>316</v>
      </c>
      <c r="F110" s="151"/>
      <c r="G110" s="150"/>
      <c r="H110" s="370">
        <v>8</v>
      </c>
      <c r="I110" s="152"/>
      <c r="J110" s="153"/>
      <c r="K110" s="147"/>
      <c r="L110" s="147"/>
    </row>
    <row r="111" spans="1:12" s="131" customFormat="1" ht="15.75" customHeight="1" x14ac:dyDescent="0.2">
      <c r="A111" s="705" t="s">
        <v>179</v>
      </c>
      <c r="B111" s="705"/>
      <c r="C111" s="705"/>
      <c r="D111" s="705"/>
      <c r="E111" s="705"/>
      <c r="F111" s="705"/>
      <c r="G111" s="705"/>
      <c r="H111" s="705"/>
      <c r="I111" s="705"/>
      <c r="J111" s="705"/>
      <c r="K111" s="705"/>
      <c r="L111" s="705"/>
    </row>
    <row r="112" spans="1:12" s="131" customFormat="1" ht="19.5" customHeight="1" x14ac:dyDescent="0.2">
      <c r="A112" s="704">
        <v>73</v>
      </c>
      <c r="B112" s="704"/>
      <c r="C112" s="399" t="s">
        <v>336</v>
      </c>
      <c r="D112" s="140" t="s">
        <v>210</v>
      </c>
      <c r="E112" s="143" t="s">
        <v>337</v>
      </c>
      <c r="F112" s="188"/>
      <c r="G112" s="143"/>
      <c r="H112" s="369">
        <v>2</v>
      </c>
      <c r="I112" s="147"/>
      <c r="J112" s="147"/>
      <c r="K112" s="147"/>
      <c r="L112" s="147"/>
    </row>
    <row r="113" spans="1:12" s="131" customFormat="1" ht="19.5" customHeight="1" x14ac:dyDescent="0.2">
      <c r="A113" s="704">
        <v>74</v>
      </c>
      <c r="B113" s="704"/>
      <c r="C113" s="399" t="s">
        <v>338</v>
      </c>
      <c r="D113" s="140" t="s">
        <v>210</v>
      </c>
      <c r="E113" s="143" t="s">
        <v>337</v>
      </c>
      <c r="F113" s="188"/>
      <c r="G113" s="143"/>
      <c r="H113" s="369">
        <v>2</v>
      </c>
      <c r="I113" s="147"/>
      <c r="J113" s="147"/>
      <c r="K113" s="147"/>
      <c r="L113" s="147"/>
    </row>
    <row r="114" spans="1:12" s="131" customFormat="1" ht="20.25" customHeight="1" thickBot="1" x14ac:dyDescent="0.25">
      <c r="A114" s="696">
        <v>75</v>
      </c>
      <c r="B114" s="696"/>
      <c r="C114" s="403" t="s">
        <v>339</v>
      </c>
      <c r="D114" s="177" t="s">
        <v>210</v>
      </c>
      <c r="E114" s="178" t="s">
        <v>337</v>
      </c>
      <c r="F114" s="179"/>
      <c r="G114" s="178"/>
      <c r="H114" s="374">
        <v>2</v>
      </c>
      <c r="I114" s="154"/>
      <c r="J114" s="154"/>
      <c r="K114" s="147"/>
      <c r="L114" s="154"/>
    </row>
    <row r="115" spans="1:12" s="131" customFormat="1" ht="15.75" customHeight="1" thickBot="1" x14ac:dyDescent="0.25">
      <c r="A115" s="701" t="s">
        <v>340</v>
      </c>
      <c r="B115" s="701"/>
      <c r="C115" s="701"/>
      <c r="D115" s="701"/>
      <c r="E115" s="701"/>
      <c r="F115" s="701"/>
      <c r="G115" s="701"/>
      <c r="H115" s="701"/>
      <c r="I115" s="701"/>
      <c r="J115" s="701"/>
      <c r="K115" s="701"/>
      <c r="L115" s="701"/>
    </row>
    <row r="116" spans="1:12" s="131" customFormat="1" ht="19.5" customHeight="1" x14ac:dyDescent="0.2">
      <c r="A116" s="702">
        <v>76</v>
      </c>
      <c r="B116" s="703"/>
      <c r="C116" s="431" t="s">
        <v>341</v>
      </c>
      <c r="D116" s="430" t="s">
        <v>210</v>
      </c>
      <c r="E116" s="432" t="s">
        <v>286</v>
      </c>
      <c r="F116" s="433"/>
      <c r="G116" s="432"/>
      <c r="H116" s="434">
        <v>2</v>
      </c>
      <c r="I116" s="435"/>
      <c r="J116" s="435"/>
      <c r="K116" s="436"/>
      <c r="L116" s="437"/>
    </row>
    <row r="117" spans="1:12" s="131" customFormat="1" ht="19.5" customHeight="1" x14ac:dyDescent="0.2">
      <c r="A117" s="697">
        <v>77</v>
      </c>
      <c r="B117" s="698"/>
      <c r="C117" s="423" t="s">
        <v>342</v>
      </c>
      <c r="D117" s="422" t="s">
        <v>258</v>
      </c>
      <c r="E117" s="424" t="s">
        <v>54</v>
      </c>
      <c r="F117" s="425"/>
      <c r="G117" s="424"/>
      <c r="H117" s="426">
        <v>1</v>
      </c>
      <c r="I117" s="427"/>
      <c r="J117" s="427"/>
      <c r="K117" s="427"/>
      <c r="L117" s="438"/>
    </row>
    <row r="118" spans="1:12" s="131" customFormat="1" ht="19.5" customHeight="1" x14ac:dyDescent="0.2">
      <c r="A118" s="697">
        <v>78</v>
      </c>
      <c r="B118" s="698"/>
      <c r="C118" s="423" t="s">
        <v>343</v>
      </c>
      <c r="D118" s="422" t="s">
        <v>344</v>
      </c>
      <c r="E118" s="424" t="s">
        <v>345</v>
      </c>
      <c r="F118" s="425"/>
      <c r="G118" s="424"/>
      <c r="H118" s="426">
        <v>1</v>
      </c>
      <c r="I118" s="427"/>
      <c r="J118" s="427"/>
      <c r="K118" s="427"/>
      <c r="L118" s="438"/>
    </row>
    <row r="119" spans="1:12" s="131" customFormat="1" ht="19.5" customHeight="1" x14ac:dyDescent="0.2">
      <c r="A119" s="697">
        <v>79</v>
      </c>
      <c r="B119" s="698"/>
      <c r="C119" s="423" t="s">
        <v>346</v>
      </c>
      <c r="D119" s="422" t="s">
        <v>186</v>
      </c>
      <c r="E119" s="424" t="s">
        <v>186</v>
      </c>
      <c r="F119" s="425"/>
      <c r="G119" s="424"/>
      <c r="H119" s="426">
        <v>3</v>
      </c>
      <c r="I119" s="427"/>
      <c r="J119" s="427"/>
      <c r="K119" s="427"/>
      <c r="L119" s="438"/>
    </row>
    <row r="120" spans="1:12" s="131" customFormat="1" ht="19.5" customHeight="1" x14ac:dyDescent="0.2">
      <c r="A120" s="697">
        <v>80</v>
      </c>
      <c r="B120" s="698"/>
      <c r="C120" s="423" t="s">
        <v>347</v>
      </c>
      <c r="D120" s="422" t="s">
        <v>261</v>
      </c>
      <c r="E120" s="422" t="s">
        <v>348</v>
      </c>
      <c r="F120" s="429"/>
      <c r="G120" s="422"/>
      <c r="H120" s="426">
        <v>214</v>
      </c>
      <c r="I120" s="427"/>
      <c r="J120" s="427"/>
      <c r="K120" s="428"/>
      <c r="L120" s="438"/>
    </row>
    <row r="121" spans="1:12" s="131" customFormat="1" ht="19.5" customHeight="1" x14ac:dyDescent="0.2">
      <c r="A121" s="697">
        <v>81</v>
      </c>
      <c r="B121" s="698"/>
      <c r="C121" s="423" t="s">
        <v>349</v>
      </c>
      <c r="D121" s="422" t="s">
        <v>261</v>
      </c>
      <c r="E121" s="424" t="s">
        <v>350</v>
      </c>
      <c r="F121" s="425"/>
      <c r="G121" s="424"/>
      <c r="H121" s="426">
        <v>14</v>
      </c>
      <c r="I121" s="427"/>
      <c r="J121" s="427"/>
      <c r="K121" s="428"/>
      <c r="L121" s="438"/>
    </row>
    <row r="122" spans="1:12" s="131" customFormat="1" ht="19.5" customHeight="1" x14ac:dyDescent="0.2">
      <c r="A122" s="697">
        <v>82</v>
      </c>
      <c r="B122" s="698"/>
      <c r="C122" s="423" t="s">
        <v>351</v>
      </c>
      <c r="D122" s="422" t="s">
        <v>186</v>
      </c>
      <c r="E122" s="424" t="s">
        <v>352</v>
      </c>
      <c r="F122" s="425"/>
      <c r="G122" s="424"/>
      <c r="H122" s="426">
        <v>1</v>
      </c>
      <c r="I122" s="427"/>
      <c r="J122" s="427"/>
      <c r="K122" s="427"/>
      <c r="L122" s="438"/>
    </row>
    <row r="123" spans="1:12" s="131" customFormat="1" ht="33.75" customHeight="1" x14ac:dyDescent="0.2">
      <c r="A123" s="697">
        <v>83</v>
      </c>
      <c r="B123" s="698"/>
      <c r="C123" s="423" t="s">
        <v>353</v>
      </c>
      <c r="D123" s="422" t="s">
        <v>261</v>
      </c>
      <c r="E123" s="422" t="s">
        <v>354</v>
      </c>
      <c r="F123" s="429"/>
      <c r="G123" s="422"/>
      <c r="H123" s="426">
        <v>6</v>
      </c>
      <c r="I123" s="427"/>
      <c r="J123" s="427"/>
      <c r="K123" s="427"/>
      <c r="L123" s="438"/>
    </row>
    <row r="124" spans="1:12" s="131" customFormat="1" ht="19.5" customHeight="1" x14ac:dyDescent="0.2">
      <c r="A124" s="697">
        <v>84</v>
      </c>
      <c r="B124" s="698"/>
      <c r="C124" s="423" t="s">
        <v>355</v>
      </c>
      <c r="D124" s="422" t="s">
        <v>271</v>
      </c>
      <c r="E124" s="424" t="s">
        <v>356</v>
      </c>
      <c r="F124" s="425"/>
      <c r="G124" s="424"/>
      <c r="H124" s="426">
        <v>6</v>
      </c>
      <c r="I124" s="427"/>
      <c r="J124" s="427"/>
      <c r="K124" s="427"/>
      <c r="L124" s="438"/>
    </row>
    <row r="125" spans="1:12" s="131" customFormat="1" ht="19.5" customHeight="1" x14ac:dyDescent="0.2">
      <c r="A125" s="697">
        <v>85</v>
      </c>
      <c r="B125" s="698"/>
      <c r="C125" s="423" t="s">
        <v>357</v>
      </c>
      <c r="D125" s="422" t="s">
        <v>271</v>
      </c>
      <c r="E125" s="424" t="s">
        <v>356</v>
      </c>
      <c r="F125" s="425"/>
      <c r="G125" s="424"/>
      <c r="H125" s="426">
        <v>6</v>
      </c>
      <c r="I125" s="427"/>
      <c r="J125" s="427"/>
      <c r="K125" s="427"/>
      <c r="L125" s="438"/>
    </row>
    <row r="126" spans="1:12" s="131" customFormat="1" ht="30.75" customHeight="1" x14ac:dyDescent="0.2">
      <c r="A126" s="697">
        <v>86</v>
      </c>
      <c r="B126" s="698"/>
      <c r="C126" s="423" t="s">
        <v>358</v>
      </c>
      <c r="D126" s="422" t="s">
        <v>359</v>
      </c>
      <c r="E126" s="422" t="s">
        <v>360</v>
      </c>
      <c r="F126" s="429"/>
      <c r="G126" s="422"/>
      <c r="H126" s="426">
        <v>2</v>
      </c>
      <c r="I126" s="427"/>
      <c r="J126" s="427"/>
      <c r="K126" s="427"/>
      <c r="L126" s="438"/>
    </row>
    <row r="127" spans="1:12" s="131" customFormat="1" ht="30.75" customHeight="1" x14ac:dyDescent="0.2">
      <c r="A127" s="697">
        <v>87</v>
      </c>
      <c r="B127" s="698"/>
      <c r="C127" s="423" t="s">
        <v>361</v>
      </c>
      <c r="D127" s="422" t="s">
        <v>277</v>
      </c>
      <c r="E127" s="422" t="s">
        <v>360</v>
      </c>
      <c r="F127" s="425"/>
      <c r="G127" s="424"/>
      <c r="H127" s="426">
        <v>2</v>
      </c>
      <c r="I127" s="427"/>
      <c r="J127" s="427"/>
      <c r="K127" s="427"/>
      <c r="L127" s="438"/>
    </row>
    <row r="128" spans="1:12" s="131" customFormat="1" ht="31.5" customHeight="1" x14ac:dyDescent="0.2">
      <c r="A128" s="697">
        <v>88</v>
      </c>
      <c r="B128" s="698"/>
      <c r="C128" s="423" t="s">
        <v>362</v>
      </c>
      <c r="D128" s="422" t="s">
        <v>277</v>
      </c>
      <c r="E128" s="422" t="s">
        <v>360</v>
      </c>
      <c r="F128" s="425"/>
      <c r="G128" s="424"/>
      <c r="H128" s="426">
        <v>2</v>
      </c>
      <c r="I128" s="427"/>
      <c r="J128" s="427"/>
      <c r="K128" s="427"/>
      <c r="L128" s="438"/>
    </row>
    <row r="129" spans="1:15" s="131" customFormat="1" ht="31.5" customHeight="1" x14ac:dyDescent="0.2">
      <c r="A129" s="697">
        <v>89</v>
      </c>
      <c r="B129" s="698"/>
      <c r="C129" s="423" t="s">
        <v>415</v>
      </c>
      <c r="D129" s="422" t="s">
        <v>422</v>
      </c>
      <c r="E129" s="424" t="s">
        <v>186</v>
      </c>
      <c r="F129" s="425"/>
      <c r="G129" s="424"/>
      <c r="H129" s="426">
        <v>2</v>
      </c>
      <c r="I129" s="427"/>
      <c r="J129" s="427"/>
      <c r="K129" s="427"/>
      <c r="L129" s="438"/>
    </row>
    <row r="130" spans="1:15" s="131" customFormat="1" ht="31.5" customHeight="1" x14ac:dyDescent="0.2">
      <c r="A130" s="697">
        <v>90</v>
      </c>
      <c r="B130" s="698"/>
      <c r="C130" s="423" t="s">
        <v>416</v>
      </c>
      <c r="D130" s="422" t="s">
        <v>261</v>
      </c>
      <c r="E130" s="424" t="s">
        <v>186</v>
      </c>
      <c r="F130" s="425"/>
      <c r="G130" s="424"/>
      <c r="H130" s="426">
        <v>4</v>
      </c>
      <c r="I130" s="427"/>
      <c r="J130" s="427"/>
      <c r="K130" s="427"/>
      <c r="L130" s="438"/>
    </row>
    <row r="131" spans="1:15" s="131" customFormat="1" ht="42.5" customHeight="1" thickBot="1" x14ac:dyDescent="0.25">
      <c r="A131" s="699">
        <v>91</v>
      </c>
      <c r="B131" s="700"/>
      <c r="C131" s="440" t="s">
        <v>417</v>
      </c>
      <c r="D131" s="439" t="s">
        <v>282</v>
      </c>
      <c r="E131" s="441" t="s">
        <v>186</v>
      </c>
      <c r="F131" s="442"/>
      <c r="G131" s="441"/>
      <c r="H131" s="443">
        <v>2</v>
      </c>
      <c r="I131" s="444"/>
      <c r="J131" s="444"/>
      <c r="K131" s="444"/>
      <c r="L131" s="445"/>
    </row>
    <row r="132" spans="1:15" s="131" customFormat="1" ht="18.75" customHeight="1" thickBot="1" x14ac:dyDescent="0.25">
      <c r="A132" s="694" t="s">
        <v>363</v>
      </c>
      <c r="B132" s="694"/>
      <c r="C132" s="694"/>
      <c r="D132" s="694"/>
      <c r="E132" s="694"/>
      <c r="F132" s="694"/>
      <c r="G132" s="694"/>
      <c r="H132" s="694"/>
      <c r="I132" s="694"/>
      <c r="J132" s="694"/>
      <c r="K132" s="694"/>
      <c r="L132" s="694"/>
    </row>
    <row r="133" spans="1:15" s="131" customFormat="1" ht="19.5" customHeight="1" x14ac:dyDescent="0.2">
      <c r="A133" s="695">
        <v>92</v>
      </c>
      <c r="B133" s="695"/>
      <c r="C133" s="409" t="s">
        <v>364</v>
      </c>
      <c r="D133" s="160" t="s">
        <v>261</v>
      </c>
      <c r="E133" s="159" t="s">
        <v>365</v>
      </c>
      <c r="F133" s="162"/>
      <c r="G133" s="159"/>
      <c r="H133" s="371">
        <v>7</v>
      </c>
      <c r="I133" s="163"/>
      <c r="J133" s="164"/>
      <c r="K133" s="193"/>
      <c r="L133" s="165"/>
    </row>
    <row r="134" spans="1:15" s="131" customFormat="1" ht="20.25" customHeight="1" x14ac:dyDescent="0.2">
      <c r="A134" s="696">
        <v>93</v>
      </c>
      <c r="B134" s="696"/>
      <c r="C134" s="403" t="s">
        <v>366</v>
      </c>
      <c r="D134" s="184" t="s">
        <v>261</v>
      </c>
      <c r="E134" s="177" t="s">
        <v>365</v>
      </c>
      <c r="F134" s="194"/>
      <c r="G134" s="177"/>
      <c r="H134" s="374">
        <v>1</v>
      </c>
      <c r="I134" s="195"/>
      <c r="J134" s="196"/>
      <c r="K134" s="197"/>
      <c r="L134" s="154"/>
    </row>
    <row r="135" spans="1:15" s="131" customFormat="1" ht="15.75" customHeight="1" x14ac:dyDescent="0.2">
      <c r="A135" s="694" t="s">
        <v>367</v>
      </c>
      <c r="B135" s="694"/>
      <c r="C135" s="694"/>
      <c r="D135" s="694"/>
      <c r="E135" s="694"/>
      <c r="F135" s="694"/>
      <c r="G135" s="694"/>
      <c r="H135" s="694"/>
      <c r="I135" s="694"/>
      <c r="J135" s="694"/>
      <c r="K135" s="694"/>
      <c r="L135" s="694"/>
    </row>
    <row r="136" spans="1:15" s="131" customFormat="1" ht="46.5" customHeight="1" x14ac:dyDescent="0.2">
      <c r="A136" s="697">
        <v>94</v>
      </c>
      <c r="B136" s="697"/>
      <c r="C136" s="417" t="s">
        <v>368</v>
      </c>
      <c r="D136" s="140" t="s">
        <v>277</v>
      </c>
      <c r="E136" s="140" t="s">
        <v>369</v>
      </c>
      <c r="F136" s="188"/>
      <c r="G136" s="143"/>
      <c r="H136" s="369">
        <v>12</v>
      </c>
      <c r="I136" s="147"/>
      <c r="J136" s="147"/>
      <c r="K136" s="147"/>
      <c r="L136" s="147"/>
    </row>
    <row r="137" spans="1:15" s="131" customFormat="1" ht="31.5" customHeight="1" x14ac:dyDescent="0.2">
      <c r="A137" s="696">
        <v>95</v>
      </c>
      <c r="B137" s="696"/>
      <c r="C137" s="403" t="s">
        <v>370</v>
      </c>
      <c r="D137" s="184" t="s">
        <v>261</v>
      </c>
      <c r="E137" s="177" t="s">
        <v>371</v>
      </c>
      <c r="F137" s="194"/>
      <c r="G137" s="177"/>
      <c r="H137" s="374">
        <v>57</v>
      </c>
      <c r="I137" s="195"/>
      <c r="J137" s="196"/>
      <c r="K137" s="197"/>
      <c r="L137" s="154"/>
    </row>
    <row r="138" spans="1:15" s="3" customFormat="1" ht="15.75" customHeight="1" x14ac:dyDescent="0.2">
      <c r="B138" s="684" t="s">
        <v>208</v>
      </c>
      <c r="C138" s="685" t="s">
        <v>372</v>
      </c>
      <c r="D138" s="686" t="s">
        <v>125</v>
      </c>
      <c r="E138" s="686"/>
      <c r="F138" s="686"/>
      <c r="G138" s="686"/>
      <c r="H138" s="686"/>
      <c r="I138" s="687">
        <f>SUM(L6:L8)</f>
        <v>0</v>
      </c>
      <c r="J138" s="687"/>
      <c r="K138" s="687"/>
      <c r="L138" s="687"/>
    </row>
    <row r="139" spans="1:15" s="131" customFormat="1" ht="20.25" customHeight="1" x14ac:dyDescent="0.2">
      <c r="B139" s="684"/>
      <c r="C139" s="685"/>
      <c r="D139" s="688" t="s">
        <v>160</v>
      </c>
      <c r="E139" s="688"/>
      <c r="F139" s="688"/>
      <c r="G139" s="688"/>
      <c r="H139" s="688"/>
      <c r="I139" s="689">
        <f>L10</f>
        <v>200000</v>
      </c>
      <c r="J139" s="689"/>
      <c r="K139" s="689"/>
      <c r="L139" s="689"/>
    </row>
    <row r="140" spans="1:15" s="131" customFormat="1" ht="8" customHeight="1" x14ac:dyDescent="0.2">
      <c r="C140" s="418"/>
      <c r="D140" s="167"/>
      <c r="I140" s="198"/>
      <c r="J140" s="198"/>
      <c r="K140" s="198"/>
      <c r="L140" s="198"/>
    </row>
    <row r="141" spans="1:15" s="131" customFormat="1" ht="15.75" customHeight="1" x14ac:dyDescent="0.2">
      <c r="B141" s="684" t="s">
        <v>218</v>
      </c>
      <c r="C141" s="685" t="s">
        <v>217</v>
      </c>
      <c r="D141" s="686" t="s">
        <v>125</v>
      </c>
      <c r="E141" s="686"/>
      <c r="F141" s="686"/>
      <c r="G141" s="686"/>
      <c r="H141" s="686"/>
      <c r="I141" s="687">
        <f>SUM(L12:L15)</f>
        <v>0</v>
      </c>
      <c r="J141" s="687"/>
      <c r="K141" s="687"/>
      <c r="L141" s="687"/>
    </row>
    <row r="142" spans="1:15" s="131" customFormat="1" ht="20.25" customHeight="1" x14ac:dyDescent="0.2">
      <c r="B142" s="684"/>
      <c r="C142" s="685"/>
      <c r="D142" s="688" t="s">
        <v>160</v>
      </c>
      <c r="E142" s="688"/>
      <c r="F142" s="688"/>
      <c r="G142" s="688"/>
      <c r="H142" s="688"/>
      <c r="I142" s="689">
        <f>L17</f>
        <v>250000</v>
      </c>
      <c r="J142" s="689"/>
      <c r="K142" s="689"/>
      <c r="L142" s="689"/>
    </row>
    <row r="143" spans="1:15" s="131" customFormat="1" ht="8" customHeight="1" x14ac:dyDescent="0.2">
      <c r="C143" s="418"/>
      <c r="D143" s="167"/>
      <c r="I143" s="198"/>
      <c r="J143" s="198"/>
      <c r="K143" s="198"/>
      <c r="L143" s="198"/>
      <c r="O143" s="199"/>
    </row>
    <row r="144" spans="1:15" s="131" customFormat="1" ht="16.5" customHeight="1" x14ac:dyDescent="0.2">
      <c r="B144" s="684" t="s">
        <v>373</v>
      </c>
      <c r="C144" s="685" t="s">
        <v>374</v>
      </c>
      <c r="D144" s="686" t="s">
        <v>125</v>
      </c>
      <c r="E144" s="686"/>
      <c r="F144" s="686"/>
      <c r="G144" s="686"/>
      <c r="H144" s="686"/>
      <c r="I144" s="687">
        <f>SUM(L19:L22)</f>
        <v>0</v>
      </c>
      <c r="J144" s="687"/>
      <c r="K144" s="687"/>
      <c r="L144" s="687"/>
    </row>
    <row r="145" spans="2:12" s="131" customFormat="1" ht="16.5" customHeight="1" x14ac:dyDescent="0.2">
      <c r="B145" s="684"/>
      <c r="C145" s="685"/>
      <c r="D145" s="688" t="s">
        <v>160</v>
      </c>
      <c r="E145" s="688"/>
      <c r="F145" s="688"/>
      <c r="G145" s="688"/>
      <c r="H145" s="688"/>
      <c r="I145" s="689">
        <f>L24</f>
        <v>100000</v>
      </c>
      <c r="J145" s="689"/>
      <c r="K145" s="689"/>
      <c r="L145" s="689"/>
    </row>
    <row r="146" spans="2:12" s="131" customFormat="1" ht="8" customHeight="1" x14ac:dyDescent="0.2">
      <c r="C146" s="418"/>
      <c r="D146" s="167"/>
      <c r="I146" s="198"/>
      <c r="J146" s="198"/>
      <c r="K146" s="198"/>
      <c r="L146" s="198"/>
    </row>
    <row r="147" spans="2:12" s="131" customFormat="1" ht="16.5" customHeight="1" x14ac:dyDescent="0.2">
      <c r="B147" s="684" t="s">
        <v>231</v>
      </c>
      <c r="C147" s="685" t="s">
        <v>230</v>
      </c>
      <c r="D147" s="686" t="s">
        <v>125</v>
      </c>
      <c r="E147" s="686"/>
      <c r="F147" s="686"/>
      <c r="G147" s="686"/>
      <c r="H147" s="686"/>
      <c r="I147" s="687">
        <f>L26</f>
        <v>0</v>
      </c>
      <c r="J147" s="687"/>
      <c r="K147" s="687"/>
      <c r="L147" s="687"/>
    </row>
    <row r="148" spans="2:12" s="131" customFormat="1" ht="16.5" customHeight="1" x14ac:dyDescent="0.2">
      <c r="B148" s="684"/>
      <c r="C148" s="685"/>
      <c r="D148" s="688" t="s">
        <v>160</v>
      </c>
      <c r="E148" s="688"/>
      <c r="F148" s="688"/>
      <c r="G148" s="688"/>
      <c r="H148" s="688"/>
      <c r="I148" s="689">
        <f>L28</f>
        <v>120000</v>
      </c>
      <c r="J148" s="689"/>
      <c r="K148" s="689"/>
      <c r="L148" s="689"/>
    </row>
    <row r="149" spans="2:12" s="131" customFormat="1" ht="8" customHeight="1" x14ac:dyDescent="0.2">
      <c r="C149" s="418"/>
      <c r="D149" s="167"/>
      <c r="I149" s="198"/>
      <c r="J149" s="198"/>
      <c r="K149" s="198"/>
      <c r="L149" s="198"/>
    </row>
    <row r="150" spans="2:12" s="131" customFormat="1" ht="16.5" customHeight="1" x14ac:dyDescent="0.2">
      <c r="B150" s="684" t="s">
        <v>373</v>
      </c>
      <c r="C150" s="685" t="s">
        <v>233</v>
      </c>
      <c r="D150" s="686" t="s">
        <v>125</v>
      </c>
      <c r="E150" s="686"/>
      <c r="F150" s="686"/>
      <c r="G150" s="686"/>
      <c r="H150" s="686"/>
      <c r="I150" s="687">
        <f>SUM(L30:L31)</f>
        <v>0</v>
      </c>
      <c r="J150" s="687"/>
      <c r="K150" s="687"/>
      <c r="L150" s="687"/>
    </row>
    <row r="151" spans="2:12" s="131" customFormat="1" ht="16.5" customHeight="1" x14ac:dyDescent="0.2">
      <c r="B151" s="684"/>
      <c r="C151" s="685"/>
      <c r="D151" s="688" t="s">
        <v>160</v>
      </c>
      <c r="E151" s="688"/>
      <c r="F151" s="688"/>
      <c r="G151" s="688"/>
      <c r="H151" s="688"/>
      <c r="I151" s="689">
        <f>L33</f>
        <v>65000</v>
      </c>
      <c r="J151" s="689"/>
      <c r="K151" s="689"/>
      <c r="L151" s="689"/>
    </row>
    <row r="152" spans="2:12" ht="8" customHeight="1" x14ac:dyDescent="0.2"/>
    <row r="153" spans="2:12" ht="16.5" customHeight="1" x14ac:dyDescent="0.2">
      <c r="B153" s="684" t="s">
        <v>238</v>
      </c>
      <c r="C153" s="685" t="s">
        <v>375</v>
      </c>
      <c r="D153" s="686" t="s">
        <v>125</v>
      </c>
      <c r="E153" s="686"/>
      <c r="F153" s="686"/>
      <c r="G153" s="686"/>
      <c r="H153" s="686"/>
      <c r="I153" s="687">
        <f>L35</f>
        <v>0</v>
      </c>
      <c r="J153" s="687"/>
      <c r="K153" s="687"/>
      <c r="L153" s="687"/>
    </row>
    <row r="154" spans="2:12" ht="16.5" customHeight="1" x14ac:dyDescent="0.2">
      <c r="B154" s="684"/>
      <c r="C154" s="685"/>
      <c r="D154" s="688" t="s">
        <v>160</v>
      </c>
      <c r="E154" s="688"/>
      <c r="F154" s="688"/>
      <c r="G154" s="688"/>
      <c r="H154" s="688"/>
      <c r="I154" s="689">
        <f>L37</f>
        <v>38000</v>
      </c>
      <c r="J154" s="689"/>
      <c r="K154" s="689"/>
      <c r="L154" s="689"/>
    </row>
    <row r="155" spans="2:12" ht="8" customHeight="1" x14ac:dyDescent="0.2"/>
    <row r="156" spans="2:12" ht="16.5" customHeight="1" x14ac:dyDescent="0.2">
      <c r="B156" s="684" t="s">
        <v>242</v>
      </c>
      <c r="C156" s="685" t="s">
        <v>376</v>
      </c>
      <c r="D156" s="686" t="s">
        <v>125</v>
      </c>
      <c r="E156" s="686"/>
      <c r="F156" s="686"/>
      <c r="G156" s="686"/>
      <c r="H156" s="686"/>
      <c r="I156" s="687">
        <f>L39</f>
        <v>0</v>
      </c>
      <c r="J156" s="687"/>
      <c r="K156" s="687"/>
      <c r="L156" s="687"/>
    </row>
    <row r="157" spans="2:12" ht="16.5" customHeight="1" x14ac:dyDescent="0.2">
      <c r="B157" s="684"/>
      <c r="C157" s="685"/>
      <c r="D157" s="688" t="s">
        <v>160</v>
      </c>
      <c r="E157" s="688"/>
      <c r="F157" s="688"/>
      <c r="G157" s="688"/>
      <c r="H157" s="688"/>
      <c r="I157" s="689">
        <f>L41</f>
        <v>39000</v>
      </c>
      <c r="J157" s="689"/>
      <c r="K157" s="689"/>
      <c r="L157" s="689"/>
    </row>
    <row r="158" spans="2:12" ht="8" customHeight="1" x14ac:dyDescent="0.2"/>
    <row r="159" spans="2:12" s="131" customFormat="1" ht="16.5" customHeight="1" x14ac:dyDescent="0.2">
      <c r="B159" s="686" t="s">
        <v>245</v>
      </c>
      <c r="C159" s="685" t="s">
        <v>244</v>
      </c>
      <c r="D159" s="686" t="s">
        <v>125</v>
      </c>
      <c r="E159" s="686"/>
      <c r="F159" s="686"/>
      <c r="G159" s="686"/>
      <c r="H159" s="686"/>
      <c r="I159" s="687">
        <f>SUM(L43:L46)</f>
        <v>0</v>
      </c>
      <c r="J159" s="687"/>
      <c r="K159" s="687"/>
      <c r="L159" s="687"/>
    </row>
    <row r="160" spans="2:12" s="131" customFormat="1" ht="16.5" customHeight="1" x14ac:dyDescent="0.2">
      <c r="B160" s="686"/>
      <c r="C160" s="685"/>
      <c r="D160" s="688" t="s">
        <v>160</v>
      </c>
      <c r="E160" s="688"/>
      <c r="F160" s="688"/>
      <c r="G160" s="688"/>
      <c r="H160" s="688"/>
      <c r="I160" s="689">
        <f>L48</f>
        <v>6000000</v>
      </c>
      <c r="J160" s="689"/>
      <c r="K160" s="689"/>
      <c r="L160" s="689"/>
    </row>
    <row r="161" spans="2:13" s="131" customFormat="1" ht="8" customHeight="1" x14ac:dyDescent="0.2">
      <c r="B161" s="200"/>
      <c r="C161" s="420"/>
      <c r="D161" s="200"/>
      <c r="E161" s="200"/>
      <c r="F161" s="200"/>
      <c r="G161" s="200"/>
      <c r="H161" s="200"/>
      <c r="I161" s="201"/>
      <c r="J161" s="201"/>
      <c r="K161" s="201"/>
      <c r="L161" s="201"/>
    </row>
    <row r="162" spans="2:13" s="131" customFormat="1" ht="16.5" customHeight="1" x14ac:dyDescent="0.2">
      <c r="B162" s="684" t="s">
        <v>255</v>
      </c>
      <c r="C162" s="685" t="s">
        <v>254</v>
      </c>
      <c r="D162" s="686" t="s">
        <v>125</v>
      </c>
      <c r="E162" s="686"/>
      <c r="F162" s="686"/>
      <c r="G162" s="686"/>
      <c r="H162" s="686"/>
      <c r="I162" s="687">
        <f>SUM(L50:L54)</f>
        <v>0</v>
      </c>
      <c r="J162" s="687"/>
      <c r="K162" s="687"/>
      <c r="L162" s="687"/>
    </row>
    <row r="163" spans="2:13" s="131" customFormat="1" ht="16.5" customHeight="1" x14ac:dyDescent="0.2">
      <c r="B163" s="684"/>
      <c r="C163" s="685"/>
      <c r="D163" s="688" t="s">
        <v>160</v>
      </c>
      <c r="E163" s="688"/>
      <c r="F163" s="688"/>
      <c r="G163" s="688"/>
      <c r="H163" s="688"/>
      <c r="I163" s="689">
        <f>L56</f>
        <v>6188000</v>
      </c>
      <c r="J163" s="689"/>
      <c r="K163" s="689"/>
      <c r="L163" s="689"/>
    </row>
    <row r="164" spans="2:13" ht="8" customHeight="1" x14ac:dyDescent="0.2"/>
    <row r="165" spans="2:13" s="131" customFormat="1" ht="16.5" customHeight="1" x14ac:dyDescent="0.2">
      <c r="B165" s="686" t="s">
        <v>377</v>
      </c>
      <c r="C165" s="686"/>
      <c r="D165" s="686" t="s">
        <v>125</v>
      </c>
      <c r="E165" s="686"/>
      <c r="F165" s="686"/>
      <c r="G165" s="686"/>
      <c r="H165" s="686"/>
      <c r="I165" s="687">
        <f>SUM(L6+L7+L8+L12+L13+L14+L15+L19+L20+L21+L22+L26+L30+L31+L35+L39+L43+L44+L45+L46+L50+L51+L52+L53+L54+L58+L59+L60+L62+L63+L64+L65+L68+L70+L71+L72+L73+L74+L75+L76+L77+L78+L79+L81+L82+L83+L85+L86+L87+L88+L90+L91+L92+L93+L94+L95+L96+L99+L100+L101+L102+L103+L104+L105+L110+L112+L113+L114+L116+L117+L118+L119+L120+L121+L122+L123+L124+L125+L126+L127+L128+L133+L134+L136+L137)</f>
        <v>0</v>
      </c>
      <c r="J165" s="687"/>
      <c r="K165" s="687"/>
      <c r="L165" s="687"/>
    </row>
    <row r="166" spans="2:13" s="131" customFormat="1" ht="16.5" customHeight="1" x14ac:dyDescent="0.2">
      <c r="B166" s="686"/>
      <c r="C166" s="686"/>
      <c r="D166" s="688" t="s">
        <v>160</v>
      </c>
      <c r="E166" s="688"/>
      <c r="F166" s="688"/>
      <c r="G166" s="688"/>
      <c r="H166" s="688"/>
      <c r="I166" s="689">
        <v>109000000</v>
      </c>
      <c r="J166" s="689"/>
      <c r="K166" s="689"/>
      <c r="L166" s="689"/>
    </row>
    <row r="167" spans="2:13" s="131" customFormat="1" ht="15.75" customHeight="1" x14ac:dyDescent="0.2">
      <c r="B167" s="202"/>
      <c r="C167" s="421"/>
      <c r="D167" s="203"/>
      <c r="E167" s="203"/>
      <c r="F167" s="203"/>
      <c r="G167" s="203"/>
      <c r="H167" s="203"/>
      <c r="I167" s="204"/>
      <c r="J167" s="205"/>
      <c r="K167" s="205"/>
      <c r="L167" s="206"/>
    </row>
    <row r="168" spans="2:13" s="3" customFormat="1" ht="32.25" customHeight="1" thickBot="1" x14ac:dyDescent="0.25">
      <c r="B168" s="690" t="s">
        <v>378</v>
      </c>
      <c r="C168" s="690"/>
      <c r="D168" s="690"/>
      <c r="E168" s="690"/>
      <c r="F168" s="690"/>
      <c r="G168" s="690"/>
      <c r="H168" s="690"/>
      <c r="I168" s="691">
        <f>I138+I141+I147+I150+I153+I156+I159+I162+I165</f>
        <v>0</v>
      </c>
      <c r="J168" s="691"/>
      <c r="K168" s="691"/>
      <c r="L168" s="691"/>
    </row>
    <row r="169" spans="2:13" ht="44.25" customHeight="1" thickBot="1" x14ac:dyDescent="0.25">
      <c r="B169" s="692" t="s">
        <v>379</v>
      </c>
      <c r="C169" s="692"/>
      <c r="D169" s="692"/>
      <c r="E169" s="692"/>
      <c r="F169" s="692"/>
      <c r="G169" s="692"/>
      <c r="H169" s="692"/>
      <c r="I169" s="693">
        <f>I139+I142+I145+I148+I151+I154+I157+I160+I163+I166</f>
        <v>122000000</v>
      </c>
      <c r="J169" s="693"/>
      <c r="K169" s="693"/>
      <c r="L169" s="693"/>
    </row>
    <row r="170" spans="2:13" ht="51" customHeight="1" thickBot="1" x14ac:dyDescent="0.25">
      <c r="B170" s="683" t="s">
        <v>380</v>
      </c>
      <c r="C170" s="683"/>
      <c r="D170" s="683"/>
      <c r="E170" s="683"/>
      <c r="F170" s="683"/>
      <c r="G170" s="683"/>
      <c r="H170" s="683"/>
      <c r="I170" s="683"/>
      <c r="J170" s="683"/>
      <c r="K170" s="683"/>
      <c r="L170" s="683"/>
      <c r="M170" s="207"/>
    </row>
  </sheetData>
  <mergeCells count="184">
    <mergeCell ref="A29:L29"/>
    <mergeCell ref="A30:A33"/>
    <mergeCell ref="B32:K32"/>
    <mergeCell ref="B16:K16"/>
    <mergeCell ref="B17:K17"/>
    <mergeCell ref="A18:L18"/>
    <mergeCell ref="A19:A22"/>
    <mergeCell ref="B23:K23"/>
    <mergeCell ref="B24:K24"/>
    <mergeCell ref="A25:L25"/>
    <mergeCell ref="A26:A28"/>
    <mergeCell ref="B27:K27"/>
    <mergeCell ref="B28:K28"/>
    <mergeCell ref="B33:K33"/>
    <mergeCell ref="A1:L1"/>
    <mergeCell ref="A2:L2"/>
    <mergeCell ref="A4:C4"/>
    <mergeCell ref="A5:L5"/>
    <mergeCell ref="A6:A8"/>
    <mergeCell ref="B9:K9"/>
    <mergeCell ref="B10:K10"/>
    <mergeCell ref="A11:L11"/>
    <mergeCell ref="A12:A15"/>
    <mergeCell ref="A34:L34"/>
    <mergeCell ref="A35:A37"/>
    <mergeCell ref="B36:K36"/>
    <mergeCell ref="B37:K37"/>
    <mergeCell ref="A38:L38"/>
    <mergeCell ref="A39:A41"/>
    <mergeCell ref="B40:K40"/>
    <mergeCell ref="B41:K41"/>
    <mergeCell ref="A42:L42"/>
    <mergeCell ref="A43:A48"/>
    <mergeCell ref="B47:K47"/>
    <mergeCell ref="B48:K48"/>
    <mergeCell ref="A49:L49"/>
    <mergeCell ref="A50:A56"/>
    <mergeCell ref="B55:K55"/>
    <mergeCell ref="B56:K56"/>
    <mergeCell ref="A57:L57"/>
    <mergeCell ref="A58:B58"/>
    <mergeCell ref="A59:B59"/>
    <mergeCell ref="A60:B60"/>
    <mergeCell ref="A61:L61"/>
    <mergeCell ref="A62:B62"/>
    <mergeCell ref="A63:B63"/>
    <mergeCell ref="A64:B64"/>
    <mergeCell ref="A65:B65"/>
    <mergeCell ref="A67:L67"/>
    <mergeCell ref="A66:B66"/>
    <mergeCell ref="A68:B68"/>
    <mergeCell ref="A69:L69"/>
    <mergeCell ref="A70:B70"/>
    <mergeCell ref="A71:B71"/>
    <mergeCell ref="A72:B72"/>
    <mergeCell ref="A73:B73"/>
    <mergeCell ref="A74:B74"/>
    <mergeCell ref="A75:B75"/>
    <mergeCell ref="A76:B76"/>
    <mergeCell ref="A77:B77"/>
    <mergeCell ref="A78:B78"/>
    <mergeCell ref="A79:B79"/>
    <mergeCell ref="A80:B80"/>
    <mergeCell ref="A81:B81"/>
    <mergeCell ref="A82:B82"/>
    <mergeCell ref="A83:B83"/>
    <mergeCell ref="A84:L84"/>
    <mergeCell ref="A85:B85"/>
    <mergeCell ref="A86:B86"/>
    <mergeCell ref="A87:B87"/>
    <mergeCell ref="A88:B88"/>
    <mergeCell ref="A89:L89"/>
    <mergeCell ref="A90:B90"/>
    <mergeCell ref="A91:B91"/>
    <mergeCell ref="A92:B92"/>
    <mergeCell ref="A93:B93"/>
    <mergeCell ref="A94:B94"/>
    <mergeCell ref="A95:B95"/>
    <mergeCell ref="A96:B96"/>
    <mergeCell ref="A97:B97"/>
    <mergeCell ref="A98:B98"/>
    <mergeCell ref="A99:B99"/>
    <mergeCell ref="A100:B100"/>
    <mergeCell ref="A101:B101"/>
    <mergeCell ref="A102:B102"/>
    <mergeCell ref="A103:B103"/>
    <mergeCell ref="A104:B104"/>
    <mergeCell ref="A105:B105"/>
    <mergeCell ref="A109:L109"/>
    <mergeCell ref="A110:B110"/>
    <mergeCell ref="A111:L111"/>
    <mergeCell ref="A112:B112"/>
    <mergeCell ref="A113:B113"/>
    <mergeCell ref="A114:B114"/>
    <mergeCell ref="A106:B106"/>
    <mergeCell ref="A108:B108"/>
    <mergeCell ref="A129:B129"/>
    <mergeCell ref="A130:B130"/>
    <mergeCell ref="A131:B131"/>
    <mergeCell ref="A107:B107"/>
    <mergeCell ref="A115:L115"/>
    <mergeCell ref="A116:B116"/>
    <mergeCell ref="A117:B117"/>
    <mergeCell ref="A118:B118"/>
    <mergeCell ref="A119:B119"/>
    <mergeCell ref="A120:B120"/>
    <mergeCell ref="A121:B121"/>
    <mergeCell ref="A122:B122"/>
    <mergeCell ref="A123:B123"/>
    <mergeCell ref="A124:B124"/>
    <mergeCell ref="A125:B125"/>
    <mergeCell ref="A126:B126"/>
    <mergeCell ref="A127:B127"/>
    <mergeCell ref="A128:B128"/>
    <mergeCell ref="A132:L132"/>
    <mergeCell ref="A133:B133"/>
    <mergeCell ref="A134:B134"/>
    <mergeCell ref="A135:L135"/>
    <mergeCell ref="A136:B136"/>
    <mergeCell ref="A137:B137"/>
    <mergeCell ref="B138:B139"/>
    <mergeCell ref="C138:C139"/>
    <mergeCell ref="D138:H138"/>
    <mergeCell ref="I138:L138"/>
    <mergeCell ref="D139:H139"/>
    <mergeCell ref="I139:L139"/>
    <mergeCell ref="B141:B142"/>
    <mergeCell ref="C141:C142"/>
    <mergeCell ref="D141:H141"/>
    <mergeCell ref="I141:L141"/>
    <mergeCell ref="D142:H142"/>
    <mergeCell ref="I142:L142"/>
    <mergeCell ref="B144:B145"/>
    <mergeCell ref="C144:C145"/>
    <mergeCell ref="D144:H144"/>
    <mergeCell ref="I144:L144"/>
    <mergeCell ref="D145:H145"/>
    <mergeCell ref="I145:L145"/>
    <mergeCell ref="B147:B148"/>
    <mergeCell ref="C147:C148"/>
    <mergeCell ref="D147:H147"/>
    <mergeCell ref="I147:L147"/>
    <mergeCell ref="D148:H148"/>
    <mergeCell ref="I148:L148"/>
    <mergeCell ref="B150:B151"/>
    <mergeCell ref="C150:C151"/>
    <mergeCell ref="D150:H150"/>
    <mergeCell ref="I150:L150"/>
    <mergeCell ref="D151:H151"/>
    <mergeCell ref="I151:L151"/>
    <mergeCell ref="B153:B154"/>
    <mergeCell ref="C153:C154"/>
    <mergeCell ref="D153:H153"/>
    <mergeCell ref="I153:L153"/>
    <mergeCell ref="D154:H154"/>
    <mergeCell ref="I154:L154"/>
    <mergeCell ref="B156:B157"/>
    <mergeCell ref="C156:C157"/>
    <mergeCell ref="D156:H156"/>
    <mergeCell ref="I156:L156"/>
    <mergeCell ref="D157:H157"/>
    <mergeCell ref="I157:L157"/>
    <mergeCell ref="B159:B160"/>
    <mergeCell ref="C159:C160"/>
    <mergeCell ref="D159:H159"/>
    <mergeCell ref="I159:L159"/>
    <mergeCell ref="D160:H160"/>
    <mergeCell ref="I160:L160"/>
    <mergeCell ref="B168:H168"/>
    <mergeCell ref="I168:L168"/>
    <mergeCell ref="B169:H169"/>
    <mergeCell ref="I169:L169"/>
    <mergeCell ref="B170:L170"/>
    <mergeCell ref="B162:B163"/>
    <mergeCell ref="C162:C163"/>
    <mergeCell ref="D162:H162"/>
    <mergeCell ref="I162:L162"/>
    <mergeCell ref="D163:H163"/>
    <mergeCell ref="I163:L163"/>
    <mergeCell ref="B165:C166"/>
    <mergeCell ref="D165:H165"/>
    <mergeCell ref="I165:L165"/>
    <mergeCell ref="D166:H166"/>
    <mergeCell ref="I166:L166"/>
  </mergeCells>
  <printOptions horizontalCentered="1" verticalCentered="1"/>
  <pageMargins left="0.196527777777778" right="0.196527777777778" top="0.196527777777778" bottom="0.196527777777778" header="0.511811023622047" footer="0.511811023622047"/>
  <pageSetup paperSize="14" scale="45" orientation="landscape" horizontalDpi="300" verticalDpi="30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16"/>
  <sheetViews>
    <sheetView tabSelected="1" zoomScale="115" zoomScaleNormal="115" workbookViewId="0">
      <selection activeCell="H11" sqref="H11"/>
    </sheetView>
  </sheetViews>
  <sheetFormatPr baseColWidth="10" defaultColWidth="10.5" defaultRowHeight="16" x14ac:dyDescent="0.2"/>
  <cols>
    <col min="1" max="1" width="4.5" style="208" customWidth="1"/>
    <col min="2" max="2" width="13" style="208" customWidth="1"/>
    <col min="3" max="3" width="27.5" customWidth="1"/>
    <col min="4" max="4" width="11.33203125" style="209" customWidth="1"/>
    <col min="5" max="5" width="11.5" style="209" customWidth="1"/>
    <col min="6" max="7" width="16.5" customWidth="1"/>
    <col min="8" max="8" width="13" customWidth="1"/>
    <col min="11" max="11" width="14.33203125" customWidth="1"/>
  </cols>
  <sheetData>
    <row r="1" spans="1:11" ht="15.75" customHeight="1" x14ac:dyDescent="0.2">
      <c r="A1" s="758" t="s">
        <v>381</v>
      </c>
      <c r="B1" s="759"/>
      <c r="C1" s="759"/>
      <c r="D1" s="759"/>
      <c r="E1" s="759"/>
      <c r="F1" s="759"/>
      <c r="G1" s="760"/>
    </row>
    <row r="2" spans="1:11" ht="16.5" customHeight="1" thickBot="1" x14ac:dyDescent="0.25">
      <c r="A2" s="761"/>
      <c r="B2" s="762"/>
      <c r="C2" s="762"/>
      <c r="D2" s="762"/>
      <c r="E2" s="762"/>
      <c r="F2" s="762"/>
      <c r="G2" s="763"/>
    </row>
    <row r="3" spans="1:11" ht="15.75" customHeight="1" thickBot="1" x14ac:dyDescent="0.25">
      <c r="A3" s="764" t="s">
        <v>382</v>
      </c>
      <c r="B3" s="764" t="s">
        <v>383</v>
      </c>
      <c r="C3" s="766"/>
      <c r="D3" s="768" t="s">
        <v>384</v>
      </c>
      <c r="E3" s="768"/>
      <c r="F3" s="769" t="s">
        <v>441</v>
      </c>
      <c r="G3" s="770"/>
    </row>
    <row r="4" spans="1:11" ht="46.5" customHeight="1" thickBot="1" x14ac:dyDescent="0.25">
      <c r="A4" s="765"/>
      <c r="B4" s="765"/>
      <c r="C4" s="767"/>
      <c r="D4" s="234" t="s">
        <v>385</v>
      </c>
      <c r="E4" s="235" t="s">
        <v>386</v>
      </c>
      <c r="F4" s="236" t="s">
        <v>387</v>
      </c>
      <c r="G4" s="237" t="s">
        <v>388</v>
      </c>
      <c r="J4" s="210"/>
      <c r="K4" s="211"/>
    </row>
    <row r="5" spans="1:11" ht="15.75" customHeight="1" x14ac:dyDescent="0.2">
      <c r="A5" s="743">
        <v>1</v>
      </c>
      <c r="B5" s="746" t="s">
        <v>389</v>
      </c>
      <c r="C5" s="747"/>
      <c r="D5" s="752" t="s">
        <v>390</v>
      </c>
      <c r="E5" s="755"/>
      <c r="F5" s="738">
        <v>200000000</v>
      </c>
      <c r="G5" s="729"/>
      <c r="K5" s="213"/>
    </row>
    <row r="6" spans="1:11" x14ac:dyDescent="0.2">
      <c r="A6" s="744"/>
      <c r="B6" s="748"/>
      <c r="C6" s="749"/>
      <c r="D6" s="753"/>
      <c r="E6" s="756"/>
      <c r="F6" s="739"/>
      <c r="G6" s="730"/>
      <c r="K6" s="211"/>
    </row>
    <row r="7" spans="1:11" ht="15.75" customHeight="1" thickBot="1" x14ac:dyDescent="0.25">
      <c r="A7" s="745"/>
      <c r="B7" s="750"/>
      <c r="C7" s="751"/>
      <c r="D7" s="754"/>
      <c r="E7" s="757"/>
      <c r="F7" s="740"/>
      <c r="G7" s="731"/>
      <c r="K7" s="214"/>
    </row>
    <row r="8" spans="1:11" ht="15" customHeight="1" x14ac:dyDescent="0.2">
      <c r="A8" s="732">
        <v>2</v>
      </c>
      <c r="B8" s="735" t="s">
        <v>391</v>
      </c>
      <c r="C8" s="216" t="s">
        <v>392</v>
      </c>
      <c r="D8" s="212"/>
      <c r="E8" s="217" t="s">
        <v>390</v>
      </c>
      <c r="F8" s="238">
        <v>65000000</v>
      </c>
      <c r="G8" s="738"/>
      <c r="K8" s="214"/>
    </row>
    <row r="9" spans="1:11" x14ac:dyDescent="0.2">
      <c r="A9" s="733"/>
      <c r="B9" s="736"/>
      <c r="C9" s="218" t="s">
        <v>393</v>
      </c>
      <c r="D9" s="219"/>
      <c r="E9" s="220" t="s">
        <v>390</v>
      </c>
      <c r="F9" s="239">
        <v>28000000</v>
      </c>
      <c r="G9" s="739"/>
      <c r="K9" s="214"/>
    </row>
    <row r="10" spans="1:11" ht="15.75" customHeight="1" thickBot="1" x14ac:dyDescent="0.25">
      <c r="A10" s="734"/>
      <c r="B10" s="737"/>
      <c r="C10" s="221" t="s">
        <v>394</v>
      </c>
      <c r="D10" s="222"/>
      <c r="E10" s="223" t="s">
        <v>390</v>
      </c>
      <c r="F10" s="240">
        <v>47000000</v>
      </c>
      <c r="G10" s="740"/>
      <c r="K10" s="214"/>
    </row>
    <row r="11" spans="1:11" ht="15.75" customHeight="1" thickBot="1" x14ac:dyDescent="0.25">
      <c r="A11" s="215">
        <v>3</v>
      </c>
      <c r="B11" s="741" t="s">
        <v>395</v>
      </c>
      <c r="C11" s="742"/>
      <c r="D11" s="225" t="s">
        <v>390</v>
      </c>
      <c r="E11" s="226"/>
      <c r="F11" s="241">
        <v>105000000</v>
      </c>
      <c r="G11" s="241"/>
    </row>
    <row r="12" spans="1:11" ht="15.75" customHeight="1" thickBot="1" x14ac:dyDescent="0.25">
      <c r="A12" s="224">
        <v>4</v>
      </c>
      <c r="B12" s="724" t="s">
        <v>179</v>
      </c>
      <c r="C12" s="724"/>
      <c r="D12" s="227" t="s">
        <v>390</v>
      </c>
      <c r="E12" s="228"/>
      <c r="F12" s="242">
        <v>33000000</v>
      </c>
      <c r="G12" s="242"/>
      <c r="I12" s="725"/>
      <c r="J12" s="725"/>
      <c r="K12" s="214"/>
    </row>
    <row r="13" spans="1:11" ht="15.75" customHeight="1" thickBot="1" x14ac:dyDescent="0.25">
      <c r="A13" s="215">
        <v>5</v>
      </c>
      <c r="B13" s="724" t="s">
        <v>204</v>
      </c>
      <c r="C13" s="724"/>
      <c r="D13" s="226"/>
      <c r="E13" s="226" t="s">
        <v>390</v>
      </c>
      <c r="F13" s="243">
        <v>122000000</v>
      </c>
      <c r="G13" s="242"/>
      <c r="I13" s="209"/>
      <c r="J13" s="209"/>
      <c r="K13" s="214"/>
    </row>
    <row r="14" spans="1:11" ht="15.75" customHeight="1" thickBot="1" x14ac:dyDescent="0.25">
      <c r="A14" s="726" t="s">
        <v>396</v>
      </c>
      <c r="B14" s="727"/>
      <c r="C14" s="727"/>
      <c r="D14" s="728"/>
      <c r="E14" s="728"/>
      <c r="F14" s="244">
        <f>SUM(F5:F13)</f>
        <v>600000000</v>
      </c>
      <c r="G14" s="244">
        <f>SUM(G5:G13)</f>
        <v>0</v>
      </c>
    </row>
    <row r="15" spans="1:11" ht="17" thickBot="1" x14ac:dyDescent="0.25">
      <c r="A15" s="726" t="s">
        <v>398</v>
      </c>
      <c r="B15" s="727"/>
      <c r="C15" s="727"/>
      <c r="D15" s="728"/>
      <c r="E15" s="728"/>
      <c r="F15" s="244" cm="1">
        <f t="array" ref="F15:I15">'1.QUIMICA-HEMATOLOGIA-UROAN '!H145:I145+'2  OTRAS PRUEBAS DIAGNO  '!J70:L70+'3. HORMONAS '!G30:I30+'4. SERV. TRANSFUSIONAL'!H21:J21+'5. OTROS INSUMOS Y REACT'!I169:L169</f>
        <v>600000000</v>
      </c>
      <c r="G15">
        <v>0</v>
      </c>
      <c r="H15" t="e">
        <v>#N/A</v>
      </c>
      <c r="I15" t="e">
        <v>#N/A</v>
      </c>
    </row>
    <row r="16" spans="1:11" x14ac:dyDescent="0.2">
      <c r="H16" s="229"/>
    </row>
  </sheetData>
  <mergeCells count="20">
    <mergeCell ref="A1:G2"/>
    <mergeCell ref="A3:A4"/>
    <mergeCell ref="B3:C4"/>
    <mergeCell ref="D3:E3"/>
    <mergeCell ref="F3:G3"/>
    <mergeCell ref="G5:G7"/>
    <mergeCell ref="A8:A10"/>
    <mergeCell ref="B8:B10"/>
    <mergeCell ref="G8:G10"/>
    <mergeCell ref="B11:C11"/>
    <mergeCell ref="A5:A7"/>
    <mergeCell ref="B5:C7"/>
    <mergeCell ref="D5:D7"/>
    <mergeCell ref="E5:E7"/>
    <mergeCell ref="F5:F7"/>
    <mergeCell ref="B12:C12"/>
    <mergeCell ref="I12:J12"/>
    <mergeCell ref="B13:C13"/>
    <mergeCell ref="A14:E14"/>
    <mergeCell ref="A15:E15"/>
  </mergeCells>
  <printOptions horizontalCentered="1" verticalCentered="1"/>
  <pageMargins left="0.196527777777778" right="0.196527777777778" top="0.196527777777778" bottom="0.196527777777778" header="0.511811023622047" footer="0.511811023622047"/>
  <pageSetup paperSize="14" scale="45" orientation="landscape" horizontalDpi="300" verticalDpi="30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
  <sheetViews>
    <sheetView zoomScaleNormal="100" workbookViewId="0"/>
  </sheetViews>
  <sheetFormatPr baseColWidth="10" defaultColWidth="10.5" defaultRowHeight="16" x14ac:dyDescent="0.2"/>
  <sheetData/>
  <pageMargins left="0.75" right="0.75" top="1" bottom="1"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Macintosh Excel</Application>
  <DocSecurity>0</DocSecurity>
  <ScaleCrop>false</ScaleCrop>
  <HeadingPairs>
    <vt:vector size="2" baseType="variant">
      <vt:variant>
        <vt:lpstr>Hojas de cálculo</vt:lpstr>
      </vt:variant>
      <vt:variant>
        <vt:i4>8</vt:i4>
      </vt:variant>
    </vt:vector>
  </HeadingPairs>
  <TitlesOfParts>
    <vt:vector size="8" baseType="lpstr">
      <vt:lpstr>1.QUIMICA-HEMATOLOGIA-UROAN </vt:lpstr>
      <vt:lpstr>Hoja1</vt:lpstr>
      <vt:lpstr>2  OTRAS PRUEBAS DIAGNO  </vt:lpstr>
      <vt:lpstr>3. HORMONAS </vt:lpstr>
      <vt:lpstr>4. SERV. TRANSFUSIONAL</vt:lpstr>
      <vt:lpstr>5. OTROS INSUMOS Y REACT</vt:lpstr>
      <vt:lpstr>TOTAL</vt:lpstr>
      <vt:lpstr>Hoja10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hrs cientifica</dc:creator>
  <dc:description/>
  <cp:lastModifiedBy>henry rafael aguirre moreno</cp:lastModifiedBy>
  <cp:revision>0</cp:revision>
  <cp:lastPrinted>2023-02-13T15:36:16Z</cp:lastPrinted>
  <dcterms:created xsi:type="dcterms:W3CDTF">2013-05-28T15:08:51Z</dcterms:created>
  <dcterms:modified xsi:type="dcterms:W3CDTF">2026-08-12T16:23:26Z</dcterms:modified>
  <dc:language>en-US</dc:language>
</cp:coreProperties>
</file>