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0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uario\Desktop\OBSERVACIONES - MAYORITARIO\Interventoría\"/>
    </mc:Choice>
  </mc:AlternateContent>
  <xr:revisionPtr revIDLastSave="0" documentId="13_ncr:1_{F8808AFA-85EF-4E0C-B755-CC1DC7275F94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OFERTA ECONOMICA" sheetId="15" r:id="rId1"/>
  </sheets>
  <definedNames>
    <definedName name="_xlnm.Print_Area" localSheetId="0">'OFERTA ECONOMICA'!$A$1:$G$30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5" i="15" l="1"/>
  <c r="F9" i="15" l="1"/>
  <c r="G9" i="15" s="1"/>
  <c r="F10" i="15"/>
  <c r="F11" i="15"/>
  <c r="F12" i="15"/>
  <c r="F13" i="15"/>
  <c r="F8" i="15"/>
  <c r="G8" i="15" s="1"/>
  <c r="G13" i="15" l="1"/>
  <c r="G25" i="15" l="1"/>
  <c r="G15" i="15" l="1"/>
  <c r="G12" i="15"/>
  <c r="G11" i="15"/>
  <c r="G10" i="15"/>
  <c r="G19" i="15" l="1"/>
  <c r="G22" i="15"/>
  <c r="G16" i="15"/>
  <c r="G24" i="15" l="1"/>
  <c r="G23" i="15" l="1"/>
  <c r="G26" i="15" s="1"/>
  <c r="G27" i="15" s="1"/>
  <c r="G28" i="15" s="1"/>
  <c r="G29" i="15" l="1"/>
</calcChain>
</file>

<file path=xl/sharedStrings.xml><?xml version="1.0" encoding="utf-8"?>
<sst xmlns="http://schemas.openxmlformats.org/spreadsheetml/2006/main" count="42" uniqueCount="39">
  <si>
    <t>OFERTA ECONÓMICA
INTERVENTORIA DEL PROGRAMA DE ALIMENTACIÓN ESCOLAR
(2026 - 2027)</t>
  </si>
  <si>
    <t>PRESUPUESTO DESAGREGADO</t>
  </si>
  <si>
    <t>CARGO / OFICIO</t>
  </si>
  <si>
    <t>SUELDO Y/O JORNAL MENSUAL</t>
  </si>
  <si>
    <t>CANT</t>
  </si>
  <si>
    <t xml:space="preserve"> %</t>
  </si>
  <si>
    <t>TIEMPO (meses)</t>
  </si>
  <si>
    <t xml:space="preserve">VR.PARCIAL </t>
  </si>
  <si>
    <t>VR PROYECTADO</t>
  </si>
  <si>
    <t>1. Costos directos de personal</t>
  </si>
  <si>
    <t>Director de Interventoría</t>
  </si>
  <si>
    <t>Coordinador Técnico</t>
  </si>
  <si>
    <t>Interventor de campo</t>
  </si>
  <si>
    <t>Interventor legal</t>
  </si>
  <si>
    <t>Interventor financiero</t>
  </si>
  <si>
    <t>Interventor tecnológico</t>
  </si>
  <si>
    <t>2. Costos directos Personal Técnico y Administrativo</t>
  </si>
  <si>
    <t>Inspectores de Campo</t>
  </si>
  <si>
    <t>SUBTOTAL COSTOS DIRECTOS DE PERSONAL</t>
  </si>
  <si>
    <t>Factor multiplicador - Personal de oficina</t>
  </si>
  <si>
    <t>Factor multiplicador - Personal de campo</t>
  </si>
  <si>
    <t xml:space="preserve">TOTAL COSTOS DIRECTOS DE PERSONAL </t>
  </si>
  <si>
    <t>DESCRIPCION</t>
  </si>
  <si>
    <t>UNIDAD</t>
  </si>
  <si>
    <t>CANT.</t>
  </si>
  <si>
    <t xml:space="preserve"> TIEMPO (meses) </t>
  </si>
  <si>
    <t>VR. PARCIAL</t>
  </si>
  <si>
    <t>3. Otros costos directos relacionados</t>
  </si>
  <si>
    <t>Arriendos Oficina</t>
  </si>
  <si>
    <t>Mes</t>
  </si>
  <si>
    <t xml:space="preserve">Papelería (impresiones, planillas, relacionados) </t>
  </si>
  <si>
    <t>Transporte</t>
  </si>
  <si>
    <t>Paquetes de muestreo microbiológico</t>
  </si>
  <si>
    <t>GL</t>
  </si>
  <si>
    <t>SUBTOTAL OTROS COSTOS DIRECTOS</t>
  </si>
  <si>
    <t>SUBTOTAL (costos directos, indirectos, contribuciones) antes de impuestos</t>
  </si>
  <si>
    <t>IVA (19%)</t>
  </si>
  <si>
    <t>VALOR TOTAL - OFERTA ECONOMICA</t>
  </si>
  <si>
    <r>
      <rPr>
        <b/>
        <sz val="9"/>
        <color theme="1"/>
        <rFont val="Arial"/>
        <family val="2"/>
      </rPr>
      <t>Nota 1.</t>
    </r>
    <r>
      <rPr>
        <sz val="9"/>
        <color theme="1"/>
        <rFont val="Arial"/>
        <family val="2"/>
      </rPr>
      <t xml:space="preserve"> Para la presentación de la oferta económica debe diligenciar únicamente las celdas en color verde. Así mismo, no podrá adicionar, modificar, suprimir o alterar los ítems, la descripción, las unidades, cantidades establecidas o factor multiplicador.
</t>
    </r>
    <r>
      <rPr>
        <b/>
        <sz val="9"/>
        <color theme="1"/>
        <rFont val="Arial"/>
        <family val="2"/>
      </rPr>
      <t xml:space="preserve">Nota 2. </t>
    </r>
    <r>
      <rPr>
        <sz val="9"/>
        <color theme="1"/>
        <rFont val="Arial"/>
        <family val="2"/>
      </rPr>
      <t xml:space="preserve">Para la presentación de la oferta económica, los valores correspondientes al componente de personal no podrán ser disminuidos en un porcentaje superior al 10% respecto de los valores de referencia establecidos por la Entidad. En cuanto a los ítems de arriendos, papelería, transporte y paquetes de muestreo microbiológico, el proponente podrá ajustar sus valores de acuerdo con su propio análisis de costos y la estructura económica de su oferta. No obstante, </t>
    </r>
    <r>
      <rPr>
        <b/>
        <sz val="9"/>
        <color theme="1"/>
        <rFont val="Arial"/>
        <family val="2"/>
      </rPr>
      <t>en ningún caso el valor total de la oferta económica podrá superar el presupuesto oficial establecido por la Entidad.</t>
    </r>
    <r>
      <rPr>
        <sz val="9"/>
        <color theme="1"/>
        <rFont val="Arial"/>
        <family val="2"/>
      </rPr>
      <t xml:space="preserve">
</t>
    </r>
    <r>
      <rPr>
        <b/>
        <sz val="9"/>
        <color theme="1"/>
        <rFont val="Arial"/>
        <family val="2"/>
      </rPr>
      <t xml:space="preserve">Nota 3. </t>
    </r>
    <r>
      <rPr>
        <sz val="9"/>
        <color theme="1"/>
        <rFont val="Arial"/>
        <family val="2"/>
      </rPr>
      <t>Los proponentes no responsables de IVA diligenciar en $ 0,00 la fila correspondiente al IVA, y el valor total máximo de su oferta será el valor antes de IVA conforme al presupuesto oficial.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</si>
</sst>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-* #,##0.00_-;\-* #,##0.00_-;_-* &quot;-&quot;??_-;_-@_-"/>
    <numFmt numFmtId="164" formatCode="&quot;$&quot;\ #,##0.00;\-&quot;$&quot;\ #,##0.00"/>
    <numFmt numFmtId="165" formatCode="&quot;$&quot;\ #,##0.00;[Red]\-&quot;$&quot;\ #,##0.00"/>
    <numFmt numFmtId="166" formatCode="_-&quot;$&quot;\ * #,##0.00_-;\-&quot;$&quot;\ * #,##0.00_-;_-&quot;$&quot;\ * &quot;-&quot;??_-;_-@_-"/>
    <numFmt numFmtId="167" formatCode="_-* #,##0_-;\-* #,##0_-;_-* &quot;-&quot;??_-;_-@_-"/>
    <numFmt numFmtId="168" formatCode="0.0000"/>
    <numFmt numFmtId="169" formatCode="&quot;$&quot;\ #,##0.00"/>
    <numFmt numFmtId="170" formatCode="#,##0.0_ ;[Red]\-#,##0.0\ "/>
  </numFmts>
  <fonts count="13">
    <font>
      <sz val="11"/>
      <name val="Calibri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8"/>
      <color theme="1"/>
      <name val="Arial"/>
      <family val="2"/>
    </font>
    <font>
      <sz val="11"/>
      <name val="Calibri"/>
      <family val="2"/>
      <scheme val="minor"/>
    </font>
    <font>
      <sz val="11"/>
      <name val="Calibri"/>
      <family val="2"/>
      <scheme val="minor"/>
    </font>
    <font>
      <sz val="9"/>
      <name val="Arial"/>
      <family val="2"/>
    </font>
    <font>
      <b/>
      <sz val="8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theme="0" tint="-0.14999847407452621"/>
        <bgColor rgb="FFD8D8D8"/>
      </patternFill>
    </fill>
    <fill>
      <patternFill patternType="solid">
        <fgColor theme="9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43" fontId="2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7" fillId="0" borderId="13"/>
    <xf numFmtId="9" fontId="2" fillId="0" borderId="13" applyFont="0" applyFill="0" applyBorder="0" applyAlignment="0" applyProtection="0"/>
    <xf numFmtId="43" fontId="2" fillId="0" borderId="13" applyFont="0" applyFill="0" applyBorder="0" applyAlignment="0" applyProtection="0"/>
    <xf numFmtId="0" fontId="2" fillId="0" borderId="13"/>
    <xf numFmtId="0" fontId="1" fillId="0" borderId="13"/>
    <xf numFmtId="166" fontId="1" fillId="0" borderId="13" applyFont="0" applyFill="0" applyBorder="0" applyAlignment="0" applyProtection="0"/>
    <xf numFmtId="9" fontId="1" fillId="0" borderId="13" applyFont="0" applyFill="0" applyBorder="0" applyAlignment="0" applyProtection="0"/>
    <xf numFmtId="9" fontId="12" fillId="0" borderId="0" applyFont="0" applyFill="0" applyBorder="0" applyAlignment="0" applyProtection="0"/>
  </cellStyleXfs>
  <cellXfs count="72">
    <xf numFmtId="0" fontId="0" fillId="0" borderId="0" xfId="0"/>
    <xf numFmtId="0" fontId="8" fillId="0" borderId="0" xfId="0" applyFont="1"/>
    <xf numFmtId="0" fontId="8" fillId="0" borderId="0" xfId="0" applyFont="1" applyAlignment="1">
      <alignment horizontal="left"/>
    </xf>
    <xf numFmtId="165" fontId="8" fillId="0" borderId="0" xfId="0" applyNumberFormat="1" applyFont="1"/>
    <xf numFmtId="0" fontId="10" fillId="0" borderId="0" xfId="0" applyFont="1"/>
    <xf numFmtId="167" fontId="8" fillId="0" borderId="13" xfId="1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0" fontId="5" fillId="0" borderId="0" xfId="0" applyFont="1"/>
    <xf numFmtId="0" fontId="9" fillId="0" borderId="0" xfId="0" applyFont="1" applyAlignment="1">
      <alignment horizontal="left" vertical="center"/>
    </xf>
    <xf numFmtId="0" fontId="3" fillId="0" borderId="12" xfId="0" applyFont="1" applyBorder="1" applyAlignment="1">
      <alignment horizontal="center" vertical="center" wrapText="1"/>
    </xf>
    <xf numFmtId="3" fontId="3" fillId="0" borderId="12" xfId="0" applyNumberFormat="1" applyFont="1" applyBorder="1" applyAlignment="1">
      <alignment horizontal="center" vertical="center" wrapText="1"/>
    </xf>
    <xf numFmtId="164" fontId="4" fillId="0" borderId="12" xfId="2" applyNumberFormat="1" applyFont="1" applyFill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164" fontId="4" fillId="0" borderId="12" xfId="2" applyNumberFormat="1" applyFont="1" applyBorder="1" applyAlignment="1">
      <alignment horizontal="center" vertical="center" wrapText="1"/>
    </xf>
    <xf numFmtId="0" fontId="3" fillId="0" borderId="11" xfId="0" applyFont="1" applyBorder="1" applyAlignment="1">
      <alignment vertical="center" wrapText="1"/>
    </xf>
    <xf numFmtId="164" fontId="3" fillId="0" borderId="12" xfId="2" applyNumberFormat="1" applyFont="1" applyBorder="1" applyAlignment="1">
      <alignment horizontal="center" vertical="center" wrapText="1"/>
    </xf>
    <xf numFmtId="168" fontId="4" fillId="0" borderId="12" xfId="0" applyNumberFormat="1" applyFont="1" applyBorder="1" applyAlignment="1">
      <alignment horizontal="center" vertical="center" wrapText="1"/>
    </xf>
    <xf numFmtId="164" fontId="3" fillId="3" borderId="12" xfId="2" applyNumberFormat="1" applyFont="1" applyFill="1" applyBorder="1" applyAlignment="1">
      <alignment horizontal="center" vertical="center" wrapText="1"/>
    </xf>
    <xf numFmtId="0" fontId="4" fillId="0" borderId="9" xfId="0" applyFont="1" applyBorder="1" applyAlignment="1">
      <alignment horizontal="left" vertical="center" wrapText="1"/>
    </xf>
    <xf numFmtId="0" fontId="4" fillId="0" borderId="9" xfId="0" applyFont="1" applyFill="1" applyBorder="1" applyAlignment="1">
      <alignment horizontal="left" vertical="center" wrapText="1"/>
    </xf>
    <xf numFmtId="0" fontId="4" fillId="0" borderId="12" xfId="0" applyFont="1" applyFill="1" applyBorder="1" applyAlignment="1">
      <alignment horizontal="center" vertical="center" wrapText="1"/>
    </xf>
    <xf numFmtId="164" fontId="11" fillId="3" borderId="12" xfId="2" applyNumberFormat="1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left" vertical="center" wrapText="1"/>
    </xf>
    <xf numFmtId="9" fontId="4" fillId="0" borderId="12" xfId="0" applyNumberFormat="1" applyFont="1" applyFill="1" applyBorder="1" applyAlignment="1">
      <alignment horizontal="center" vertical="center" wrapText="1"/>
    </xf>
    <xf numFmtId="170" fontId="4" fillId="0" borderId="12" xfId="0" applyNumberFormat="1" applyFont="1" applyFill="1" applyBorder="1" applyAlignment="1">
      <alignment horizontal="center" vertical="center" wrapText="1"/>
    </xf>
    <xf numFmtId="169" fontId="8" fillId="0" borderId="0" xfId="0" applyNumberFormat="1" applyFont="1" applyAlignment="1">
      <alignment horizontal="center" vertical="center"/>
    </xf>
    <xf numFmtId="169" fontId="8" fillId="0" borderId="0" xfId="0" applyNumberFormat="1" applyFont="1"/>
    <xf numFmtId="165" fontId="10" fillId="0" borderId="0" xfId="0" applyNumberFormat="1" applyFont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165" fontId="8" fillId="0" borderId="0" xfId="0" applyNumberFormat="1" applyFont="1" applyAlignment="1">
      <alignment horizontal="center" vertical="center"/>
    </xf>
    <xf numFmtId="2" fontId="5" fillId="0" borderId="0" xfId="0" applyNumberFormat="1" applyFont="1" applyAlignment="1">
      <alignment horizontal="center" vertical="center"/>
    </xf>
    <xf numFmtId="164" fontId="8" fillId="0" borderId="0" xfId="0" applyNumberFormat="1" applyFont="1" applyAlignment="1">
      <alignment horizontal="center" vertical="center"/>
    </xf>
    <xf numFmtId="164" fontId="4" fillId="4" borderId="12" xfId="2" applyNumberFormat="1" applyFont="1" applyFill="1" applyBorder="1" applyAlignment="1">
      <alignment horizontal="center" vertical="center" wrapText="1"/>
    </xf>
    <xf numFmtId="9" fontId="8" fillId="0" borderId="0" xfId="10" applyFont="1" applyAlignment="1">
      <alignment horizontal="center" vertical="center"/>
    </xf>
    <xf numFmtId="0" fontId="3" fillId="0" borderId="9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justify" vertical="center" wrapText="1"/>
    </xf>
    <xf numFmtId="0" fontId="4" fillId="0" borderId="9" xfId="0" applyFont="1" applyBorder="1" applyAlignment="1">
      <alignment horizontal="right" vertical="center" wrapText="1"/>
    </xf>
    <xf numFmtId="0" fontId="4" fillId="0" borderId="10" xfId="0" applyFont="1" applyBorder="1" applyAlignment="1">
      <alignment horizontal="right" vertical="center" wrapText="1"/>
    </xf>
    <xf numFmtId="0" fontId="4" fillId="0" borderId="11" xfId="0" applyFont="1" applyBorder="1" applyAlignment="1">
      <alignment horizontal="right" vertical="center" wrapText="1"/>
    </xf>
    <xf numFmtId="0" fontId="11" fillId="3" borderId="9" xfId="0" applyFont="1" applyFill="1" applyBorder="1" applyAlignment="1">
      <alignment horizontal="right" vertical="center" wrapText="1"/>
    </xf>
    <xf numFmtId="0" fontId="11" fillId="3" borderId="10" xfId="0" applyFont="1" applyFill="1" applyBorder="1" applyAlignment="1">
      <alignment horizontal="right" vertical="center" wrapText="1"/>
    </xf>
    <xf numFmtId="0" fontId="11" fillId="3" borderId="11" xfId="0" applyFont="1" applyFill="1" applyBorder="1" applyAlignment="1">
      <alignment horizontal="right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170" fontId="4" fillId="0" borderId="9" xfId="0" applyNumberFormat="1" applyFont="1" applyBorder="1" applyAlignment="1">
      <alignment horizontal="center" vertical="center" wrapText="1"/>
    </xf>
    <xf numFmtId="170" fontId="4" fillId="0" borderId="11" xfId="0" applyNumberFormat="1" applyFont="1" applyBorder="1" applyAlignment="1">
      <alignment horizontal="center" vertical="center" wrapText="1"/>
    </xf>
    <xf numFmtId="0" fontId="3" fillId="0" borderId="9" xfId="0" applyFont="1" applyBorder="1" applyAlignment="1">
      <alignment horizontal="right" vertical="center" wrapText="1"/>
    </xf>
    <xf numFmtId="0" fontId="3" fillId="0" borderId="10" xfId="0" applyFont="1" applyBorder="1" applyAlignment="1">
      <alignment horizontal="right" vertical="center" wrapText="1"/>
    </xf>
    <xf numFmtId="0" fontId="3" fillId="0" borderId="11" xfId="0" applyFont="1" applyBorder="1" applyAlignment="1">
      <alignment horizontal="right" vertical="center" wrapText="1"/>
    </xf>
    <xf numFmtId="0" fontId="3" fillId="2" borderId="9" xfId="0" applyFont="1" applyFill="1" applyBorder="1" applyAlignment="1">
      <alignment horizontal="right" vertical="center" wrapText="1"/>
    </xf>
    <xf numFmtId="0" fontId="3" fillId="2" borderId="10" xfId="0" applyFont="1" applyFill="1" applyBorder="1" applyAlignment="1">
      <alignment horizontal="right" vertical="center" wrapText="1"/>
    </xf>
    <xf numFmtId="0" fontId="3" fillId="2" borderId="11" xfId="0" applyFont="1" applyFill="1" applyBorder="1" applyAlignment="1">
      <alignment horizontal="right" vertical="center" wrapText="1"/>
    </xf>
    <xf numFmtId="0" fontId="3" fillId="3" borderId="9" xfId="0" applyFont="1" applyFill="1" applyBorder="1" applyAlignment="1">
      <alignment horizontal="right" vertical="center" wrapText="1"/>
    </xf>
    <xf numFmtId="0" fontId="3" fillId="3" borderId="10" xfId="0" applyFont="1" applyFill="1" applyBorder="1" applyAlignment="1">
      <alignment horizontal="right" vertical="center" wrapText="1"/>
    </xf>
    <xf numFmtId="0" fontId="3" fillId="3" borderId="11" xfId="0" applyFont="1" applyFill="1" applyBorder="1" applyAlignment="1">
      <alignment horizontal="right" vertical="center" wrapText="1"/>
    </xf>
    <xf numFmtId="0" fontId="3" fillId="0" borderId="9" xfId="0" applyFont="1" applyBorder="1" applyAlignment="1">
      <alignment horizontal="right" vertical="center"/>
    </xf>
    <xf numFmtId="0" fontId="3" fillId="0" borderId="10" xfId="0" applyFont="1" applyBorder="1" applyAlignment="1">
      <alignment horizontal="right" vertical="center"/>
    </xf>
    <xf numFmtId="0" fontId="3" fillId="0" borderId="11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4" fillId="0" borderId="4" xfId="0" applyFont="1" applyBorder="1" applyAlignment="1"/>
    <xf numFmtId="0" fontId="4" fillId="0" borderId="6" xfId="0" applyFont="1" applyBorder="1" applyAlignment="1"/>
    <xf numFmtId="0" fontId="4" fillId="0" borderId="10" xfId="0" applyFont="1" applyBorder="1" applyAlignment="1"/>
    <xf numFmtId="0" fontId="4" fillId="0" borderId="11" xfId="0" applyFont="1" applyBorder="1" applyAlignment="1"/>
  </cellXfs>
  <cellStyles count="11">
    <cellStyle name="Millares" xfId="1" builtinId="3"/>
    <cellStyle name="Millares 2" xfId="5" xr:uid="{00000000-0005-0000-0000-000001000000}"/>
    <cellStyle name="Moneda" xfId="2" builtinId="4"/>
    <cellStyle name="Moneda 2" xfId="8" xr:uid="{264878B3-31CF-48B1-A863-B0A4D845CBBE}"/>
    <cellStyle name="Normal" xfId="0" builtinId="0"/>
    <cellStyle name="Normal 2" xfId="3" xr:uid="{00000000-0005-0000-0000-000005000000}"/>
    <cellStyle name="Normal 2 2" xfId="6" xr:uid="{565CB71F-35D4-425D-AB9F-89A1A8BE149D}"/>
    <cellStyle name="Normal 3" xfId="7" xr:uid="{403A4215-BA3E-41D1-B362-5D7A1ADB3B04}"/>
    <cellStyle name="Porcentaje" xfId="10" builtinId="5"/>
    <cellStyle name="Porcentaje 2" xfId="4" xr:uid="{00000000-0005-0000-0000-000007000000}"/>
    <cellStyle name="Porcentaje 3" xfId="9" xr:uid="{C43F9241-0184-4DD3-8F71-71B8212D3CD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580296</xdr:colOff>
      <xdr:row>0</xdr:row>
      <xdr:rowOff>70338</xdr:rowOff>
    </xdr:from>
    <xdr:to>
      <xdr:col>0</xdr:col>
      <xdr:colOff>1704540</xdr:colOff>
      <xdr:row>3</xdr:row>
      <xdr:rowOff>363415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9598FCB2-A116-406E-AF7E-BF2B4468D79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r="1830"/>
        <a:stretch/>
      </xdr:blipFill>
      <xdr:spPr>
        <a:xfrm>
          <a:off x="580296" y="70338"/>
          <a:ext cx="1124244" cy="75613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085E93-B75A-42F5-BC62-7F27C7E73333}">
  <sheetPr codeName="Hoja7">
    <pageSetUpPr fitToPage="1"/>
  </sheetPr>
  <dimension ref="A1:H36"/>
  <sheetViews>
    <sheetView tabSelected="1" zoomScale="130" zoomScaleNormal="130" workbookViewId="0">
      <selection sqref="A1:A4"/>
    </sheetView>
  </sheetViews>
  <sheetFormatPr defaultColWidth="14.42578125" defaultRowHeight="11.45"/>
  <cols>
    <col min="1" max="1" width="32.42578125" style="1" bestFit="1" customWidth="1"/>
    <col min="2" max="2" width="15.5703125" style="1" bestFit="1" customWidth="1"/>
    <col min="3" max="3" width="6.7109375" style="1" customWidth="1"/>
    <col min="4" max="4" width="7.140625" style="1" customWidth="1"/>
    <col min="5" max="5" width="8.7109375" style="1" customWidth="1"/>
    <col min="6" max="6" width="18.7109375" style="1" customWidth="1"/>
    <col min="7" max="7" width="19.140625" style="1" customWidth="1"/>
    <col min="8" max="16384" width="14.42578125" style="1"/>
  </cols>
  <sheetData>
    <row r="1" spans="1:7">
      <c r="A1" s="59"/>
      <c r="B1" s="60" t="s">
        <v>0</v>
      </c>
      <c r="C1" s="60"/>
      <c r="D1" s="60"/>
      <c r="E1" s="60"/>
      <c r="F1" s="60"/>
      <c r="G1" s="61"/>
    </row>
    <row r="2" spans="1:7">
      <c r="A2" s="68"/>
      <c r="B2" s="62"/>
      <c r="C2" s="62"/>
      <c r="D2" s="62"/>
      <c r="E2" s="62"/>
      <c r="F2" s="62"/>
      <c r="G2" s="63"/>
    </row>
    <row r="3" spans="1:7" ht="13.15" customHeight="1">
      <c r="A3" s="68"/>
      <c r="B3" s="62"/>
      <c r="C3" s="62"/>
      <c r="D3" s="62"/>
      <c r="E3" s="62"/>
      <c r="F3" s="62"/>
      <c r="G3" s="63"/>
    </row>
    <row r="4" spans="1:7" ht="32.450000000000003" customHeight="1">
      <c r="A4" s="69"/>
      <c r="B4" s="64"/>
      <c r="C4" s="64"/>
      <c r="D4" s="64"/>
      <c r="E4" s="64"/>
      <c r="F4" s="64"/>
      <c r="G4" s="65"/>
    </row>
    <row r="5" spans="1:7" ht="19.5" customHeight="1">
      <c r="A5" s="42" t="s">
        <v>1</v>
      </c>
      <c r="B5" s="44"/>
      <c r="C5" s="44"/>
      <c r="D5" s="44"/>
      <c r="E5" s="44"/>
      <c r="F5" s="44"/>
      <c r="G5" s="43"/>
    </row>
    <row r="6" spans="1:7" ht="36">
      <c r="A6" s="9" t="s">
        <v>2</v>
      </c>
      <c r="B6" s="9" t="s">
        <v>3</v>
      </c>
      <c r="C6" s="9" t="s">
        <v>4</v>
      </c>
      <c r="D6" s="9" t="s">
        <v>5</v>
      </c>
      <c r="E6" s="9" t="s">
        <v>6</v>
      </c>
      <c r="F6" s="9" t="s">
        <v>7</v>
      </c>
      <c r="G6" s="10" t="s">
        <v>8</v>
      </c>
    </row>
    <row r="7" spans="1:7">
      <c r="A7" s="42" t="s">
        <v>9</v>
      </c>
      <c r="B7" s="70"/>
      <c r="C7" s="70"/>
      <c r="D7" s="70"/>
      <c r="E7" s="70"/>
      <c r="F7" s="70"/>
      <c r="G7" s="71"/>
    </row>
    <row r="8" spans="1:7">
      <c r="A8" s="22" t="s">
        <v>10</v>
      </c>
      <c r="B8" s="32"/>
      <c r="C8" s="20">
        <v>1</v>
      </c>
      <c r="D8" s="23">
        <v>1</v>
      </c>
      <c r="E8" s="24">
        <v>7.5</v>
      </c>
      <c r="F8" s="11">
        <f>B8*C8*D8</f>
        <v>0</v>
      </c>
      <c r="G8" s="13">
        <f>E8*F8</f>
        <v>0</v>
      </c>
    </row>
    <row r="9" spans="1:7">
      <c r="A9" s="22" t="s">
        <v>11</v>
      </c>
      <c r="B9" s="32"/>
      <c r="C9" s="20">
        <v>5</v>
      </c>
      <c r="D9" s="23">
        <v>1</v>
      </c>
      <c r="E9" s="24">
        <v>7.5</v>
      </c>
      <c r="F9" s="11">
        <f t="shared" ref="F9:F15" si="0">B9*C9*D9</f>
        <v>0</v>
      </c>
      <c r="G9" s="13">
        <f>E9*F9</f>
        <v>0</v>
      </c>
    </row>
    <row r="10" spans="1:7">
      <c r="A10" s="22" t="s">
        <v>12</v>
      </c>
      <c r="B10" s="32"/>
      <c r="C10" s="20">
        <v>28</v>
      </c>
      <c r="D10" s="23">
        <v>1</v>
      </c>
      <c r="E10" s="24">
        <v>7.5</v>
      </c>
      <c r="F10" s="11">
        <f t="shared" si="0"/>
        <v>0</v>
      </c>
      <c r="G10" s="13">
        <f t="shared" ref="G10:G12" si="1">E10*F10</f>
        <v>0</v>
      </c>
    </row>
    <row r="11" spans="1:7" ht="13.9" customHeight="1">
      <c r="A11" s="22" t="s">
        <v>13</v>
      </c>
      <c r="B11" s="32"/>
      <c r="C11" s="20">
        <v>1</v>
      </c>
      <c r="D11" s="23">
        <v>1</v>
      </c>
      <c r="E11" s="24">
        <v>7.5</v>
      </c>
      <c r="F11" s="11">
        <f t="shared" si="0"/>
        <v>0</v>
      </c>
      <c r="G11" s="13">
        <f t="shared" si="1"/>
        <v>0</v>
      </c>
    </row>
    <row r="12" spans="1:7">
      <c r="A12" s="22" t="s">
        <v>14</v>
      </c>
      <c r="B12" s="32"/>
      <c r="C12" s="20">
        <v>2</v>
      </c>
      <c r="D12" s="23">
        <v>1</v>
      </c>
      <c r="E12" s="24">
        <v>7.5</v>
      </c>
      <c r="F12" s="11">
        <f t="shared" si="0"/>
        <v>0</v>
      </c>
      <c r="G12" s="13">
        <f t="shared" si="1"/>
        <v>0</v>
      </c>
    </row>
    <row r="13" spans="1:7">
      <c r="A13" s="22" t="s">
        <v>15</v>
      </c>
      <c r="B13" s="32"/>
      <c r="C13" s="20">
        <v>1</v>
      </c>
      <c r="D13" s="23">
        <v>1</v>
      </c>
      <c r="E13" s="24">
        <v>7.5</v>
      </c>
      <c r="F13" s="11">
        <f t="shared" si="0"/>
        <v>0</v>
      </c>
      <c r="G13" s="13">
        <f>E13*F13</f>
        <v>0</v>
      </c>
    </row>
    <row r="14" spans="1:7" ht="12" customHeight="1">
      <c r="A14" s="66" t="s">
        <v>16</v>
      </c>
      <c r="B14" s="67"/>
      <c r="C14" s="67"/>
      <c r="D14" s="67"/>
      <c r="E14" s="67"/>
      <c r="F14" s="67"/>
      <c r="G14" s="14"/>
    </row>
    <row r="15" spans="1:7">
      <c r="A15" s="22" t="s">
        <v>17</v>
      </c>
      <c r="B15" s="32"/>
      <c r="C15" s="20">
        <v>10</v>
      </c>
      <c r="D15" s="23">
        <v>1</v>
      </c>
      <c r="E15" s="24">
        <v>7.5</v>
      </c>
      <c r="F15" s="11">
        <f t="shared" si="0"/>
        <v>0</v>
      </c>
      <c r="G15" s="13">
        <f>E15*F15</f>
        <v>0</v>
      </c>
    </row>
    <row r="16" spans="1:7" ht="12">
      <c r="A16" s="56" t="s">
        <v>18</v>
      </c>
      <c r="B16" s="57"/>
      <c r="C16" s="57"/>
      <c r="D16" s="57"/>
      <c r="E16" s="57"/>
      <c r="F16" s="58"/>
      <c r="G16" s="15">
        <f>ROUND(SUM(G8:G15),0)</f>
        <v>0</v>
      </c>
    </row>
    <row r="17" spans="1:8">
      <c r="A17" s="36" t="s">
        <v>19</v>
      </c>
      <c r="B17" s="37"/>
      <c r="C17" s="37"/>
      <c r="D17" s="37"/>
      <c r="E17" s="37"/>
      <c r="F17" s="38"/>
      <c r="G17" s="16">
        <v>1.56602</v>
      </c>
    </row>
    <row r="18" spans="1:8">
      <c r="A18" s="36" t="s">
        <v>20</v>
      </c>
      <c r="B18" s="37"/>
      <c r="C18" s="37"/>
      <c r="D18" s="37"/>
      <c r="E18" s="37"/>
      <c r="F18" s="38"/>
      <c r="G18" s="16">
        <v>1.5951599999999999</v>
      </c>
    </row>
    <row r="19" spans="1:8" ht="24" customHeight="1">
      <c r="A19" s="53" t="s">
        <v>21</v>
      </c>
      <c r="B19" s="54"/>
      <c r="C19" s="54"/>
      <c r="D19" s="54"/>
      <c r="E19" s="54"/>
      <c r="F19" s="55"/>
      <c r="G19" s="17">
        <f>ROUND(((G8+G9+G11+G12+G13)*G17)+(G10+G15)*G18,0)</f>
        <v>0</v>
      </c>
    </row>
    <row r="20" spans="1:8" ht="26.45" customHeight="1">
      <c r="A20" s="34" t="s">
        <v>22</v>
      </c>
      <c r="B20" s="9" t="s">
        <v>23</v>
      </c>
      <c r="C20" s="9" t="s">
        <v>24</v>
      </c>
      <c r="D20" s="42" t="s">
        <v>25</v>
      </c>
      <c r="E20" s="43"/>
      <c r="F20" s="9" t="s">
        <v>26</v>
      </c>
      <c r="G20" s="10" t="s">
        <v>8</v>
      </c>
    </row>
    <row r="21" spans="1:8" ht="12">
      <c r="A21" s="42" t="s">
        <v>27</v>
      </c>
      <c r="B21" s="44"/>
      <c r="C21" s="44"/>
      <c r="D21" s="44"/>
      <c r="E21" s="44"/>
      <c r="F21" s="44"/>
      <c r="G21" s="43"/>
    </row>
    <row r="22" spans="1:8" ht="14.45" customHeight="1">
      <c r="A22" s="18" t="s">
        <v>28</v>
      </c>
      <c r="B22" s="12" t="s">
        <v>29</v>
      </c>
      <c r="C22" s="12">
        <v>1</v>
      </c>
      <c r="D22" s="45">
        <v>7.5</v>
      </c>
      <c r="E22" s="46"/>
      <c r="F22" s="32"/>
      <c r="G22" s="13">
        <f>ROUND(C22*D22*F22,0)</f>
        <v>0</v>
      </c>
    </row>
    <row r="23" spans="1:8" ht="22.9">
      <c r="A23" s="18" t="s">
        <v>30</v>
      </c>
      <c r="B23" s="12" t="s">
        <v>29</v>
      </c>
      <c r="C23" s="12">
        <v>1</v>
      </c>
      <c r="D23" s="45">
        <v>7.5</v>
      </c>
      <c r="E23" s="46"/>
      <c r="F23" s="32"/>
      <c r="G23" s="13">
        <f>ROUND(C23*D23*F23,0)</f>
        <v>0</v>
      </c>
      <c r="H23" s="25"/>
    </row>
    <row r="24" spans="1:8" ht="14.45" customHeight="1">
      <c r="A24" s="19" t="s">
        <v>31</v>
      </c>
      <c r="B24" s="20" t="s">
        <v>29</v>
      </c>
      <c r="C24" s="20">
        <v>1</v>
      </c>
      <c r="D24" s="45">
        <v>7.5</v>
      </c>
      <c r="E24" s="46"/>
      <c r="F24" s="32"/>
      <c r="G24" s="13">
        <f>ROUND(C24*D24*F24,0)</f>
        <v>0</v>
      </c>
      <c r="H24" s="25"/>
    </row>
    <row r="25" spans="1:8" ht="14.45" customHeight="1">
      <c r="A25" s="18" t="s">
        <v>32</v>
      </c>
      <c r="B25" s="12" t="s">
        <v>33</v>
      </c>
      <c r="C25" s="12">
        <v>1</v>
      </c>
      <c r="D25" s="45">
        <v>7.5</v>
      </c>
      <c r="E25" s="46"/>
      <c r="F25" s="32"/>
      <c r="G25" s="13">
        <f>C25*F25</f>
        <v>0</v>
      </c>
      <c r="H25" s="25"/>
    </row>
    <row r="26" spans="1:8" ht="19.149999999999999" customHeight="1">
      <c r="A26" s="47" t="s">
        <v>34</v>
      </c>
      <c r="B26" s="48"/>
      <c r="C26" s="48"/>
      <c r="D26" s="48"/>
      <c r="E26" s="48"/>
      <c r="F26" s="49"/>
      <c r="G26" s="15">
        <f>SUM(G22:G25)</f>
        <v>0</v>
      </c>
      <c r="H26" s="25"/>
    </row>
    <row r="27" spans="1:8" ht="16.899999999999999" customHeight="1">
      <c r="A27" s="50" t="s">
        <v>35</v>
      </c>
      <c r="B27" s="51"/>
      <c r="C27" s="51"/>
      <c r="D27" s="51"/>
      <c r="E27" s="51"/>
      <c r="F27" s="52"/>
      <c r="G27" s="17">
        <f>ROUND((G26+G19)*(1+14%),0)</f>
        <v>0</v>
      </c>
      <c r="H27" s="26"/>
    </row>
    <row r="28" spans="1:8" ht="13.15" customHeight="1">
      <c r="A28" s="36" t="s">
        <v>36</v>
      </c>
      <c r="B28" s="37"/>
      <c r="C28" s="37"/>
      <c r="D28" s="37"/>
      <c r="E28" s="37"/>
      <c r="F28" s="38"/>
      <c r="G28" s="13">
        <f>ROUND(G27*19%,0)</f>
        <v>0</v>
      </c>
    </row>
    <row r="29" spans="1:8" ht="16.899999999999999" customHeight="1">
      <c r="A29" s="39" t="s">
        <v>37</v>
      </c>
      <c r="B29" s="40"/>
      <c r="C29" s="40"/>
      <c r="D29" s="40"/>
      <c r="E29" s="40"/>
      <c r="F29" s="41"/>
      <c r="G29" s="21">
        <f>G27+G28</f>
        <v>0</v>
      </c>
      <c r="H29" s="33"/>
    </row>
    <row r="30" spans="1:8" s="2" customFormat="1">
      <c r="A30" s="5"/>
      <c r="B30" s="5"/>
      <c r="C30" s="5"/>
      <c r="D30" s="5"/>
      <c r="E30" s="5"/>
      <c r="F30" s="5"/>
      <c r="G30" s="5"/>
    </row>
    <row r="31" spans="1:8" s="7" customFormat="1" ht="145.9" customHeight="1">
      <c r="A31" s="35" t="s">
        <v>38</v>
      </c>
      <c r="B31" s="35"/>
      <c r="C31" s="35"/>
      <c r="D31" s="35"/>
      <c r="E31" s="35"/>
      <c r="F31" s="35"/>
      <c r="G31" s="35"/>
    </row>
    <row r="32" spans="1:8" s="7" customFormat="1" ht="13.15">
      <c r="C32" s="4"/>
      <c r="D32" s="6"/>
      <c r="F32" s="30"/>
      <c r="G32" s="28"/>
    </row>
    <row r="33" spans="4:7" s="4" customFormat="1" ht="13.15">
      <c r="D33" s="8"/>
      <c r="F33" s="30"/>
      <c r="G33" s="28"/>
    </row>
    <row r="34" spans="4:7" s="4" customFormat="1" ht="13.15">
      <c r="D34" s="6"/>
      <c r="F34" s="27"/>
      <c r="G34" s="28"/>
    </row>
    <row r="35" spans="4:7">
      <c r="F35" s="29"/>
      <c r="G35" s="31"/>
    </row>
    <row r="36" spans="4:7">
      <c r="F36" s="3"/>
    </row>
  </sheetData>
  <mergeCells count="20">
    <mergeCell ref="A16:F16"/>
    <mergeCell ref="A1:A4"/>
    <mergeCell ref="B1:G4"/>
    <mergeCell ref="A5:G5"/>
    <mergeCell ref="A7:G7"/>
    <mergeCell ref="A14:F14"/>
    <mergeCell ref="A31:G31"/>
    <mergeCell ref="A28:F28"/>
    <mergeCell ref="A29:F29"/>
    <mergeCell ref="A17:F17"/>
    <mergeCell ref="D20:E20"/>
    <mergeCell ref="A21:G21"/>
    <mergeCell ref="D22:E22"/>
    <mergeCell ref="D23:E23"/>
    <mergeCell ref="D24:E24"/>
    <mergeCell ref="D25:E25"/>
    <mergeCell ref="A26:F26"/>
    <mergeCell ref="A27:F27"/>
    <mergeCell ref="A19:F19"/>
    <mergeCell ref="A18:F18"/>
  </mergeCells>
  <pageMargins left="0.41" right="0.38" top="1.01" bottom="0.75" header="0" footer="0"/>
  <pageSetup paperSize="14" scale="88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ASUS</dc:creator>
  <cp:keywords/>
  <dc:description/>
  <cp:lastModifiedBy>Usuario invitado</cp:lastModifiedBy>
  <cp:revision/>
  <dcterms:created xsi:type="dcterms:W3CDTF">2020-11-05T20:22:49Z</dcterms:created>
  <dcterms:modified xsi:type="dcterms:W3CDTF">2026-08-11T21:14:42Z</dcterms:modified>
  <cp:category/>
  <cp:contentStatus/>
</cp:coreProperties>
</file>