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05"/>
  <workbookPr codeName="ThisWorkbook" defaultThemeVersion="124226"/>
  <mc:AlternateContent xmlns:mc="http://schemas.openxmlformats.org/markup-compatibility/2006">
    <mc:Choice Requires="x15">
      <x15ac:absPath xmlns:x15ac="http://schemas.microsoft.com/office/spreadsheetml/2010/11/ac" url="E:\Mi unidad\a3 Ejecucion\z1 pavimento alcantarillado\"/>
    </mc:Choice>
  </mc:AlternateContent>
  <xr:revisionPtr revIDLastSave="0" documentId="13_ncr:1_{E5CA1C8F-5E43-415E-9C55-F223B7B61E51}" xr6:coauthVersionLast="47" xr6:coauthVersionMax="47" xr10:uidLastSave="{00000000-0000-0000-0000-000000000000}"/>
  <bookViews>
    <workbookView xWindow="28680" yWindow="345" windowWidth="25440" windowHeight="14160" tabRatio="74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[9]!_xlnm.ane7</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[13]!_xlnm.ane7</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[15]!_xlnm.ane7</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AMAIN" hidden="1">'[17]ETAPA 50 SMMLV'!#REF!</definedName>
    <definedName name="__123Graph_B" hidden="1">#REF!</definedName>
    <definedName name="__123Graph_BMAIN" hidden="1">'[17]ETAPA 50 SMMLV'!#REF!</definedName>
    <definedName name="__123Graph_XMAIN" hidden="1">'[17]ETAPA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[13]!_xlnm.ane7</definedName>
    <definedName name="__ane8">[13]!_xlnm.ane8</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[20]PESOS!#REF!</definedName>
    <definedName name="__mun2">[20]PESOS!#REF!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[13]!_xlnm.ane7</definedName>
    <definedName name="_ane8">[13]!_xlnm.ane8</definedName>
    <definedName name="_APU221" localSheetId="2">#REF!</definedName>
    <definedName name="_APU221">#REF!</definedName>
    <definedName name="_APU465">[22]!absc</definedName>
    <definedName name="_Atp2">[18]EMPRESA!$F$22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(Entidad)'!$A$9:$I$155</definedName>
    <definedName name="_xlnm._FilterDatabase" localSheetId="1" hidden="1">'PROPUESTA ECONOMICA(Proponente)'!$A$9:$I$155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[23]INST!#REF!</definedName>
    <definedName name="_Key2" localSheetId="2"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[20]PESOS!#REF!</definedName>
    <definedName name="_mun2">[20]PESOS!#REF!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[26]otros!$C$5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[27]!absc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[27]!absc</definedName>
    <definedName name="ADOC125">[30]!absc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[32]!absc</definedName>
    <definedName name="AlcanceProyecto">#REF!</definedName>
    <definedName name="ALM">#REF!</definedName>
    <definedName name="ALTO">[33]Tabla!$A$1:$A$5</definedName>
    <definedName name="Amount">#REF!</definedName>
    <definedName name="Analyst" hidden="1">#REF!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scount" hidden="1">10</definedName>
    <definedName name="Antic">[36]BASES!$B$33</definedName>
    <definedName name="ANTICIPO" localSheetId="2">[37]BASES!$B$33</definedName>
    <definedName name="ANTICIPO">#REF!</definedName>
    <definedName name="AÑO">[26]PRESUPUESTO!$D$13</definedName>
    <definedName name="AÑOWUIE">'[38]Res-Accide-10'!$R$2:$R$7</definedName>
    <definedName name="apaiy">#REF!</definedName>
    <definedName name="APELLIDOS">#REF!</definedName>
    <definedName name="API">#REF!</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(Entidad)'!$A$2:$I$164</definedName>
    <definedName name="_xlnm.Print_Area" localSheetId="1">'PROPUESTA ECONOMICA(Proponente)'!$A$2:$I$164</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g" hidden="1">[41]MI!#REF!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[44]Hoja1!$A$4:$BZ$55</definedName>
    <definedName name="_xlnm.Database" localSheetId="2">#REF!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2">#REF!</definedName>
    <definedName name="bn">#REF!</definedName>
    <definedName name="Bombas">#REF!</definedName>
    <definedName name="BONO">#REF!</definedName>
    <definedName name="BORDER1">[47]steel!#REF!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'[53]A. P. U.'!#REF!</definedName>
    <definedName name="CCCCCC">'[53]A. P. U.'!#REF!</definedName>
    <definedName name="CCT">#REF!</definedName>
    <definedName name="ccto210" localSheetId="2">#REF!</definedName>
    <definedName name="ccto210">#REF!</definedName>
    <definedName name="cd">[54]Hoja1!$C$81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[55]Insum!$A$3:$H$63</definedName>
    <definedName name="CEMENTO">[56]Insum!$A$3:$H$63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nge_in_Cash" hidden="1">#REF!</definedName>
    <definedName name="Check_to_Cash" hidden="1">#REF!</definedName>
    <definedName name="CHK_PU">'[3]7422CW00'!#REF!</definedName>
    <definedName name="CHP">#REF!</definedName>
    <definedName name="CIERRE">#REF!</definedName>
    <definedName name="CISNEROS">#REF!</definedName>
    <definedName name="cjsa" hidden="1">#REF!</definedName>
    <definedName name="CL">#REF!</definedName>
    <definedName name="cmf">[57]Hoja1!$C$27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'[42]LIQUIDA-NOMINA'!$AL$4</definedName>
    <definedName name="COMIDA">#REF!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[59]BITACORA!$E$1:$E$65536</definedName>
    <definedName name="costo2" hidden="1">#REF!</definedName>
    <definedName name="COSTODIRECTO" localSheetId="2">#REF!</definedName>
    <definedName name="COSTODIRECTO">#REF!</definedName>
    <definedName name="COSTOS">[60]TARIFAS!$A$1:$F$52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[52]!Customize</definedName>
    <definedName name="cv" localSheetId="2">#REF!</definedName>
    <definedName name="cv">#REF!</definedName>
    <definedName name="CVa">'[21]Cambio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'[65]BASE-LISTAS'!$B$24:$B$29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preciationPB" hidden="1">#REF!</definedName>
    <definedName name="DERFE">#REF!</definedName>
    <definedName name="desarrolladas">'[28]Reservas de Petróleo'!$A$2,'[28]Reservas de Petróleo'!$A$1,'[28]Reservas de Petróleo'!$D$4,'[28]Reservas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[66]Cronograma!#REF!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'[67]MEDIA GEOMETRICA'!$J$8,'[67]MEDIA GEOMETRICA'!$N$8,'[67]MEDIA GEOMETRICA'!$R$8,'[67]MEDIA GEOMETRICA'!$V$8,'[67]MEDIA GEOMETRICA'!$Z$8,'[67]MEDIA GEOMETRICA'!$AD$8,'[67]MEDIA GEOMETRICA'!$AH$8,'[67]MEDIA GEOMETRICA'!$AL$8,'[67]MEDIA GEOMETRICA'!#REF!,'[67]MEDIA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[42]EMPRESA!$F$14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[68]CÁLCULOS!$H$34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[66]Cronograma!#REF!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[69]EMPRESA!$I$25</definedName>
    <definedName name="DsctoPension">[69]EMPRESA!$I$23</definedName>
    <definedName name="DsctoSalud">[69]EMPRESA!$I$24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'[70]Info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[12]Tablas!#REF!</definedName>
    <definedName name="equipo">[71]Equipo!$A$7:$A$65536</definedName>
    <definedName name="EQUIPO1">#REF!</definedName>
    <definedName name="EQUIPOS" localSheetId="2">'[72]TABLA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[73]Estructura!$C$7:$E$2570</definedName>
    <definedName name="ESTRUCTURA" hidden="1">{#N/A,#N/A,TRUE,"INGENIERIA";#N/A,#N/A,TRUE,"COMPRAS";#N/A,#N/A,TRUE,"DIRECCION";#N/A,#N/A,TRUE,"RESUMEN"}</definedName>
    <definedName name="ESTRUCTURAS">[74]Hoja3!$B$7:$B$15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ROC">'[75]Análisis de precios'!$H$52</definedName>
    <definedName name="Executivepb" hidden="1">#REF!</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'[76]Itemes Renovación'!#REF!</definedName>
    <definedName name="FareWellStmnt">[52]!FareWellStmnt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[77]Tablas!$B$1:$B$65536</definedName>
    <definedName name="FechaInicio">[42]CONTRATO!$E$10</definedName>
    <definedName name="FechaTermina">[42]CONTRATO!$E$11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'[78]7422CW00'!#REF!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[79]VIGBOLILLOS29!$C$55:$L$55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[52]!FinePrint</definedName>
    <definedName name="FM">1.18</definedName>
    <definedName name="fnic">[57]Hoja1!$C$13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 localSheetId="2">[12]Tablas!#REF!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[42]EMPRESA!$F$12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'[78]7422CW00'!#REF!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[81]BASE!$C$4:$H$255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[82]LTM!$G$461:$J$461,[82]LTM!$G$463:$J$464,[82]LTM!$G$468:$J$469,[82]LTM!$G$473:$J$475,[82]LTM!$G$480:$J$480,[82]LTM!$G$484:$J$485,[82]LTM!$G$490:$J$490,[82]LTM!$G$514:$J$518,[82]LTM!$G$525:$J$526,[82]LTM!$G$532:$J$537</definedName>
    <definedName name="hn.ConvertZero2" hidden="1">[82]LTM!$G$560:$J$560,[82]LTM!$H$590:$J$591,[82]LTM!$H$614:$J$614,[82]LTM!$H$635:$J$636,[82]LTM!$G$676:$J$680,[82]LTM!$G$686:$J$686,[82]LTM!$G$688:$J$694,[82]LTM!$G$681:$J$682</definedName>
    <definedName name="hn.ConvertZero3" hidden="1">[82]LTM!$G$699:$J$706,[82]LTM!$G$710:$J$714,[82]LTM!$G$717:$J$734,[82]LTM!$G$738:$J$738,[82]LTM!$G$745:$J$751</definedName>
    <definedName name="hn.ConvertZero4" hidden="1">[82]LTM!$G$840:$J$840,[82]LTM!$H$1266:$J$1266,[82]LTM!$G$1267:$J$1267,[82]LTM!$G$1454:$J$1461,[82]LTM!$J$1462,[82]LTM!$J$1463,[82]LTM!$G$1468:$J$1469,[82]LTM!$L$1469:$N$1469</definedName>
    <definedName name="hn.ConvertZeroUnhide1" hidden="1">[82]LTM!$G$1469:$J$1469,[82]LTM!$L$1469:$N$1469,[82]LTM!$H$1266:$J$1266</definedName>
    <definedName name="hn.Delete015" hidden="1">'[82]CREDIT STATS'!$B$9:$K$11,'[82]CREDIT STATS'!$O$11:$X$14,'[82]CREDIT STATS'!$B$25:$K$30,'[82]CREDIT STATS'!$O$25:$X$26</definedName>
    <definedName name="hn.DZ_MultByFXRates" hidden="1">[82]DropZone!$B$2:$I$118,[82]DropZone!$B$120:$I$132,[82]DropZone!$B$134:$I$136,[82]DropZone!$B$138:$I$146</definedName>
    <definedName name="hn.ExtDb" hidden="1">FALSE</definedName>
    <definedName name="hn.LTM_MultByFXRates" hidden="1">[82]LTM!$G$461:$N$477,[82]LTM!$G$480:$N$539,[82]LTM!$G$548:$N$667,[82]LTM!$G$676:$N$1266,[82]LTM!$G$1454:$N$1461,[82]LTM!$G$1463:$N$1465,[82]LTM!$G$1468:$N$1469</definedName>
    <definedName name="hn.ModelType" hidden="1">"DEAL"</definedName>
    <definedName name="hn.ModelVersion" hidden="1">1</definedName>
    <definedName name="hn.MultbyFXRates" hidden="1">[82]LTM!$G$461:$N$477,[82]LTM!$G$480:$N$539,[82]LTM!$G$548:$N$667,[82]LTM!$G$676:$N$1266,[82]LTM!$G$1454:$N$1461,[82]LTM!$G$1463:$N$1465,[82]LTM!$G$1468:$N$1469</definedName>
    <definedName name="hn.MultByFXRates1" hidden="1">[82]LTM!$G$461:$G$477,[82]LTM!$G$480:$G$539,[82]LTM!$G$548:$G$562,[82]LTM!$G$676:$G$840,[82]LTM!$G$1454:$G$1469</definedName>
    <definedName name="hn.MultByFXRates2" hidden="1">[82]LTM!$H$461:$H$477,[82]LTM!$H$480:$H$539,[82]LTM!$H$548:$H$667,[82]LTM!$H$676:$H$1266,[82]LTM!$H$1454:$H$1469</definedName>
    <definedName name="hn.MultByFXRates3" hidden="1">[82]LTM!$I$461:$I$477,[82]LTM!$I$480:$I$539,[82]LTM!$I$548:$I$667,[82]LTM!$I$676:$I$1266,[82]LTM!$I$1454:$I$1469</definedName>
    <definedName name="hn.MultbyFxrates4" hidden="1">[82]LTM!$J$461:$J$477,[82]LTM!$J$480:$J$539,[82]LTM!$J$548:$J$668,[82]LTM!$J$676:$J$1266,[82]LTM!$J$1454:$J$1461,[82]LTM!$J$1463:$J$1465,[82]LTM!$J$1468</definedName>
    <definedName name="hn.multbyfxrates5" hidden="1">[82]LTM!$L$461:$L$477,[82]LTM!$L$480:$L$539,[82]LTM!$L$548:$L$562,[82]LTM!$L$676:$L$840,[82]LTM!$L$1454:$L$1469</definedName>
    <definedName name="hn.multbyfxrates6" hidden="1">[82]LTM!$M$461:$M$477,[82]LTM!$M$480:$M$539,[82]LTM!$M$548:$M$668,[82]LTM!$M$676:$M$1266,[82]LTM!$M$1454:$M$1469</definedName>
    <definedName name="hn.multbyfxrates7" hidden="1">[82]LTM!$N$461:$N$477,[82]LTM!$N$480:$N$539,[82]LTM!$N$548:$N$667,[82]LTM!$N$676:$N$1266,[82]LTM!$N$1454:$N$1469</definedName>
    <definedName name="hn.MultByFXRatesBot1" hidden="1">[82]LTM!$G$676:$G$682,[82]LTM!$G$686,[82]LTM!$G$688:$G$694,[82]LTM!$G$699:$G$706,[82]LTM!$G$710:$G$714,[82]LTM!$G$717:$G$734,[82]LTM!$G$738,[82]LTM!$G$738,[82]LTM!$G$745:$G$751,[82]LTM!$G$840,[82]LTM!$G$1454:$G$1461,[82]LTM!$G$1468:$G$1469</definedName>
    <definedName name="hn.MultByFXRatesBot2" hidden="1">[82]LTM!$H$676:$H$682,[82]LTM!$H$686,[82]LTM!$H$688:$H$694,[82]LTM!$H$699:$H$706,[82]LTM!$H$710:$H$714,[82]LTM!$H$717:$H$734,[82]LTM!$H$738,[82]LTM!$H$745:$H$751,[82]LTM!$H$840,[82]LTM!$H$1266,[82]LTM!$H$1454:$H$1461,[82]LTM!$H$1468:$H$1469</definedName>
    <definedName name="hn.MultByFXRatesBot3" hidden="1">[82]LTM!$I$676:$I$682,[82]LTM!$I$686,[82]LTM!$I$688:$I$694,[82]LTM!$I$699:$I$706,[82]LTM!$I$710:$I$714,[82]LTM!$I$717:$I$734,[82]LTM!$I$738,[82]LTM!$I$745:$I$751,[82]LTM!$I$840,[82]LTM!$I$1266,[82]LTM!$I$1454:$I$1461,[82]LTM!$I$1468:$I$1469</definedName>
    <definedName name="hn.MultByFXRatesBot4" hidden="1">[82]LTM!$J$676:$J$682,[82]LTM!$J$686,[82]LTM!$J$688:$J$694,[82]LTM!$J$699:$J$706,[82]LTM!$J$710:$J$714,[82]LTM!$J$717:$J$734,[82]LTM!$J$738,[82]LTM!$J$745:$J$751,[82]LTM!$J$840,[82]LTM!$J$1266,[82]LTM!$J$1454:$J$1461,[82]LTM!$J$1463:$J$1465,[82]LTM!$J$1468</definedName>
    <definedName name="hn.MultByFXRatesBot5" hidden="1">[82]LTM!$L$676:$L$682,[82]LTM!$L$686,[82]LTM!$L$688:$L$694,[82]LTM!$L$699:$L$706,[82]LTM!$L$710:$L$714,[82]LTM!$L$717:$L$734,[82]LTM!$L$738,[82]LTM!$L$745:$L$751,[82]LTM!$L$837:$L$838,[82]LTM!$L$1454:$L$1458,[82]LTM!$L$1468:$L$1469</definedName>
    <definedName name="hn.MultByFXRatesBot6" hidden="1">[82]LTM!$M$676:$M$682,[82]LTM!$M$686,[82]LTM!$M$688:$M$694,[82]LTM!$M$699:$M$706,[82]LTM!$M$710:$M$714,[82]LTM!$M$717:$M$734,[82]LTM!$M$738,[82]LTM!$M$745:$M$751,[82]LTM!$M$837:$M$838,[82]LTM!$M$1454:$M$1458,[82]LTM!$M$1468:$M$1469</definedName>
    <definedName name="hn.MultByFXRatesBot7" hidden="1">[82]LTM!$N$676:$N$682,[82]LTM!$N$686,[82]LTM!$N$688:$N$694,[82]LTM!$N$699:$N$706,[82]LTM!$N$710:$N$714,[82]LTM!$N$717:$N$734,[82]LTM!$N$738,[82]LTM!$N$745:$N$751,[82]LTM!$N$837:$N$838,[82]LTM!$N$1454:$N$1458,[82]LTM!$N$1468:$N$1469</definedName>
    <definedName name="hn.MultByFXRatesTop1" hidden="1">[82]LTM!$G$461,[82]LTM!$G$463:$G$464,[82]LTM!$G$468:$G$469,[82]LTM!$G$473:$G$475,[82]LTM!$G$480,[82]LTM!$G$484:$G$485,[82]LTM!$G$490:$G$509,[82]LTM!$G$512,[82]LTM!$G$514:$G$518,[82]LTM!$G$525:$G$526,[82]LTM!$G$532:$G$537,[82]LTM!$G$560</definedName>
    <definedName name="hn.MultByFXRatesTop2" hidden="1">[82]LTM!$H$461,[82]LTM!$H$463:$H$464,[82]LTM!$H$468:$H$469,[82]LTM!$H$473:$H$475,[82]LTM!$H$480,[82]LTM!$H$484:$H$485,[82]LTM!$H$490:$H$509,[82]LTM!$H$512,[82]LTM!$H$514:$H$518,[82]LTM!$H$525:$H$526,[82]LTM!$H$532:$H$537,[82]LTM!$H$560,[82]LTM!$H$590:$H$591,[82]LTM!$H$614:$H$631,[82]LTM!$H$635:$H$636</definedName>
    <definedName name="hn.MultByFXRatesTop3" hidden="1">[82]LTM!$I$461,[82]LTM!$I$463:$I$464,[82]LTM!$I$468:$I$469,[82]LTM!$I$473:$I$475,[82]LTM!$I$480,[82]LTM!$I$484:$I$485,[82]LTM!$I$490:$I$509,[82]LTM!$I$512,[82]LTM!$I$514:$I$518,[82]LTM!$I$525:$I$526,[82]LTM!$I$532:$I$537,[82]LTM!$I$560,[82]LTM!$I$590:$I$591,[82]LTM!$I$614:$I$631,[82]LTM!$I$635:$I$636</definedName>
    <definedName name="hn.MultByFXRatesTop4" hidden="1">[82]LTM!$J$461,[82]LTM!$J$463:$J$464,[82]LTM!$J$468:$J$469,[82]LTM!$J$473:$J$475,[82]LTM!$J$480,[82]LTM!$J$484:$J$485,[82]LTM!$J$490:$J$509,[82]LTM!$J$512,[82]LTM!$J$514:$J$518,[82]LTM!$J$525:$J$526,[82]LTM!$J$532:$J$537,[82]LTM!$J$560,[82]LTM!$J$590:$J$591,[82]LTM!$J$614:$J$631,[82]LTM!$J$635:$J$636</definedName>
    <definedName name="hn.MultByFXRatesTop5" hidden="1">[82]LTM!$L$461,[82]LTM!$L$463:$L$464,[82]LTM!$L$468:$L$469,[82]LTM!$L$473:$L$475,[82]LTM!$L$480,[82]LTM!$L$484:$L$485,[82]LTM!$L$490:$L$509,[82]LTM!$L$512,[82]LTM!$L$514:$L$518,[82]LTM!$L$525:$L$526,[82]LTM!$L$532:$L$537,[82]LTM!$L$560</definedName>
    <definedName name="hn.MultByFXRatesTop6" hidden="1">[82]LTM!$M$461,[82]LTM!$M$463:$M$464,[82]LTM!$M$468:$M$469,[82]LTM!$M$473:$M$475,[82]LTM!$M$480,[82]LTM!$M$484:$M$485,[82]LTM!$M$490:$M$509,[82]LTM!$M$512,[82]LTM!$M$514:$M$518,[82]LTM!$M$525:$M$526,[82]LTM!$M$532:$M$537,[82]LTM!$M$560,[82]LTM!$M$590:$M$591,[82]LTM!$M$614:$M$631,[82]LTM!$M$635:$M$636</definedName>
    <definedName name="hn.MultByFXRatesTop7" hidden="1">[82]LTM!$N$461,[82]LTM!$N$463:$N$464,[82]LTM!$N$468:$N$469,[82]LTM!$N$473:$N$475,[82]LTM!$N$480,[82]LTM!$N$484:$N$485,[82]LTM!$N$490:$N$509,[82]LTM!$N$512,[82]LTM!$N$514:$N$518,[82]LTM!$N$525:$N$526,[82]LTM!$N$532:$N$537,[82]LTM!$N$560,[82]LTM!$N$590:$N$591,[82]LTM!$N$614:$N$631,[82]LTM!$N$635:$N$636</definedName>
    <definedName name="hn.NoUpload" hidden="1">0</definedName>
    <definedName name="hn.YearLabel" hidden="1">#REF!</definedName>
    <definedName name="HOJA1" localSheetId="2">#REF!</definedName>
    <definedName name="HOJA1">#REF!</definedName>
    <definedName name="horat">'[21]Itemes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'[53]A. P. U.'!#REF!</definedName>
    <definedName name="IF">'[53]A.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ENTACION">#REF!</definedName>
    <definedName name="IMP">[26]otros!$C$3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[84]TABLAS!$A$1:$A$65536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[85]INSUMOS!$A$1:$E$65536</definedName>
    <definedName name="Insumos_auxiliares" localSheetId="2">[86]Insumos!#REF!</definedName>
    <definedName name="Insumos_auxiliares">[86]Insumos!#REF!</definedName>
    <definedName name="Insumos_basicos" localSheetId="2">#REF!</definedName>
    <definedName name="Insumos_basicos">#REF!</definedName>
    <definedName name="Int">#REF!</definedName>
    <definedName name="InTap">[21]Interc.tapones!$E$1:$E$65536</definedName>
    <definedName name="INTER">[74]Hoja3!$F$7:$F$9</definedName>
    <definedName name="Intercambiadores">#REF!</definedName>
    <definedName name="Interest_Rate">#REF!</definedName>
    <definedName name="INTERMEDIA_I">#REF!</definedName>
    <definedName name="Interventor">[42]CONTRATO!$E$12</definedName>
    <definedName name="IntVal">'[21]Interc.válv.'!$E$1:$E$65536</definedName>
    <definedName name="INV_11">'[87]PR 1'!$A$2:$N$655</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'[42]LIQUIDA-NOMINA'!$AT$4</definedName>
    <definedName name="issafp">[57]Hoja1!$C$19</definedName>
    <definedName name="isscs">[57]Hoja1!$C$21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[57]Hoja1!$C$20</definedName>
    <definedName name="ITEM">[81]BASE!$C$4:$H$255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'[88]Datos-Gráfica'!#REF!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[89]LISTADO!#REF!</definedName>
    <definedName name="LICITACION" localSheetId="2">#REF!</definedName>
    <definedName name="LICITACION">#REF!</definedName>
    <definedName name="limcount" hidden="1">1</definedName>
    <definedName name="LINEA" localSheetId="2">[90]CONT_ADI!#REF!</definedName>
    <definedName name="LINEA">[90]CONT_ADI!#REF!</definedName>
    <definedName name="ListaCantidad">#REF!</definedName>
    <definedName name="Listado">#REF!</definedName>
    <definedName name="Listado1">#REF!</definedName>
    <definedName name="ListaItem">#REF!</definedName>
    <definedName name="ListaUni">[91]TOTALES!$D$7:$D$654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[92]tub!$C$1:$J$39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[27]!absc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'[93]Datos-Gráfica-Apartada'!#REF!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[55]Insum!$A$68:$H$98</definedName>
    <definedName name="MAQUINAR">[56]Insum!$A$68:$H$98</definedName>
    <definedName name="mar" localSheetId="2">'[38]Res-Accide-10'!#REF!</definedName>
    <definedName name="mar">'[38]Res-Accide-10'!#REF!</definedName>
    <definedName name="MARCO_H">#REF!</definedName>
    <definedName name="marina">'[94]Informe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'[72]TABLA MATERIALES'!$A$3:$D$654</definedName>
    <definedName name="materiales">[71]materiales!$A$7:$A$1317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'[95]CCP,LEYES,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'[42]LIQUIDA-NOMINA'!$H$3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[47]steel!#REF!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[52]!Nada</definedName>
    <definedName name="Nafta_2">'[97] ASR+Nafta'!$K$19:$AS$19</definedName>
    <definedName name="Nafta2">'[97] ASR+Nafta'!$K$19:$AS$19</definedName>
    <definedName name="Nafta3">'[97]Todos+Nafta'!$K$19:$AS$19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MATCH(0.01,[98]!End_Bal,-1)+1</definedName>
    <definedName name="Number_of_Payments" localSheetId="1">MATCH(0.01,[98]!End_Bal,-1)+1</definedName>
    <definedName name="Number_of_Payments">MATCH(0.01,[98]!End_Bal,-1)+1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[26]PRESUPUESTO!$C$10</definedName>
    <definedName name="ObjetivoProyecto">#REF!</definedName>
    <definedName name="OBJETO">#REF!</definedName>
    <definedName name="Obra" localSheetId="2">#REF!</definedName>
    <definedName name="Obra">#REF!</definedName>
    <definedName name="obras" hidden="1">#REF!</definedName>
    <definedName name="obras1">DATE(YEAR([99]!Loan_Start),MONTH([99]!Loan_Start)+Payment_Number,DAY([99]!Loan_Start))</definedName>
    <definedName name="obras11" hidden="1">#REF!</definedName>
    <definedName name="obras111">DATE(YEAR([100]!Loan_Start),MONTH([100]!Loan_Start)+Payment_Number,DAY([100]!Loan_Start))</definedName>
    <definedName name="OBS_Data_Col" hidden="1">#REF!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[71]otros!$A$6:$A$1235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DATE(YEAR([100]!Loan_Start),MONTH([100]!Loan_Start)+Payment_Number,DAY([100]!Loan_Start))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[44]Hoja1!$C$1</definedName>
    <definedName name="PeriodoPago">'[42]LIQUIDA-NOMINA'!$C$4</definedName>
    <definedName name="PeriodoRepago">#REF!</definedName>
    <definedName name="PeriodoRepagoCCP">#REF!</definedName>
    <definedName name="phed">[57]Hoja1!$C$4</definedName>
    <definedName name="phen">[57]Hoja1!$C$5</definedName>
    <definedName name="Pindis">#REF!</definedName>
    <definedName name="pint">'[78]7422CW00'!#REF!</definedName>
    <definedName name="pintura">'[78]7422CW00'!#REF!</definedName>
    <definedName name="pintyura">[101]STRSUMM0!#REF!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[36]BASES!$E$27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'[102]Hoja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[48]medelo!$D$46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'[94]Informe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ntEnd" hidden="1">#REF!</definedName>
    <definedName name="PrintStart" hidden="1">#REF!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[103]!absc</definedName>
    <definedName name="prueba1">[103]!absc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'[104]ORITO 02 '!$A$12</definedName>
    <definedName name="Pwf_actual">'[104]ORITO 02 '!$E$6</definedName>
    <definedName name="Pwf_i">[48]medelo!$A$66:$A$83</definedName>
    <definedName name="Pwf_min">'[104]ORITO 02 '!$E$8</definedName>
    <definedName name="Pwfd">#REF!</definedName>
    <definedName name="Q" localSheetId="2">#REF!</definedName>
    <definedName name="Q">#REF!</definedName>
    <definedName name="Q_actual">'[104]ORITO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[48]medelo!$B$63</definedName>
    <definedName name="qqqqqw" localSheetId="2" hidden="1">{"via1",#N/A,TRUE,"general";"via2",#N/A,TRUE,"general";"via3",#N/A,TRUE,"general"}</definedName>
    <definedName name="qqqqqw" hidden="1">{"via1",#N/A,TRUE,"general";"via2",#N/A,TRUE,"general";"via3",#N/A,TRUE,"general"}</definedName>
    <definedName name="QS">#REF!</definedName>
    <definedName name="Qt">'[104]ORITO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'[17]ETAPA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'[97] ASR+Nafta'!$E$9:$E$21</definedName>
    <definedName name="Recall_3">'[97]Todos+Nafta'!$E$9:$E$21</definedName>
    <definedName name="Recorder">#REF!</definedName>
    <definedName name="recursos">[105]RECURSOS!$A$8:$A$204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[96]Tablas!$M$6:$M$8</definedName>
    <definedName name="REGIONAL">[96]Tablas!$I$6:$I$10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[106]original_sist!$B$1:$L$167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[107]Ingenieria!#REF!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'[108]Form5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[57]Hoja1!$C$14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[57]Hoja1!$C$12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'[17]ETAPA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[57]Hoja1!$C$25</definedName>
    <definedName name="ssh">[57]Hoja1!$C$24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'[109]PxQ Cantidades'!#REF!</definedName>
    <definedName name="STONU">'[3]7422CW00'!#REF!</definedName>
    <definedName name="STRESS_RELIEVIN">#REF!</definedName>
    <definedName name="STRUCTURA">#REF!</definedName>
    <definedName name="STSUMM">'[3]7422CW00'!#REF!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[54]Hoja1!$F$60</definedName>
    <definedName name="Summary" localSheetId="2">#REF!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[22]!absc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#REF!</definedName>
    <definedName name="tabla1">[110]Hoja3!$B$4:$F$28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[111]TARIFAS!$A$1:$F$52</definedName>
    <definedName name="TarifaSalud">[42]EMPRESA!$F$26</definedName>
    <definedName name="Tasa">#REF!</definedName>
    <definedName name="TASA_DE_CAMBIO">#REF!</definedName>
    <definedName name="Tasa1">'[112]Bases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[26]PRESUPUESTO!$I$7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 localSheetId="2">#REF!</definedName>
    <definedName name="TIPO">#REF!</definedName>
    <definedName name="TIPO_GRUPO">#REF!</definedName>
    <definedName name="TipoGC">[96]Tablas!$U$6:$U$15</definedName>
    <definedName name="TipoNeces">[96]Tablas!$Q$6:$Q$8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[23]INST!#REF!</definedName>
    <definedName name="TKSLCI07">[10]EMPRESA!$F$22</definedName>
    <definedName name="tld">[57]Datos!$D$14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'[10]DATOS CONTRATO'!$E$16</definedName>
    <definedName name="TRANSPORTE" hidden="1">{#N/A,#N/A,TRUE,"INGENIERIA";#N/A,#N/A,TRUE,"COMPRAS";#N/A,#N/A,TRUE,"DIRECCION";#N/A,#N/A,TRUE,"RESUMEN"}</definedName>
    <definedName name="TRAT" localSheetId="2">[113]desmonte!$E$48</definedName>
    <definedName name="TRAT">[114]desmonte!$E$48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'[95]CCP,LEYES,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'[116]Lista APU'!$A$3:$D$479</definedName>
    <definedName name="Unit" hidden="1">#REF!</definedName>
    <definedName name="UNITARIO">[117]Unitarios!$A$3:$D$13</definedName>
    <definedName name="Unitarios" localSheetId="2">#REF!</definedName>
    <definedName name="Unitarios">#REF!</definedName>
    <definedName name="unj" hidden="1">[19]INST!#REF!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[26]otros!$C$4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'[78]7422CW00'!#REF!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[96]Tablas!$A$6:$A$26</definedName>
    <definedName name="VigenciaDolares">#REF!</definedName>
    <definedName name="VigenciaPesos">#REF!</definedName>
    <definedName name="VIGFUTURA">[96]Tablas!$J$6:$J$8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[52]Personalizar!$E$15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'[119]2004'!#REF!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[120]!absc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[27]!absc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'[121]AISLAMIENTO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[41]MI!#REF!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'[53]A. P. U.'!#REF!</definedName>
    <definedName name="ZZZZZZZZZZZ">'[53]A. P. U.'!#REF!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4" i="107" l="1"/>
  <c r="I14" i="107" l="1"/>
  <c r="I17" i="107" l="1"/>
  <c r="I16" i="107"/>
  <c r="I15" i="107"/>
  <c r="I18" i="107"/>
  <c r="I20" i="107" l="1"/>
  <c r="I19" i="107"/>
  <c r="I24" i="107" l="1"/>
  <c r="I21" i="107"/>
  <c r="I127" i="107" l="1"/>
  <c r="I25" i="107" l="1"/>
  <c r="I26" i="107" s="1"/>
  <c r="I72" i="107"/>
  <c r="I117" i="107"/>
  <c r="I115" i="107"/>
  <c r="I113" i="107"/>
  <c r="I96" i="107"/>
  <c r="I32" i="107"/>
  <c r="I146" i="107"/>
  <c r="I52" i="107" l="1"/>
  <c r="I80" i="107"/>
  <c r="I56" i="107"/>
  <c r="I88" i="107"/>
  <c r="I51" i="107"/>
  <c r="I140" i="107"/>
  <c r="I67" i="107"/>
  <c r="I94" i="107"/>
  <c r="I97" i="107"/>
  <c r="I138" i="107"/>
  <c r="I83" i="107"/>
  <c r="I118" i="107"/>
  <c r="I95" i="107"/>
  <c r="I33" i="107"/>
  <c r="I145" i="107"/>
  <c r="I98" i="107"/>
  <c r="I53" i="107"/>
  <c r="I85" i="107"/>
  <c r="I37" i="107"/>
  <c r="I99" i="107"/>
  <c r="I104" i="107"/>
  <c r="I69" i="107"/>
  <c r="I89" i="107"/>
  <c r="I36" i="107"/>
  <c r="I126" i="107"/>
  <c r="I57" i="107"/>
  <c r="I31" i="107"/>
  <c r="I132" i="107"/>
  <c r="I50" i="107"/>
  <c r="I139" i="107"/>
  <c r="I47" i="107"/>
  <c r="I109" i="107"/>
  <c r="I79" i="107"/>
  <c r="I131" i="107"/>
  <c r="I101" i="107"/>
  <c r="I133" i="107"/>
  <c r="I46" i="107"/>
  <c r="I30" i="107"/>
  <c r="I82" i="107"/>
  <c r="I64" i="107"/>
  <c r="I66" i="107"/>
  <c r="I122" i="107"/>
  <c r="I123" i="107" s="1"/>
  <c r="I63" i="107"/>
  <c r="I73" i="107"/>
  <c r="I100" i="107"/>
  <c r="I68" i="107"/>
  <c r="I49" i="107"/>
  <c r="I144" i="107"/>
  <c r="I84" i="107"/>
  <c r="I116" i="107"/>
  <c r="I114" i="107"/>
  <c r="I41" i="107"/>
  <c r="I34" i="107"/>
  <c r="I40" i="107"/>
  <c r="I65" i="107"/>
  <c r="I62" i="107"/>
  <c r="I35" i="107"/>
  <c r="I134" i="107"/>
  <c r="I78" i="107"/>
  <c r="I105" i="107"/>
  <c r="I48" i="107"/>
  <c r="I81" i="107"/>
  <c r="I141" i="107" l="1"/>
  <c r="I128" i="107"/>
  <c r="I106" i="107"/>
  <c r="I110" i="107"/>
  <c r="I135" i="107"/>
  <c r="I74" i="107"/>
  <c r="I58" i="107"/>
  <c r="I90" i="107"/>
  <c r="I119" i="107"/>
  <c r="I42" i="107"/>
  <c r="I147" i="107" l="1"/>
  <c r="I150" i="107" l="1"/>
  <c r="I151" i="107" l="1"/>
  <c r="I152" i="107" l="1"/>
  <c r="I153" i="107" s="1"/>
  <c r="I155" i="107" s="1"/>
  <c r="I157" i="107" s="1"/>
</calcChain>
</file>

<file path=xl/sharedStrings.xml><?xml version="1.0" encoding="utf-8"?>
<sst xmlns="http://schemas.openxmlformats.org/spreadsheetml/2006/main" count="598" uniqueCount="171">
  <si>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</si>
  <si>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</si>
  <si>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</si>
  <si>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</si>
  <si>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</si>
  <si>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</si>
  <si>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</si>
  <si>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</si>
  <si>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</si>
  <si>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</si>
  <si>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</si>
  <si>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</si>
  <si>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</si>
  <si>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</si>
  <si>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</si>
  <si>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</si>
  <si>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</si>
  <si>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</si>
  <si>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CRA 6A ENTRE CALLE 23 Y  CALLE 19</t>
  </si>
  <si>
    <t>PAVIMENTO RIGIDO MR 41</t>
  </si>
  <si>
    <t>Excavación en material común de la explanación y canales</t>
  </si>
  <si>
    <t>m3</t>
  </si>
  <si>
    <t>Transporte  de  Materiales  Provenientes  de  la  Excavación  de  la Explanación,  Canales  y  Préstamos  para  distancias  mayores  de mil metros (1.000 m) Medidos a partir de cien metros (100 m).</t>
  </si>
  <si>
    <t>M3- KM</t>
  </si>
  <si>
    <t>Sub-base granular clase C</t>
  </si>
  <si>
    <t>Pavimento de Concreto hidrahulico MR 41</t>
  </si>
  <si>
    <t>Corte y Sello Juntas</t>
  </si>
  <si>
    <t>M</t>
  </si>
  <si>
    <t>Bordillos en concreto F`c 3000 Psi. Altura =0,20m ancho = 0,20. Incluye: acero de refuerzo asi: 1 de 3/8`` y U de 3/8´´cada 0,30m Lv = 0,60, construccion de juntas y aplicación de antisol</t>
  </si>
  <si>
    <t>Andenes en concreto F`c 3000Psi Espesor = 0,1m. ancho = 1,05m incluye , preparacion del concreto y hormigonado, construccion de junta y apliccion de antisol.</t>
  </si>
  <si>
    <t>suministro e instalacion de loseta tactil de aviso para movilidad reducida</t>
  </si>
  <si>
    <t>m2</t>
  </si>
  <si>
    <t>SEÑALIZACION</t>
  </si>
  <si>
    <t>Señal Vertical de Transito tipo 1 con lamina retrorreflectiva tipo III (75 x 75 ) cm</t>
  </si>
  <si>
    <t>un</t>
  </si>
  <si>
    <t>Línea de Demarcación con Pintura en Frío.</t>
  </si>
  <si>
    <t>Subtotal</t>
  </si>
  <si>
    <t xml:space="preserve">CALLE 22  ENTRE CRA 7A- CRA 5A </t>
  </si>
  <si>
    <t>Bordillos en concreto F`c 3000 Psi. Altura =0,20m ancho = 0,15. Incluye: acero de refuerzo asi: 1 de 3/8`` y U de 3/8´´cada 0,30m Lv = 0,60, construccion de juntas y aplicación de antisol</t>
  </si>
  <si>
    <t>CALLE 21 ENTRE CRA 7A- CRA 6A</t>
  </si>
  <si>
    <t>CALLE 20 ENTRE CRA 6A- CRA 5A</t>
  </si>
  <si>
    <t xml:space="preserve">CALLE 19 ENTRE CRA 8 y CRA 5A </t>
  </si>
  <si>
    <t>CALLE 17B  ENTRE CRA 15 Y CRA 11</t>
  </si>
  <si>
    <t>PRELIMINARES</t>
  </si>
  <si>
    <t>1.1.1</t>
  </si>
  <si>
    <t>LOCALIZACIÓN Y REPLANTEO DE REDES DE ALCANTARILLADO</t>
  </si>
  <si>
    <t>m</t>
  </si>
  <si>
    <t>EXCAVACIONES REDES, COLECTORES, MHs</t>
  </si>
  <si>
    <t>1.2.1</t>
  </si>
  <si>
    <t>EXCAVACIÓN MANUAL EN MATERIAL COMÚN, EN ZANJA DE 0 - 2 M</t>
  </si>
  <si>
    <t>m³</t>
  </si>
  <si>
    <t>1.2.2</t>
  </si>
  <si>
    <t>EXCAVACIÓN MANUAL EN MATERIAL COMÚN, EN ZANJA DE 2 - 4 M</t>
  </si>
  <si>
    <t>1.2.3</t>
  </si>
  <si>
    <t>EXCAVACIÓN CON MÁQUINA EN MATERIAL COMÚN. INCLUYE MANEJO DE DERRUMBES, BOMBEO DE AGUA, ROTURA Y RECONSTRUCCIÓN DE TUBERÍAS Y DUCTOS ENTERRADOS. PROF. &lt;= 2M</t>
  </si>
  <si>
    <t>1.2.4</t>
  </si>
  <si>
    <t>EXCAVACIÓN CON MÁQUINA EN MATERIAL COMÚN. INCLUYE MANEJO DE DERRUMBES, BOMBEO DE AGUA, ROTURA Y RECONSTRUCCIÓN DE TUBERÍAS Y DUCTOS ENTERRADOS. PROF. 2 &lt; PROF.&lt;=3.0M</t>
  </si>
  <si>
    <t>1.2.5</t>
  </si>
  <si>
    <t>EXCAVACIÓN CON MÁQUINA EN MATERIAL COMÚN. INCLUYE MANEJO DE DERRUMBES, BOMBEO DE AGUA, ROTURA Y RECONSTRUCCIÓN DE TUBERÍAS Y DUCTOS ENTERRADOS. PROF. &gt;3.0M</t>
  </si>
  <si>
    <t>1.2.6</t>
  </si>
  <si>
    <t>RETIRO DE SOBRANTES DE LA EXCAVACIÓN (DISTANCIA MENORES DE 10KM.)</t>
  </si>
  <si>
    <t>ENTIBADO</t>
  </si>
  <si>
    <t>1.3.1</t>
  </si>
  <si>
    <t>ENTIBADO CONTINUO METÁLICO PARA EXCAVACIONES MAYORES DE 2M DE PROFUNDIDAD; CONSISTE EN LAM.GALVANIZADA C.16 DE 100x200CM, LARGUEROS DE PERFIL AG C 60mmX 40mm-1.9 CAL.14, TORN GALVAN .5/8x 6 CON TUERCA Y ARANDELA.</t>
  </si>
  <si>
    <t>m²</t>
  </si>
  <si>
    <t>INSTALACIÓN DE TUBERÍAS PARA ALCANTARILLADO</t>
  </si>
  <si>
    <t>1.4.1</t>
  </si>
  <si>
    <t>INSTALACIÓN DE TUBERÍA PVC DE 8" DE DIAMETRO, PARA REDES DE ALCANTARILLADO, INCLUYE NIVELACIÓN Y PRUEBA DE ESTANQUEIDAD E INSPECCIÓN.</t>
  </si>
  <si>
    <t>1.4.2</t>
  </si>
  <si>
    <t>GEOTEXTIL NT2500</t>
  </si>
  <si>
    <t>POZOS DE INSPECCIÓN</t>
  </si>
  <si>
    <t>1.5.1</t>
  </si>
  <si>
    <t>CONCRETO 28MPA BASE Y CAÑUELA, PARA POZOS D=1.20M, E=0.20M. INCLUYE REF 420MPA/UND</t>
  </si>
  <si>
    <t>1.5.2</t>
  </si>
  <si>
    <t>CONCRETO 28 MPA IMPERMEABILIZADO CUERPO/CILINDRO PARA POZO DE INSPECCIÓN, Φ=1.20M. INCLUYE REF 420MPA/ML. INCLUYE PASOS Φ=3/4" C/0.30 L=1.10M PINTADOS CON DOS CAPAS DE ANTICORROSIVO Y DOS CAPAS DE PINTURA EPÓXICA.</t>
  </si>
  <si>
    <t>1.5.3</t>
  </si>
  <si>
    <t>CONCRETO 28MPA PLACA SUPERIOR POZO DE INSPECCIÓN D=1.20M. INCLUYE REF 420MPA/UND</t>
  </si>
  <si>
    <t>1.5.4</t>
  </si>
  <si>
    <t>TAPA, ARO, HERMETICA, BISAGRA EN HIERRO DÚCTIL UNE EN-124, CLASE D400, CP 600MM, ASTM A536 GRADO-65-45-12, EMPAQUE NEOPRENO-ASTM Q1418, PASADOR INOXIDABLE, FIJACIÓN CON TORNILLO DE SEGURIDAD INOX SAFETY AISI 420, CON INSCRIPCIÓN EN ALTO RELIEVE “ALCANTARILLADO SAN CRISTÓBAL” O SEGÚN ESPECIFICACIÓN DEL CLIENTE. APERTURA DE HASTA 115° O 180°. RECUBRIMIENTO EN SU TOTALIDAD CON PINTURA EPÓXICA MAS PINTURA COLOR NEGRO ASFÁLTICA POR INMERSIÓN. PRUEBA COMPRESIÓN CENTRAL 40 TON. FABRICANTE Y CERTIFICADORA</t>
  </si>
  <si>
    <t>und</t>
  </si>
  <si>
    <t>RELLENOS</t>
  </si>
  <si>
    <t>1.6.1</t>
  </si>
  <si>
    <t>ARENA PARA BASE DE TUBERÍA, INCLUYE EXTENDIDA.</t>
  </si>
  <si>
    <t>1.6.2</t>
  </si>
  <si>
    <t>RELLENO EN MATERIAL SELECCIONADO PROVENIENTE DE CANTERA, COMPACTADO A UN 90% DEL PM, CONFORMACIÓN Y COMPACTACIÓN CADA 20cm.</t>
  </si>
  <si>
    <t>1.6.3</t>
  </si>
  <si>
    <t>RELLENO CON MATERIAL SELECCIONADO DE LA EXCAVACIÓN, COMPACTADO A UN 85% DEL PM, CONFORMACIÓN Y COMPACTACIÓN CADA 20cm.</t>
  </si>
  <si>
    <t>DOMICILIARIAS</t>
  </si>
  <si>
    <t>1.7.1</t>
  </si>
  <si>
    <t>INSTALACIÓN DE TUBERÍA PVC DE 6" DE DIAMETRO, PARA ACOMETIDA DE ALCANTARILLADO, INCLUYE NIVELACIÓN Y PRUEBA DE ESTANQUEIDAD E INSPECCIÓN.</t>
  </si>
  <si>
    <t>1.7.2</t>
  </si>
  <si>
    <t>SUMINISTRO E INSTALACIÓN DE DOMICILIARIA CON YEE 8X6" DE PVC PARA ALCANTARILLADOS (INCLUYE CODOS 6"X45°, HIDROSELLOS, YEE 8"x6", ACONDICIONADOR Y ADHESIVO).</t>
  </si>
  <si>
    <t>1.7.3</t>
  </si>
  <si>
    <t>CAJA DE REGISTRO DOMICILIAR CILÍNDRICA ∅INTERIOR 0.65M CONCRETO IMPERMEABILIZADO 21MPA. MUROS, TAPA DE ESP=0.12M PREFABRICADOS, FONDO 0.89X0.89X0.12M IN-SITU. REF. 420MPA 70KG/M3 ∅3/8" c/0.10M E.A.S. CIMIENTO MEJORADO MATERIAL SELECCIONADO 0.30M</t>
  </si>
  <si>
    <t>SUMINISTROS</t>
  </si>
  <si>
    <t>1.8.1</t>
  </si>
  <si>
    <t>SUMINISTRO DE TUBERÍA PVC DE 6" DE DIAMETRO, PARA ACOMETIDA DE ALCANTARILLADO TIPO FORT.</t>
  </si>
  <si>
    <t>1.8.2</t>
  </si>
  <si>
    <t>SUMINISTRO DE TUBERÍA PVC DE 8" DE DIAMETRO, PARA REDES DE ALCANTARILLADO.</t>
  </si>
  <si>
    <t xml:space="preserve">SUBTOTAL OBRAS </t>
  </si>
  <si>
    <t>SUBTOTAL OBRAS (INCLUYE IVA)</t>
  </si>
  <si>
    <t>PLAN DE GESTIÓN INTEGRAL DE OBRA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</si>
  <si>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</si>
  <si>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</si>
  <si>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</si>
  <si>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</si>
  <si>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</si>
  <si>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</si>
  <si>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</si>
  <si>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</si>
  <si>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</si>
  <si>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</si>
  <si>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</si>
  <si>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</si>
  <si>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</si>
  <si>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</si>
  <si>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PROPUESTA ECONÓMICA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</si>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</sst>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3" formatCode="_(* #,##0_);_(* \(#,##0\);_(* &quot;-&quot;??_);_(@_)"/>
    <numFmt numFmtId="174" formatCode="_(* #,##0.000_);_(* \(#,##0.000\);_(* &quot;-&quot;??_);_(@_)"/>
    <numFmt numFmtId="175" formatCode="_-* #.##0.00\ _$_-;\-* #.##0.00\ _$_-;_-* &quot;-&quot;??\ _$_-;_-@_-"/>
    <numFmt numFmtId="176" formatCode="&quot;$&quot;#,##0\ ;\(&quot;$&quot;#,##0\)"/>
    <numFmt numFmtId="177" formatCode="_ [$€-2]\ * #,##0.00_ ;_ [$€-2]\ * \-#,##0.00_ ;_ [$€-2]\ * &quot;-&quot;??_ "/>
    <numFmt numFmtId="178" formatCode="_-* #,##0.00\ [$€]_-;\-* #,##0.00\ [$€]_-;_-* &quot;-&quot;??\ [$€]_-;_-@_-"/>
    <numFmt numFmtId="179" formatCode="_(* #,##0\ &quot;pta&quot;_);_(* \(#,##0\ &quot;pta&quot;\);_(* &quot;-&quot;??\ &quot;pta&quot;_);_(@_)"/>
    <numFmt numFmtId="180" formatCode="_(* #,##0.0_);_(* \(#,##0.0\);_(* &quot;-&quot;??_);_(@_)"/>
    <numFmt numFmtId="181" formatCode="[$$-240A]\ #,##0.00"/>
    <numFmt numFmtId="182" formatCode="0.000000"/>
    <numFmt numFmtId="183" formatCode="&quot;$&quot;#.00"/>
    <numFmt numFmtId="184" formatCode="_-* #,##0\ &quot;Pts&quot;_-;\-* #,##0\ &quot;Pts&quot;_-;_-* &quot;-&quot;\ &quot;Pts&quot;_-;_-@_-"/>
    <numFmt numFmtId="185" formatCode="_-* #,##0.00\ &quot;Pts&quot;_-;\-* #,##0.00\ &quot;Pts&quot;_-;_-* &quot;-&quot;??\ &quot;Pts&quot;_-;_-@_-"/>
    <numFmt numFmtId="186" formatCode="#.00"/>
    <numFmt numFmtId="187" formatCode="&quot;$&quot;\ #,##0;&quot;$&quot;\ \-#,##0"/>
    <numFmt numFmtId="188" formatCode="#,##0.00\ _p_t_a"/>
    <numFmt numFmtId="189" formatCode="#,##0.00000"/>
    <numFmt numFmtId="190" formatCode="&quot;$ &quot;#,##0.00_);[Red]&quot;($ &quot;#,##0.00\)"/>
    <numFmt numFmtId="191" formatCode="&quot;$&quot;\ #,##0.00_);[Red]\(&quot;$&quot;\ #,##0.00\)"/>
    <numFmt numFmtId="192" formatCode="#,##0.00\ ;&quot; -&quot;#,##0.00\ ;&quot; -&quot;#\ ;@\ "/>
    <numFmt numFmtId="193" formatCode="&quot;$&quot;\ #,##0"/>
    <numFmt numFmtId="194" formatCode="&quot;$&quot;\ #,##0.00;&quot;$&quot;\ \-#,##0.00"/>
    <numFmt numFmtId="195" formatCode="_ * #.##0.00_ ;_ * \-#.##0.00_ ;_ * &quot;-&quot;??_ ;_ @_ "/>
    <numFmt numFmtId="196" formatCode="&quot;Sí&quot;;&quot;Sí&quot;;&quot;No&quot;"/>
    <numFmt numFmtId="197" formatCode="&quot;$&quot;\ #,##0;[Red]&quot;$&quot;\ \-#,##0"/>
    <numFmt numFmtId="198" formatCode="[$$-240A]\ #,##0"/>
    <numFmt numFmtId="199" formatCode="* #,##0__"/>
    <numFmt numFmtId="200" formatCode="_([$$-240A]\ * #,##0.00_);_([$$-240A]\ * \(#,##0.00\);_([$$-240A]\ * &quot;-&quot;??_);_(@_)"/>
    <numFmt numFmtId="201" formatCode="_ &quot;$&quot;\ * #,##0_ ;_ &quot;$&quot;\ * \-#,##0_ ;_ &quot;$&quot;\ * &quot;-&quot;_ ;_ @_ "/>
    <numFmt numFmtId="202" formatCode="_ &quot;$&quot;\ * #,##0.00_ ;_ &quot;$&quot;\ * \-#,##0.00_ ;_ &quot;$&quot;\ * &quot;-&quot;??_ ;_ @_ "/>
    <numFmt numFmtId="203" formatCode="_ &quot;$&quot;\ * #.##0.00_ ;_ &quot;$&quot;\ * \-#.##0.00_ ;_ &quot;$&quot;\ * &quot;-&quot;??_ ;_ @_ "/>
    <numFmt numFmtId="204" formatCode="#,##0.0"/>
    <numFmt numFmtId="205" formatCode="%#.00"/>
    <numFmt numFmtId="206" formatCode="_-* #,##0.00_-;\-* #,##0.00_-;_-* &quot;-&quot;_-;_-@_-"/>
    <numFmt numFmtId="207" formatCode="#,##0.00_ ;\-#,##0.00\ "/>
    <numFmt numFmtId="208" formatCode="&quot;$&quot;\ #,##0.00_);\(&quot;$&quot;\ #,##0.00\)"/>
    <numFmt numFmtId="209" formatCode="_-[$$-240A]\ * #,##0.00_ ;_-[$$-240A]\ * \-#,##0.00\ ;_-[$$-240A]\ * &quot;-&quot;??_ ;_-@_ "/>
    <numFmt numFmtId="210" formatCode="0#.00\ \L\t"/>
    <numFmt numFmtId="211" formatCode="_-* #,##0.00\ _€_-;\-* #,##0.00\ _€_-;_-* &quot;-&quot;??\ _€_-;_-@_-"/>
  </numFmts>
  <fonts count="8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9"/>
      <name val="Arial Narrow"/>
      <family val="2"/>
    </font>
    <font>
      <b/>
      <sz val="8"/>
      <name val="Arial"/>
      <family val="2"/>
      <charset val="1"/>
    </font>
    <font>
      <sz val="8"/>
      <name val="Arial"/>
      <family val="2"/>
      <charset val="1"/>
    </font>
    <font>
      <sz val="11"/>
      <name val="Arial"/>
      <family val="2"/>
    </font>
    <font>
      <b/>
      <u/>
      <sz val="1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top style="double">
        <color auto="1"/>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2" fillId="0" borderId="0"/>
    <xf numFmtId="170" fontId="22"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5" fontId="16" fillId="0" borderId="0" applyFont="0" applyFill="0" applyBorder="0" applyAlignment="0" applyProtection="0"/>
    <xf numFmtId="3" fontId="23" fillId="0" borderId="0" applyFont="0" applyFill="0" applyBorder="0" applyAlignment="0" applyProtection="0"/>
    <xf numFmtId="176" fontId="23" fillId="0" borderId="0" applyFont="0" applyFill="0" applyBorder="0" applyAlignment="0" applyProtection="0"/>
    <xf numFmtId="0" fontId="23" fillId="0" borderId="0" applyFont="0" applyFill="0" applyBorder="0" applyAlignment="0" applyProtection="0"/>
    <xf numFmtId="177"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2" fontId="23" fillId="0" borderId="0" applyFont="0" applyFill="0" applyBorder="0" applyAlignment="0" applyProtection="0"/>
    <xf numFmtId="168" fontId="13" fillId="0" borderId="0" applyFont="0" applyFill="0" applyBorder="0" applyAlignment="0" applyProtection="0"/>
    <xf numFmtId="174" fontId="24"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4"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4" fillId="0" borderId="0" applyFont="0" applyFill="0" applyBorder="0" applyAlignment="0" applyProtection="0"/>
    <xf numFmtId="179"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29"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0" fillId="0" borderId="0" applyFont="0" applyFill="0" applyBorder="0" applyAlignment="0" applyProtection="0"/>
    <xf numFmtId="169" fontId="16" fillId="0" borderId="0" applyFont="0" applyFill="0" applyBorder="0" applyAlignment="0" applyProtection="0"/>
    <xf numFmtId="182"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1"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33" fillId="21" borderId="0"/>
    <xf numFmtId="0" fontId="33" fillId="21" borderId="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1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31"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27" borderId="0" applyNumberFormat="0" applyBorder="0" applyAlignment="0" applyProtection="0"/>
    <xf numFmtId="0" fontId="34" fillId="3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20" borderId="0" applyNumberFormat="0" applyBorder="0" applyAlignment="0" applyProtection="0"/>
    <xf numFmtId="0" fontId="34" fillId="41" borderId="0" applyNumberFormat="0" applyBorder="0" applyAlignment="0" applyProtection="0"/>
    <xf numFmtId="0" fontId="34" fillId="4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45" borderId="0" applyNumberFormat="0" applyBorder="0" applyAlignment="0" applyProtection="0"/>
    <xf numFmtId="0" fontId="35" fillId="8" borderId="0" applyNumberFormat="0" applyBorder="0" applyAlignment="0" applyProtection="0"/>
    <xf numFmtId="0" fontId="36" fillId="17" borderId="0" applyNumberFormat="0" applyBorder="0" applyAlignment="0" applyProtection="0"/>
    <xf numFmtId="0" fontId="33" fillId="21" borderId="0"/>
    <xf numFmtId="0" fontId="33" fillId="21" borderId="0"/>
    <xf numFmtId="0" fontId="37" fillId="46" borderId="34" applyNumberFormat="0" applyAlignment="0" applyProtection="0"/>
    <xf numFmtId="0" fontId="37" fillId="13" borderId="34" applyNumberFormat="0" applyAlignment="0" applyProtection="0"/>
    <xf numFmtId="0" fontId="37" fillId="30" borderId="34" applyNumberFormat="0" applyAlignment="0" applyProtection="0"/>
    <xf numFmtId="0" fontId="38" fillId="47" borderId="35" applyNumberFormat="0" applyAlignment="0" applyProtection="0"/>
    <xf numFmtId="0" fontId="39" fillId="0" borderId="36" applyNumberFormat="0" applyFill="0" applyAlignment="0" applyProtection="0"/>
    <xf numFmtId="0" fontId="38" fillId="48" borderId="35" applyNumberFormat="0" applyAlignment="0" applyProtection="0"/>
    <xf numFmtId="4" fontId="40" fillId="0" borderId="0">
      <protection locked="0"/>
    </xf>
    <xf numFmtId="183" fontId="40" fillId="0" borderId="0">
      <protection locked="0"/>
    </xf>
    <xf numFmtId="184" fontId="16" fillId="0" borderId="0" applyFont="0" applyFill="0" applyBorder="0" applyAlignment="0" applyProtection="0"/>
    <xf numFmtId="185" fontId="16" fillId="0" borderId="0" applyFont="0" applyFill="0" applyBorder="0" applyAlignment="0" applyProtection="0"/>
    <xf numFmtId="0" fontId="40" fillId="0" borderId="0">
      <protection locked="0"/>
    </xf>
    <xf numFmtId="0" fontId="26" fillId="0" borderId="0"/>
    <xf numFmtId="0" fontId="18" fillId="0" borderId="0"/>
    <xf numFmtId="0" fontId="41" fillId="0" borderId="0" applyNumberFormat="0" applyFill="0" applyBorder="0" applyAlignment="0" applyProtection="0"/>
    <xf numFmtId="0" fontId="42" fillId="0" borderId="0" applyNumberFormat="0" applyFill="0" applyBorder="0" applyAlignment="0" applyProtection="0"/>
    <xf numFmtId="0" fontId="34" fillId="36" borderId="0" applyNumberFormat="0" applyBorder="0" applyAlignment="0" applyProtection="0"/>
    <xf numFmtId="0" fontId="34" fillId="49"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4" fillId="50" borderId="0" applyNumberFormat="0" applyBorder="0" applyAlignment="0" applyProtection="0"/>
    <xf numFmtId="0" fontId="34" fillId="38" borderId="0" applyNumberFormat="0" applyBorder="0" applyAlignment="0" applyProtection="0"/>
    <xf numFmtId="0" fontId="34" fillId="51" borderId="0" applyNumberFormat="0" applyBorder="0" applyAlignment="0" applyProtection="0"/>
    <xf numFmtId="0" fontId="34" fillId="52"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53" borderId="0" applyNumberFormat="0" applyBorder="0" applyAlignment="0" applyProtection="0"/>
    <xf numFmtId="0" fontId="43" fillId="20" borderId="34" applyNumberFormat="0" applyAlignment="0" applyProtection="0"/>
    <xf numFmtId="0" fontId="44" fillId="20" borderId="34" applyNumberFormat="0" applyAlignment="0" applyProtection="0"/>
    <xf numFmtId="0" fontId="45" fillId="0" borderId="0" applyNumberFormat="0" applyFill="0" applyBorder="0" applyAlignment="0" applyProtection="0"/>
    <xf numFmtId="0" fontId="40" fillId="0" borderId="0">
      <protection locked="0"/>
    </xf>
    <xf numFmtId="0" fontId="40" fillId="0" borderId="0">
      <protection locked="0"/>
    </xf>
    <xf numFmtId="0" fontId="46" fillId="0" borderId="0">
      <protection locked="0"/>
    </xf>
    <xf numFmtId="0" fontId="40" fillId="0" borderId="0">
      <protection locked="0"/>
    </xf>
    <xf numFmtId="0" fontId="40" fillId="0" borderId="0">
      <protection locked="0"/>
    </xf>
    <xf numFmtId="0" fontId="40" fillId="0" borderId="0">
      <protection locked="0"/>
    </xf>
    <xf numFmtId="0" fontId="46" fillId="0" borderId="0">
      <protection locked="0"/>
    </xf>
    <xf numFmtId="14" fontId="16" fillId="0" borderId="0"/>
    <xf numFmtId="2" fontId="16" fillId="0" borderId="0"/>
    <xf numFmtId="186" fontId="40" fillId="0" borderId="0">
      <protection locked="0"/>
    </xf>
    <xf numFmtId="0" fontId="36" fillId="9" borderId="0" applyNumberFormat="0" applyBorder="0" applyAlignment="0" applyProtection="0"/>
    <xf numFmtId="0" fontId="47" fillId="0" borderId="0" applyNumberFormat="0" applyFill="0" applyBorder="0" applyAlignment="0" applyProtection="0"/>
    <xf numFmtId="0" fontId="48" fillId="0" borderId="37" applyNumberFormat="0" applyFill="0" applyAlignment="0" applyProtection="0"/>
    <xf numFmtId="0" fontId="49" fillId="0" borderId="0" applyNumberFormat="0" applyFill="0" applyBorder="0" applyAlignment="0" applyProtection="0"/>
    <xf numFmtId="0" fontId="50" fillId="0" borderId="38" applyNumberFormat="0" applyFill="0" applyAlignment="0" applyProtection="0"/>
    <xf numFmtId="0" fontId="42" fillId="0" borderId="39" applyNumberFormat="0" applyFill="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51" fillId="0" borderId="0">
      <protection locked="0"/>
    </xf>
    <xf numFmtId="0" fontId="18" fillId="0" borderId="0" applyNumberFormat="0" applyFill="0" applyBorder="0" applyAlignment="0" applyProtection="0"/>
    <xf numFmtId="0" fontId="51" fillId="0" borderId="0">
      <protection locked="0"/>
    </xf>
    <xf numFmtId="0" fontId="52" fillId="0" borderId="0" applyNumberFormat="0" applyFill="0" applyBorder="0" applyAlignment="0" applyProtection="0">
      <alignment vertical="top"/>
      <protection locked="0"/>
    </xf>
    <xf numFmtId="0" fontId="35" fillId="15" borderId="0" applyNumberFormat="0" applyBorder="0" applyAlignment="0" applyProtection="0"/>
    <xf numFmtId="0" fontId="44" fillId="12" borderId="34" applyNumberFormat="0" applyAlignment="0" applyProtection="0"/>
    <xf numFmtId="0" fontId="39" fillId="0" borderId="36"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87" fontId="16" fillId="0" borderId="0" applyFont="0" applyFill="0" applyBorder="0" applyAlignment="0" applyProtection="0"/>
    <xf numFmtId="188" fontId="16" fillId="0" borderId="0" applyFont="0" applyFill="0" applyBorder="0" applyAlignment="0" applyProtection="0"/>
    <xf numFmtId="187" fontId="16" fillId="0" borderId="0" applyFont="0" applyFill="0" applyBorder="0" applyAlignment="0" applyProtection="0"/>
    <xf numFmtId="171" fontId="16" fillId="0" borderId="0" applyFont="0" applyFill="0" applyBorder="0" applyAlignment="0" applyProtection="0"/>
    <xf numFmtId="189" fontId="16" fillId="0" borderId="0" applyFont="0" applyFill="0" applyBorder="0" applyAlignment="0" applyProtection="0"/>
    <xf numFmtId="190" fontId="16" fillId="0" borderId="0" applyFill="0" applyBorder="0" applyAlignment="0" applyProtection="0"/>
    <xf numFmtId="191" fontId="24" fillId="0" borderId="0" applyFont="0" applyFill="0" applyBorder="0" applyAlignment="0" applyProtection="0"/>
    <xf numFmtId="192" fontId="16" fillId="0" borderId="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94" fontId="16" fillId="0" borderId="0" applyFont="0" applyFill="0" applyBorder="0" applyAlignment="0" applyProtection="0"/>
    <xf numFmtId="195"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6" fontId="16" fillId="0" borderId="0" applyFont="0" applyFill="0" applyBorder="0" applyAlignment="0" applyProtection="0"/>
    <xf numFmtId="197" fontId="16" fillId="0" borderId="0" applyFont="0" applyFill="0" applyBorder="0" applyAlignment="0" applyProtection="0"/>
    <xf numFmtId="43" fontId="16" fillId="0" borderId="0" applyFont="0" applyFill="0" applyBorder="0" applyAlignment="0" applyProtection="0"/>
    <xf numFmtId="192" fontId="16" fillId="0" borderId="0" applyFill="0" applyBorder="0" applyAlignment="0" applyProtection="0"/>
    <xf numFmtId="43" fontId="16" fillId="0" borderId="0" applyFont="0" applyFill="0" applyBorder="0" applyAlignment="0" applyProtection="0"/>
    <xf numFmtId="194" fontId="16" fillId="0" borderId="0" applyFont="0" applyFill="0" applyBorder="0" applyAlignment="0" applyProtection="0"/>
    <xf numFmtId="194"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198" fontId="16"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87"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0" fontId="16" fillId="0" borderId="0" applyFont="0" applyFill="0" applyBorder="0" applyAlignment="0" applyProtection="0"/>
    <xf numFmtId="166" fontId="16" fillId="0" borderId="0" applyFont="0" applyFill="0" applyBorder="0" applyAlignment="0" applyProtection="0"/>
    <xf numFmtId="199"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87" fontId="16" fillId="0" borderId="0" applyFont="0" applyFill="0" applyBorder="0" applyAlignment="0" applyProtection="0"/>
    <xf numFmtId="199"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199" fontId="16" fillId="0" borderId="0" applyFont="0" applyFill="0" applyBorder="0" applyAlignment="0" applyProtection="0"/>
    <xf numFmtId="193" fontId="16" fillId="0" borderId="0" applyFont="0" applyFill="0" applyBorder="0" applyAlignment="0" applyProtection="0"/>
    <xf numFmtId="193" fontId="16" fillId="0" borderId="0" applyFont="0" applyFill="0" applyBorder="0" applyAlignment="0" applyProtection="0"/>
    <xf numFmtId="198" fontId="16" fillId="0" borderId="0" applyFont="0" applyFill="0" applyBorder="0" applyAlignment="0" applyProtection="0"/>
    <xf numFmtId="187"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87" fontId="16" fillId="0" borderId="0" applyFont="0" applyFill="0" applyBorder="0" applyAlignment="0" applyProtection="0"/>
    <xf numFmtId="171" fontId="16" fillId="0" borderId="0" applyFont="0" applyFill="0" applyBorder="0" applyAlignment="0" applyProtection="0"/>
    <xf numFmtId="188" fontId="16" fillId="0" borderId="0" applyFont="0" applyFill="0" applyBorder="0" applyAlignment="0" applyProtection="0"/>
    <xf numFmtId="187" fontId="16" fillId="0" borderId="0" applyFont="0" applyFill="0" applyBorder="0" applyAlignment="0" applyProtection="0"/>
    <xf numFmtId="188" fontId="16" fillId="0" borderId="0" applyFont="0" applyFill="0" applyBorder="0" applyAlignment="0" applyProtection="0"/>
    <xf numFmtId="201" fontId="16" fillId="0" borderId="0" applyFont="0" applyFill="0" applyBorder="0" applyAlignment="0" applyProtection="0"/>
    <xf numFmtId="0" fontId="16" fillId="0" borderId="0" applyFont="0" applyFill="0" applyBorder="0" applyAlignment="0" applyProtection="0"/>
    <xf numFmtId="181" fontId="19" fillId="0" borderId="27"/>
    <xf numFmtId="169" fontId="24"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4" fillId="0" borderId="0" applyFont="0" applyFill="0" applyBorder="0" applyAlignment="0" applyProtection="0"/>
    <xf numFmtId="170" fontId="16" fillId="0" borderId="0" applyFont="0" applyFill="0" applyBorder="0" applyAlignment="0" applyProtection="0"/>
    <xf numFmtId="203"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44" fontId="16"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202" fontId="16" fillId="0" borderId="0" applyFill="0" applyBorder="0" applyAlignment="0" applyProtection="0"/>
    <xf numFmtId="202" fontId="16" fillId="0" borderId="0" applyFont="0" applyFill="0" applyBorder="0" applyAlignment="0" applyProtection="0"/>
    <xf numFmtId="204"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87" fontId="16" fillId="0" borderId="0"/>
    <xf numFmtId="0" fontId="53" fillId="28" borderId="0" applyNumberFormat="0" applyBorder="0" applyAlignment="0" applyProtection="0"/>
    <xf numFmtId="0" fontId="6" fillId="0" borderId="0"/>
    <xf numFmtId="0" fontId="54"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40" applyNumberFormat="0" applyAlignment="0" applyProtection="0"/>
    <xf numFmtId="0" fontId="16" fillId="54" borderId="40" applyNumberFormat="0" applyFont="0" applyAlignment="0" applyProtection="0"/>
    <xf numFmtId="0" fontId="16" fillId="54" borderId="40" applyNumberFormat="0" applyFont="0" applyAlignment="0" applyProtection="0"/>
    <xf numFmtId="0" fontId="16" fillId="54" borderId="40" applyNumberFormat="0" applyFont="0" applyAlignment="0" applyProtection="0"/>
    <xf numFmtId="0" fontId="55" fillId="46" borderId="41" applyNumberFormat="0" applyAlignment="0" applyProtection="0"/>
    <xf numFmtId="205" fontId="40"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4" fillId="0" borderId="0" applyFont="0" applyFill="0" applyBorder="0" applyAlignment="0" applyProtection="0"/>
    <xf numFmtId="9" fontId="24" fillId="0" borderId="0" applyFont="0" applyFill="0" applyBorder="0" applyAlignment="0" applyProtection="0"/>
    <xf numFmtId="9" fontId="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3" fontId="16" fillId="0" borderId="0"/>
    <xf numFmtId="0" fontId="56" fillId="0" borderId="0">
      <alignment vertical="top"/>
    </xf>
    <xf numFmtId="0" fontId="55" fillId="13" borderId="41" applyNumberFormat="0" applyAlignment="0" applyProtection="0"/>
    <xf numFmtId="0" fontId="55" fillId="30" borderId="41" applyNumberFormat="0" applyAlignment="0" applyProtection="0"/>
    <xf numFmtId="0" fontId="33" fillId="21" borderId="0"/>
    <xf numFmtId="0" fontId="57" fillId="0" borderId="0" applyNumberFormat="0" applyFill="0" applyBorder="0" applyAlignment="0" applyProtection="0"/>
    <xf numFmtId="0" fontId="45" fillId="0" borderId="0" applyNumberFormat="0" applyFill="0" applyBorder="0" applyAlignment="0" applyProtection="0"/>
    <xf numFmtId="0" fontId="58" fillId="0" borderId="0" applyNumberFormat="0" applyFill="0" applyBorder="0" applyAlignment="0" applyProtection="0"/>
    <xf numFmtId="0" fontId="59" fillId="0" borderId="37" applyNumberFormat="0" applyFill="0" applyAlignment="0" applyProtection="0"/>
    <xf numFmtId="0" fontId="48" fillId="0" borderId="37" applyNumberFormat="0" applyFill="0" applyAlignment="0" applyProtection="0"/>
    <xf numFmtId="0" fontId="60" fillId="0" borderId="38" applyNumberFormat="0" applyFill="0" applyAlignment="0" applyProtection="0"/>
    <xf numFmtId="0" fontId="50" fillId="0" borderId="38" applyNumberFormat="0" applyFill="0" applyAlignment="0" applyProtection="0"/>
    <xf numFmtId="0" fontId="41" fillId="0" borderId="42" applyNumberFormat="0" applyFill="0" applyAlignment="0" applyProtection="0"/>
    <xf numFmtId="0" fontId="42" fillId="0" borderId="39" applyNumberFormat="0" applyFill="0" applyAlignment="0" applyProtection="0"/>
    <xf numFmtId="0" fontId="61" fillId="0" borderId="0" applyNumberFormat="0" applyFill="0" applyBorder="0" applyAlignment="0" applyProtection="0"/>
    <xf numFmtId="0" fontId="58" fillId="0" borderId="0" applyNumberFormat="0" applyFill="0" applyBorder="0" applyAlignment="0" applyProtection="0"/>
    <xf numFmtId="0" fontId="25" fillId="0" borderId="43" applyNumberFormat="0" applyFill="0" applyAlignment="0" applyProtection="0"/>
    <xf numFmtId="0" fontId="62" fillId="0" borderId="44" applyNumberFormat="0" applyFill="0" applyAlignment="0" applyProtection="0"/>
    <xf numFmtId="0" fontId="57"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3" fillId="0" borderId="0"/>
    <xf numFmtId="9" fontId="16" fillId="0" borderId="0" applyFont="0" applyFill="0" applyBorder="0" applyAlignment="0" applyProtection="0"/>
    <xf numFmtId="41" fontId="64" fillId="0" borderId="0" applyFont="0" applyFill="0" applyBorder="0" applyAlignment="0" applyProtection="0"/>
    <xf numFmtId="0" fontId="3" fillId="0" borderId="0"/>
    <xf numFmtId="49" fontId="66" fillId="56" borderId="4">
      <alignment horizontal="center" vertical="center"/>
    </xf>
    <xf numFmtId="0" fontId="65" fillId="57" borderId="54">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164" fontId="2" fillId="0" borderId="0" applyFont="0" applyFill="0" applyBorder="0" applyAlignment="0" applyProtection="0"/>
    <xf numFmtId="0" fontId="1" fillId="0" borderId="0"/>
    <xf numFmtId="0" fontId="16" fillId="0" borderId="0"/>
    <xf numFmtId="0" fontId="16" fillId="0" borderId="0"/>
    <xf numFmtId="185" fontId="16" fillId="0" borderId="0" applyFont="0" applyFill="0" applyBorder="0" applyAlignment="0" applyProtection="0"/>
    <xf numFmtId="210" fontId="16" fillId="0" borderId="0" applyFont="0" applyFill="0" applyBorder="0" applyAlignment="0" applyProtection="0"/>
    <xf numFmtId="0" fontId="76" fillId="0" borderId="0" applyNumberFormat="0" applyFill="0" applyBorder="0" applyAlignment="0" applyProtection="0">
      <alignment vertical="top"/>
      <protection locked="0"/>
    </xf>
    <xf numFmtId="0" fontId="78" fillId="0" borderId="0"/>
  </cellStyleXfs>
  <cellXfs count="364">
    <xf numFmtId="0" fontId="0" fillId="0" borderId="0" xfId="0"/>
    <xf numFmtId="172" fontId="20" fillId="2" borderId="1" xfId="1" applyFont="1" applyFill="1" applyBorder="1" applyAlignment="1">
      <alignment horizontal="center"/>
    </xf>
    <xf numFmtId="173" fontId="20" fillId="2" borderId="9" xfId="2" applyNumberFormat="1" applyFont="1" applyFill="1" applyBorder="1"/>
    <xf numFmtId="173" fontId="20" fillId="2" borderId="1" xfId="2" applyNumberFormat="1" applyFont="1" applyFill="1" applyBorder="1"/>
    <xf numFmtId="170" fontId="20" fillId="2" borderId="20" xfId="2" applyFont="1" applyFill="1" applyBorder="1" applyAlignment="1">
      <alignment horizontal="center" vertical="top"/>
    </xf>
    <xf numFmtId="172" fontId="20" fillId="2" borderId="20" xfId="1" applyFont="1" applyFill="1" applyBorder="1" applyAlignment="1">
      <alignment horizontal="center"/>
    </xf>
    <xf numFmtId="173" fontId="20" fillId="2" borderId="31" xfId="2" applyNumberFormat="1" applyFont="1" applyFill="1" applyBorder="1"/>
    <xf numFmtId="173" fontId="0" fillId="0" borderId="0" xfId="129" applyNumberFormat="1" applyFont="1"/>
    <xf numFmtId="172" fontId="20" fillId="2" borderId="1" xfId="1" applyFont="1" applyFill="1" applyBorder="1" applyAlignment="1">
      <alignment horizontal="justify" vertical="top" wrapText="1"/>
    </xf>
    <xf numFmtId="41" fontId="20" fillId="2" borderId="1" xfId="1631" applyFont="1" applyFill="1" applyBorder="1" applyAlignment="1">
      <alignment horizontal="left"/>
    </xf>
    <xf numFmtId="206" fontId="20" fillId="2" borderId="1" xfId="1631" applyNumberFormat="1" applyFont="1" applyFill="1" applyBorder="1" applyAlignment="1">
      <alignment horizontal="left"/>
    </xf>
    <xf numFmtId="0" fontId="68" fillId="4" borderId="6" xfId="4" applyFont="1" applyFill="1" applyBorder="1" applyAlignment="1">
      <alignment horizontal="left" vertical="center"/>
    </xf>
    <xf numFmtId="0" fontId="68" fillId="4" borderId="7" xfId="76" applyFont="1" applyFill="1" applyBorder="1" applyAlignment="1">
      <alignment horizontal="center" vertical="center"/>
    </xf>
    <xf numFmtId="0" fontId="68" fillId="4" borderId="7" xfId="76" applyFont="1" applyFill="1" applyBorder="1" applyAlignment="1">
      <alignment horizontal="left" vertical="center" wrapText="1"/>
    </xf>
    <xf numFmtId="4" fontId="68" fillId="4" borderId="7" xfId="5" applyNumberFormat="1" applyFont="1" applyFill="1" applyBorder="1" applyAlignment="1">
      <alignment vertical="center" wrapText="1"/>
    </xf>
    <xf numFmtId="208" fontId="68" fillId="4" borderId="7" xfId="74" applyNumberFormat="1" applyFont="1" applyFill="1" applyBorder="1" applyAlignment="1">
      <alignment horizontal="right" vertical="center" wrapText="1"/>
    </xf>
    <xf numFmtId="173" fontId="21" fillId="4" borderId="4" xfId="2" applyNumberFormat="1" applyFont="1" applyFill="1" applyBorder="1"/>
    <xf numFmtId="0" fontId="67" fillId="0" borderId="63" xfId="1640" applyFont="1" applyBorder="1" applyAlignment="1">
      <alignment horizontal="center" vertical="center" wrapText="1"/>
    </xf>
    <xf numFmtId="0" fontId="67" fillId="58" borderId="6" xfId="4" applyFont="1" applyFill="1" applyBorder="1" applyAlignment="1">
      <alignment vertical="center"/>
    </xf>
    <xf numFmtId="0" fontId="67" fillId="58" borderId="7" xfId="4" applyFont="1" applyFill="1" applyBorder="1" applyAlignment="1">
      <alignment vertical="center"/>
    </xf>
    <xf numFmtId="0" fontId="67" fillId="58" borderId="17" xfId="4" applyFont="1" applyFill="1" applyBorder="1" applyAlignment="1">
      <alignment vertical="center"/>
    </xf>
    <xf numFmtId="173" fontId="20" fillId="4" borderId="7" xfId="2" applyNumberFormat="1" applyFont="1" applyFill="1" applyBorder="1"/>
    <xf numFmtId="170" fontId="20" fillId="4" borderId="7" xfId="2" applyFont="1" applyFill="1" applyBorder="1" applyAlignment="1">
      <alignment horizontal="center" vertical="top"/>
    </xf>
    <xf numFmtId="172" fontId="20" fillId="4" borderId="7" xfId="1" applyFont="1" applyFill="1" applyBorder="1" applyAlignment="1">
      <alignment horizontal="justify" vertical="top" wrapText="1"/>
    </xf>
    <xf numFmtId="172" fontId="20" fillId="4" borderId="7" xfId="1" applyFont="1" applyFill="1" applyBorder="1" applyAlignment="1">
      <alignment horizontal="center"/>
    </xf>
    <xf numFmtId="206" fontId="20" fillId="4" borderId="7" xfId="1631" applyNumberFormat="1" applyFont="1" applyFill="1" applyBorder="1" applyAlignment="1">
      <alignment horizontal="left"/>
    </xf>
    <xf numFmtId="41" fontId="20" fillId="4" borderId="7" xfId="1631" applyFont="1" applyFill="1" applyBorder="1" applyAlignment="1">
      <alignment horizontal="left"/>
    </xf>
    <xf numFmtId="170" fontId="20" fillId="2" borderId="2" xfId="2" applyFont="1" applyFill="1" applyBorder="1" applyAlignment="1">
      <alignment horizontal="center" vertical="top"/>
    </xf>
    <xf numFmtId="172" fontId="20" fillId="2" borderId="2" xfId="1" applyFont="1" applyFill="1" applyBorder="1" applyAlignment="1">
      <alignment horizontal="justify" vertical="top" wrapText="1"/>
    </xf>
    <xf numFmtId="172" fontId="20" fillId="2" borderId="2" xfId="1" applyFont="1" applyFill="1" applyBorder="1" applyAlignment="1">
      <alignment horizontal="center"/>
    </xf>
    <xf numFmtId="206" fontId="20" fillId="2" borderId="2" xfId="1631" applyNumberFormat="1" applyFont="1" applyFill="1" applyBorder="1" applyAlignment="1">
      <alignment horizontal="left"/>
    </xf>
    <xf numFmtId="41" fontId="20" fillId="2" borderId="2" xfId="1631" applyFont="1" applyFill="1" applyBorder="1" applyAlignment="1">
      <alignment horizontal="left"/>
    </xf>
    <xf numFmtId="173" fontId="20" fillId="2" borderId="23" xfId="2" applyNumberFormat="1" applyFont="1" applyFill="1" applyBorder="1"/>
    <xf numFmtId="173" fontId="20" fillId="2" borderId="3" xfId="2" applyNumberFormat="1" applyFont="1" applyFill="1" applyBorder="1"/>
    <xf numFmtId="170" fontId="20" fillId="2" borderId="63" xfId="2" applyFont="1" applyFill="1" applyBorder="1" applyAlignment="1">
      <alignment horizontal="center" vertical="top"/>
    </xf>
    <xf numFmtId="172" fontId="20" fillId="2" borderId="63" xfId="1" applyFont="1" applyFill="1" applyBorder="1" applyAlignment="1">
      <alignment horizontal="justify" vertical="top" wrapText="1"/>
    </xf>
    <xf numFmtId="172" fontId="20" fillId="2" borderId="63" xfId="1" applyFont="1" applyFill="1" applyBorder="1" applyAlignment="1">
      <alignment horizontal="center"/>
    </xf>
    <xf numFmtId="206" fontId="20" fillId="2" borderId="63" xfId="1631" applyNumberFormat="1" applyFont="1" applyFill="1" applyBorder="1" applyAlignment="1">
      <alignment horizontal="left"/>
    </xf>
    <xf numFmtId="41" fontId="20" fillId="2" borderId="63" xfId="1631" applyFont="1" applyFill="1" applyBorder="1" applyAlignment="1">
      <alignment horizontal="left"/>
    </xf>
    <xf numFmtId="173" fontId="20" fillId="2" borderId="18" xfId="2" applyNumberFormat="1" applyFont="1" applyFill="1" applyBorder="1"/>
    <xf numFmtId="0" fontId="67" fillId="58" borderId="51" xfId="4" applyFont="1" applyFill="1" applyBorder="1" applyAlignment="1">
      <alignment vertical="center"/>
    </xf>
    <xf numFmtId="0" fontId="67" fillId="58" borderId="52" xfId="4" applyFont="1" applyFill="1" applyBorder="1" applyAlignment="1">
      <alignment vertical="center"/>
    </xf>
    <xf numFmtId="0" fontId="67" fillId="58" borderId="24" xfId="4" applyFont="1" applyFill="1" applyBorder="1" applyAlignment="1">
      <alignment vertical="center"/>
    </xf>
    <xf numFmtId="0" fontId="67" fillId="58" borderId="25" xfId="4" applyFont="1" applyFill="1" applyBorder="1" applyAlignment="1">
      <alignment vertical="center"/>
    </xf>
    <xf numFmtId="0" fontId="67" fillId="58" borderId="19" xfId="4" applyFont="1" applyFill="1" applyBorder="1" applyAlignment="1">
      <alignment vertical="center"/>
    </xf>
    <xf numFmtId="173" fontId="20" fillId="2" borderId="29" xfId="2" applyNumberFormat="1" applyFont="1" applyFill="1" applyBorder="1"/>
    <xf numFmtId="172" fontId="20" fillId="2" borderId="20" xfId="1" applyFont="1" applyFill="1" applyBorder="1" applyAlignment="1">
      <alignment horizontal="justify" vertical="top" wrapText="1"/>
    </xf>
    <xf numFmtId="206" fontId="20" fillId="2" borderId="20" xfId="1631" applyNumberFormat="1" applyFont="1" applyFill="1" applyBorder="1" applyAlignment="1">
      <alignment horizontal="left"/>
    </xf>
    <xf numFmtId="41" fontId="20" fillId="2" borderId="20" xfId="1631" applyFont="1" applyFill="1" applyBorder="1" applyAlignment="1">
      <alignment horizontal="left"/>
    </xf>
    <xf numFmtId="173" fontId="20" fillId="2" borderId="28" xfId="2" applyNumberFormat="1" applyFont="1" applyFill="1" applyBorder="1"/>
    <xf numFmtId="180" fontId="67" fillId="58" borderId="7" xfId="129" applyNumberFormat="1" applyFont="1" applyFill="1" applyBorder="1" applyAlignment="1">
      <alignment vertical="center"/>
    </xf>
    <xf numFmtId="173" fontId="67" fillId="58" borderId="51" xfId="129" applyNumberFormat="1" applyFont="1" applyFill="1" applyBorder="1" applyAlignment="1">
      <alignment vertical="center"/>
    </xf>
    <xf numFmtId="173" fontId="67" fillId="58" borderId="25" xfId="129" applyNumberFormat="1" applyFont="1" applyFill="1" applyBorder="1" applyAlignment="1">
      <alignment vertical="center"/>
    </xf>
    <xf numFmtId="173" fontId="20" fillId="2" borderId="20" xfId="129" applyNumberFormat="1" applyFont="1" applyFill="1" applyBorder="1" applyAlignment="1">
      <alignment horizontal="center" vertical="top"/>
    </xf>
    <xf numFmtId="173" fontId="20" fillId="2" borderId="63" xfId="129" applyNumberFormat="1" applyFont="1" applyFill="1" applyBorder="1" applyAlignment="1">
      <alignment horizontal="center" vertical="top"/>
    </xf>
    <xf numFmtId="173" fontId="68" fillId="4" borderId="7" xfId="129" applyNumberFormat="1" applyFont="1" applyFill="1" applyBorder="1" applyAlignment="1">
      <alignment horizontal="center" vertical="center"/>
    </xf>
    <xf numFmtId="173" fontId="20" fillId="4" borderId="7" xfId="129" applyNumberFormat="1" applyFont="1" applyFill="1" applyBorder="1" applyAlignment="1">
      <alignment horizontal="center" vertical="top"/>
    </xf>
    <xf numFmtId="173" fontId="67" fillId="58" borderId="7" xfId="129" applyNumberFormat="1" applyFont="1" applyFill="1" applyBorder="1" applyAlignment="1">
      <alignment vertical="center"/>
    </xf>
    <xf numFmtId="173" fontId="20" fillId="2" borderId="2" xfId="129" applyNumberFormat="1" applyFont="1" applyFill="1" applyBorder="1" applyAlignment="1">
      <alignment horizontal="center" vertical="top"/>
    </xf>
    <xf numFmtId="173" fontId="20" fillId="2" borderId="1" xfId="129" applyNumberFormat="1" applyFont="1" applyFill="1" applyBorder="1" applyAlignment="1">
      <alignment horizontal="center" vertical="top"/>
    </xf>
    <xf numFmtId="0" fontId="67" fillId="0" borderId="2" xfId="4" applyFont="1" applyFill="1" applyBorder="1" applyAlignment="1">
      <alignment vertical="center"/>
    </xf>
    <xf numFmtId="173" fontId="67" fillId="0" borderId="2" xfId="129" applyNumberFormat="1" applyFont="1" applyFill="1" applyBorder="1" applyAlignment="1">
      <alignment vertical="center"/>
    </xf>
    <xf numFmtId="207" fontId="20" fillId="2" borderId="1" xfId="1" applyNumberFormat="1" applyFont="1" applyFill="1" applyBorder="1" applyAlignment="1">
      <alignment horizontal="justify" vertical="top" wrapText="1"/>
    </xf>
    <xf numFmtId="0" fontId="20" fillId="4" borderId="0" xfId="23" applyFont="1" applyFill="1"/>
    <xf numFmtId="173" fontId="20" fillId="4" borderId="0" xfId="129" applyNumberFormat="1" applyFont="1" applyFill="1"/>
    <xf numFmtId="0" fontId="20" fillId="4" borderId="0" xfId="23" applyFont="1" applyFill="1" applyAlignment="1">
      <alignment horizontal="center"/>
    </xf>
    <xf numFmtId="0" fontId="20" fillId="4" borderId="69" xfId="23" applyFont="1" applyFill="1" applyBorder="1"/>
    <xf numFmtId="173" fontId="20" fillId="4" borderId="69" xfId="129" applyNumberFormat="1" applyFont="1" applyFill="1" applyBorder="1"/>
    <xf numFmtId="0" fontId="20" fillId="4" borderId="69" xfId="23" applyFont="1" applyFill="1" applyBorder="1" applyAlignment="1">
      <alignment horizontal="center"/>
    </xf>
    <xf numFmtId="0" fontId="70" fillId="4" borderId="68" xfId="0" applyFont="1" applyFill="1" applyBorder="1" applyAlignment="1">
      <alignment horizontal="left" vertical="center"/>
    </xf>
    <xf numFmtId="173" fontId="71" fillId="4" borderId="68" xfId="129" applyNumberFormat="1" applyFont="1" applyFill="1" applyBorder="1" applyAlignment="1">
      <alignment horizontal="left" vertical="center"/>
    </xf>
    <xf numFmtId="0" fontId="71" fillId="4" borderId="68" xfId="0" applyFont="1" applyFill="1" applyBorder="1" applyAlignment="1">
      <alignment horizontal="left" vertical="center"/>
    </xf>
    <xf numFmtId="49" fontId="27" fillId="0" borderId="0" xfId="1641" applyNumberFormat="1" applyFont="1" applyAlignment="1">
      <alignment horizontal="right" vertical="center"/>
    </xf>
    <xf numFmtId="209" fontId="27" fillId="0" borderId="0" xfId="1641" applyNumberFormat="1" applyFont="1" applyAlignment="1">
      <alignment vertical="center"/>
    </xf>
    <xf numFmtId="0" fontId="72" fillId="0" borderId="0" xfId="617" applyFont="1"/>
    <xf numFmtId="0" fontId="72" fillId="0" borderId="0" xfId="617" applyFont="1" applyAlignment="1">
      <alignment horizontal="center"/>
    </xf>
    <xf numFmtId="0" fontId="72" fillId="0" borderId="0" xfId="1640" applyFont="1" applyAlignment="1">
      <alignment horizontal="center" vertical="center"/>
    </xf>
    <xf numFmtId="0" fontId="27" fillId="0" borderId="62" xfId="617" applyFont="1" applyBorder="1" applyAlignment="1">
      <alignment horizontal="left" vertical="center"/>
    </xf>
    <xf numFmtId="0" fontId="72" fillId="0" borderId="62" xfId="617" applyFont="1" applyBorder="1" applyAlignment="1">
      <alignment horizontal="left" vertical="center" wrapText="1"/>
    </xf>
    <xf numFmtId="0" fontId="27" fillId="0" borderId="13" xfId="617" applyFont="1" applyBorder="1" applyAlignment="1">
      <alignment horizontal="left" vertical="center"/>
    </xf>
    <xf numFmtId="9" fontId="72" fillId="0" borderId="60" xfId="1642" applyNumberFormat="1" applyFont="1" applyBorder="1" applyAlignment="1">
      <alignment horizontal="center" vertical="center"/>
    </xf>
    <xf numFmtId="200" fontId="27" fillId="0" borderId="60" xfId="1642" applyNumberFormat="1" applyFont="1" applyBorder="1" applyAlignment="1">
      <alignment vertical="center"/>
    </xf>
    <xf numFmtId="0" fontId="72" fillId="0" borderId="61" xfId="617" applyFont="1" applyBorder="1" applyAlignment="1">
      <alignment vertical="center"/>
    </xf>
    <xf numFmtId="2" fontId="72" fillId="0" borderId="0" xfId="617" applyNumberFormat="1" applyFont="1"/>
    <xf numFmtId="200" fontId="72" fillId="0" borderId="0" xfId="1642" applyNumberFormat="1" applyFont="1"/>
    <xf numFmtId="39" fontId="27" fillId="0" borderId="0" xfId="1642" applyNumberFormat="1" applyFont="1" applyAlignment="1">
      <alignment vertical="center"/>
    </xf>
    <xf numFmtId="0" fontId="27" fillId="0" borderId="11" xfId="26" applyFont="1" applyBorder="1" applyAlignment="1">
      <alignment vertical="center"/>
    </xf>
    <xf numFmtId="209" fontId="27" fillId="3" borderId="28" xfId="1643" applyNumberFormat="1" applyFont="1" applyFill="1" applyBorder="1" applyAlignment="1">
      <alignment horizontal="center" vertical="center"/>
    </xf>
    <xf numFmtId="0" fontId="72" fillId="0" borderId="66" xfId="0" applyFont="1" applyBorder="1" applyAlignment="1">
      <alignment vertical="center" wrapText="1"/>
    </xf>
    <xf numFmtId="0" fontId="54" fillId="0" borderId="0" xfId="617" applyFont="1"/>
    <xf numFmtId="0" fontId="72" fillId="0" borderId="47" xfId="0" applyFont="1" applyBorder="1" applyAlignment="1">
      <alignment vertical="center" wrapText="1"/>
    </xf>
    <xf numFmtId="0" fontId="72" fillId="0" borderId="49" xfId="0" applyFont="1" applyBorder="1" applyAlignment="1">
      <alignment vertical="center" wrapText="1"/>
    </xf>
    <xf numFmtId="0" fontId="72" fillId="0" borderId="8" xfId="0" applyFont="1" applyBorder="1" applyAlignment="1">
      <alignment vertical="center" wrapText="1"/>
    </xf>
    <xf numFmtId="0" fontId="72" fillId="0" borderId="0" xfId="0" applyFont="1" applyAlignment="1">
      <alignment vertical="center" wrapText="1"/>
    </xf>
    <xf numFmtId="0" fontId="72" fillId="0" borderId="55" xfId="0" applyFont="1" applyBorder="1" applyAlignment="1">
      <alignment vertical="center" wrapText="1"/>
    </xf>
    <xf numFmtId="173" fontId="27" fillId="58" borderId="17" xfId="129" applyNumberFormat="1" applyFont="1" applyFill="1" applyBorder="1" applyAlignment="1">
      <alignment vertical="center"/>
    </xf>
    <xf numFmtId="0" fontId="54" fillId="0" borderId="0" xfId="495" applyFont="1"/>
    <xf numFmtId="0" fontId="54" fillId="0" borderId="70" xfId="495" applyFont="1" applyBorder="1"/>
    <xf numFmtId="0" fontId="54" fillId="0" borderId="69" xfId="495" applyFont="1" applyBorder="1"/>
    <xf numFmtId="0" fontId="54" fillId="0" borderId="71" xfId="495" applyFont="1" applyBorder="1"/>
    <xf numFmtId="0" fontId="54" fillId="0" borderId="72" xfId="495" applyFont="1" applyBorder="1"/>
    <xf numFmtId="0" fontId="54" fillId="0" borderId="73" xfId="495" applyFont="1" applyBorder="1"/>
    <xf numFmtId="0" fontId="70" fillId="0" borderId="67" xfId="495" applyFont="1" applyBorder="1" applyAlignment="1">
      <alignment horizontal="left" vertical="center"/>
    </xf>
    <xf numFmtId="0" fontId="71" fillId="0" borderId="67" xfId="495" applyFont="1" applyBorder="1" applyAlignment="1">
      <alignment horizontal="left" vertical="center"/>
    </xf>
    <xf numFmtId="0" fontId="74" fillId="0" borderId="0" xfId="495" applyFont="1"/>
    <xf numFmtId="0" fontId="75" fillId="0" borderId="0" xfId="495" applyFont="1"/>
    <xf numFmtId="0" fontId="20" fillId="0" borderId="73" xfId="495" applyFont="1" applyBorder="1" applyAlignment="1">
      <alignment horizontal="center" wrapText="1"/>
    </xf>
    <xf numFmtId="0" fontId="72" fillId="0" borderId="0" xfId="495" applyFont="1"/>
    <xf numFmtId="0" fontId="69" fillId="0" borderId="73" xfId="1645" applyFont="1" applyBorder="1" applyAlignment="1">
      <alignment horizontal="center" vertical="center"/>
    </xf>
    <xf numFmtId="0" fontId="69" fillId="0" borderId="73" xfId="495" applyFont="1" applyBorder="1" applyAlignment="1">
      <alignment horizontal="center" vertical="center"/>
    </xf>
    <xf numFmtId="0" fontId="72" fillId="0" borderId="66" xfId="495" applyFont="1" applyBorder="1" applyAlignment="1">
      <alignment horizontal="center"/>
    </xf>
    <xf numFmtId="0" fontId="27" fillId="0" borderId="47" xfId="495" applyFont="1" applyBorder="1" applyAlignment="1">
      <alignment horizontal="center"/>
    </xf>
    <xf numFmtId="0" fontId="72" fillId="0" borderId="47" xfId="495" applyFont="1" applyBorder="1" applyAlignment="1">
      <alignment vertical="center"/>
    </xf>
    <xf numFmtId="0" fontId="72" fillId="0" borderId="53" xfId="495" applyFont="1" applyBorder="1" applyAlignment="1">
      <alignment vertical="center"/>
    </xf>
    <xf numFmtId="0" fontId="69" fillId="0" borderId="73" xfId="495" applyFont="1" applyBorder="1" applyAlignment="1">
      <alignment vertical="center"/>
    </xf>
    <xf numFmtId="0" fontId="72" fillId="0" borderId="24" xfId="495" applyFont="1" applyBorder="1" applyAlignment="1">
      <alignment horizontal="center"/>
    </xf>
    <xf numFmtId="0" fontId="27" fillId="0" borderId="25" xfId="495" applyFont="1" applyBorder="1" applyAlignment="1">
      <alignment horizontal="center"/>
    </xf>
    <xf numFmtId="0" fontId="72" fillId="0" borderId="25" xfId="495" applyFont="1" applyBorder="1" applyAlignment="1">
      <alignment horizontal="right" vertical="center"/>
    </xf>
    <xf numFmtId="0" fontId="72" fillId="0" borderId="2" xfId="495" applyFont="1" applyBorder="1" applyAlignment="1">
      <alignment horizontal="center" vertical="center"/>
    </xf>
    <xf numFmtId="0" fontId="72" fillId="0" borderId="23" xfId="495" applyFont="1" applyBorder="1" applyAlignment="1">
      <alignment horizontal="center" vertical="center"/>
    </xf>
    <xf numFmtId="0" fontId="72" fillId="0" borderId="8" xfId="495" applyFont="1" applyBorder="1" applyAlignment="1">
      <alignment horizontal="center"/>
    </xf>
    <xf numFmtId="0" fontId="27" fillId="0" borderId="0" xfId="495" applyFont="1" applyAlignment="1">
      <alignment horizontal="center"/>
    </xf>
    <xf numFmtId="0" fontId="72" fillId="0" borderId="0" xfId="495" applyFont="1" applyAlignment="1">
      <alignment horizontal="right" vertical="center"/>
    </xf>
    <xf numFmtId="1" fontId="69" fillId="0" borderId="73" xfId="495" applyNumberFormat="1" applyFont="1" applyBorder="1" applyAlignment="1">
      <alignment horizontal="center" vertical="center"/>
    </xf>
    <xf numFmtId="1" fontId="72" fillId="0" borderId="16" xfId="495" applyNumberFormat="1" applyFont="1" applyBorder="1" applyAlignment="1">
      <alignment horizontal="center" vertical="center"/>
    </xf>
    <xf numFmtId="0" fontId="72" fillId="0" borderId="76" xfId="495" applyFont="1" applyBorder="1" applyAlignment="1">
      <alignment horizontal="left"/>
    </xf>
    <xf numFmtId="0" fontId="72" fillId="0" borderId="5" xfId="495" applyFont="1" applyBorder="1" applyAlignment="1">
      <alignment horizontal="center"/>
    </xf>
    <xf numFmtId="0" fontId="72" fillId="0" borderId="15" xfId="495" applyFont="1" applyBorder="1" applyAlignment="1">
      <alignment horizontal="center"/>
    </xf>
    <xf numFmtId="0" fontId="69" fillId="0" borderId="73" xfId="495" applyFont="1" applyBorder="1" applyAlignment="1">
      <alignment horizontal="center"/>
    </xf>
    <xf numFmtId="0" fontId="72" fillId="0" borderId="56" xfId="495" applyFont="1" applyBorder="1"/>
    <xf numFmtId="0" fontId="72" fillId="0" borderId="24" xfId="495" applyFont="1" applyBorder="1"/>
    <xf numFmtId="0" fontId="72" fillId="0" borderId="25" xfId="495" applyFont="1" applyBorder="1"/>
    <xf numFmtId="0" fontId="72" fillId="0" borderId="19" xfId="495" applyFont="1" applyBorder="1"/>
    <xf numFmtId="0" fontId="79" fillId="0" borderId="73" xfId="495" applyFont="1" applyBorder="1" applyAlignment="1" applyProtection="1">
      <alignment horizontal="center"/>
      <protection locked="0"/>
    </xf>
    <xf numFmtId="0" fontId="72" fillId="0" borderId="8" xfId="495" applyFont="1" applyBorder="1"/>
    <xf numFmtId="0" fontId="72" fillId="0" borderId="16" xfId="495" applyFont="1" applyBorder="1"/>
    <xf numFmtId="0" fontId="27" fillId="58" borderId="14" xfId="495" applyFont="1" applyFill="1" applyBorder="1" applyAlignment="1">
      <alignment horizontal="center" vertical="center"/>
    </xf>
    <xf numFmtId="0" fontId="79" fillId="0" borderId="73" xfId="495" applyFont="1" applyBorder="1" applyAlignment="1">
      <alignment horizontal="center" vertical="center"/>
    </xf>
    <xf numFmtId="0" fontId="72" fillId="58" borderId="64" xfId="495" applyFont="1" applyFill="1" applyBorder="1" applyAlignment="1">
      <alignment horizontal="center" vertical="center"/>
    </xf>
    <xf numFmtId="4" fontId="72" fillId="58" borderId="64" xfId="495" applyNumberFormat="1" applyFont="1" applyFill="1" applyBorder="1" applyAlignment="1">
      <alignment horizontal="center" vertical="center"/>
    </xf>
    <xf numFmtId="4" fontId="54" fillId="0" borderId="73" xfId="495" applyNumberFormat="1" applyFont="1" applyBorder="1" applyAlignment="1">
      <alignment horizontal="center" vertical="center"/>
    </xf>
    <xf numFmtId="0" fontId="79" fillId="0" borderId="73" xfId="495" applyFont="1" applyBorder="1" applyAlignment="1">
      <alignment horizontal="left" vertical="center"/>
    </xf>
    <xf numFmtId="0" fontId="27" fillId="58" borderId="2" xfId="495" applyFont="1" applyFill="1" applyBorder="1" applyAlignment="1">
      <alignment horizontal="center"/>
    </xf>
    <xf numFmtId="0" fontId="27" fillId="58" borderId="23" xfId="495" applyFont="1" applyFill="1" applyBorder="1" applyAlignment="1">
      <alignment horizontal="center"/>
    </xf>
    <xf numFmtId="0" fontId="79" fillId="0" borderId="73" xfId="495" applyFont="1" applyBorder="1" applyAlignment="1">
      <alignment horizontal="center"/>
    </xf>
    <xf numFmtId="171" fontId="54" fillId="0" borderId="73" xfId="356" applyFont="1" applyFill="1" applyBorder="1"/>
    <xf numFmtId="0" fontId="72" fillId="0" borderId="66" xfId="495" applyFont="1" applyBorder="1"/>
    <xf numFmtId="0" fontId="72" fillId="0" borderId="47" xfId="495" applyFont="1" applyBorder="1"/>
    <xf numFmtId="0" fontId="72" fillId="0" borderId="49" xfId="495" applyFont="1" applyBorder="1"/>
    <xf numFmtId="0" fontId="72" fillId="0" borderId="48" xfId="495" applyFont="1" applyBorder="1"/>
    <xf numFmtId="0" fontId="72" fillId="0" borderId="13" xfId="495" applyFont="1" applyBorder="1"/>
    <xf numFmtId="0" fontId="72" fillId="0" borderId="60" xfId="495" applyFont="1" applyBorder="1"/>
    <xf numFmtId="171" fontId="72" fillId="0" borderId="77" xfId="356" applyFont="1" applyBorder="1"/>
    <xf numFmtId="171" fontId="72" fillId="0" borderId="4" xfId="495" applyNumberFormat="1" applyFont="1" applyBorder="1"/>
    <xf numFmtId="171" fontId="54" fillId="0" borderId="73" xfId="495" applyNumberFormat="1" applyFont="1" applyBorder="1"/>
    <xf numFmtId="0" fontId="27" fillId="58" borderId="10" xfId="495" applyFont="1" applyFill="1" applyBorder="1" applyAlignment="1">
      <alignment horizontal="center"/>
    </xf>
    <xf numFmtId="0" fontId="72" fillId="0" borderId="63" xfId="495" applyFont="1" applyBorder="1"/>
    <xf numFmtId="171" fontId="72" fillId="0" borderId="18" xfId="356" applyFont="1" applyBorder="1"/>
    <xf numFmtId="171" fontId="72" fillId="0" borderId="4" xfId="356" applyFont="1" applyBorder="1"/>
    <xf numFmtId="0" fontId="27" fillId="58" borderId="12" xfId="495" applyFont="1" applyFill="1" applyBorder="1" applyAlignment="1">
      <alignment horizontal="center"/>
    </xf>
    <xf numFmtId="0" fontId="27" fillId="58" borderId="2" xfId="495" applyFont="1" applyFill="1" applyBorder="1"/>
    <xf numFmtId="0" fontId="72" fillId="0" borderId="77" xfId="495" applyFont="1" applyBorder="1"/>
    <xf numFmtId="0" fontId="72" fillId="0" borderId="51" xfId="495" applyFont="1" applyBorder="1"/>
    <xf numFmtId="171" fontId="72" fillId="0" borderId="78" xfId="356" applyFont="1" applyBorder="1"/>
    <xf numFmtId="0" fontId="27" fillId="58" borderId="12" xfId="495" applyFont="1" applyFill="1" applyBorder="1" applyAlignment="1">
      <alignment horizontal="center" wrapText="1"/>
    </xf>
    <xf numFmtId="0" fontId="27" fillId="58" borderId="2" xfId="495" applyFont="1" applyFill="1" applyBorder="1" applyAlignment="1">
      <alignment horizontal="center" wrapText="1"/>
    </xf>
    <xf numFmtId="0" fontId="27" fillId="58" borderId="23" xfId="495" applyFont="1" applyFill="1" applyBorder="1" applyAlignment="1">
      <alignment horizontal="center" wrapText="1"/>
    </xf>
    <xf numFmtId="0" fontId="79" fillId="0" borderId="73" xfId="495" applyFont="1" applyBorder="1" applyAlignment="1">
      <alignment horizontal="center" wrapText="1"/>
    </xf>
    <xf numFmtId="0" fontId="72" fillId="0" borderId="62" xfId="495" applyFont="1" applyBorder="1" applyAlignment="1">
      <alignment horizontal="left"/>
    </xf>
    <xf numFmtId="211" fontId="72" fillId="0" borderId="20" xfId="495" applyNumberFormat="1" applyFont="1" applyBorder="1" applyAlignment="1">
      <alignment horizontal="center" wrapText="1"/>
    </xf>
    <xf numFmtId="171" fontId="72" fillId="0" borderId="28" xfId="356" applyFont="1" applyBorder="1" applyAlignment="1">
      <alignment horizontal="center" wrapText="1"/>
    </xf>
    <xf numFmtId="171" fontId="54" fillId="0" borderId="73" xfId="356" applyFont="1" applyFill="1" applyBorder="1" applyAlignment="1">
      <alignment horizontal="center" wrapText="1"/>
    </xf>
    <xf numFmtId="211" fontId="72" fillId="58" borderId="4" xfId="495" applyNumberFormat="1" applyFont="1" applyFill="1" applyBorder="1"/>
    <xf numFmtId="211" fontId="54" fillId="0" borderId="73" xfId="495" applyNumberFormat="1" applyFont="1" applyBorder="1"/>
    <xf numFmtId="0" fontId="27" fillId="58" borderId="45" xfId="495" applyFont="1" applyFill="1" applyBorder="1" applyAlignment="1">
      <alignment horizontal="center" wrapText="1"/>
    </xf>
    <xf numFmtId="43" fontId="54" fillId="0" borderId="73" xfId="356" applyNumberFormat="1" applyFont="1" applyFill="1" applyBorder="1"/>
    <xf numFmtId="43" fontId="72" fillId="0" borderId="60" xfId="356" applyNumberFormat="1" applyFont="1" applyBorder="1"/>
    <xf numFmtId="9" fontId="72" fillId="0" borderId="61" xfId="3" applyFont="1" applyBorder="1"/>
    <xf numFmtId="43" fontId="72" fillId="0" borderId="4" xfId="495" applyNumberFormat="1" applyFont="1" applyBorder="1"/>
    <xf numFmtId="43" fontId="54" fillId="0" borderId="73" xfId="495" applyNumberFormat="1" applyFont="1" applyBorder="1"/>
    <xf numFmtId="43" fontId="72" fillId="58" borderId="4" xfId="495" applyNumberFormat="1" applyFont="1" applyFill="1" applyBorder="1"/>
    <xf numFmtId="0" fontId="72" fillId="0" borderId="5" xfId="495" applyFont="1" applyBorder="1"/>
    <xf numFmtId="0" fontId="28" fillId="0" borderId="73" xfId="495" applyFont="1" applyBorder="1"/>
    <xf numFmtId="0" fontId="72" fillId="0" borderId="0" xfId="495" applyFont="1" applyAlignment="1">
      <alignment horizontal="center"/>
    </xf>
    <xf numFmtId="0" fontId="72" fillId="0" borderId="16" xfId="495" applyFont="1" applyBorder="1" applyAlignment="1">
      <alignment horizontal="center"/>
    </xf>
    <xf numFmtId="0" fontId="54" fillId="0" borderId="73" xfId="495" applyFont="1" applyBorder="1" applyAlignment="1">
      <alignment horizontal="center"/>
    </xf>
    <xf numFmtId="0" fontId="27" fillId="0" borderId="62" xfId="495" applyFont="1" applyBorder="1"/>
    <xf numFmtId="0" fontId="27" fillId="0" borderId="8" xfId="495" applyFont="1" applyBorder="1" applyAlignment="1">
      <alignment horizontal="left"/>
    </xf>
    <xf numFmtId="0" fontId="17" fillId="0" borderId="73" xfId="495" applyFont="1" applyBorder="1" applyAlignment="1">
      <alignment wrapText="1"/>
    </xf>
    <xf numFmtId="0" fontId="72" fillId="0" borderId="0" xfId="495" applyFont="1" applyAlignment="1">
      <alignment horizontal="left"/>
    </xf>
    <xf numFmtId="0" fontId="72" fillId="0" borderId="8" xfId="495" applyFont="1" applyBorder="1" applyAlignment="1">
      <alignment horizontal="left"/>
    </xf>
    <xf numFmtId="0" fontId="20" fillId="0" borderId="73" xfId="495" applyFont="1" applyBorder="1" applyAlignment="1">
      <alignment horizontal="right"/>
    </xf>
    <xf numFmtId="0" fontId="54" fillId="0" borderId="79" xfId="495" applyFont="1" applyBorder="1"/>
    <xf numFmtId="0" fontId="54" fillId="0" borderId="80" xfId="495" applyFont="1" applyBorder="1"/>
    <xf numFmtId="0" fontId="54" fillId="0" borderId="81" xfId="495" applyFont="1" applyBorder="1"/>
    <xf numFmtId="0" fontId="27" fillId="58" borderId="6" xfId="4" applyFont="1" applyFill="1" applyBorder="1" applyAlignment="1">
      <alignment horizontal="right" vertical="center"/>
    </xf>
    <xf numFmtId="0" fontId="27" fillId="58" borderId="7" xfId="4" applyFont="1" applyFill="1" applyBorder="1" applyAlignment="1">
      <alignment horizontal="right" vertical="center"/>
    </xf>
    <xf numFmtId="0" fontId="27" fillId="58" borderId="50" xfId="4" applyFont="1" applyFill="1" applyBorder="1" applyAlignment="1">
      <alignment horizontal="right" vertical="center"/>
    </xf>
    <xf numFmtId="0" fontId="72" fillId="0" borderId="12" xfId="26" applyFont="1" applyBorder="1" applyAlignment="1">
      <alignment horizontal="center" vertical="center"/>
    </xf>
    <xf numFmtId="0" fontId="72" fillId="0" borderId="22" xfId="26" applyFont="1" applyBorder="1" applyAlignment="1">
      <alignment horizontal="center" vertical="center"/>
    </xf>
    <xf numFmtId="3" fontId="27" fillId="3" borderId="20" xfId="526" applyNumberFormat="1" applyFont="1" applyFill="1" applyBorder="1" applyAlignment="1">
      <alignment horizontal="center" vertical="center" wrapText="1"/>
    </xf>
    <xf numFmtId="0" fontId="27" fillId="4" borderId="0" xfId="526" applyFont="1" applyFill="1" applyAlignment="1">
      <alignment horizontal="center" vertical="top"/>
    </xf>
    <xf numFmtId="0" fontId="67" fillId="4" borderId="9" xfId="4" applyFont="1" applyFill="1" applyBorder="1" applyAlignment="1">
      <alignment horizontal="center" vertical="center" wrapText="1"/>
    </xf>
    <xf numFmtId="0" fontId="67" fillId="4" borderId="3" xfId="4" applyFont="1" applyFill="1" applyBorder="1" applyAlignment="1">
      <alignment horizontal="center" vertical="center" wrapText="1"/>
    </xf>
    <xf numFmtId="173" fontId="67" fillId="4" borderId="2" xfId="129" applyNumberFormat="1" applyFont="1" applyFill="1" applyBorder="1" applyAlignment="1">
      <alignment horizontal="center" vertical="center" wrapText="1"/>
    </xf>
    <xf numFmtId="173" fontId="67" fillId="4" borderId="63" xfId="129" applyNumberFormat="1" applyFont="1" applyFill="1" applyBorder="1" applyAlignment="1">
      <alignment horizontal="center" vertical="center" wrapText="1"/>
    </xf>
    <xf numFmtId="0" fontId="67" fillId="0" borderId="2" xfId="1640" applyFont="1" applyBorder="1" applyAlignment="1">
      <alignment horizontal="center" vertical="center" wrapText="1"/>
    </xf>
    <xf numFmtId="0" fontId="67" fillId="4" borderId="2" xfId="4" applyFont="1" applyFill="1" applyBorder="1" applyAlignment="1">
      <alignment horizontal="center" vertical="center" wrapText="1"/>
    </xf>
    <xf numFmtId="0" fontId="67" fillId="4" borderId="63" xfId="4" applyFont="1" applyFill="1" applyBorder="1" applyAlignment="1">
      <alignment horizontal="center" vertical="center" wrapText="1"/>
    </xf>
    <xf numFmtId="4" fontId="67" fillId="4" borderId="2" xfId="4" applyNumberFormat="1" applyFont="1" applyFill="1" applyBorder="1" applyAlignment="1">
      <alignment horizontal="center" vertical="center" wrapText="1"/>
    </xf>
    <xf numFmtId="4" fontId="67" fillId="4" borderId="63" xfId="4" applyNumberFormat="1" applyFont="1" applyFill="1" applyBorder="1" applyAlignment="1">
      <alignment horizontal="center" vertical="center" wrapText="1"/>
    </xf>
    <xf numFmtId="4" fontId="67" fillId="4" borderId="23" xfId="4" applyNumberFormat="1" applyFont="1" applyFill="1" applyBorder="1" applyAlignment="1">
      <alignment horizontal="center" vertical="center" wrapText="1"/>
    </xf>
    <xf numFmtId="4" fontId="67" fillId="4" borderId="18" xfId="4" applyNumberFormat="1" applyFont="1" applyFill="1" applyBorder="1" applyAlignment="1">
      <alignment horizontal="center" vertical="center" wrapText="1"/>
    </xf>
    <xf numFmtId="0" fontId="69" fillId="4" borderId="67" xfId="23" applyFont="1" applyFill="1" applyBorder="1" applyAlignment="1">
      <alignment horizontal="center" vertical="top" wrapText="1"/>
    </xf>
    <xf numFmtId="0" fontId="27" fillId="4" borderId="51" xfId="526" applyFont="1" applyFill="1" applyBorder="1" applyAlignment="1">
      <alignment horizontal="center"/>
    </xf>
    <xf numFmtId="0" fontId="72" fillId="55" borderId="29" xfId="23" applyFont="1" applyFill="1" applyBorder="1" applyAlignment="1">
      <alignment horizontal="left" vertical="top" wrapText="1"/>
    </xf>
    <xf numFmtId="0" fontId="72" fillId="55" borderId="20" xfId="23" applyFont="1" applyFill="1" applyBorder="1" applyAlignment="1">
      <alignment horizontal="left" vertical="top" wrapText="1"/>
    </xf>
    <xf numFmtId="0" fontId="72" fillId="55" borderId="28" xfId="23" applyFont="1" applyFill="1" applyBorder="1" applyAlignment="1">
      <alignment horizontal="left" vertical="top" wrapText="1"/>
    </xf>
    <xf numFmtId="0" fontId="72" fillId="3" borderId="62" xfId="23" applyFont="1" applyFill="1" applyBorder="1" applyAlignment="1">
      <alignment horizontal="center" vertical="center" wrapText="1"/>
    </xf>
    <xf numFmtId="0" fontId="27" fillId="0" borderId="8" xfId="495" applyFont="1" applyBorder="1" applyAlignment="1">
      <alignment wrapText="1"/>
    </xf>
    <xf numFmtId="0" fontId="27" fillId="0" borderId="0" xfId="495" applyFont="1" applyAlignment="1">
      <alignment wrapText="1"/>
    </xf>
    <xf numFmtId="0" fontId="27" fillId="0" borderId="16" xfId="495" applyFont="1" applyBorder="1" applyAlignment="1">
      <alignment wrapText="1"/>
    </xf>
    <xf numFmtId="0" fontId="72" fillId="0" borderId="0" xfId="495" applyFont="1" applyAlignment="1">
      <alignment horizontal="right"/>
    </xf>
    <xf numFmtId="0" fontId="72" fillId="0" borderId="16" xfId="495" applyFont="1" applyBorder="1" applyAlignment="1">
      <alignment horizontal="right"/>
    </xf>
    <xf numFmtId="0" fontId="72" fillId="0" borderId="51" xfId="495" applyFont="1" applyBorder="1" applyAlignment="1">
      <alignment horizontal="right"/>
    </xf>
    <xf numFmtId="0" fontId="72" fillId="0" borderId="26" xfId="495" applyFont="1" applyBorder="1" applyAlignment="1">
      <alignment horizontal="left"/>
    </xf>
    <xf numFmtId="0" fontId="72" fillId="0" borderId="51" xfId="495" applyFont="1" applyBorder="1" applyAlignment="1">
      <alignment horizontal="left"/>
    </xf>
    <xf numFmtId="43" fontId="72" fillId="0" borderId="65" xfId="356" applyNumberFormat="1" applyFont="1" applyBorder="1" applyAlignment="1">
      <alignment horizontal="center"/>
    </xf>
    <xf numFmtId="43" fontId="72" fillId="0" borderId="61" xfId="356" applyNumberFormat="1" applyFont="1" applyBorder="1" applyAlignment="1">
      <alignment horizontal="center"/>
    </xf>
    <xf numFmtId="0" fontId="27" fillId="0" borderId="6" xfId="495" applyFont="1" applyBorder="1" applyAlignment="1">
      <alignment horizontal="right"/>
    </xf>
    <xf numFmtId="0" fontId="27" fillId="0" borderId="7" xfId="495" applyFont="1" applyBorder="1" applyAlignment="1">
      <alignment horizontal="right"/>
    </xf>
    <xf numFmtId="0" fontId="27" fillId="0" borderId="17" xfId="495" applyFont="1" applyBorder="1" applyAlignment="1">
      <alignment horizontal="right"/>
    </xf>
    <xf numFmtId="0" fontId="27" fillId="58" borderId="6" xfId="495" applyFont="1" applyFill="1" applyBorder="1" applyAlignment="1">
      <alignment horizontal="right"/>
    </xf>
    <xf numFmtId="0" fontId="27" fillId="58" borderId="7" xfId="495" applyFont="1" applyFill="1" applyBorder="1" applyAlignment="1">
      <alignment horizontal="right"/>
    </xf>
    <xf numFmtId="0" fontId="27" fillId="58" borderId="17" xfId="495" applyFont="1" applyFill="1" applyBorder="1" applyAlignment="1">
      <alignment horizontal="right"/>
    </xf>
    <xf numFmtId="0" fontId="72" fillId="0" borderId="62" xfId="495" applyFont="1" applyBorder="1" applyAlignment="1">
      <alignment horizontal="center"/>
    </xf>
    <xf numFmtId="0" fontId="27" fillId="0" borderId="24" xfId="495" applyFont="1" applyBorder="1" applyAlignment="1">
      <alignment horizontal="left" vertical="center"/>
    </xf>
    <xf numFmtId="0" fontId="27" fillId="0" borderId="25" xfId="495" applyFont="1" applyBorder="1" applyAlignment="1">
      <alignment horizontal="left" vertical="center"/>
    </xf>
    <xf numFmtId="0" fontId="27" fillId="0" borderId="19" xfId="495" applyFont="1" applyBorder="1" applyAlignment="1">
      <alignment horizontal="left" vertical="center"/>
    </xf>
    <xf numFmtId="0" fontId="27" fillId="0" borderId="8" xfId="495" applyFont="1" applyBorder="1" applyAlignment="1">
      <alignment horizontal="left" vertical="center"/>
    </xf>
    <xf numFmtId="0" fontId="27" fillId="0" borderId="0" xfId="495" applyFont="1" applyAlignment="1">
      <alignment horizontal="left" vertical="center"/>
    </xf>
    <xf numFmtId="0" fontId="27" fillId="0" borderId="16" xfId="495" applyFont="1" applyBorder="1" applyAlignment="1">
      <alignment horizontal="left" vertical="center"/>
    </xf>
    <xf numFmtId="0" fontId="27" fillId="0" borderId="26" xfId="495" applyFont="1" applyBorder="1" applyAlignment="1">
      <alignment horizontal="left" vertical="center"/>
    </xf>
    <xf numFmtId="0" fontId="27" fillId="0" borderId="51" xfId="495" applyFont="1" applyBorder="1" applyAlignment="1">
      <alignment horizontal="left" vertical="center"/>
    </xf>
    <xf numFmtId="0" fontId="27" fillId="58" borderId="11" xfId="495" applyFont="1" applyFill="1" applyBorder="1" applyAlignment="1">
      <alignment horizontal="center"/>
    </xf>
    <xf numFmtId="0" fontId="27" fillId="58" borderId="12" xfId="495" applyFont="1" applyFill="1" applyBorder="1" applyAlignment="1">
      <alignment horizontal="center"/>
    </xf>
    <xf numFmtId="0" fontId="27" fillId="58" borderId="10" xfId="495" applyFont="1" applyFill="1" applyBorder="1" applyAlignment="1">
      <alignment horizontal="center" wrapText="1"/>
    </xf>
    <xf numFmtId="0" fontId="27" fillId="58" borderId="45" xfId="495" applyFont="1" applyFill="1" applyBorder="1" applyAlignment="1">
      <alignment horizontal="center" wrapText="1"/>
    </xf>
    <xf numFmtId="0" fontId="72" fillId="0" borderId="65" xfId="495" applyFont="1" applyBorder="1" applyAlignment="1">
      <alignment horizontal="center"/>
    </xf>
    <xf numFmtId="0" fontId="72" fillId="0" borderId="61" xfId="495" applyFont="1" applyBorder="1" applyAlignment="1">
      <alignment horizontal="center"/>
    </xf>
    <xf numFmtId="0" fontId="27" fillId="58" borderId="10" xfId="495" applyFont="1" applyFill="1" applyBorder="1" applyAlignment="1">
      <alignment horizontal="center"/>
    </xf>
    <xf numFmtId="0" fontId="27" fillId="58" borderId="45" xfId="495" applyFont="1" applyFill="1" applyBorder="1" applyAlignment="1">
      <alignment horizontal="center"/>
    </xf>
    <xf numFmtId="2" fontId="72" fillId="0" borderId="65" xfId="495" applyNumberFormat="1" applyFont="1" applyBorder="1" applyAlignment="1">
      <alignment horizontal="center"/>
    </xf>
    <xf numFmtId="2" fontId="72" fillId="0" borderId="61" xfId="495" applyNumberFormat="1" applyFont="1" applyBorder="1" applyAlignment="1">
      <alignment horizontal="center"/>
    </xf>
    <xf numFmtId="0" fontId="27" fillId="0" borderId="52" xfId="495" applyFont="1" applyBorder="1" applyAlignment="1">
      <alignment horizontal="left" vertical="center"/>
    </xf>
    <xf numFmtId="0" fontId="72" fillId="58" borderId="12" xfId="495" applyFont="1" applyFill="1" applyBorder="1" applyAlignment="1">
      <alignment horizontal="center"/>
    </xf>
    <xf numFmtId="0" fontId="72" fillId="58" borderId="45" xfId="495" applyFont="1" applyFill="1" applyBorder="1" applyAlignment="1">
      <alignment horizontal="center"/>
    </xf>
    <xf numFmtId="0" fontId="27" fillId="58" borderId="30" xfId="495" applyFont="1" applyFill="1" applyBorder="1" applyAlignment="1">
      <alignment horizontal="center"/>
    </xf>
    <xf numFmtId="0" fontId="27" fillId="58" borderId="31" xfId="495" applyFont="1" applyFill="1" applyBorder="1" applyAlignment="1">
      <alignment horizontal="center"/>
    </xf>
    <xf numFmtId="0" fontId="27" fillId="0" borderId="8" xfId="495" applyFont="1" applyBorder="1" applyAlignment="1">
      <alignment horizontal="right" vertical="center"/>
    </xf>
    <xf numFmtId="0" fontId="27" fillId="0" borderId="0" xfId="495" applyFont="1" applyAlignment="1">
      <alignment horizontal="right" vertical="center"/>
    </xf>
    <xf numFmtId="0" fontId="27" fillId="0" borderId="24" xfId="495" applyFont="1" applyBorder="1" applyAlignment="1" applyProtection="1">
      <alignment horizontal="center"/>
      <protection locked="0"/>
    </xf>
    <xf numFmtId="0" fontId="27" fillId="0" borderId="25" xfId="495" applyFont="1" applyBorder="1" applyAlignment="1" applyProtection="1">
      <alignment horizontal="center"/>
      <protection locked="0"/>
    </xf>
    <xf numFmtId="0" fontId="27" fillId="0" borderId="19" xfId="495" applyFont="1" applyBorder="1" applyAlignment="1" applyProtection="1">
      <alignment horizontal="center"/>
      <protection locked="0"/>
    </xf>
    <xf numFmtId="0" fontId="27" fillId="58" borderId="11" xfId="495" applyFont="1" applyFill="1" applyBorder="1" applyAlignment="1">
      <alignment horizontal="center" vertical="center" wrapText="1"/>
    </xf>
    <xf numFmtId="0" fontId="27" fillId="58" borderId="12" xfId="495" applyFont="1" applyFill="1" applyBorder="1" applyAlignment="1">
      <alignment horizontal="center" vertical="center" wrapText="1"/>
    </xf>
    <xf numFmtId="0" fontId="27" fillId="58" borderId="22" xfId="495" applyFont="1" applyFill="1" applyBorder="1" applyAlignment="1">
      <alignment horizontal="center" vertical="center" wrapText="1"/>
    </xf>
    <xf numFmtId="0" fontId="27" fillId="58" borderId="11" xfId="495" applyFont="1" applyFill="1" applyBorder="1" applyAlignment="1">
      <alignment horizontal="center" vertical="center"/>
    </xf>
    <xf numFmtId="0" fontId="27" fillId="58" borderId="22" xfId="495" applyFont="1" applyFill="1" applyBorder="1" applyAlignment="1">
      <alignment horizontal="center" vertical="center"/>
    </xf>
    <xf numFmtId="0" fontId="72" fillId="58" borderId="13" xfId="495" applyFont="1" applyFill="1" applyBorder="1" applyAlignment="1">
      <alignment horizontal="center" vertical="center"/>
    </xf>
    <xf numFmtId="0" fontId="72" fillId="58" borderId="60" xfId="495" applyFont="1" applyFill="1" applyBorder="1" applyAlignment="1">
      <alignment horizontal="center" vertical="center"/>
    </xf>
    <xf numFmtId="0" fontId="72" fillId="58" borderId="56" xfId="495" applyFont="1" applyFill="1" applyBorder="1" applyAlignment="1">
      <alignment horizontal="center" vertical="center"/>
    </xf>
    <xf numFmtId="0" fontId="27" fillId="0" borderId="33" xfId="495" applyFont="1" applyBorder="1" applyAlignment="1">
      <alignment horizontal="center" vertical="center" wrapText="1"/>
    </xf>
    <xf numFmtId="0" fontId="27" fillId="0" borderId="0" xfId="495" applyFont="1" applyAlignment="1">
      <alignment horizontal="center" vertical="center" wrapText="1"/>
    </xf>
    <xf numFmtId="0" fontId="27" fillId="0" borderId="55" xfId="495" applyFont="1" applyBorder="1" applyAlignment="1">
      <alignment horizontal="center" vertical="center" wrapText="1"/>
    </xf>
    <xf numFmtId="0" fontId="72" fillId="0" borderId="46" xfId="1645" applyFont="1" applyBorder="1" applyAlignment="1">
      <alignment horizontal="center" vertical="center"/>
    </xf>
    <xf numFmtId="0" fontId="72" fillId="0" borderId="21" xfId="1645" applyFont="1" applyBorder="1" applyAlignment="1">
      <alignment horizontal="center" vertical="center"/>
    </xf>
    <xf numFmtId="0" fontId="72" fillId="0" borderId="59" xfId="1645" applyFont="1" applyBorder="1" applyAlignment="1">
      <alignment horizontal="center" vertical="center"/>
    </xf>
    <xf numFmtId="0" fontId="72" fillId="0" borderId="75" xfId="1645" applyFont="1" applyBorder="1" applyAlignment="1">
      <alignment horizontal="center" vertical="center"/>
    </xf>
    <xf numFmtId="0" fontId="27" fillId="0" borderId="33" xfId="495" applyFont="1" applyBorder="1" applyAlignment="1">
      <alignment horizontal="center"/>
    </xf>
    <xf numFmtId="0" fontId="27" fillId="0" borderId="0" xfId="495" applyFont="1" applyAlignment="1">
      <alignment horizontal="center"/>
    </xf>
    <xf numFmtId="0" fontId="27" fillId="0" borderId="55" xfId="495" applyFont="1" applyBorder="1" applyAlignment="1">
      <alignment horizontal="center"/>
    </xf>
    <xf numFmtId="0" fontId="69" fillId="0" borderId="67" xfId="495" applyFont="1" applyBorder="1" applyAlignment="1">
      <alignment horizontal="center" wrapText="1"/>
    </xf>
    <xf numFmtId="0" fontId="77" fillId="0" borderId="32" xfId="1644" applyFont="1" applyBorder="1" applyAlignment="1" applyProtection="1">
      <alignment horizontal="center"/>
    </xf>
    <xf numFmtId="0" fontId="77" fillId="0" borderId="74" xfId="1644" applyFont="1" applyBorder="1" applyAlignment="1" applyProtection="1">
      <alignment horizontal="center"/>
    </xf>
    <xf numFmtId="0" fontId="27" fillId="0" borderId="57" xfId="495" applyFont="1" applyBorder="1" applyAlignment="1">
      <alignment horizontal="center"/>
    </xf>
    <xf numFmtId="0" fontId="27" fillId="0" borderId="25" xfId="495" applyFont="1" applyBorder="1" applyAlignment="1">
      <alignment horizontal="center"/>
    </xf>
    <xf numFmtId="0" fontId="27" fillId="0" borderId="58" xfId="495" applyFont="1" applyBorder="1" applyAlignment="1">
      <alignment horizontal="center"/>
    </xf>
    <xf numFmtId="0" fontId="72" fillId="0" borderId="57" xfId="1645" applyFont="1" applyBorder="1" applyAlignment="1">
      <alignment horizontal="center" vertical="center"/>
    </xf>
    <xf numFmtId="0" fontId="72" fillId="0" borderId="25" xfId="1645" applyFont="1" applyBorder="1" applyAlignment="1">
      <alignment horizontal="center" vertical="center"/>
    </xf>
    <xf numFmtId="0" fontId="72" fillId="0" borderId="19" xfId="1645" applyFont="1" applyBorder="1" applyAlignment="1">
      <alignment horizontal="center" vertical="center"/>
    </xf>
    <xf numFmtId="0" fontId="72" fillId="0" borderId="30" xfId="1645" applyFont="1" applyBorder="1" applyAlignment="1">
      <alignment horizontal="center" vertical="center"/>
    </xf>
    <xf numFmtId="0" fontId="72" fillId="0" borderId="5" xfId="1645" applyFont="1" applyBorder="1" applyAlignment="1">
      <alignment horizontal="center" vertical="center"/>
    </xf>
    <xf numFmtId="0" fontId="72" fillId="0" borderId="15" xfId="1645" applyFont="1" applyBorder="1" applyAlignment="1">
      <alignment horizontal="center" vertical="center"/>
    </xf>
    <xf numFmtId="0" fontId="72" fillId="0" borderId="20" xfId="495" applyFont="1" applyBorder="1" applyAlignment="1">
      <alignment horizontal="center" vertical="center"/>
    </xf>
    <xf numFmtId="0" fontId="72" fillId="0" borderId="48" xfId="1645" applyFont="1" applyBorder="1" applyAlignment="1">
      <alignment horizontal="center" vertical="center"/>
    </xf>
    <xf numFmtId="0" fontId="72" fillId="0" borderId="47" xfId="1645" applyFont="1" applyBorder="1" applyAlignment="1">
      <alignment horizontal="center" vertical="center"/>
    </xf>
    <xf numFmtId="0" fontId="72" fillId="0" borderId="53" xfId="1645" applyFont="1" applyBorder="1" applyAlignment="1">
      <alignment horizontal="center" vertical="center"/>
    </xf>
    <xf numFmtId="0" fontId="72" fillId="0" borderId="30" xfId="495" applyFont="1" applyBorder="1" applyAlignment="1">
      <alignment horizontal="center" vertical="center"/>
    </xf>
    <xf numFmtId="0" fontId="72" fillId="0" borderId="5" xfId="495" applyFont="1" applyBorder="1" applyAlignment="1">
      <alignment horizontal="center" vertical="center"/>
    </xf>
    <xf numFmtId="0" fontId="72" fillId="0" borderId="15" xfId="495" applyFont="1" applyBorder="1" applyAlignment="1">
      <alignment horizontal="center" vertical="center"/>
    </xf>
    <xf numFmtId="0" fontId="72" fillId="3" borderId="82" xfId="23" applyFont="1" applyFill="1" applyBorder="1" applyAlignment="1">
      <alignment horizontal="center" vertical="center" wrapText="1"/>
    </xf>
    <xf numFmtId="0" fontId="72" fillId="3" borderId="83" xfId="23" applyFont="1" applyFill="1" applyBorder="1" applyAlignment="1">
      <alignment horizontal="center" vertical="center" wrapText="1"/>
    </xf>
    <xf numFmtId="0" fontId="67" fillId="58" borderId="26" xfId="4" applyFont="1" applyFill="1" applyBorder="1" applyAlignment="1">
      <alignment vertical="center"/>
    </xf>
    <xf numFmtId="0" fontId="67" fillId="0" borderId="1" xfId="4" applyFont="1" applyFill="1" applyBorder="1" applyAlignment="1">
      <alignment vertical="center"/>
    </xf>
    <xf numFmtId="173" fontId="67" fillId="0" borderId="1" xfId="129" applyNumberFormat="1" applyFont="1" applyFill="1" applyBorder="1" applyAlignment="1">
      <alignment vertical="center"/>
    </xf>
    <xf numFmtId="173" fontId="20" fillId="2" borderId="84" xfId="2" applyNumberFormat="1" applyFont="1" applyFill="1" applyBorder="1"/>
    <xf numFmtId="170" fontId="20" fillId="2" borderId="1" xfId="2" applyFont="1" applyFill="1" applyBorder="1" applyAlignment="1">
      <alignment horizontal="center" vertical="top"/>
    </xf>
    <xf numFmtId="173" fontId="20" fillId="2" borderId="27" xfId="2" applyNumberFormat="1" applyFont="1" applyFill="1" applyBorder="1"/>
    <xf numFmtId="172" fontId="21" fillId="2" borderId="1" xfId="1" applyFont="1" applyFill="1" applyBorder="1" applyAlignment="1">
      <alignment horizontal="justify" vertical="top" wrapText="1"/>
    </xf>
    <xf numFmtId="9" fontId="72" fillId="0" borderId="82" xfId="1642" applyNumberFormat="1" applyFont="1" applyBorder="1" applyAlignment="1">
      <alignment horizontal="center" vertical="center"/>
    </xf>
    <xf numFmtId="200" fontId="72" fillId="0" borderId="82" xfId="1642" applyNumberFormat="1" applyFont="1" applyBorder="1" applyAlignment="1">
      <alignment vertical="center"/>
    </xf>
    <xf numFmtId="0" fontId="72" fillId="0" borderId="85" xfId="617" applyFont="1" applyBorder="1" applyAlignment="1">
      <alignment vertical="center"/>
    </xf>
    <xf numFmtId="173" fontId="27" fillId="0" borderId="27" xfId="129" applyNumberFormat="1" applyFont="1" applyBorder="1" applyAlignment="1">
      <alignment vertical="center"/>
    </xf>
    <xf numFmtId="0" fontId="72" fillId="0" borderId="85" xfId="617" applyFont="1" applyBorder="1" applyAlignment="1">
      <alignment horizontal="right" vertical="center"/>
    </xf>
    <xf numFmtId="200" fontId="27" fillId="0" borderId="27" xfId="1642" applyNumberFormat="1" applyFont="1" applyBorder="1" applyAlignment="1">
      <alignment vertical="center"/>
    </xf>
    <xf numFmtId="0" fontId="72" fillId="3" borderId="84" xfId="526" applyFont="1" applyFill="1" applyBorder="1" applyAlignment="1">
      <alignment vertical="center" wrapText="1"/>
    </xf>
    <xf numFmtId="0" fontId="72" fillId="3" borderId="1" xfId="526" applyFont="1" applyFill="1" applyBorder="1" applyAlignment="1">
      <alignment vertical="center" wrapText="1"/>
    </xf>
    <xf numFmtId="3" fontId="27" fillId="3" borderId="1" xfId="526" applyNumberFormat="1" applyFont="1" applyFill="1" applyBorder="1" applyAlignment="1">
      <alignment horizontal="center" vertical="center"/>
    </xf>
    <xf numFmtId="209" fontId="27" fillId="3" borderId="1" xfId="1643" applyNumberFormat="1" applyFont="1" applyFill="1" applyBorder="1" applyAlignment="1">
      <alignment horizontal="center" vertical="center"/>
    </xf>
    <xf numFmtId="9" fontId="72" fillId="55" borderId="27" xfId="3" applyFont="1" applyFill="1" applyBorder="1" applyAlignment="1">
      <alignment horizontal="center" vertical="center"/>
    </xf>
    <xf numFmtId="0" fontId="27" fillId="3" borderId="1" xfId="526" applyFont="1" applyFill="1" applyBorder="1" applyAlignment="1">
      <alignment horizontal="center" vertical="center" wrapText="1"/>
    </xf>
    <xf numFmtId="0" fontId="27" fillId="3" borderId="1" xfId="526" applyFont="1" applyFill="1" applyBorder="1" applyAlignment="1">
      <alignment horizontal="center" vertical="center"/>
    </xf>
    <xf numFmtId="3" fontId="27" fillId="3" borderId="1" xfId="526" applyNumberFormat="1" applyFont="1" applyFill="1" applyBorder="1" applyAlignment="1">
      <alignment horizontal="center" vertical="center" wrapText="1"/>
    </xf>
    <xf numFmtId="9" fontId="27" fillId="55" borderId="27" xfId="3" applyFont="1" applyFill="1" applyBorder="1" applyAlignment="1">
      <alignment horizontal="center" vertical="center"/>
    </xf>
    <xf numFmtId="0" fontId="72" fillId="55" borderId="1" xfId="495" applyFont="1" applyFill="1" applyBorder="1" applyAlignment="1">
      <alignment horizontal="center" vertical="center" wrapText="1"/>
    </xf>
    <xf numFmtId="1" fontId="72" fillId="0" borderId="1" xfId="495" applyNumberFormat="1" applyFont="1" applyBorder="1" applyAlignment="1">
      <alignment horizontal="center" vertical="center"/>
    </xf>
    <xf numFmtId="1" fontId="72" fillId="0" borderId="27" xfId="495" applyNumberFormat="1" applyFont="1" applyBorder="1" applyAlignment="1">
      <alignment horizontal="center" vertical="center"/>
    </xf>
    <xf numFmtId="0" fontId="72" fillId="0" borderId="62" xfId="495" applyFont="1" applyBorder="1" applyAlignment="1"/>
    <xf numFmtId="0" fontId="72" fillId="0" borderId="82" xfId="495" applyFont="1" applyBorder="1" applyAlignment="1"/>
    <xf numFmtId="0" fontId="72" fillId="0" borderId="85" xfId="495" applyFont="1" applyBorder="1" applyAlignment="1"/>
    <xf numFmtId="0" fontId="72" fillId="0" borderId="86" xfId="495" applyFont="1" applyBorder="1" applyAlignment="1"/>
    <xf numFmtId="171" fontId="72" fillId="0" borderId="1" xfId="356" applyFont="1" applyBorder="1"/>
    <xf numFmtId="0" fontId="72" fillId="0" borderId="86" xfId="495" applyFont="1" applyBorder="1" applyAlignment="1">
      <alignment horizontal="center"/>
    </xf>
    <xf numFmtId="0" fontId="72" fillId="0" borderId="85" xfId="495" applyFont="1" applyBorder="1" applyAlignment="1">
      <alignment horizontal="center"/>
    </xf>
    <xf numFmtId="171" fontId="72" fillId="0" borderId="27" xfId="356" applyFont="1" applyBorder="1"/>
    <xf numFmtId="0" fontId="72" fillId="0" borderId="13" xfId="495" applyFont="1" applyBorder="1" applyAlignment="1"/>
    <xf numFmtId="0" fontId="72" fillId="0" borderId="60" xfId="495" applyFont="1" applyBorder="1" applyAlignment="1"/>
    <xf numFmtId="0" fontId="72" fillId="0" borderId="61" xfId="495" applyFont="1" applyBorder="1" applyAlignment="1"/>
    <xf numFmtId="0" fontId="72" fillId="0" borderId="65" xfId="495" applyFont="1" applyBorder="1" applyAlignment="1"/>
    <xf numFmtId="0" fontId="72" fillId="0" borderId="82" xfId="495" applyFont="1" applyBorder="1" applyAlignment="1">
      <alignment horizontal="center"/>
    </xf>
    <xf numFmtId="2" fontId="72" fillId="0" borderId="1" xfId="495" applyNumberFormat="1" applyFont="1" applyBorder="1"/>
    <xf numFmtId="171" fontId="72" fillId="0" borderId="86" xfId="356" applyFont="1" applyBorder="1" applyAlignment="1">
      <alignment horizontal="center"/>
    </xf>
    <xf numFmtId="171" fontId="72" fillId="0" borderId="85" xfId="356" applyFont="1" applyBorder="1" applyAlignment="1">
      <alignment horizontal="center"/>
    </xf>
    <xf numFmtId="2" fontId="72" fillId="0" borderId="1" xfId="495" applyNumberFormat="1" applyFont="1" applyBorder="1" applyAlignment="1">
      <alignment horizontal="center"/>
    </xf>
    <xf numFmtId="2" fontId="72" fillId="0" borderId="82" xfId="495" applyNumberFormat="1" applyFont="1" applyBorder="1" applyAlignment="1">
      <alignment horizontal="center"/>
    </xf>
    <xf numFmtId="2" fontId="72" fillId="0" borderId="86" xfId="495" applyNumberFormat="1" applyFont="1" applyBorder="1" applyAlignment="1">
      <alignment horizontal="center"/>
    </xf>
    <xf numFmtId="2" fontId="72" fillId="0" borderId="85" xfId="495" applyNumberFormat="1" applyFont="1" applyBorder="1" applyAlignment="1">
      <alignment horizontal="center"/>
    </xf>
    <xf numFmtId="0" fontId="72" fillId="0" borderId="82" xfId="495" applyFont="1" applyBorder="1" applyAlignment="1">
      <alignment horizontal="left"/>
    </xf>
    <xf numFmtId="171" fontId="72" fillId="0" borderId="1" xfId="356" applyFont="1" applyBorder="1" applyAlignment="1">
      <alignment horizontal="center"/>
    </xf>
    <xf numFmtId="0" fontId="72" fillId="0" borderId="82" xfId="3" applyNumberFormat="1" applyFont="1" applyBorder="1" applyAlignment="1">
      <alignment horizontal="center"/>
    </xf>
    <xf numFmtId="2" fontId="72" fillId="0" borderId="86" xfId="495" applyNumberFormat="1" applyFont="1" applyBorder="1" applyAlignment="1">
      <alignment horizontal="center" wrapText="1"/>
    </xf>
    <xf numFmtId="2" fontId="72" fillId="0" borderId="85" xfId="495" applyNumberFormat="1" applyFont="1" applyBorder="1" applyAlignment="1">
      <alignment horizontal="center" wrapText="1"/>
    </xf>
    <xf numFmtId="43" fontId="72" fillId="0" borderId="82" xfId="356" applyNumberFormat="1" applyFont="1" applyBorder="1"/>
    <xf numFmtId="9" fontId="72" fillId="0" borderId="85" xfId="3" applyFont="1" applyBorder="1"/>
    <xf numFmtId="9" fontId="72" fillId="0" borderId="1" xfId="3" applyFont="1" applyBorder="1" applyAlignment="1">
      <alignment horizontal="center"/>
    </xf>
    <xf numFmtId="43" fontId="72" fillId="0" borderId="86" xfId="356" applyNumberFormat="1" applyFont="1" applyBorder="1" applyAlignment="1">
      <alignment horizontal="center"/>
    </xf>
    <xf numFmtId="43" fontId="72" fillId="0" borderId="85" xfId="356" applyNumberFormat="1" applyFont="1" applyBorder="1" applyAlignment="1">
      <alignment horizontal="center"/>
    </xf>
    <xf numFmtId="43" fontId="72" fillId="0" borderId="27" xfId="356" applyNumberFormat="1" applyFont="1" applyBorder="1"/>
    <xf numFmtId="0" fontId="72" fillId="0" borderId="82" xfId="495" applyFont="1" applyBorder="1"/>
    <xf numFmtId="0" fontId="72" fillId="0" borderId="83" xfId="495" applyFont="1" applyBorder="1"/>
    <xf numFmtId="0" fontId="72" fillId="0" borderId="82" xfId="495" applyFont="1" applyBorder="1" applyAlignment="1">
      <alignment horizontal="center"/>
    </xf>
    <xf numFmtId="0" fontId="72" fillId="0" borderId="83" xfId="495" applyFont="1" applyBorder="1" applyAlignment="1">
      <alignment horizontal="center"/>
    </xf>
    <xf numFmtId="0" fontId="72" fillId="0" borderId="52" xfId="495" applyFont="1" applyBorder="1" applyAlignment="1">
      <alignment horizontal="right"/>
    </xf>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1C3468E8-D959-4254-AB8F-7E12C38DE9EC}"/>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D7CD22FA-A769-420A-A6FF-ADB3677C049F}"/>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6E2BE410-1CE1-4BD5-A052-249037209DB4}"/>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4CB909A2-2D11-46B0-A762-8A9064423A26}"/>
    <cellStyle name="Normal_PTO OFICIAL PREPLIEGO (CORREGIDO) 2" xfId="1641" xr:uid="{22367D6D-1733-4A9E-AD21-90E59794B8B3}"/>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theme" Target="theme/theme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styles" Target="style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haredStrings" Target="sharedString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4F48BBC-7DFE-4D39-BE4D-BCAB2F99CF9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E8FC64D-6BAC-44A3-9AA1-B461A1565D9C}"/>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Escritorio\amv 2011\a  aaInfo"/>
      <sheetName val="[aCCIDENTES DE 1995 - 1996.xls]"/>
      <sheetName val="\AMV _ no borrar\PRESUPUESTOS\a"/>
      <sheetName val="\I\AMV _ no borrar\PRESUPUESTOS"/>
      <sheetName val="\G\I\AMV _ no borrar\PRESUPUEST"/>
      <sheetName val="\A\a  aaInformación GRUPO 4\A M"/>
      <sheetName val="\G\A\a  aaInformación GRUPO 4\A"/>
      <sheetName val="Res-Accide-10"/>
      <sheetName val="\Users\avargase\AppData\Local\M"/>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Mini HP Enero 2015\Proyectos i"/>
      <sheetName val="\C\Users\avargase\AppData\Local"/>
      <sheetName val="\Volumes\USB PIOLIN\Escritori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PR 1"/>
      <sheetName val="\Users\USUARIO\Downloads\a  aaI"/>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REF"/>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LISTADO "/>
      <sheetName val="M.O."/>
      <sheetName val="\E\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efreshError="1"/>
      <sheetData sheetId="192" refreshError="1"/>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sheetData sheetId="271" refreshError="1"/>
      <sheetData sheetId="272"/>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sheetData sheetId="313"/>
      <sheetData sheetId="314" refreshError="1"/>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sheetData sheetId="1" refreshError="1"/>
      <sheetData sheetId="2" refreshError="1"/>
      <sheetData sheetId="3" refreshError="1"/>
      <sheetData sheetId="4"/>
      <sheetData sheetId="5"/>
      <sheetData sheetId="6"/>
      <sheetData sheetId="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PUNITARIOS_PARA_241201_2S10"/>
      <sheetName val="PR_110"/>
      <sheetName val="ESTADO_RED_TEC10"/>
      <sheetName val="PREACTA_1010"/>
      <sheetName val="PREACTA_910"/>
      <sheetName val="Lp"/>
      <sheetName val="CLASIFICACION"/>
      <sheetName val="TRAPMO"/>
      <sheetName val="UNITARIOS"/>
      <sheetName val="THE"/>
      <sheetName val="ATHE"/>
      <sheetName val="2,2,6,1 Pilotes 0,30"/>
      <sheetName val="5. ELECTRICO"/>
      <sheetName val="062"/>
      <sheetName val="LISTA DE PRECIOS"/>
      <sheetName val="Listado"/>
      <sheetName val=" Liquidacion de Obra por Tramos"/>
      <sheetName val="APU NO PREVISTO"/>
      <sheetName val="PPTA (3)"/>
      <sheetName val="PPTA (2)"/>
      <sheetName val="PPTA"/>
      <sheetName val="FINANC"/>
      <sheetName val="skj452"/>
      <sheetName val="ita878"/>
      <sheetName val="aea-944"/>
      <sheetName val="dub-823"/>
      <sheetName val="gpi 526"/>
      <sheetName val="xxj617"/>
      <sheetName val="sng_855"/>
      <sheetName val="vea 374"/>
      <sheetName val="hfb024"/>
      <sheetName val="paj825"/>
      <sheetName val="TODAS"/>
      <sheetName val="BALANCE"/>
      <sheetName val="ITEMS NO REVISTOS"/>
      <sheetName val="APU ELECTRICOS"/>
      <sheetName val="CONT_ADI"/>
      <sheetName val="Requisición1"/>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ERSONAL"/>
      <sheetName val="Tarifa MT"/>
      <sheetName val="OCTUBRE"/>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inst"/>
      <sheetName val="PREACTA_61"/>
      <sheetName val="A_P_U1"/>
      <sheetName val="A_P_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refreshError="1"/>
      <sheetData sheetId="135" refreshError="1"/>
      <sheetData sheetId="136" refreshError="1"/>
      <sheetData sheetId="137" refreshError="1"/>
      <sheetData sheetId="138"/>
      <sheetData sheetId="139"/>
      <sheetData sheetId="140"/>
      <sheetData sheetId="141"/>
      <sheetData sheetId="142"/>
      <sheetData sheetId="143" refreshError="1"/>
      <sheetData sheetId="144"/>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164"/>
  <sheetViews>
    <sheetView tabSelected="1" view="pageBreakPreview" zoomScale="90" zoomScaleNormal="100" zoomScaleSheetLayoutView="90" workbookViewId="0"/>
  </sheetViews>
  <sheetFormatPr defaultColWidth="11.42578125" defaultRowHeight="12.75" customHeight="1"/>
  <cols>
    <col min="1" max="1" width="11.28515625" customWidth="1"/>
    <col min="2" max="2" width="12.42578125" style="7" customWidth="1"/>
    <col min="3" max="4" width="16.85546875" customWidth="1"/>
    <col min="5" max="5" width="57.5703125" customWidth="1"/>
    <col min="6" max="6" width="12.7109375" bestFit="1" customWidth="1"/>
    <col min="7" max="7" width="14.140625" customWidth="1"/>
    <col min="8" max="8" width="19.42578125" customWidth="1"/>
    <col min="9" max="9" width="17.42578125" customWidth="1"/>
  </cols>
  <sheetData>
    <row r="1" spans="1:9" ht="10.5" customHeight="1" thickBot="1">
      <c r="A1" s="63"/>
      <c r="B1" s="64"/>
      <c r="C1" s="65"/>
      <c r="D1" s="63"/>
      <c r="E1" s="63"/>
      <c r="F1" s="63"/>
      <c r="G1" s="63"/>
      <c r="H1" s="63"/>
      <c r="I1" s="63"/>
    </row>
    <row r="2" spans="1:9" ht="9.75" customHeight="1" thickTop="1">
      <c r="A2" s="66"/>
      <c r="B2" s="67"/>
      <c r="C2" s="68"/>
      <c r="D2" s="66"/>
      <c r="E2" s="66"/>
      <c r="F2" s="66"/>
      <c r="G2" s="66"/>
      <c r="H2" s="66"/>
      <c r="I2" s="66"/>
    </row>
    <row r="3" spans="1:9" ht="30" customHeight="1">
      <c r="A3" s="213" t="s">
        <v>0</v>
      </c>
      <c r="B3" s="213"/>
      <c r="C3" s="213"/>
      <c r="D3" s="213"/>
      <c r="E3" s="63"/>
      <c r="F3" s="63"/>
      <c r="G3" s="63"/>
      <c r="H3" s="63"/>
      <c r="I3" s="63"/>
    </row>
    <row r="4" spans="1:9" ht="20.25" customHeight="1">
      <c r="A4" s="69" t="s">
        <v>1</v>
      </c>
      <c r="B4" s="70" t="s">
        <v>2</v>
      </c>
      <c r="C4" s="69" t="s">
        <v>3</v>
      </c>
      <c r="D4" s="71">
        <v>4</v>
      </c>
      <c r="E4" s="63"/>
      <c r="F4" s="63"/>
      <c r="G4" s="63"/>
      <c r="H4" s="63"/>
      <c r="I4" s="63"/>
    </row>
    <row r="5" spans="1:9" ht="21.75" customHeight="1">
      <c r="A5" s="201" t="s">
        <v>4</v>
      </c>
      <c r="B5" s="201"/>
      <c r="C5" s="201"/>
      <c r="D5" s="201"/>
      <c r="E5" s="201"/>
      <c r="F5" s="201"/>
      <c r="G5" s="201"/>
      <c r="H5" s="201"/>
      <c r="I5" s="201"/>
    </row>
    <row r="6" spans="1:9" ht="20.25" customHeight="1" thickBot="1">
      <c r="A6" s="214" t="s">
        <v>5</v>
      </c>
      <c r="B6" s="214"/>
      <c r="C6" s="214"/>
      <c r="D6" s="214"/>
      <c r="E6" s="214"/>
      <c r="F6" s="214"/>
      <c r="G6" s="214"/>
      <c r="H6" s="214"/>
      <c r="I6" s="214"/>
    </row>
    <row r="7" spans="1:9" ht="37.5" customHeight="1">
      <c r="A7" s="215" t="s">
        <v>6</v>
      </c>
      <c r="B7" s="216"/>
      <c r="C7" s="216"/>
      <c r="D7" s="216"/>
      <c r="E7" s="216"/>
      <c r="F7" s="216"/>
      <c r="G7" s="216"/>
      <c r="H7" s="216"/>
      <c r="I7" s="217"/>
    </row>
    <row r="8" spans="1:9" ht="48" customHeight="1">
      <c r="A8" s="218" t="s">
        <v>7</v>
      </c>
      <c r="B8" s="301"/>
      <c r="C8" s="301"/>
      <c r="D8" s="301"/>
      <c r="E8" s="301"/>
      <c r="F8" s="301"/>
      <c r="G8" s="301"/>
      <c r="H8" s="301"/>
      <c r="I8" s="302"/>
    </row>
    <row r="9" spans="1:9" ht="26.25" customHeight="1" thickBot="1">
      <c r="A9" s="303"/>
      <c r="B9" s="51"/>
      <c r="C9" s="40"/>
      <c r="D9" s="40"/>
      <c r="E9" s="40"/>
      <c r="F9" s="40"/>
      <c r="G9" s="40"/>
      <c r="H9" s="40"/>
      <c r="I9" s="41"/>
    </row>
    <row r="10" spans="1:9" ht="21" customHeight="1">
      <c r="A10" s="202" t="s">
        <v>8</v>
      </c>
      <c r="B10" s="204" t="s">
        <v>9</v>
      </c>
      <c r="C10" s="206" t="s">
        <v>10</v>
      </c>
      <c r="D10" s="206"/>
      <c r="E10" s="202" t="s">
        <v>11</v>
      </c>
      <c r="F10" s="207" t="s">
        <v>12</v>
      </c>
      <c r="G10" s="207" t="s">
        <v>13</v>
      </c>
      <c r="H10" s="209" t="s">
        <v>14</v>
      </c>
      <c r="I10" s="211" t="s">
        <v>15</v>
      </c>
    </row>
    <row r="11" spans="1:9" ht="18.75" customHeight="1" thickBot="1">
      <c r="A11" s="203"/>
      <c r="B11" s="205"/>
      <c r="C11" s="17" t="s">
        <v>16</v>
      </c>
      <c r="D11" s="17" t="s">
        <v>17</v>
      </c>
      <c r="E11" s="203"/>
      <c r="F11" s="208"/>
      <c r="G11" s="208"/>
      <c r="H11" s="210"/>
      <c r="I11" s="212"/>
    </row>
    <row r="12" spans="1:9" ht="14.25">
      <c r="A12" s="42"/>
      <c r="B12" s="52">
        <v>0</v>
      </c>
      <c r="C12" s="43"/>
      <c r="D12" s="43"/>
      <c r="E12" s="43" t="s">
        <v>18</v>
      </c>
      <c r="F12" s="43"/>
      <c r="G12" s="43"/>
      <c r="H12" s="43"/>
      <c r="I12" s="44"/>
    </row>
    <row r="13" spans="1:9" ht="14.25">
      <c r="A13" s="304"/>
      <c r="B13" s="305"/>
      <c r="C13" s="304"/>
      <c r="D13" s="304"/>
      <c r="E13" s="304" t="s">
        <v>19</v>
      </c>
      <c r="F13" s="304"/>
      <c r="G13" s="304"/>
      <c r="H13" s="304"/>
      <c r="I13" s="304"/>
    </row>
    <row r="14" spans="1:9" ht="22.5" customHeight="1">
      <c r="A14" s="45"/>
      <c r="B14" s="53">
        <v>1</v>
      </c>
      <c r="C14" s="4"/>
      <c r="D14" s="4"/>
      <c r="E14" s="46" t="s">
        <v>20</v>
      </c>
      <c r="F14" s="5" t="s">
        <v>21</v>
      </c>
      <c r="G14" s="47">
        <v>1308.5999999999999</v>
      </c>
      <c r="H14" s="48">
        <v>55281</v>
      </c>
      <c r="I14" s="49">
        <f>ROUND(H14*$G14,0)</f>
        <v>72340717</v>
      </c>
    </row>
    <row r="15" spans="1:9" ht="63">
      <c r="A15" s="306"/>
      <c r="B15" s="59">
        <v>2</v>
      </c>
      <c r="C15" s="307"/>
      <c r="D15" s="307"/>
      <c r="E15" s="8" t="s">
        <v>22</v>
      </c>
      <c r="F15" s="1" t="s">
        <v>23</v>
      </c>
      <c r="G15" s="10">
        <v>6543</v>
      </c>
      <c r="H15" s="9">
        <v>2603</v>
      </c>
      <c r="I15" s="308">
        <f t="shared" ref="I15:I109" si="0">ROUND(H15*G15,0)</f>
        <v>17031429</v>
      </c>
    </row>
    <row r="16" spans="1:9" ht="15.75">
      <c r="A16" s="306"/>
      <c r="B16" s="59">
        <v>3</v>
      </c>
      <c r="C16" s="307"/>
      <c r="D16" s="307"/>
      <c r="E16" s="8" t="s">
        <v>24</v>
      </c>
      <c r="F16" s="1" t="s">
        <v>21</v>
      </c>
      <c r="G16" s="10">
        <v>951</v>
      </c>
      <c r="H16" s="9">
        <v>271155</v>
      </c>
      <c r="I16" s="308">
        <f t="shared" si="0"/>
        <v>257868405</v>
      </c>
    </row>
    <row r="17" spans="1:9" ht="15.75">
      <c r="A17" s="306"/>
      <c r="B17" s="59">
        <v>4</v>
      </c>
      <c r="C17" s="307"/>
      <c r="D17" s="307"/>
      <c r="E17" s="8" t="s">
        <v>25</v>
      </c>
      <c r="F17" s="1" t="s">
        <v>21</v>
      </c>
      <c r="G17" s="10">
        <v>315.60000000000002</v>
      </c>
      <c r="H17" s="9">
        <v>1873448</v>
      </c>
      <c r="I17" s="308">
        <f t="shared" si="0"/>
        <v>591260189</v>
      </c>
    </row>
    <row r="18" spans="1:9" ht="15.75">
      <c r="A18" s="306"/>
      <c r="B18" s="59">
        <v>5</v>
      </c>
      <c r="C18" s="307"/>
      <c r="D18" s="307"/>
      <c r="E18" s="8" t="s">
        <v>26</v>
      </c>
      <c r="F18" s="1" t="s">
        <v>27</v>
      </c>
      <c r="G18" s="10">
        <v>819</v>
      </c>
      <c r="H18" s="9">
        <v>35225</v>
      </c>
      <c r="I18" s="308">
        <f t="shared" si="0"/>
        <v>28849275</v>
      </c>
    </row>
    <row r="19" spans="1:9" ht="47.25">
      <c r="A19" s="306"/>
      <c r="B19" s="59">
        <v>6</v>
      </c>
      <c r="C19" s="307"/>
      <c r="D19" s="307"/>
      <c r="E19" s="8" t="s">
        <v>28</v>
      </c>
      <c r="F19" s="1" t="s">
        <v>27</v>
      </c>
      <c r="G19" s="10">
        <v>540</v>
      </c>
      <c r="H19" s="9">
        <v>76041</v>
      </c>
      <c r="I19" s="308">
        <f t="shared" si="0"/>
        <v>41062140</v>
      </c>
    </row>
    <row r="20" spans="1:9" ht="47.25">
      <c r="A20" s="306"/>
      <c r="B20" s="59">
        <v>7</v>
      </c>
      <c r="C20" s="307"/>
      <c r="D20" s="307"/>
      <c r="E20" s="8" t="s">
        <v>29</v>
      </c>
      <c r="F20" s="1" t="s">
        <v>21</v>
      </c>
      <c r="G20" s="10">
        <v>56.7</v>
      </c>
      <c r="H20" s="9">
        <v>1233593</v>
      </c>
      <c r="I20" s="308">
        <f t="shared" si="0"/>
        <v>69944723</v>
      </c>
    </row>
    <row r="21" spans="1:9" ht="31.5">
      <c r="A21" s="306"/>
      <c r="B21" s="59">
        <v>8</v>
      </c>
      <c r="C21" s="307"/>
      <c r="D21" s="307"/>
      <c r="E21" s="8" t="s">
        <v>30</v>
      </c>
      <c r="F21" s="1" t="s">
        <v>31</v>
      </c>
      <c r="G21" s="10">
        <v>5.04</v>
      </c>
      <c r="H21" s="9">
        <v>259450</v>
      </c>
      <c r="I21" s="308">
        <f t="shared" si="0"/>
        <v>1307628</v>
      </c>
    </row>
    <row r="22" spans="1:9" ht="15.75">
      <c r="A22" s="306"/>
      <c r="B22" s="59"/>
      <c r="C22" s="307"/>
      <c r="D22" s="307"/>
      <c r="E22" s="8"/>
      <c r="F22" s="1"/>
      <c r="G22" s="10"/>
      <c r="H22" s="9"/>
      <c r="I22" s="308"/>
    </row>
    <row r="23" spans="1:9" ht="15.75">
      <c r="A23" s="306"/>
      <c r="B23" s="59"/>
      <c r="C23" s="307"/>
      <c r="D23" s="307"/>
      <c r="E23" s="309" t="s">
        <v>32</v>
      </c>
      <c r="F23" s="1"/>
      <c r="G23" s="10"/>
      <c r="H23" s="9"/>
      <c r="I23" s="308"/>
    </row>
    <row r="24" spans="1:9" ht="31.5">
      <c r="A24" s="306"/>
      <c r="B24" s="59">
        <v>9</v>
      </c>
      <c r="C24" s="307"/>
      <c r="D24" s="307"/>
      <c r="E24" s="8" t="s">
        <v>33</v>
      </c>
      <c r="F24" s="1" t="s">
        <v>34</v>
      </c>
      <c r="G24" s="10">
        <v>2</v>
      </c>
      <c r="H24" s="9">
        <v>1016465</v>
      </c>
      <c r="I24" s="308">
        <f t="shared" si="0"/>
        <v>2032930</v>
      </c>
    </row>
    <row r="25" spans="1:9" ht="16.5" thickBot="1">
      <c r="A25" s="33"/>
      <c r="B25" s="54">
        <v>10</v>
      </c>
      <c r="C25" s="34"/>
      <c r="D25" s="34"/>
      <c r="E25" s="35" t="s">
        <v>35</v>
      </c>
      <c r="F25" s="36" t="s">
        <v>27</v>
      </c>
      <c r="G25" s="37">
        <v>273</v>
      </c>
      <c r="H25" s="38">
        <v>3793</v>
      </c>
      <c r="I25" s="39">
        <f t="shared" si="0"/>
        <v>1035489</v>
      </c>
    </row>
    <row r="26" spans="1:9" ht="16.5" thickBot="1">
      <c r="A26" s="11" t="s">
        <v>36</v>
      </c>
      <c r="B26" s="55"/>
      <c r="C26" s="12"/>
      <c r="D26" s="12"/>
      <c r="E26" s="13"/>
      <c r="F26" s="12"/>
      <c r="G26" s="14"/>
      <c r="H26" s="15"/>
      <c r="I26" s="16">
        <f>SUM(I12:I25)</f>
        <v>1082732925</v>
      </c>
    </row>
    <row r="27" spans="1:9" ht="16.5" thickBot="1">
      <c r="A27" s="21"/>
      <c r="B27" s="56"/>
      <c r="C27" s="22"/>
      <c r="D27" s="22"/>
      <c r="E27" s="23"/>
      <c r="F27" s="24"/>
      <c r="G27" s="25"/>
      <c r="H27" s="26"/>
      <c r="I27" s="21"/>
    </row>
    <row r="28" spans="1:9" ht="15" thickBot="1">
      <c r="A28" s="18"/>
      <c r="B28" s="57">
        <v>0</v>
      </c>
      <c r="C28" s="19"/>
      <c r="D28" s="19"/>
      <c r="E28" s="19" t="s">
        <v>37</v>
      </c>
      <c r="F28" s="19"/>
      <c r="G28" s="19"/>
      <c r="H28" s="19"/>
      <c r="I28" s="20"/>
    </row>
    <row r="29" spans="1:9" ht="14.25">
      <c r="A29" s="60"/>
      <c r="B29" s="61"/>
      <c r="C29" s="60"/>
      <c r="D29" s="60"/>
      <c r="E29" s="60" t="s">
        <v>19</v>
      </c>
      <c r="F29" s="60"/>
      <c r="G29" s="60"/>
      <c r="H29" s="60"/>
      <c r="I29" s="60"/>
    </row>
    <row r="30" spans="1:9" ht="15.75">
      <c r="A30" s="3"/>
      <c r="B30" s="59">
        <v>21</v>
      </c>
      <c r="C30" s="307"/>
      <c r="D30" s="307"/>
      <c r="E30" s="8" t="s">
        <v>20</v>
      </c>
      <c r="F30" s="1" t="s">
        <v>21</v>
      </c>
      <c r="G30" s="10">
        <v>442.8</v>
      </c>
      <c r="H30" s="9">
        <v>55281</v>
      </c>
      <c r="I30" s="3">
        <f t="shared" si="0"/>
        <v>24478427</v>
      </c>
    </row>
    <row r="31" spans="1:9" ht="63">
      <c r="A31" s="3"/>
      <c r="B31" s="59">
        <v>22</v>
      </c>
      <c r="C31" s="307"/>
      <c r="D31" s="307"/>
      <c r="E31" s="8" t="s">
        <v>22</v>
      </c>
      <c r="F31" s="1" t="s">
        <v>23</v>
      </c>
      <c r="G31" s="10">
        <v>2214</v>
      </c>
      <c r="H31" s="9">
        <v>2603</v>
      </c>
      <c r="I31" s="3">
        <f t="shared" si="0"/>
        <v>5763042</v>
      </c>
    </row>
    <row r="32" spans="1:9" ht="15.75">
      <c r="A32" s="306"/>
      <c r="B32" s="59">
        <v>23</v>
      </c>
      <c r="C32" s="307"/>
      <c r="D32" s="307"/>
      <c r="E32" s="8" t="s">
        <v>24</v>
      </c>
      <c r="F32" s="1" t="s">
        <v>21</v>
      </c>
      <c r="G32" s="10">
        <v>334.8</v>
      </c>
      <c r="H32" s="9">
        <v>271155</v>
      </c>
      <c r="I32" s="308">
        <f t="shared" si="0"/>
        <v>90782694</v>
      </c>
    </row>
    <row r="33" spans="1:9" ht="15.75">
      <c r="A33" s="306"/>
      <c r="B33" s="59">
        <v>24</v>
      </c>
      <c r="C33" s="307"/>
      <c r="D33" s="307"/>
      <c r="E33" s="8" t="s">
        <v>25</v>
      </c>
      <c r="F33" s="1" t="s">
        <v>21</v>
      </c>
      <c r="G33" s="10">
        <v>108</v>
      </c>
      <c r="H33" s="9">
        <v>1873448</v>
      </c>
      <c r="I33" s="308">
        <f t="shared" si="0"/>
        <v>202332384</v>
      </c>
    </row>
    <row r="34" spans="1:9" ht="15.75">
      <c r="A34" s="306"/>
      <c r="B34" s="59">
        <v>25</v>
      </c>
      <c r="C34" s="307"/>
      <c r="D34" s="307"/>
      <c r="E34" s="8" t="s">
        <v>26</v>
      </c>
      <c r="F34" s="1" t="s">
        <v>27</v>
      </c>
      <c r="G34" s="10">
        <v>288</v>
      </c>
      <c r="H34" s="9">
        <v>35225</v>
      </c>
      <c r="I34" s="308">
        <f t="shared" si="0"/>
        <v>10144800</v>
      </c>
    </row>
    <row r="35" spans="1:9" ht="47.25">
      <c r="A35" s="306"/>
      <c r="B35" s="59">
        <v>26</v>
      </c>
      <c r="C35" s="307"/>
      <c r="D35" s="307"/>
      <c r="E35" s="8" t="s">
        <v>38</v>
      </c>
      <c r="F35" s="1" t="s">
        <v>27</v>
      </c>
      <c r="G35" s="10">
        <v>216</v>
      </c>
      <c r="H35" s="9">
        <v>76041</v>
      </c>
      <c r="I35" s="308">
        <f t="shared" si="0"/>
        <v>16424856</v>
      </c>
    </row>
    <row r="36" spans="1:9" ht="47.25">
      <c r="A36" s="306"/>
      <c r="B36" s="59">
        <v>27</v>
      </c>
      <c r="C36" s="307"/>
      <c r="D36" s="307"/>
      <c r="E36" s="8" t="s">
        <v>29</v>
      </c>
      <c r="F36" s="1" t="s">
        <v>21</v>
      </c>
      <c r="G36" s="10">
        <v>22.68</v>
      </c>
      <c r="H36" s="9">
        <v>1233593</v>
      </c>
      <c r="I36" s="308">
        <f t="shared" si="0"/>
        <v>27977889</v>
      </c>
    </row>
    <row r="37" spans="1:9" ht="31.5">
      <c r="A37" s="306"/>
      <c r="B37" s="59">
        <v>28</v>
      </c>
      <c r="C37" s="307"/>
      <c r="D37" s="307"/>
      <c r="E37" s="8" t="s">
        <v>30</v>
      </c>
      <c r="F37" s="1" t="s">
        <v>31</v>
      </c>
      <c r="G37" s="10">
        <v>0</v>
      </c>
      <c r="H37" s="9">
        <v>259450</v>
      </c>
      <c r="I37" s="308">
        <f t="shared" si="0"/>
        <v>0</v>
      </c>
    </row>
    <row r="38" spans="1:9" ht="15.75">
      <c r="A38" s="306"/>
      <c r="B38" s="59"/>
      <c r="C38" s="307"/>
      <c r="D38" s="307"/>
      <c r="E38" s="8"/>
      <c r="F38" s="1"/>
      <c r="G38" s="10"/>
      <c r="H38" s="9"/>
      <c r="I38" s="308"/>
    </row>
    <row r="39" spans="1:9" ht="15.75">
      <c r="A39" s="306"/>
      <c r="B39" s="59"/>
      <c r="C39" s="307"/>
      <c r="D39" s="307"/>
      <c r="E39" s="309" t="s">
        <v>32</v>
      </c>
      <c r="F39" s="1"/>
      <c r="G39" s="10"/>
      <c r="H39" s="9"/>
      <c r="I39" s="308"/>
    </row>
    <row r="40" spans="1:9" ht="31.5">
      <c r="A40" s="306"/>
      <c r="B40" s="59">
        <v>29</v>
      </c>
      <c r="C40" s="307"/>
      <c r="D40" s="307"/>
      <c r="E40" s="8" t="s">
        <v>33</v>
      </c>
      <c r="F40" s="1" t="s">
        <v>34</v>
      </c>
      <c r="G40" s="10">
        <v>3</v>
      </c>
      <c r="H40" s="9">
        <v>1016465</v>
      </c>
      <c r="I40" s="308">
        <f t="shared" si="0"/>
        <v>3049395</v>
      </c>
    </row>
    <row r="41" spans="1:9" ht="16.5" thickBot="1">
      <c r="A41" s="33"/>
      <c r="B41" s="54">
        <v>30</v>
      </c>
      <c r="C41" s="34"/>
      <c r="D41" s="34"/>
      <c r="E41" s="35" t="s">
        <v>35</v>
      </c>
      <c r="F41" s="36" t="s">
        <v>27</v>
      </c>
      <c r="G41" s="37">
        <v>108</v>
      </c>
      <c r="H41" s="38">
        <v>3793</v>
      </c>
      <c r="I41" s="39">
        <f t="shared" si="0"/>
        <v>409644</v>
      </c>
    </row>
    <row r="42" spans="1:9" ht="16.5" thickBot="1">
      <c r="A42" s="11" t="s">
        <v>36</v>
      </c>
      <c r="B42" s="55"/>
      <c r="C42" s="12"/>
      <c r="D42" s="12"/>
      <c r="E42" s="13"/>
      <c r="F42" s="12"/>
      <c r="G42" s="14"/>
      <c r="H42" s="15"/>
      <c r="I42" s="16">
        <f>SUM(I28:I41)</f>
        <v>381363131</v>
      </c>
    </row>
    <row r="43" spans="1:9" ht="16.5" thickBot="1">
      <c r="A43" s="21"/>
      <c r="B43" s="56"/>
      <c r="C43" s="22"/>
      <c r="D43" s="22"/>
      <c r="E43" s="23"/>
      <c r="F43" s="24"/>
      <c r="G43" s="25"/>
      <c r="H43" s="26"/>
      <c r="I43" s="21"/>
    </row>
    <row r="44" spans="1:9" ht="15" thickBot="1">
      <c r="A44" s="18"/>
      <c r="B44" s="57">
        <v>0</v>
      </c>
      <c r="C44" s="19"/>
      <c r="D44" s="19"/>
      <c r="E44" s="19" t="s">
        <v>39</v>
      </c>
      <c r="F44" s="19"/>
      <c r="G44" s="19"/>
      <c r="H44" s="19"/>
      <c r="I44" s="20"/>
    </row>
    <row r="45" spans="1:9" ht="15" thickBot="1">
      <c r="A45" s="60"/>
      <c r="B45" s="61"/>
      <c r="C45" s="60"/>
      <c r="D45" s="60"/>
      <c r="E45" s="60" t="s">
        <v>19</v>
      </c>
      <c r="F45" s="60"/>
      <c r="G45" s="60"/>
      <c r="H45" s="60"/>
      <c r="I45" s="60"/>
    </row>
    <row r="46" spans="1:9" ht="15.75">
      <c r="A46" s="2"/>
      <c r="B46" s="58">
        <v>31</v>
      </c>
      <c r="C46" s="27"/>
      <c r="D46" s="27"/>
      <c r="E46" s="28" t="s">
        <v>20</v>
      </c>
      <c r="F46" s="29" t="s">
        <v>21</v>
      </c>
      <c r="G46" s="30">
        <v>99.38</v>
      </c>
      <c r="H46" s="31">
        <v>55281</v>
      </c>
      <c r="I46" s="32">
        <f t="shared" si="0"/>
        <v>5493826</v>
      </c>
    </row>
    <row r="47" spans="1:9" ht="63">
      <c r="A47" s="306"/>
      <c r="B47" s="59">
        <v>32</v>
      </c>
      <c r="C47" s="307"/>
      <c r="D47" s="307"/>
      <c r="E47" s="8" t="s">
        <v>22</v>
      </c>
      <c r="F47" s="1" t="s">
        <v>23</v>
      </c>
      <c r="G47" s="10">
        <v>496.9</v>
      </c>
      <c r="H47" s="9">
        <v>2603</v>
      </c>
      <c r="I47" s="308">
        <f t="shared" si="0"/>
        <v>1293431</v>
      </c>
    </row>
    <row r="48" spans="1:9" ht="15.75">
      <c r="A48" s="306"/>
      <c r="B48" s="59">
        <v>33</v>
      </c>
      <c r="C48" s="307"/>
      <c r="D48" s="307"/>
      <c r="E48" s="8" t="s">
        <v>24</v>
      </c>
      <c r="F48" s="1" t="s">
        <v>21</v>
      </c>
      <c r="G48" s="10">
        <v>75.53</v>
      </c>
      <c r="H48" s="9">
        <v>271155</v>
      </c>
      <c r="I48" s="308">
        <f t="shared" si="0"/>
        <v>20480337</v>
      </c>
    </row>
    <row r="49" spans="1:9" ht="15.75">
      <c r="A49" s="306"/>
      <c r="B49" s="59">
        <v>34</v>
      </c>
      <c r="C49" s="307"/>
      <c r="D49" s="307"/>
      <c r="E49" s="8" t="s">
        <v>25</v>
      </c>
      <c r="F49" s="1" t="s">
        <v>21</v>
      </c>
      <c r="G49" s="10">
        <v>23.85</v>
      </c>
      <c r="H49" s="9">
        <v>1873448</v>
      </c>
      <c r="I49" s="308">
        <f t="shared" si="0"/>
        <v>44681735</v>
      </c>
    </row>
    <row r="50" spans="1:9" ht="15.75">
      <c r="A50" s="306"/>
      <c r="B50" s="59">
        <v>35</v>
      </c>
      <c r="C50" s="307"/>
      <c r="D50" s="307"/>
      <c r="E50" s="8" t="s">
        <v>26</v>
      </c>
      <c r="F50" s="1" t="s">
        <v>27</v>
      </c>
      <c r="G50" s="10">
        <v>66.25</v>
      </c>
      <c r="H50" s="9">
        <v>35225</v>
      </c>
      <c r="I50" s="308">
        <f t="shared" si="0"/>
        <v>2333656</v>
      </c>
    </row>
    <row r="51" spans="1:9" ht="47.25">
      <c r="A51" s="306"/>
      <c r="B51" s="59">
        <v>36</v>
      </c>
      <c r="C51" s="307"/>
      <c r="D51" s="307"/>
      <c r="E51" s="8" t="s">
        <v>38</v>
      </c>
      <c r="F51" s="1" t="s">
        <v>27</v>
      </c>
      <c r="G51" s="10">
        <v>53</v>
      </c>
      <c r="H51" s="9">
        <v>76041</v>
      </c>
      <c r="I51" s="308">
        <f t="shared" si="0"/>
        <v>4030173</v>
      </c>
    </row>
    <row r="52" spans="1:9" ht="47.25">
      <c r="A52" s="306"/>
      <c r="B52" s="59">
        <v>37</v>
      </c>
      <c r="C52" s="307"/>
      <c r="D52" s="307"/>
      <c r="E52" s="8" t="s">
        <v>29</v>
      </c>
      <c r="F52" s="1" t="s">
        <v>21</v>
      </c>
      <c r="G52" s="10">
        <v>5.57</v>
      </c>
      <c r="H52" s="9">
        <v>1233593</v>
      </c>
      <c r="I52" s="308">
        <f t="shared" si="0"/>
        <v>6871113</v>
      </c>
    </row>
    <row r="53" spans="1:9" ht="31.5">
      <c r="A53" s="306"/>
      <c r="B53" s="59">
        <v>38</v>
      </c>
      <c r="C53" s="307"/>
      <c r="D53" s="307"/>
      <c r="E53" s="8" t="s">
        <v>30</v>
      </c>
      <c r="F53" s="1" t="s">
        <v>31</v>
      </c>
      <c r="G53" s="10">
        <v>0</v>
      </c>
      <c r="H53" s="9">
        <v>259450</v>
      </c>
      <c r="I53" s="308">
        <f t="shared" si="0"/>
        <v>0</v>
      </c>
    </row>
    <row r="54" spans="1:9" ht="15.75">
      <c r="A54" s="306"/>
      <c r="B54" s="59"/>
      <c r="C54" s="307"/>
      <c r="D54" s="307"/>
      <c r="E54" s="8"/>
      <c r="F54" s="1"/>
      <c r="G54" s="10"/>
      <c r="H54" s="9"/>
      <c r="I54" s="308"/>
    </row>
    <row r="55" spans="1:9" ht="15.75">
      <c r="A55" s="306"/>
      <c r="B55" s="59"/>
      <c r="C55" s="307"/>
      <c r="D55" s="307"/>
      <c r="E55" s="309" t="s">
        <v>32</v>
      </c>
      <c r="F55" s="1"/>
      <c r="G55" s="10"/>
      <c r="H55" s="9"/>
      <c r="I55" s="308"/>
    </row>
    <row r="56" spans="1:9" ht="31.5">
      <c r="A56" s="306"/>
      <c r="B56" s="59">
        <v>39</v>
      </c>
      <c r="C56" s="307"/>
      <c r="D56" s="307"/>
      <c r="E56" s="8" t="s">
        <v>33</v>
      </c>
      <c r="F56" s="1" t="s">
        <v>34</v>
      </c>
      <c r="G56" s="10">
        <v>2</v>
      </c>
      <c r="H56" s="9">
        <v>1016465</v>
      </c>
      <c r="I56" s="308">
        <f t="shared" si="0"/>
        <v>2032930</v>
      </c>
    </row>
    <row r="57" spans="1:9" ht="16.5" thickBot="1">
      <c r="A57" s="33"/>
      <c r="B57" s="54">
        <v>40</v>
      </c>
      <c r="C57" s="34"/>
      <c r="D57" s="34"/>
      <c r="E57" s="35" t="s">
        <v>35</v>
      </c>
      <c r="F57" s="36" t="s">
        <v>27</v>
      </c>
      <c r="G57" s="37">
        <v>26.5</v>
      </c>
      <c r="H57" s="38">
        <v>3793</v>
      </c>
      <c r="I57" s="39">
        <f t="shared" si="0"/>
        <v>100515</v>
      </c>
    </row>
    <row r="58" spans="1:9" ht="16.5" thickBot="1">
      <c r="A58" s="11" t="s">
        <v>36</v>
      </c>
      <c r="B58" s="55"/>
      <c r="C58" s="12"/>
      <c r="D58" s="12"/>
      <c r="E58" s="13"/>
      <c r="F58" s="12"/>
      <c r="G58" s="14"/>
      <c r="H58" s="15"/>
      <c r="I58" s="16">
        <f>SUM(I44:I57)</f>
        <v>87317716</v>
      </c>
    </row>
    <row r="59" spans="1:9" ht="16.5" thickBot="1">
      <c r="A59" s="21"/>
      <c r="B59" s="56"/>
      <c r="C59" s="22"/>
      <c r="D59" s="22"/>
      <c r="E59" s="23"/>
      <c r="F59" s="24"/>
      <c r="G59" s="25"/>
      <c r="H59" s="26"/>
      <c r="I59" s="21"/>
    </row>
    <row r="60" spans="1:9" ht="15" thickBot="1">
      <c r="A60" s="18"/>
      <c r="B60" s="57">
        <v>0</v>
      </c>
      <c r="C60" s="19"/>
      <c r="D60" s="19"/>
      <c r="E60" s="19" t="s">
        <v>40</v>
      </c>
      <c r="F60" s="19"/>
      <c r="G60" s="19"/>
      <c r="H60" s="19"/>
      <c r="I60" s="20"/>
    </row>
    <row r="61" spans="1:9" ht="15" thickBot="1">
      <c r="A61" s="60"/>
      <c r="B61" s="61"/>
      <c r="C61" s="60"/>
      <c r="D61" s="60"/>
      <c r="E61" s="60" t="s">
        <v>19</v>
      </c>
      <c r="F61" s="60"/>
      <c r="G61" s="60"/>
      <c r="H61" s="60"/>
      <c r="I61" s="60"/>
    </row>
    <row r="62" spans="1:9" ht="15.75">
      <c r="A62" s="2"/>
      <c r="B62" s="58">
        <v>41</v>
      </c>
      <c r="C62" s="27"/>
      <c r="D62" s="27"/>
      <c r="E62" s="28" t="s">
        <v>20</v>
      </c>
      <c r="F62" s="29" t="s">
        <v>21</v>
      </c>
      <c r="G62" s="30">
        <v>64.05</v>
      </c>
      <c r="H62" s="31">
        <v>55281</v>
      </c>
      <c r="I62" s="32">
        <f t="shared" si="0"/>
        <v>3540748</v>
      </c>
    </row>
    <row r="63" spans="1:9" ht="63">
      <c r="A63" s="306"/>
      <c r="B63" s="59">
        <v>42</v>
      </c>
      <c r="C63" s="307"/>
      <c r="D63" s="307"/>
      <c r="E63" s="8" t="s">
        <v>22</v>
      </c>
      <c r="F63" s="1" t="s">
        <v>23</v>
      </c>
      <c r="G63" s="10">
        <v>320.25</v>
      </c>
      <c r="H63" s="9">
        <v>2603</v>
      </c>
      <c r="I63" s="308">
        <f t="shared" si="0"/>
        <v>833611</v>
      </c>
    </row>
    <row r="64" spans="1:9" ht="15.75">
      <c r="A64" s="306"/>
      <c r="B64" s="59">
        <v>43</v>
      </c>
      <c r="C64" s="307"/>
      <c r="D64" s="307"/>
      <c r="E64" s="8" t="s">
        <v>24</v>
      </c>
      <c r="F64" s="1" t="s">
        <v>21</v>
      </c>
      <c r="G64" s="10">
        <v>49.35</v>
      </c>
      <c r="H64" s="9">
        <v>271155</v>
      </c>
      <c r="I64" s="308">
        <f t="shared" si="0"/>
        <v>13381499</v>
      </c>
    </row>
    <row r="65" spans="1:9" ht="15.75">
      <c r="A65" s="306"/>
      <c r="B65" s="59">
        <v>44</v>
      </c>
      <c r="C65" s="307"/>
      <c r="D65" s="307"/>
      <c r="E65" s="8" t="s">
        <v>25</v>
      </c>
      <c r="F65" s="1" t="s">
        <v>21</v>
      </c>
      <c r="G65" s="10">
        <v>49.35</v>
      </c>
      <c r="H65" s="9">
        <v>1873448</v>
      </c>
      <c r="I65" s="308">
        <f t="shared" si="0"/>
        <v>92454659</v>
      </c>
    </row>
    <row r="66" spans="1:9" ht="15.75">
      <c r="A66" s="306"/>
      <c r="B66" s="59">
        <v>45</v>
      </c>
      <c r="C66" s="307"/>
      <c r="D66" s="307"/>
      <c r="E66" s="8" t="s">
        <v>26</v>
      </c>
      <c r="F66" s="1" t="s">
        <v>27</v>
      </c>
      <c r="G66" s="10">
        <v>45.5</v>
      </c>
      <c r="H66" s="9">
        <v>35225</v>
      </c>
      <c r="I66" s="308">
        <f t="shared" si="0"/>
        <v>1602738</v>
      </c>
    </row>
    <row r="67" spans="1:9" ht="47.25">
      <c r="A67" s="306"/>
      <c r="B67" s="59">
        <v>46</v>
      </c>
      <c r="C67" s="307"/>
      <c r="D67" s="307"/>
      <c r="E67" s="8" t="s">
        <v>38</v>
      </c>
      <c r="F67" s="1" t="s">
        <v>27</v>
      </c>
      <c r="G67" s="10">
        <v>42</v>
      </c>
      <c r="H67" s="9">
        <v>76041</v>
      </c>
      <c r="I67" s="308">
        <f t="shared" si="0"/>
        <v>3193722</v>
      </c>
    </row>
    <row r="68" spans="1:9" ht="47.25">
      <c r="A68" s="306"/>
      <c r="B68" s="59">
        <v>47</v>
      </c>
      <c r="C68" s="307"/>
      <c r="D68" s="307"/>
      <c r="E68" s="8" t="s">
        <v>29</v>
      </c>
      <c r="F68" s="1" t="s">
        <v>21</v>
      </c>
      <c r="G68" s="10">
        <v>4.41</v>
      </c>
      <c r="H68" s="9">
        <v>1233593</v>
      </c>
      <c r="I68" s="308">
        <f t="shared" si="0"/>
        <v>5440145</v>
      </c>
    </row>
    <row r="69" spans="1:9" ht="31.5">
      <c r="A69" s="306"/>
      <c r="B69" s="59">
        <v>48</v>
      </c>
      <c r="C69" s="307"/>
      <c r="D69" s="307"/>
      <c r="E69" s="8" t="s">
        <v>30</v>
      </c>
      <c r="F69" s="1" t="s">
        <v>31</v>
      </c>
      <c r="G69" s="10">
        <v>0</v>
      </c>
      <c r="H69" s="9">
        <v>259450</v>
      </c>
      <c r="I69" s="308">
        <f t="shared" si="0"/>
        <v>0</v>
      </c>
    </row>
    <row r="70" spans="1:9" ht="15.75">
      <c r="A70" s="306"/>
      <c r="B70" s="59"/>
      <c r="C70" s="307"/>
      <c r="D70" s="307"/>
      <c r="E70" s="8"/>
      <c r="F70" s="1"/>
      <c r="G70" s="10"/>
      <c r="H70" s="9"/>
      <c r="I70" s="308"/>
    </row>
    <row r="71" spans="1:9" ht="15.75">
      <c r="A71" s="306"/>
      <c r="B71" s="59"/>
      <c r="C71" s="307"/>
      <c r="D71" s="307"/>
      <c r="E71" s="309" t="s">
        <v>32</v>
      </c>
      <c r="F71" s="1"/>
      <c r="G71" s="10"/>
      <c r="H71" s="9"/>
      <c r="I71" s="308"/>
    </row>
    <row r="72" spans="1:9" ht="31.5">
      <c r="A72" s="306"/>
      <c r="B72" s="59">
        <v>49</v>
      </c>
      <c r="C72" s="307"/>
      <c r="D72" s="307"/>
      <c r="E72" s="8" t="s">
        <v>33</v>
      </c>
      <c r="F72" s="1" t="s">
        <v>34</v>
      </c>
      <c r="G72" s="10">
        <v>1</v>
      </c>
      <c r="H72" s="9">
        <v>1016465</v>
      </c>
      <c r="I72" s="308">
        <f t="shared" si="0"/>
        <v>1016465</v>
      </c>
    </row>
    <row r="73" spans="1:9" ht="16.5" thickBot="1">
      <c r="A73" s="33"/>
      <c r="B73" s="54">
        <v>50</v>
      </c>
      <c r="C73" s="34"/>
      <c r="D73" s="34"/>
      <c r="E73" s="35" t="s">
        <v>35</v>
      </c>
      <c r="F73" s="36" t="s">
        <v>27</v>
      </c>
      <c r="G73" s="37">
        <v>21</v>
      </c>
      <c r="H73" s="38">
        <v>3793</v>
      </c>
      <c r="I73" s="39">
        <f t="shared" si="0"/>
        <v>79653</v>
      </c>
    </row>
    <row r="74" spans="1:9" ht="16.5" thickBot="1">
      <c r="A74" s="11" t="s">
        <v>36</v>
      </c>
      <c r="B74" s="55"/>
      <c r="C74" s="12"/>
      <c r="D74" s="12"/>
      <c r="E74" s="13"/>
      <c r="F74" s="12"/>
      <c r="G74" s="14"/>
      <c r="H74" s="15"/>
      <c r="I74" s="16">
        <f>SUM(I60:I73)</f>
        <v>121543240</v>
      </c>
    </row>
    <row r="75" spans="1:9" ht="16.5" thickBot="1">
      <c r="A75" s="21"/>
      <c r="B75" s="56"/>
      <c r="C75" s="22"/>
      <c r="D75" s="22"/>
      <c r="E75" s="23"/>
      <c r="F75" s="24"/>
      <c r="G75" s="25"/>
      <c r="H75" s="26"/>
      <c r="I75" s="21"/>
    </row>
    <row r="76" spans="1:9" ht="15" thickBot="1">
      <c r="A76" s="18"/>
      <c r="B76" s="57">
        <v>0</v>
      </c>
      <c r="C76" s="19"/>
      <c r="D76" s="19"/>
      <c r="E76" s="19" t="s">
        <v>41</v>
      </c>
      <c r="F76" s="19"/>
      <c r="G76" s="19"/>
      <c r="H76" s="19"/>
      <c r="I76" s="20"/>
    </row>
    <row r="77" spans="1:9" ht="15" thickBot="1">
      <c r="A77" s="60"/>
      <c r="B77" s="61"/>
      <c r="C77" s="60"/>
      <c r="D77" s="60"/>
      <c r="E77" s="60" t="s">
        <v>19</v>
      </c>
      <c r="F77" s="60"/>
      <c r="G77" s="60"/>
      <c r="H77" s="60"/>
      <c r="I77" s="60"/>
    </row>
    <row r="78" spans="1:9" ht="15.75">
      <c r="A78" s="2"/>
      <c r="B78" s="58">
        <v>51</v>
      </c>
      <c r="C78" s="27"/>
      <c r="D78" s="27"/>
      <c r="E78" s="28" t="s">
        <v>20</v>
      </c>
      <c r="F78" s="29" t="s">
        <v>21</v>
      </c>
      <c r="G78" s="30">
        <v>583.97</v>
      </c>
      <c r="H78" s="31">
        <v>55281</v>
      </c>
      <c r="I78" s="32">
        <f t="shared" si="0"/>
        <v>32282446</v>
      </c>
    </row>
    <row r="79" spans="1:9" ht="63">
      <c r="A79" s="306"/>
      <c r="B79" s="59">
        <v>52</v>
      </c>
      <c r="C79" s="307"/>
      <c r="D79" s="307"/>
      <c r="E79" s="8" t="s">
        <v>22</v>
      </c>
      <c r="F79" s="1" t="s">
        <v>23</v>
      </c>
      <c r="G79" s="10">
        <v>2919.85</v>
      </c>
      <c r="H79" s="9">
        <v>2603</v>
      </c>
      <c r="I79" s="308">
        <f t="shared" si="0"/>
        <v>7600370</v>
      </c>
    </row>
    <row r="80" spans="1:9" ht="15.75">
      <c r="A80" s="306"/>
      <c r="B80" s="59">
        <v>53</v>
      </c>
      <c r="C80" s="307"/>
      <c r="D80" s="307"/>
      <c r="E80" s="8" t="s">
        <v>24</v>
      </c>
      <c r="F80" s="1" t="s">
        <v>21</v>
      </c>
      <c r="G80" s="10">
        <v>439.21</v>
      </c>
      <c r="H80" s="9">
        <v>271155</v>
      </c>
      <c r="I80" s="308">
        <f t="shared" si="0"/>
        <v>119093988</v>
      </c>
    </row>
    <row r="81" spans="1:9" ht="15.75">
      <c r="A81" s="306"/>
      <c r="B81" s="59">
        <v>54</v>
      </c>
      <c r="C81" s="307"/>
      <c r="D81" s="307"/>
      <c r="E81" s="8" t="s">
        <v>25</v>
      </c>
      <c r="F81" s="1" t="s">
        <v>21</v>
      </c>
      <c r="G81" s="10">
        <v>144.76</v>
      </c>
      <c r="H81" s="9">
        <v>1873448</v>
      </c>
      <c r="I81" s="308">
        <f t="shared" si="0"/>
        <v>271200332</v>
      </c>
    </row>
    <row r="82" spans="1:9" ht="15.75">
      <c r="A82" s="306"/>
      <c r="B82" s="59">
        <v>55</v>
      </c>
      <c r="C82" s="307"/>
      <c r="D82" s="307"/>
      <c r="E82" s="8" t="s">
        <v>26</v>
      </c>
      <c r="F82" s="1" t="s">
        <v>27</v>
      </c>
      <c r="G82" s="10">
        <v>372.87</v>
      </c>
      <c r="H82" s="9">
        <v>35225</v>
      </c>
      <c r="I82" s="308">
        <f t="shared" si="0"/>
        <v>13134346</v>
      </c>
    </row>
    <row r="83" spans="1:9" ht="47.25">
      <c r="A83" s="306"/>
      <c r="B83" s="59">
        <v>56</v>
      </c>
      <c r="C83" s="307"/>
      <c r="D83" s="307"/>
      <c r="E83" s="8" t="s">
        <v>38</v>
      </c>
      <c r="F83" s="1" t="s">
        <v>27</v>
      </c>
      <c r="G83" s="10">
        <v>257.7</v>
      </c>
      <c r="H83" s="9">
        <v>76041</v>
      </c>
      <c r="I83" s="308">
        <f t="shared" si="0"/>
        <v>19595766</v>
      </c>
    </row>
    <row r="84" spans="1:9" ht="47.25">
      <c r="A84" s="306"/>
      <c r="B84" s="59">
        <v>57</v>
      </c>
      <c r="C84" s="307"/>
      <c r="D84" s="307"/>
      <c r="E84" s="8" t="s">
        <v>29</v>
      </c>
      <c r="F84" s="1" t="s">
        <v>21</v>
      </c>
      <c r="G84" s="10">
        <v>27.06</v>
      </c>
      <c r="H84" s="9">
        <v>1233593</v>
      </c>
      <c r="I84" s="308">
        <f t="shared" si="0"/>
        <v>33381027</v>
      </c>
    </row>
    <row r="85" spans="1:9" ht="31.5">
      <c r="A85" s="306"/>
      <c r="B85" s="59">
        <v>58</v>
      </c>
      <c r="C85" s="307"/>
      <c r="D85" s="307"/>
      <c r="E85" s="8" t="s">
        <v>30</v>
      </c>
      <c r="F85" s="1" t="s">
        <v>31</v>
      </c>
      <c r="G85" s="10">
        <v>5.04</v>
      </c>
      <c r="H85" s="9">
        <v>259450</v>
      </c>
      <c r="I85" s="308">
        <f t="shared" si="0"/>
        <v>1307628</v>
      </c>
    </row>
    <row r="86" spans="1:9" ht="15.75">
      <c r="A86" s="306"/>
      <c r="B86" s="59"/>
      <c r="C86" s="307"/>
      <c r="D86" s="307"/>
      <c r="E86" s="8"/>
      <c r="F86" s="1"/>
      <c r="G86" s="10"/>
      <c r="H86" s="9"/>
      <c r="I86" s="308"/>
    </row>
    <row r="87" spans="1:9" ht="15.75">
      <c r="A87" s="306"/>
      <c r="B87" s="59"/>
      <c r="C87" s="307"/>
      <c r="D87" s="307"/>
      <c r="E87" s="309" t="s">
        <v>32</v>
      </c>
      <c r="F87" s="1"/>
      <c r="G87" s="10"/>
      <c r="H87" s="9"/>
      <c r="I87" s="308"/>
    </row>
    <row r="88" spans="1:9" ht="31.5">
      <c r="A88" s="306"/>
      <c r="B88" s="59">
        <v>59</v>
      </c>
      <c r="C88" s="307"/>
      <c r="D88" s="307"/>
      <c r="E88" s="8" t="s">
        <v>33</v>
      </c>
      <c r="F88" s="1" t="s">
        <v>34</v>
      </c>
      <c r="G88" s="10">
        <v>3</v>
      </c>
      <c r="H88" s="9">
        <v>1016465</v>
      </c>
      <c r="I88" s="308">
        <f t="shared" si="0"/>
        <v>3049395</v>
      </c>
    </row>
    <row r="89" spans="1:9" ht="16.5" thickBot="1">
      <c r="A89" s="33"/>
      <c r="B89" s="54">
        <v>60</v>
      </c>
      <c r="C89" s="34"/>
      <c r="D89" s="34"/>
      <c r="E89" s="35" t="s">
        <v>35</v>
      </c>
      <c r="F89" s="36" t="s">
        <v>27</v>
      </c>
      <c r="G89" s="37">
        <v>263.2</v>
      </c>
      <c r="H89" s="38">
        <v>3793</v>
      </c>
      <c r="I89" s="39">
        <f t="shared" si="0"/>
        <v>998318</v>
      </c>
    </row>
    <row r="90" spans="1:9" ht="16.5" thickBot="1">
      <c r="A90" s="11" t="s">
        <v>36</v>
      </c>
      <c r="B90" s="55"/>
      <c r="C90" s="12"/>
      <c r="D90" s="12"/>
      <c r="E90" s="13"/>
      <c r="F90" s="12"/>
      <c r="G90" s="14"/>
      <c r="H90" s="15"/>
      <c r="I90" s="16">
        <f>SUM(I76:I89)</f>
        <v>501643616</v>
      </c>
    </row>
    <row r="91" spans="1:9" ht="16.5" thickBot="1">
      <c r="A91" s="21"/>
      <c r="B91" s="56"/>
      <c r="C91" s="22"/>
      <c r="D91" s="22"/>
      <c r="E91" s="23"/>
      <c r="F91" s="24"/>
      <c r="G91" s="25"/>
      <c r="H91" s="26"/>
      <c r="I91" s="21"/>
    </row>
    <row r="92" spans="1:9" ht="15" thickBot="1">
      <c r="A92" s="18"/>
      <c r="B92" s="57">
        <v>0</v>
      </c>
      <c r="C92" s="19"/>
      <c r="D92" s="19"/>
      <c r="E92" s="19" t="s">
        <v>42</v>
      </c>
      <c r="F92" s="19"/>
      <c r="G92" s="19"/>
      <c r="H92" s="19"/>
      <c r="I92" s="20"/>
    </row>
    <row r="93" spans="1:9" ht="15" thickBot="1">
      <c r="A93" s="60"/>
      <c r="B93" s="61"/>
      <c r="C93" s="60"/>
      <c r="D93" s="60"/>
      <c r="E93" s="60" t="s">
        <v>19</v>
      </c>
      <c r="F93" s="60"/>
      <c r="G93" s="60"/>
      <c r="H93" s="60"/>
      <c r="I93" s="60"/>
    </row>
    <row r="94" spans="1:9" ht="15.75">
      <c r="A94" s="2"/>
      <c r="B94" s="58">
        <v>61</v>
      </c>
      <c r="C94" s="27"/>
      <c r="D94" s="27"/>
      <c r="E94" s="28" t="s">
        <v>20</v>
      </c>
      <c r="F94" s="29" t="s">
        <v>21</v>
      </c>
      <c r="G94" s="30">
        <v>2325.2600000000002</v>
      </c>
      <c r="H94" s="31">
        <v>55281</v>
      </c>
      <c r="I94" s="32">
        <f t="shared" si="0"/>
        <v>128542698</v>
      </c>
    </row>
    <row r="95" spans="1:9" ht="63">
      <c r="A95" s="306"/>
      <c r="B95" s="59">
        <v>62</v>
      </c>
      <c r="C95" s="307"/>
      <c r="D95" s="307"/>
      <c r="E95" s="8" t="s">
        <v>22</v>
      </c>
      <c r="F95" s="1" t="s">
        <v>23</v>
      </c>
      <c r="G95" s="10">
        <v>11626.3</v>
      </c>
      <c r="H95" s="9">
        <v>2603</v>
      </c>
      <c r="I95" s="308">
        <f t="shared" si="0"/>
        <v>30263259</v>
      </c>
    </row>
    <row r="96" spans="1:9" ht="15.75">
      <c r="A96" s="306"/>
      <c r="B96" s="59">
        <v>63</v>
      </c>
      <c r="C96" s="307"/>
      <c r="D96" s="307"/>
      <c r="E96" s="8" t="s">
        <v>24</v>
      </c>
      <c r="F96" s="1" t="s">
        <v>21</v>
      </c>
      <c r="G96" s="10">
        <v>1280.05</v>
      </c>
      <c r="H96" s="9">
        <v>271155</v>
      </c>
      <c r="I96" s="308">
        <f t="shared" si="0"/>
        <v>347091958</v>
      </c>
    </row>
    <row r="97" spans="1:9" ht="15.75">
      <c r="A97" s="306"/>
      <c r="B97" s="59">
        <v>64</v>
      </c>
      <c r="C97" s="307"/>
      <c r="D97" s="307"/>
      <c r="E97" s="8" t="s">
        <v>25</v>
      </c>
      <c r="F97" s="1" t="s">
        <v>21</v>
      </c>
      <c r="G97" s="10">
        <v>590.20000000000005</v>
      </c>
      <c r="H97" s="9">
        <v>1873448</v>
      </c>
      <c r="I97" s="308">
        <f t="shared" si="0"/>
        <v>1105709010</v>
      </c>
    </row>
    <row r="98" spans="1:9" ht="15.75">
      <c r="A98" s="306"/>
      <c r="B98" s="59">
        <v>65</v>
      </c>
      <c r="C98" s="307"/>
      <c r="D98" s="307"/>
      <c r="E98" s="8" t="s">
        <v>26</v>
      </c>
      <c r="F98" s="1" t="s">
        <v>27</v>
      </c>
      <c r="G98" s="10">
        <v>1437.67</v>
      </c>
      <c r="H98" s="9">
        <v>35225</v>
      </c>
      <c r="I98" s="308">
        <f t="shared" si="0"/>
        <v>50641926</v>
      </c>
    </row>
    <row r="99" spans="1:9" ht="47.25">
      <c r="A99" s="306"/>
      <c r="B99" s="59">
        <v>66</v>
      </c>
      <c r="C99" s="307"/>
      <c r="D99" s="307"/>
      <c r="E99" s="8" t="s">
        <v>38</v>
      </c>
      <c r="F99" s="1" t="s">
        <v>27</v>
      </c>
      <c r="G99" s="10">
        <v>824</v>
      </c>
      <c r="H99" s="9">
        <v>76041</v>
      </c>
      <c r="I99" s="308">
        <f t="shared" si="0"/>
        <v>62657784</v>
      </c>
    </row>
    <row r="100" spans="1:9" ht="47.25">
      <c r="A100" s="306"/>
      <c r="B100" s="59">
        <v>67</v>
      </c>
      <c r="C100" s="307"/>
      <c r="D100" s="307"/>
      <c r="E100" s="8" t="s">
        <v>29</v>
      </c>
      <c r="F100" s="1" t="s">
        <v>21</v>
      </c>
      <c r="G100" s="10">
        <v>86.52</v>
      </c>
      <c r="H100" s="9">
        <v>1233593</v>
      </c>
      <c r="I100" s="308">
        <f t="shared" si="0"/>
        <v>106730466</v>
      </c>
    </row>
    <row r="101" spans="1:9" ht="31.5">
      <c r="A101" s="306"/>
      <c r="B101" s="59">
        <v>68</v>
      </c>
      <c r="C101" s="307"/>
      <c r="D101" s="307"/>
      <c r="E101" s="8" t="s">
        <v>30</v>
      </c>
      <c r="F101" s="1" t="s">
        <v>31</v>
      </c>
      <c r="G101" s="10">
        <v>0</v>
      </c>
      <c r="H101" s="9">
        <v>259450</v>
      </c>
      <c r="I101" s="308">
        <f t="shared" si="0"/>
        <v>0</v>
      </c>
    </row>
    <row r="102" spans="1:9" ht="15.75">
      <c r="A102" s="306"/>
      <c r="B102" s="59"/>
      <c r="C102" s="307"/>
      <c r="D102" s="307"/>
      <c r="E102" s="8"/>
      <c r="F102" s="1"/>
      <c r="G102" s="10"/>
      <c r="H102" s="9"/>
      <c r="I102" s="308"/>
    </row>
    <row r="103" spans="1:9" ht="15.75">
      <c r="A103" s="306"/>
      <c r="B103" s="59"/>
      <c r="C103" s="307"/>
      <c r="D103" s="307"/>
      <c r="E103" s="309" t="s">
        <v>32</v>
      </c>
      <c r="F103" s="1"/>
      <c r="G103" s="10"/>
      <c r="H103" s="9"/>
      <c r="I103" s="308"/>
    </row>
    <row r="104" spans="1:9" ht="31.5">
      <c r="A104" s="306"/>
      <c r="B104" s="59">
        <v>69</v>
      </c>
      <c r="C104" s="307"/>
      <c r="D104" s="307"/>
      <c r="E104" s="8" t="s">
        <v>33</v>
      </c>
      <c r="F104" s="1" t="s">
        <v>34</v>
      </c>
      <c r="G104" s="10">
        <v>5</v>
      </c>
      <c r="H104" s="9">
        <v>1016465</v>
      </c>
      <c r="I104" s="308">
        <f t="shared" si="0"/>
        <v>5082325</v>
      </c>
    </row>
    <row r="105" spans="1:9" ht="16.5" thickBot="1">
      <c r="A105" s="33"/>
      <c r="B105" s="54">
        <v>70</v>
      </c>
      <c r="C105" s="34"/>
      <c r="D105" s="34"/>
      <c r="E105" s="35" t="s">
        <v>35</v>
      </c>
      <c r="F105" s="36" t="s">
        <v>27</v>
      </c>
      <c r="G105" s="37">
        <v>454</v>
      </c>
      <c r="H105" s="38">
        <v>3793</v>
      </c>
      <c r="I105" s="39">
        <f t="shared" si="0"/>
        <v>1722022</v>
      </c>
    </row>
    <row r="106" spans="1:9" ht="16.5" thickBot="1">
      <c r="A106" s="11" t="s">
        <v>36</v>
      </c>
      <c r="B106" s="55"/>
      <c r="C106" s="12"/>
      <c r="D106" s="12"/>
      <c r="E106" s="13"/>
      <c r="F106" s="12"/>
      <c r="G106" s="14"/>
      <c r="H106" s="15"/>
      <c r="I106" s="16">
        <f>SUM(I92:I105)</f>
        <v>1838441448</v>
      </c>
    </row>
    <row r="107" spans="1:9" ht="16.5" thickBot="1">
      <c r="A107" s="21"/>
      <c r="B107" s="56"/>
      <c r="C107" s="22"/>
      <c r="D107" s="22"/>
      <c r="E107" s="23"/>
      <c r="F107" s="24"/>
      <c r="G107" s="25"/>
      <c r="H107" s="26"/>
      <c r="I107" s="21"/>
    </row>
    <row r="108" spans="1:9" ht="15" thickBot="1">
      <c r="A108" s="18"/>
      <c r="B108" s="50">
        <v>1.1000000000000001</v>
      </c>
      <c r="C108" s="19"/>
      <c r="D108" s="19"/>
      <c r="E108" s="19" t="s">
        <v>43</v>
      </c>
      <c r="F108" s="19"/>
      <c r="G108" s="19"/>
      <c r="H108" s="19"/>
      <c r="I108" s="20"/>
    </row>
    <row r="109" spans="1:9" ht="32.25" thickBot="1">
      <c r="A109" s="2"/>
      <c r="B109" s="58" t="s">
        <v>44</v>
      </c>
      <c r="C109" s="27"/>
      <c r="D109" s="27"/>
      <c r="E109" s="28" t="s">
        <v>45</v>
      </c>
      <c r="F109" s="29" t="s">
        <v>46</v>
      </c>
      <c r="G109" s="30">
        <v>384.14</v>
      </c>
      <c r="H109" s="31">
        <v>5070</v>
      </c>
      <c r="I109" s="32">
        <f t="shared" si="0"/>
        <v>1947590</v>
      </c>
    </row>
    <row r="110" spans="1:9" ht="16.5" thickBot="1">
      <c r="A110" s="11" t="s">
        <v>36</v>
      </c>
      <c r="B110" s="55"/>
      <c r="C110" s="12"/>
      <c r="D110" s="12"/>
      <c r="E110" s="13"/>
      <c r="F110" s="12"/>
      <c r="G110" s="14"/>
      <c r="H110" s="15"/>
      <c r="I110" s="16">
        <f>SUM(I108:I109)</f>
        <v>1947590</v>
      </c>
    </row>
    <row r="111" spans="1:9" ht="16.5" thickBot="1">
      <c r="A111" s="21"/>
      <c r="B111" s="56"/>
      <c r="C111" s="22"/>
      <c r="D111" s="22"/>
      <c r="E111" s="23"/>
      <c r="F111" s="24"/>
      <c r="G111" s="25"/>
      <c r="H111" s="26"/>
      <c r="I111" s="21"/>
    </row>
    <row r="112" spans="1:9" ht="15" thickBot="1">
      <c r="A112" s="18"/>
      <c r="B112" s="50">
        <v>1.2</v>
      </c>
      <c r="C112" s="19"/>
      <c r="D112" s="19"/>
      <c r="E112" s="19" t="s">
        <v>47</v>
      </c>
      <c r="F112" s="19"/>
      <c r="G112" s="19"/>
      <c r="H112" s="19"/>
      <c r="I112" s="20"/>
    </row>
    <row r="113" spans="1:9" ht="31.5">
      <c r="A113" s="2"/>
      <c r="B113" s="58" t="s">
        <v>48</v>
      </c>
      <c r="C113" s="27"/>
      <c r="D113" s="27"/>
      <c r="E113" s="28" t="s">
        <v>49</v>
      </c>
      <c r="F113" s="29" t="s">
        <v>50</v>
      </c>
      <c r="G113" s="30">
        <v>308.26799999999997</v>
      </c>
      <c r="H113" s="31">
        <v>57438</v>
      </c>
      <c r="I113" s="32">
        <f t="shared" ref="I113:I146" si="1">ROUND(H113*G113,0)</f>
        <v>17706297</v>
      </c>
    </row>
    <row r="114" spans="1:9" ht="31.5">
      <c r="A114" s="306"/>
      <c r="B114" s="59" t="s">
        <v>51</v>
      </c>
      <c r="C114" s="307"/>
      <c r="D114" s="307"/>
      <c r="E114" s="8" t="s">
        <v>52</v>
      </c>
      <c r="F114" s="1" t="s">
        <v>50</v>
      </c>
      <c r="G114" s="10">
        <v>99.75</v>
      </c>
      <c r="H114" s="9">
        <v>71522</v>
      </c>
      <c r="I114" s="308">
        <f t="shared" si="1"/>
        <v>7134320</v>
      </c>
    </row>
    <row r="115" spans="1:9" ht="63">
      <c r="A115" s="306"/>
      <c r="B115" s="59" t="s">
        <v>53</v>
      </c>
      <c r="C115" s="307"/>
      <c r="D115" s="307"/>
      <c r="E115" s="8" t="s">
        <v>54</v>
      </c>
      <c r="F115" s="1" t="s">
        <v>50</v>
      </c>
      <c r="G115" s="10">
        <v>719.29199999999992</v>
      </c>
      <c r="H115" s="9">
        <v>28222</v>
      </c>
      <c r="I115" s="308">
        <f t="shared" si="1"/>
        <v>20299859</v>
      </c>
    </row>
    <row r="116" spans="1:9" ht="63">
      <c r="A116" s="306"/>
      <c r="B116" s="59" t="s">
        <v>55</v>
      </c>
      <c r="C116" s="307"/>
      <c r="D116" s="307"/>
      <c r="E116" s="8" t="s">
        <v>56</v>
      </c>
      <c r="F116" s="1" t="s">
        <v>50</v>
      </c>
      <c r="G116" s="10">
        <v>180.62800000000001</v>
      </c>
      <c r="H116" s="9">
        <v>37387</v>
      </c>
      <c r="I116" s="308">
        <f t="shared" si="1"/>
        <v>6753139</v>
      </c>
    </row>
    <row r="117" spans="1:9" ht="63">
      <c r="A117" s="306"/>
      <c r="B117" s="59" t="s">
        <v>57</v>
      </c>
      <c r="C117" s="307"/>
      <c r="D117" s="307"/>
      <c r="E117" s="8" t="s">
        <v>58</v>
      </c>
      <c r="F117" s="1" t="s">
        <v>50</v>
      </c>
      <c r="G117" s="10">
        <v>52.121999999999993</v>
      </c>
      <c r="H117" s="9">
        <v>53221</v>
      </c>
      <c r="I117" s="308">
        <f t="shared" si="1"/>
        <v>2773985</v>
      </c>
    </row>
    <row r="118" spans="1:9" ht="32.25" thickBot="1">
      <c r="A118" s="306"/>
      <c r="B118" s="59" t="s">
        <v>59</v>
      </c>
      <c r="C118" s="307"/>
      <c r="D118" s="307"/>
      <c r="E118" s="8" t="s">
        <v>60</v>
      </c>
      <c r="F118" s="1" t="s">
        <v>50</v>
      </c>
      <c r="G118" s="10">
        <v>753.94</v>
      </c>
      <c r="H118" s="9">
        <v>48993</v>
      </c>
      <c r="I118" s="308">
        <f t="shared" si="1"/>
        <v>36937782</v>
      </c>
    </row>
    <row r="119" spans="1:9" ht="16.5" thickBot="1">
      <c r="A119" s="11" t="s">
        <v>36</v>
      </c>
      <c r="B119" s="55"/>
      <c r="C119" s="12"/>
      <c r="D119" s="12"/>
      <c r="E119" s="13"/>
      <c r="F119" s="12"/>
      <c r="G119" s="14"/>
      <c r="H119" s="15"/>
      <c r="I119" s="16">
        <f>SUM(I112:I118)</f>
        <v>91605382</v>
      </c>
    </row>
    <row r="120" spans="1:9" ht="16.5" thickBot="1">
      <c r="A120" s="21"/>
      <c r="B120" s="56"/>
      <c r="C120" s="22"/>
      <c r="D120" s="22"/>
      <c r="E120" s="23"/>
      <c r="F120" s="24"/>
      <c r="G120" s="25"/>
      <c r="H120" s="26"/>
      <c r="I120" s="21"/>
    </row>
    <row r="121" spans="1:9" ht="15" thickBot="1">
      <c r="A121" s="18"/>
      <c r="B121" s="50">
        <v>1.3</v>
      </c>
      <c r="C121" s="19"/>
      <c r="D121" s="19"/>
      <c r="E121" s="19" t="s">
        <v>61</v>
      </c>
      <c r="F121" s="19"/>
      <c r="G121" s="19"/>
      <c r="H121" s="19"/>
      <c r="I121" s="20"/>
    </row>
    <row r="122" spans="1:9" ht="79.5" thickBot="1">
      <c r="A122" s="2"/>
      <c r="B122" s="58" t="s">
        <v>62</v>
      </c>
      <c r="C122" s="27"/>
      <c r="D122" s="27"/>
      <c r="E122" s="28" t="s">
        <v>63</v>
      </c>
      <c r="F122" s="29" t="s">
        <v>64</v>
      </c>
      <c r="G122" s="30">
        <v>1304.33</v>
      </c>
      <c r="H122" s="31">
        <v>48978</v>
      </c>
      <c r="I122" s="32">
        <f t="shared" si="1"/>
        <v>63883475</v>
      </c>
    </row>
    <row r="123" spans="1:9" ht="16.5" thickBot="1">
      <c r="A123" s="11" t="s">
        <v>36</v>
      </c>
      <c r="B123" s="55"/>
      <c r="C123" s="12"/>
      <c r="D123" s="12"/>
      <c r="E123" s="13"/>
      <c r="F123" s="12"/>
      <c r="G123" s="14"/>
      <c r="H123" s="15"/>
      <c r="I123" s="16">
        <f>+I122</f>
        <v>63883475</v>
      </c>
    </row>
    <row r="124" spans="1:9" ht="16.5" thickBot="1">
      <c r="A124" s="21"/>
      <c r="B124" s="56"/>
      <c r="C124" s="22"/>
      <c r="D124" s="22"/>
      <c r="E124" s="23"/>
      <c r="F124" s="24"/>
      <c r="G124" s="25"/>
      <c r="H124" s="26"/>
      <c r="I124" s="21"/>
    </row>
    <row r="125" spans="1:9" ht="15" thickBot="1">
      <c r="A125" s="18"/>
      <c r="B125" s="50">
        <v>1.4</v>
      </c>
      <c r="C125" s="19"/>
      <c r="D125" s="19"/>
      <c r="E125" s="19" t="s">
        <v>65</v>
      </c>
      <c r="F125" s="19"/>
      <c r="G125" s="19"/>
      <c r="H125" s="19"/>
      <c r="I125" s="20"/>
    </row>
    <row r="126" spans="1:9" ht="49.5" customHeight="1">
      <c r="A126" s="6"/>
      <c r="B126" s="59" t="s">
        <v>66</v>
      </c>
      <c r="C126" s="307"/>
      <c r="D126" s="307"/>
      <c r="E126" s="8" t="s">
        <v>67</v>
      </c>
      <c r="F126" s="1" t="s">
        <v>46</v>
      </c>
      <c r="G126" s="10">
        <v>384.14</v>
      </c>
      <c r="H126" s="9">
        <v>30680</v>
      </c>
      <c r="I126" s="3">
        <f t="shared" si="1"/>
        <v>11785415</v>
      </c>
    </row>
    <row r="127" spans="1:9" ht="16.5" thickBot="1">
      <c r="A127" s="6"/>
      <c r="B127" s="59" t="s">
        <v>68</v>
      </c>
      <c r="C127" s="307"/>
      <c r="D127" s="307"/>
      <c r="E127" s="8" t="s">
        <v>69</v>
      </c>
      <c r="F127" s="1" t="s">
        <v>64</v>
      </c>
      <c r="G127" s="10">
        <v>1229.248</v>
      </c>
      <c r="H127" s="9">
        <v>14729</v>
      </c>
      <c r="I127" s="3">
        <f t="shared" si="1"/>
        <v>18105594</v>
      </c>
    </row>
    <row r="128" spans="1:9" ht="16.5" thickBot="1">
      <c r="A128" s="11" t="s">
        <v>36</v>
      </c>
      <c r="B128" s="55"/>
      <c r="C128" s="12"/>
      <c r="D128" s="12"/>
      <c r="E128" s="13"/>
      <c r="F128" s="12"/>
      <c r="G128" s="14"/>
      <c r="H128" s="15"/>
      <c r="I128" s="16">
        <f>SUM(I125:I127)</f>
        <v>29891009</v>
      </c>
    </row>
    <row r="129" spans="1:9" ht="16.5" thickBot="1">
      <c r="A129" s="21"/>
      <c r="B129" s="56"/>
      <c r="C129" s="22"/>
      <c r="D129" s="22"/>
      <c r="E129" s="23"/>
      <c r="F129" s="24"/>
      <c r="G129" s="25"/>
      <c r="H129" s="26"/>
      <c r="I129" s="21"/>
    </row>
    <row r="130" spans="1:9" ht="15" thickBot="1">
      <c r="A130" s="18"/>
      <c r="B130" s="50">
        <v>1.5</v>
      </c>
      <c r="C130" s="19"/>
      <c r="D130" s="19"/>
      <c r="E130" s="19" t="s">
        <v>70</v>
      </c>
      <c r="F130" s="19"/>
      <c r="G130" s="19"/>
      <c r="H130" s="19"/>
      <c r="I130" s="20"/>
    </row>
    <row r="131" spans="1:9" ht="31.5">
      <c r="A131" s="6"/>
      <c r="B131" s="59" t="s">
        <v>71</v>
      </c>
      <c r="C131" s="307"/>
      <c r="D131" s="307"/>
      <c r="E131" s="8" t="s">
        <v>72</v>
      </c>
      <c r="F131" s="1" t="s">
        <v>50</v>
      </c>
      <c r="G131" s="10">
        <v>8</v>
      </c>
      <c r="H131" s="9">
        <v>1885417</v>
      </c>
      <c r="I131" s="3">
        <f t="shared" si="1"/>
        <v>15083336</v>
      </c>
    </row>
    <row r="132" spans="1:9" ht="78.75">
      <c r="A132" s="6"/>
      <c r="B132" s="59" t="s">
        <v>73</v>
      </c>
      <c r="C132" s="307"/>
      <c r="D132" s="307"/>
      <c r="E132" s="8" t="s">
        <v>74</v>
      </c>
      <c r="F132" s="1" t="s">
        <v>50</v>
      </c>
      <c r="G132" s="10">
        <v>20.8</v>
      </c>
      <c r="H132" s="9">
        <v>2545678</v>
      </c>
      <c r="I132" s="3">
        <f t="shared" si="1"/>
        <v>52950102</v>
      </c>
    </row>
    <row r="133" spans="1:9" ht="31.5">
      <c r="A133" s="6"/>
      <c r="B133" s="59" t="s">
        <v>75</v>
      </c>
      <c r="C133" s="307"/>
      <c r="D133" s="307"/>
      <c r="E133" s="8" t="s">
        <v>76</v>
      </c>
      <c r="F133" s="1" t="s">
        <v>50</v>
      </c>
      <c r="G133" s="10">
        <v>8</v>
      </c>
      <c r="H133" s="9">
        <v>1640120</v>
      </c>
      <c r="I133" s="3">
        <f t="shared" si="1"/>
        <v>13120960</v>
      </c>
    </row>
    <row r="134" spans="1:9" ht="174" thickBot="1">
      <c r="A134" s="6"/>
      <c r="B134" s="59" t="s">
        <v>77</v>
      </c>
      <c r="C134" s="307"/>
      <c r="D134" s="307"/>
      <c r="E134" s="62" t="s">
        <v>78</v>
      </c>
      <c r="F134" s="1" t="s">
        <v>79</v>
      </c>
      <c r="G134" s="10">
        <v>8</v>
      </c>
      <c r="H134" s="9">
        <v>1898114</v>
      </c>
      <c r="I134" s="3">
        <f t="shared" ref="I134" si="2">ROUND(H134*G134,0)</f>
        <v>15184912</v>
      </c>
    </row>
    <row r="135" spans="1:9" ht="16.5" thickBot="1">
      <c r="A135" s="11" t="s">
        <v>36</v>
      </c>
      <c r="B135" s="55"/>
      <c r="C135" s="12"/>
      <c r="D135" s="12"/>
      <c r="E135" s="13"/>
      <c r="F135" s="12"/>
      <c r="G135" s="14"/>
      <c r="H135" s="15"/>
      <c r="I135" s="16">
        <f>SUM(I130:I134)</f>
        <v>96339310</v>
      </c>
    </row>
    <row r="136" spans="1:9" ht="16.5" thickBot="1">
      <c r="A136" s="21"/>
      <c r="B136" s="56"/>
      <c r="C136" s="22"/>
      <c r="D136" s="22"/>
      <c r="E136" s="23"/>
      <c r="F136" s="24"/>
      <c r="G136" s="25"/>
      <c r="H136" s="26"/>
      <c r="I136" s="21"/>
    </row>
    <row r="137" spans="1:9" ht="15" thickBot="1">
      <c r="A137" s="18"/>
      <c r="B137" s="50">
        <v>1.6</v>
      </c>
      <c r="C137" s="19"/>
      <c r="D137" s="19"/>
      <c r="E137" s="19" t="s">
        <v>80</v>
      </c>
      <c r="F137" s="19"/>
      <c r="G137" s="19"/>
      <c r="H137" s="19"/>
      <c r="I137" s="20"/>
    </row>
    <row r="138" spans="1:9" ht="15.75">
      <c r="A138" s="6"/>
      <c r="B138" s="59" t="s">
        <v>81</v>
      </c>
      <c r="C138" s="307"/>
      <c r="D138" s="307"/>
      <c r="E138" s="8" t="s">
        <v>82</v>
      </c>
      <c r="F138" s="1" t="s">
        <v>50</v>
      </c>
      <c r="G138" s="10">
        <v>167.48999999999998</v>
      </c>
      <c r="H138" s="9">
        <v>227793</v>
      </c>
      <c r="I138" s="3">
        <f t="shared" si="1"/>
        <v>38153050</v>
      </c>
    </row>
    <row r="139" spans="1:9" ht="47.25">
      <c r="A139" s="6"/>
      <c r="B139" s="59" t="s">
        <v>83</v>
      </c>
      <c r="C139" s="307"/>
      <c r="D139" s="307"/>
      <c r="E139" s="8" t="s">
        <v>84</v>
      </c>
      <c r="F139" s="1" t="s">
        <v>50</v>
      </c>
      <c r="G139" s="10">
        <v>263.5</v>
      </c>
      <c r="H139" s="9">
        <v>157983</v>
      </c>
      <c r="I139" s="3">
        <f t="shared" si="1"/>
        <v>41628521</v>
      </c>
    </row>
    <row r="140" spans="1:9" ht="48" thickBot="1">
      <c r="A140" s="6"/>
      <c r="B140" s="59" t="s">
        <v>85</v>
      </c>
      <c r="C140" s="307"/>
      <c r="D140" s="307"/>
      <c r="E140" s="8" t="s">
        <v>86</v>
      </c>
      <c r="F140" s="1" t="s">
        <v>50</v>
      </c>
      <c r="G140" s="10">
        <v>606.14</v>
      </c>
      <c r="H140" s="9">
        <v>29543</v>
      </c>
      <c r="I140" s="3">
        <f t="shared" si="1"/>
        <v>17907194</v>
      </c>
    </row>
    <row r="141" spans="1:9" ht="16.5" thickBot="1">
      <c r="A141" s="11" t="s">
        <v>36</v>
      </c>
      <c r="B141" s="55"/>
      <c r="C141" s="12"/>
      <c r="D141" s="12"/>
      <c r="E141" s="13"/>
      <c r="F141" s="12"/>
      <c r="G141" s="14"/>
      <c r="H141" s="15"/>
      <c r="I141" s="16">
        <f>SUM(I137:I140)</f>
        <v>97688765</v>
      </c>
    </row>
    <row r="142" spans="1:9" ht="16.5" thickBot="1">
      <c r="A142" s="21"/>
      <c r="B142" s="56"/>
      <c r="C142" s="22"/>
      <c r="D142" s="22"/>
      <c r="E142" s="23"/>
      <c r="F142" s="24"/>
      <c r="G142" s="25"/>
      <c r="H142" s="26"/>
      <c r="I142" s="21"/>
    </row>
    <row r="143" spans="1:9" ht="15" thickBot="1">
      <c r="A143" s="18"/>
      <c r="B143" s="50">
        <v>1.7</v>
      </c>
      <c r="C143" s="19"/>
      <c r="D143" s="19"/>
      <c r="E143" s="19" t="s">
        <v>87</v>
      </c>
      <c r="F143" s="19"/>
      <c r="G143" s="19"/>
      <c r="H143" s="19"/>
      <c r="I143" s="20"/>
    </row>
    <row r="144" spans="1:9" ht="47.25">
      <c r="A144" s="6"/>
      <c r="B144" s="59" t="s">
        <v>88</v>
      </c>
      <c r="C144" s="307"/>
      <c r="D144" s="307"/>
      <c r="E144" s="8" t="s">
        <v>89</v>
      </c>
      <c r="F144" s="1" t="s">
        <v>46</v>
      </c>
      <c r="G144" s="10">
        <v>858</v>
      </c>
      <c r="H144" s="9">
        <v>28157</v>
      </c>
      <c r="I144" s="3">
        <f t="shared" si="1"/>
        <v>24158706</v>
      </c>
    </row>
    <row r="145" spans="1:9" ht="63">
      <c r="A145" s="6"/>
      <c r="B145" s="59" t="s">
        <v>90</v>
      </c>
      <c r="C145" s="307"/>
      <c r="D145" s="307"/>
      <c r="E145" s="8" t="s">
        <v>91</v>
      </c>
      <c r="F145" s="1" t="s">
        <v>79</v>
      </c>
      <c r="G145" s="10">
        <v>143</v>
      </c>
      <c r="H145" s="9">
        <v>858347</v>
      </c>
      <c r="I145" s="3">
        <f t="shared" si="1"/>
        <v>122743621</v>
      </c>
    </row>
    <row r="146" spans="1:9" ht="95.25" thickBot="1">
      <c r="A146" s="6"/>
      <c r="B146" s="59" t="s">
        <v>92</v>
      </c>
      <c r="C146" s="307"/>
      <c r="D146" s="307"/>
      <c r="E146" s="8" t="s">
        <v>93</v>
      </c>
      <c r="F146" s="1" t="s">
        <v>79</v>
      </c>
      <c r="G146" s="10">
        <v>143</v>
      </c>
      <c r="H146" s="9">
        <v>814700</v>
      </c>
      <c r="I146" s="3">
        <f t="shared" si="1"/>
        <v>116502100</v>
      </c>
    </row>
    <row r="147" spans="1:9" ht="16.5" thickBot="1">
      <c r="A147" s="11" t="s">
        <v>36</v>
      </c>
      <c r="B147" s="55"/>
      <c r="C147" s="12"/>
      <c r="D147" s="12"/>
      <c r="E147" s="13"/>
      <c r="F147" s="12"/>
      <c r="G147" s="14"/>
      <c r="H147" s="15"/>
      <c r="I147" s="16">
        <f>SUM(I143:I146)</f>
        <v>263404427</v>
      </c>
    </row>
    <row r="148" spans="1:9" ht="16.5" thickBot="1">
      <c r="A148" s="21"/>
      <c r="B148" s="56"/>
      <c r="C148" s="22"/>
      <c r="D148" s="22"/>
      <c r="E148" s="23"/>
      <c r="F148" s="24"/>
      <c r="G148" s="25"/>
      <c r="H148" s="26"/>
      <c r="I148" s="21"/>
    </row>
    <row r="149" spans="1:9" ht="15" thickBot="1">
      <c r="A149" s="18"/>
      <c r="B149" s="50">
        <v>1.8</v>
      </c>
      <c r="C149" s="19"/>
      <c r="D149" s="19"/>
      <c r="E149" s="19" t="s">
        <v>94</v>
      </c>
      <c r="F149" s="19"/>
      <c r="G149" s="19"/>
      <c r="H149" s="19"/>
      <c r="I149" s="20"/>
    </row>
    <row r="150" spans="1:9" ht="31.5">
      <c r="A150" s="6"/>
      <c r="B150" s="59" t="s">
        <v>95</v>
      </c>
      <c r="C150" s="307"/>
      <c r="D150" s="307"/>
      <c r="E150" s="8" t="s">
        <v>96</v>
      </c>
      <c r="F150" s="1" t="s">
        <v>46</v>
      </c>
      <c r="G150" s="10">
        <v>858</v>
      </c>
      <c r="H150" s="9">
        <v>76258</v>
      </c>
      <c r="I150" s="3">
        <f t="shared" ref="I150:I151" si="3">ROUND(H150*G150,0)</f>
        <v>65429364</v>
      </c>
    </row>
    <row r="151" spans="1:9" ht="32.25" thickBot="1">
      <c r="A151" s="6"/>
      <c r="B151" s="59" t="s">
        <v>97</v>
      </c>
      <c r="C151" s="307"/>
      <c r="D151" s="307"/>
      <c r="E151" s="8" t="s">
        <v>98</v>
      </c>
      <c r="F151" s="1" t="s">
        <v>46</v>
      </c>
      <c r="G151" s="10">
        <v>384.14</v>
      </c>
      <c r="H151" s="9">
        <v>109058</v>
      </c>
      <c r="I151" s="3">
        <f t="shared" si="3"/>
        <v>41893540</v>
      </c>
    </row>
    <row r="152" spans="1:9" ht="16.5" thickBot="1">
      <c r="A152" s="11" t="s">
        <v>36</v>
      </c>
      <c r="B152" s="55"/>
      <c r="C152" s="12"/>
      <c r="D152" s="12"/>
      <c r="E152" s="13"/>
      <c r="F152" s="12"/>
      <c r="G152" s="14"/>
      <c r="H152" s="15"/>
      <c r="I152" s="16">
        <f>SUM(I149:I151)</f>
        <v>107322904</v>
      </c>
    </row>
    <row r="153" spans="1:9" ht="15.75" thickBot="1">
      <c r="A153" s="195" t="s">
        <v>99</v>
      </c>
      <c r="B153" s="196"/>
      <c r="C153" s="196"/>
      <c r="D153" s="196"/>
      <c r="E153" s="196"/>
      <c r="F153" s="196"/>
      <c r="G153" s="196"/>
      <c r="H153" s="197"/>
      <c r="I153" s="95">
        <f>I26+I42+I58+I74+I90+I106+I110+I119+I123+I128+I135+I141+I147+I152</f>
        <v>4765124938</v>
      </c>
    </row>
    <row r="154" spans="1:9" ht="30" customHeight="1">
      <c r="A154" s="72"/>
      <c r="B154" s="72"/>
      <c r="C154" s="72"/>
      <c r="D154" s="72"/>
      <c r="E154" s="72"/>
      <c r="F154" s="72"/>
      <c r="G154" s="72"/>
      <c r="H154" s="72"/>
      <c r="I154" s="73"/>
    </row>
    <row r="155" spans="1:9" ht="24" customHeight="1">
      <c r="A155" s="74"/>
      <c r="B155" s="76"/>
      <c r="C155" s="76"/>
      <c r="D155" s="76"/>
      <c r="E155" s="77" t="s">
        <v>100</v>
      </c>
      <c r="F155" s="310"/>
      <c r="G155" s="311"/>
      <c r="H155" s="312"/>
      <c r="I155" s="313">
        <f>+I153</f>
        <v>4765124938</v>
      </c>
    </row>
    <row r="156" spans="1:9" ht="21.75" customHeight="1" thickBot="1">
      <c r="A156" s="74"/>
      <c r="B156" s="75"/>
      <c r="C156" s="74"/>
      <c r="D156" s="74"/>
      <c r="E156" s="78" t="s">
        <v>101</v>
      </c>
      <c r="F156" s="310"/>
      <c r="G156" s="311"/>
      <c r="H156" s="314"/>
      <c r="I156" s="315">
        <v>36654735</v>
      </c>
    </row>
    <row r="157" spans="1:9" ht="21.75" customHeight="1" thickBot="1">
      <c r="A157" s="74"/>
      <c r="B157" s="75"/>
      <c r="C157" s="74"/>
      <c r="D157" s="74"/>
      <c r="E157" s="79" t="s">
        <v>102</v>
      </c>
      <c r="F157" s="80"/>
      <c r="G157" s="81"/>
      <c r="H157" s="82"/>
      <c r="I157" s="95">
        <f>+I155+I156</f>
        <v>4801779673</v>
      </c>
    </row>
    <row r="158" spans="1:9" ht="12.75" customHeight="1" thickBot="1">
      <c r="A158" s="74"/>
      <c r="B158" s="75"/>
      <c r="C158" s="75"/>
      <c r="D158" s="75"/>
      <c r="E158" s="74"/>
      <c r="F158" s="74"/>
      <c r="G158" s="83"/>
      <c r="H158" s="84"/>
      <c r="I158" s="85"/>
    </row>
    <row r="159" spans="1:9" ht="12.75" customHeight="1">
      <c r="A159" s="86"/>
      <c r="B159" s="198"/>
      <c r="C159" s="198"/>
      <c r="D159" s="198"/>
      <c r="E159" s="198"/>
      <c r="F159" s="198"/>
      <c r="G159" s="198"/>
      <c r="H159" s="198"/>
      <c r="I159" s="199"/>
    </row>
    <row r="160" spans="1:9" ht="24.75" customHeight="1">
      <c r="A160" s="316" t="s">
        <v>103</v>
      </c>
      <c r="B160" s="317"/>
      <c r="C160" s="317"/>
      <c r="D160" s="317"/>
      <c r="E160" s="317"/>
      <c r="F160" s="200" t="s">
        <v>104</v>
      </c>
      <c r="G160" s="200"/>
      <c r="H160" s="200"/>
      <c r="I160" s="87" t="s">
        <v>105</v>
      </c>
    </row>
    <row r="161" spans="1:9" ht="36" customHeight="1">
      <c r="A161" s="316" t="s">
        <v>106</v>
      </c>
      <c r="B161" s="317"/>
      <c r="C161" s="317"/>
      <c r="D161" s="317"/>
      <c r="E161" s="317"/>
      <c r="F161" s="318" t="s">
        <v>107</v>
      </c>
      <c r="G161" s="318"/>
      <c r="H161" s="319" t="s">
        <v>108</v>
      </c>
      <c r="I161" s="320">
        <v>0.23</v>
      </c>
    </row>
    <row r="162" spans="1:9" ht="22.5" customHeight="1">
      <c r="A162" s="316" t="s">
        <v>109</v>
      </c>
      <c r="B162" s="317"/>
      <c r="C162" s="317"/>
      <c r="D162" s="317"/>
      <c r="E162" s="317"/>
      <c r="F162" s="321" t="s">
        <v>110</v>
      </c>
      <c r="G162" s="322"/>
      <c r="H162" s="319" t="s">
        <v>111</v>
      </c>
      <c r="I162" s="320">
        <v>0.02</v>
      </c>
    </row>
    <row r="163" spans="1:9" ht="16.5" customHeight="1">
      <c r="A163" s="88"/>
      <c r="B163" s="89"/>
      <c r="C163" s="90"/>
      <c r="D163" s="90"/>
      <c r="E163" s="91"/>
      <c r="F163" s="323" t="s">
        <v>112</v>
      </c>
      <c r="G163" s="318"/>
      <c r="H163" s="319" t="s">
        <v>113</v>
      </c>
      <c r="I163" s="320">
        <v>0.05</v>
      </c>
    </row>
    <row r="164" spans="1:9" ht="19.5" customHeight="1">
      <c r="A164" s="92"/>
      <c r="B164" s="93"/>
      <c r="C164" s="93"/>
      <c r="D164" s="93"/>
      <c r="E164" s="94"/>
      <c r="F164" s="318" t="s">
        <v>114</v>
      </c>
      <c r="G164" s="318"/>
      <c r="H164" s="319" t="s">
        <v>115</v>
      </c>
      <c r="I164" s="324">
        <f>SUM(I161:I163)</f>
        <v>0.3</v>
      </c>
    </row>
  </sheetData>
  <mergeCells count="23">
    <mergeCell ref="A3:D3"/>
    <mergeCell ref="A6:I6"/>
    <mergeCell ref="A7:I7"/>
    <mergeCell ref="A8:I8"/>
    <mergeCell ref="A153:H153"/>
    <mergeCell ref="B159:I159"/>
    <mergeCell ref="A160:E160"/>
    <mergeCell ref="F160:H160"/>
    <mergeCell ref="A5:I5"/>
    <mergeCell ref="A10:A11"/>
    <mergeCell ref="B10:B11"/>
    <mergeCell ref="C10:D10"/>
    <mergeCell ref="E10:E11"/>
    <mergeCell ref="F10:F11"/>
    <mergeCell ref="G10:G11"/>
    <mergeCell ref="H10:H11"/>
    <mergeCell ref="I10:I11"/>
    <mergeCell ref="F164:G164"/>
    <mergeCell ref="A161:E161"/>
    <mergeCell ref="F161:G161"/>
    <mergeCell ref="A162:E162"/>
    <mergeCell ref="F162:G162"/>
    <mergeCell ref="F163:G163"/>
  </mergeCells>
  <conditionalFormatting sqref="A10:A11">
    <cfRule type="expression" dxfId="1" priority="13">
      <formula>$B$17=3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F2887-3931-45C2-A59D-4ADBA1D9EF1B}">
  <sheetPr>
    <pageSetUpPr fitToPage="1"/>
  </sheetPr>
  <dimension ref="A1:I164"/>
  <sheetViews>
    <sheetView view="pageBreakPreview" zoomScale="90" zoomScaleNormal="100" zoomScaleSheetLayoutView="90" workbookViewId="0"/>
  </sheetViews>
  <sheetFormatPr defaultColWidth="11.42578125" defaultRowHeight="12.75" customHeight="1"/>
  <cols>
    <col min="1" max="1" width="11.28515625" customWidth="1"/>
    <col min="2" max="2" width="12.42578125" style="7" customWidth="1"/>
    <col min="3" max="4" width="16.85546875" customWidth="1"/>
    <col min="5" max="5" width="57.5703125" customWidth="1"/>
    <col min="6" max="6" width="12.7109375" bestFit="1" customWidth="1"/>
    <col min="7" max="7" width="14.140625" customWidth="1"/>
    <col min="8" max="8" width="19.42578125" customWidth="1"/>
    <col min="9" max="9" width="17.42578125" customWidth="1"/>
  </cols>
  <sheetData>
    <row r="1" spans="1:9" ht="10.5" customHeight="1" thickBot="1">
      <c r="A1" s="63"/>
      <c r="B1" s="64"/>
      <c r="C1" s="65"/>
      <c r="D1" s="63"/>
      <c r="E1" s="63"/>
      <c r="F1" s="63"/>
      <c r="G1" s="63"/>
      <c r="H1" s="63"/>
      <c r="I1" s="63"/>
    </row>
    <row r="2" spans="1:9" ht="9.75" customHeight="1" thickTop="1">
      <c r="A2" s="66"/>
      <c r="B2" s="67"/>
      <c r="C2" s="68"/>
      <c r="D2" s="66"/>
      <c r="E2" s="66"/>
      <c r="F2" s="66"/>
      <c r="G2" s="66"/>
      <c r="H2" s="66"/>
      <c r="I2" s="66"/>
    </row>
    <row r="3" spans="1:9" ht="30" customHeight="1">
      <c r="A3" s="213" t="s">
        <v>0</v>
      </c>
      <c r="B3" s="213"/>
      <c r="C3" s="213"/>
      <c r="D3" s="213"/>
      <c r="E3" s="63"/>
      <c r="F3" s="63"/>
      <c r="G3" s="63"/>
      <c r="H3" s="63"/>
      <c r="I3" s="63"/>
    </row>
    <row r="4" spans="1:9" ht="20.25" customHeight="1">
      <c r="A4" s="69" t="s">
        <v>1</v>
      </c>
      <c r="B4" s="70" t="s">
        <v>2</v>
      </c>
      <c r="C4" s="69" t="s">
        <v>3</v>
      </c>
      <c r="D4" s="71">
        <v>4</v>
      </c>
      <c r="E4" s="63"/>
      <c r="F4" s="63"/>
      <c r="G4" s="63"/>
      <c r="H4" s="63"/>
      <c r="I4" s="63"/>
    </row>
    <row r="5" spans="1:9" ht="21.75" customHeight="1">
      <c r="A5" s="201" t="s">
        <v>4</v>
      </c>
      <c r="B5" s="201"/>
      <c r="C5" s="201"/>
      <c r="D5" s="201"/>
      <c r="E5" s="201"/>
      <c r="F5" s="201"/>
      <c r="G5" s="201"/>
      <c r="H5" s="201"/>
      <c r="I5" s="201"/>
    </row>
    <row r="6" spans="1:9" ht="20.25" customHeight="1" thickBot="1">
      <c r="A6" s="214" t="s">
        <v>116</v>
      </c>
      <c r="B6" s="214"/>
      <c r="C6" s="214"/>
      <c r="D6" s="214"/>
      <c r="E6" s="214"/>
      <c r="F6" s="214"/>
      <c r="G6" s="214"/>
      <c r="H6" s="214"/>
      <c r="I6" s="214"/>
    </row>
    <row r="7" spans="1:9" ht="37.5" customHeight="1">
      <c r="A7" s="215" t="s">
        <v>6</v>
      </c>
      <c r="B7" s="216"/>
      <c r="C7" s="216"/>
      <c r="D7" s="216"/>
      <c r="E7" s="216"/>
      <c r="F7" s="216"/>
      <c r="G7" s="216"/>
      <c r="H7" s="216"/>
      <c r="I7" s="217"/>
    </row>
    <row r="8" spans="1:9" ht="48" customHeight="1">
      <c r="A8" s="218" t="s">
        <v>7</v>
      </c>
      <c r="B8" s="301"/>
      <c r="C8" s="301"/>
      <c r="D8" s="301"/>
      <c r="E8" s="301"/>
      <c r="F8" s="301"/>
      <c r="G8" s="301"/>
      <c r="H8" s="301"/>
      <c r="I8" s="302"/>
    </row>
    <row r="9" spans="1:9" ht="26.25" customHeight="1" thickBot="1">
      <c r="A9" s="303"/>
      <c r="B9" s="51"/>
      <c r="C9" s="40"/>
      <c r="D9" s="40"/>
      <c r="E9" s="40"/>
      <c r="F9" s="40"/>
      <c r="G9" s="40"/>
      <c r="H9" s="40"/>
      <c r="I9" s="41"/>
    </row>
    <row r="10" spans="1:9" ht="21" customHeight="1">
      <c r="A10" s="202" t="s">
        <v>8</v>
      </c>
      <c r="B10" s="204" t="s">
        <v>9</v>
      </c>
      <c r="C10" s="206" t="s">
        <v>10</v>
      </c>
      <c r="D10" s="206"/>
      <c r="E10" s="202" t="s">
        <v>11</v>
      </c>
      <c r="F10" s="207" t="s">
        <v>12</v>
      </c>
      <c r="G10" s="207" t="s">
        <v>13</v>
      </c>
      <c r="H10" s="209" t="s">
        <v>14</v>
      </c>
      <c r="I10" s="211" t="s">
        <v>15</v>
      </c>
    </row>
    <row r="11" spans="1:9" ht="18.75" customHeight="1" thickBot="1">
      <c r="A11" s="203"/>
      <c r="B11" s="205"/>
      <c r="C11" s="17" t="s">
        <v>16</v>
      </c>
      <c r="D11" s="17" t="s">
        <v>17</v>
      </c>
      <c r="E11" s="203"/>
      <c r="F11" s="208"/>
      <c r="G11" s="208"/>
      <c r="H11" s="210"/>
      <c r="I11" s="212"/>
    </row>
    <row r="12" spans="1:9" ht="14.25">
      <c r="A12" s="42"/>
      <c r="B12" s="52">
        <v>0</v>
      </c>
      <c r="C12" s="43"/>
      <c r="D12" s="43"/>
      <c r="E12" s="43" t="s">
        <v>18</v>
      </c>
      <c r="F12" s="43"/>
      <c r="G12" s="43"/>
      <c r="H12" s="43"/>
      <c r="I12" s="44"/>
    </row>
    <row r="13" spans="1:9" ht="14.25">
      <c r="A13" s="304"/>
      <c r="B13" s="305"/>
      <c r="C13" s="304"/>
      <c r="D13" s="304"/>
      <c r="E13" s="304" t="s">
        <v>19</v>
      </c>
      <c r="F13" s="304"/>
      <c r="G13" s="304"/>
      <c r="H13" s="304"/>
      <c r="I13" s="304"/>
    </row>
    <row r="14" spans="1:9" ht="22.5" customHeight="1">
      <c r="A14" s="45"/>
      <c r="B14" s="53">
        <v>1</v>
      </c>
      <c r="C14" s="4"/>
      <c r="D14" s="4"/>
      <c r="E14" s="46" t="s">
        <v>20</v>
      </c>
      <c r="F14" s="5" t="s">
        <v>21</v>
      </c>
      <c r="G14" s="47">
        <v>1308.5999999999999</v>
      </c>
      <c r="H14" s="48"/>
      <c r="I14" s="49"/>
    </row>
    <row r="15" spans="1:9" ht="63">
      <c r="A15" s="306"/>
      <c r="B15" s="59">
        <v>2</v>
      </c>
      <c r="C15" s="307"/>
      <c r="D15" s="307"/>
      <c r="E15" s="8" t="s">
        <v>22</v>
      </c>
      <c r="F15" s="1" t="s">
        <v>23</v>
      </c>
      <c r="G15" s="10">
        <v>6543</v>
      </c>
      <c r="H15" s="9"/>
      <c r="I15" s="308"/>
    </row>
    <row r="16" spans="1:9" ht="15.75">
      <c r="A16" s="306"/>
      <c r="B16" s="59">
        <v>3</v>
      </c>
      <c r="C16" s="307"/>
      <c r="D16" s="307"/>
      <c r="E16" s="8" t="s">
        <v>24</v>
      </c>
      <c r="F16" s="1" t="s">
        <v>21</v>
      </c>
      <c r="G16" s="10">
        <v>951</v>
      </c>
      <c r="H16" s="9"/>
      <c r="I16" s="308"/>
    </row>
    <row r="17" spans="1:9" ht="15.75">
      <c r="A17" s="306"/>
      <c r="B17" s="59">
        <v>4</v>
      </c>
      <c r="C17" s="307"/>
      <c r="D17" s="307"/>
      <c r="E17" s="8" t="s">
        <v>25</v>
      </c>
      <c r="F17" s="1" t="s">
        <v>21</v>
      </c>
      <c r="G17" s="10">
        <v>315.60000000000002</v>
      </c>
      <c r="H17" s="9"/>
      <c r="I17" s="308"/>
    </row>
    <row r="18" spans="1:9" ht="15.75">
      <c r="A18" s="306"/>
      <c r="B18" s="59">
        <v>5</v>
      </c>
      <c r="C18" s="307"/>
      <c r="D18" s="307"/>
      <c r="E18" s="8" t="s">
        <v>26</v>
      </c>
      <c r="F18" s="1" t="s">
        <v>27</v>
      </c>
      <c r="G18" s="10">
        <v>819</v>
      </c>
      <c r="H18" s="9"/>
      <c r="I18" s="308"/>
    </row>
    <row r="19" spans="1:9" ht="47.25">
      <c r="A19" s="306"/>
      <c r="B19" s="59">
        <v>6</v>
      </c>
      <c r="C19" s="307"/>
      <c r="D19" s="307"/>
      <c r="E19" s="8" t="s">
        <v>28</v>
      </c>
      <c r="F19" s="1" t="s">
        <v>27</v>
      </c>
      <c r="G19" s="10">
        <v>540</v>
      </c>
      <c r="H19" s="9"/>
      <c r="I19" s="308"/>
    </row>
    <row r="20" spans="1:9" ht="47.25">
      <c r="A20" s="306"/>
      <c r="B20" s="59">
        <v>7</v>
      </c>
      <c r="C20" s="307"/>
      <c r="D20" s="307"/>
      <c r="E20" s="8" t="s">
        <v>29</v>
      </c>
      <c r="F20" s="1" t="s">
        <v>21</v>
      </c>
      <c r="G20" s="10">
        <v>56.7</v>
      </c>
      <c r="H20" s="9"/>
      <c r="I20" s="308"/>
    </row>
    <row r="21" spans="1:9" ht="31.5">
      <c r="A21" s="306"/>
      <c r="B21" s="59">
        <v>8</v>
      </c>
      <c r="C21" s="307"/>
      <c r="D21" s="307"/>
      <c r="E21" s="8" t="s">
        <v>30</v>
      </c>
      <c r="F21" s="1" t="s">
        <v>31</v>
      </c>
      <c r="G21" s="10">
        <v>5.04</v>
      </c>
      <c r="H21" s="9"/>
      <c r="I21" s="308"/>
    </row>
    <row r="22" spans="1:9" ht="15.75">
      <c r="A22" s="306"/>
      <c r="B22" s="59"/>
      <c r="C22" s="307"/>
      <c r="D22" s="307"/>
      <c r="E22" s="8"/>
      <c r="F22" s="1"/>
      <c r="G22" s="10"/>
      <c r="H22" s="9"/>
      <c r="I22" s="308"/>
    </row>
    <row r="23" spans="1:9" ht="15.75">
      <c r="A23" s="306"/>
      <c r="B23" s="59"/>
      <c r="C23" s="307"/>
      <c r="D23" s="307"/>
      <c r="E23" s="309" t="s">
        <v>32</v>
      </c>
      <c r="F23" s="1"/>
      <c r="G23" s="10"/>
      <c r="H23" s="9"/>
      <c r="I23" s="308"/>
    </row>
    <row r="24" spans="1:9" ht="31.5">
      <c r="A24" s="306"/>
      <c r="B24" s="59">
        <v>9</v>
      </c>
      <c r="C24" s="307"/>
      <c r="D24" s="307"/>
      <c r="E24" s="8" t="s">
        <v>33</v>
      </c>
      <c r="F24" s="1" t="s">
        <v>34</v>
      </c>
      <c r="G24" s="10">
        <v>2</v>
      </c>
      <c r="H24" s="9"/>
      <c r="I24" s="308"/>
    </row>
    <row r="25" spans="1:9" ht="16.5" thickBot="1">
      <c r="A25" s="33"/>
      <c r="B25" s="54">
        <v>10</v>
      </c>
      <c r="C25" s="34"/>
      <c r="D25" s="34"/>
      <c r="E25" s="35" t="s">
        <v>35</v>
      </c>
      <c r="F25" s="36" t="s">
        <v>27</v>
      </c>
      <c r="G25" s="37">
        <v>273</v>
      </c>
      <c r="H25" s="38"/>
      <c r="I25" s="39"/>
    </row>
    <row r="26" spans="1:9" ht="16.5" thickBot="1">
      <c r="A26" s="11" t="s">
        <v>36</v>
      </c>
      <c r="B26" s="55"/>
      <c r="C26" s="12"/>
      <c r="D26" s="12"/>
      <c r="E26" s="13"/>
      <c r="F26" s="12"/>
      <c r="G26" s="14"/>
      <c r="H26" s="15"/>
      <c r="I26" s="16"/>
    </row>
    <row r="27" spans="1:9" ht="16.5" thickBot="1">
      <c r="A27" s="21"/>
      <c r="B27" s="56"/>
      <c r="C27" s="22"/>
      <c r="D27" s="22"/>
      <c r="E27" s="23"/>
      <c r="F27" s="24"/>
      <c r="G27" s="25"/>
      <c r="H27" s="26"/>
      <c r="I27" s="21"/>
    </row>
    <row r="28" spans="1:9" ht="15" thickBot="1">
      <c r="A28" s="18"/>
      <c r="B28" s="57">
        <v>0</v>
      </c>
      <c r="C28" s="19"/>
      <c r="D28" s="19"/>
      <c r="E28" s="19" t="s">
        <v>37</v>
      </c>
      <c r="F28" s="19"/>
      <c r="G28" s="19"/>
      <c r="H28" s="19"/>
      <c r="I28" s="20"/>
    </row>
    <row r="29" spans="1:9" ht="14.25">
      <c r="A29" s="60"/>
      <c r="B29" s="61"/>
      <c r="C29" s="60"/>
      <c r="D29" s="60"/>
      <c r="E29" s="60" t="s">
        <v>19</v>
      </c>
      <c r="F29" s="60"/>
      <c r="G29" s="60"/>
      <c r="H29" s="60"/>
      <c r="I29" s="60"/>
    </row>
    <row r="30" spans="1:9" ht="15.75">
      <c r="A30" s="3"/>
      <c r="B30" s="59">
        <v>21</v>
      </c>
      <c r="C30" s="307"/>
      <c r="D30" s="307"/>
      <c r="E30" s="8" t="s">
        <v>20</v>
      </c>
      <c r="F30" s="1" t="s">
        <v>21</v>
      </c>
      <c r="G30" s="10">
        <v>442.8</v>
      </c>
      <c r="H30" s="9"/>
      <c r="I30" s="3"/>
    </row>
    <row r="31" spans="1:9" ht="63">
      <c r="A31" s="3"/>
      <c r="B31" s="59">
        <v>22</v>
      </c>
      <c r="C31" s="307"/>
      <c r="D31" s="307"/>
      <c r="E31" s="8" t="s">
        <v>22</v>
      </c>
      <c r="F31" s="1" t="s">
        <v>23</v>
      </c>
      <c r="G31" s="10">
        <v>2214</v>
      </c>
      <c r="H31" s="9"/>
      <c r="I31" s="3"/>
    </row>
    <row r="32" spans="1:9" ht="15.75">
      <c r="A32" s="306"/>
      <c r="B32" s="59">
        <v>23</v>
      </c>
      <c r="C32" s="307"/>
      <c r="D32" s="307"/>
      <c r="E32" s="8" t="s">
        <v>24</v>
      </c>
      <c r="F32" s="1" t="s">
        <v>21</v>
      </c>
      <c r="G32" s="10">
        <v>334.8</v>
      </c>
      <c r="H32" s="9"/>
      <c r="I32" s="308"/>
    </row>
    <row r="33" spans="1:9" ht="15.75">
      <c r="A33" s="306"/>
      <c r="B33" s="59">
        <v>24</v>
      </c>
      <c r="C33" s="307"/>
      <c r="D33" s="307"/>
      <c r="E33" s="8" t="s">
        <v>25</v>
      </c>
      <c r="F33" s="1" t="s">
        <v>21</v>
      </c>
      <c r="G33" s="10">
        <v>108</v>
      </c>
      <c r="H33" s="9"/>
      <c r="I33" s="308"/>
    </row>
    <row r="34" spans="1:9" ht="15.75">
      <c r="A34" s="306"/>
      <c r="B34" s="59">
        <v>25</v>
      </c>
      <c r="C34" s="307"/>
      <c r="D34" s="307"/>
      <c r="E34" s="8" t="s">
        <v>26</v>
      </c>
      <c r="F34" s="1" t="s">
        <v>27</v>
      </c>
      <c r="G34" s="10">
        <v>288</v>
      </c>
      <c r="H34" s="9"/>
      <c r="I34" s="308"/>
    </row>
    <row r="35" spans="1:9" ht="47.25">
      <c r="A35" s="306"/>
      <c r="B35" s="59">
        <v>26</v>
      </c>
      <c r="C35" s="307"/>
      <c r="D35" s="307"/>
      <c r="E35" s="8" t="s">
        <v>38</v>
      </c>
      <c r="F35" s="1" t="s">
        <v>27</v>
      </c>
      <c r="G35" s="10">
        <v>216</v>
      </c>
      <c r="H35" s="9"/>
      <c r="I35" s="308"/>
    </row>
    <row r="36" spans="1:9" ht="47.25">
      <c r="A36" s="306"/>
      <c r="B36" s="59">
        <v>27</v>
      </c>
      <c r="C36" s="307"/>
      <c r="D36" s="307"/>
      <c r="E36" s="8" t="s">
        <v>29</v>
      </c>
      <c r="F36" s="1" t="s">
        <v>21</v>
      </c>
      <c r="G36" s="10">
        <v>22.68</v>
      </c>
      <c r="H36" s="9"/>
      <c r="I36" s="308"/>
    </row>
    <row r="37" spans="1:9" ht="31.5">
      <c r="A37" s="306"/>
      <c r="B37" s="59">
        <v>28</v>
      </c>
      <c r="C37" s="307"/>
      <c r="D37" s="307"/>
      <c r="E37" s="8" t="s">
        <v>30</v>
      </c>
      <c r="F37" s="1" t="s">
        <v>31</v>
      </c>
      <c r="G37" s="10">
        <v>0</v>
      </c>
      <c r="H37" s="9"/>
      <c r="I37" s="308"/>
    </row>
    <row r="38" spans="1:9" ht="15.75">
      <c r="A38" s="306"/>
      <c r="B38" s="59"/>
      <c r="C38" s="307"/>
      <c r="D38" s="307"/>
      <c r="E38" s="8"/>
      <c r="F38" s="1"/>
      <c r="G38" s="10"/>
      <c r="H38" s="9"/>
      <c r="I38" s="308"/>
    </row>
    <row r="39" spans="1:9" ht="15.75">
      <c r="A39" s="306"/>
      <c r="B39" s="59"/>
      <c r="C39" s="307"/>
      <c r="D39" s="307"/>
      <c r="E39" s="309" t="s">
        <v>32</v>
      </c>
      <c r="F39" s="1"/>
      <c r="G39" s="10"/>
      <c r="H39" s="9"/>
      <c r="I39" s="308"/>
    </row>
    <row r="40" spans="1:9" ht="31.5">
      <c r="A40" s="306"/>
      <c r="B40" s="59">
        <v>29</v>
      </c>
      <c r="C40" s="307"/>
      <c r="D40" s="307"/>
      <c r="E40" s="8" t="s">
        <v>33</v>
      </c>
      <c r="F40" s="1" t="s">
        <v>34</v>
      </c>
      <c r="G40" s="10">
        <v>3</v>
      </c>
      <c r="H40" s="9"/>
      <c r="I40" s="308"/>
    </row>
    <row r="41" spans="1:9" ht="16.5" thickBot="1">
      <c r="A41" s="33"/>
      <c r="B41" s="54">
        <v>30</v>
      </c>
      <c r="C41" s="34"/>
      <c r="D41" s="34"/>
      <c r="E41" s="35" t="s">
        <v>35</v>
      </c>
      <c r="F41" s="36" t="s">
        <v>27</v>
      </c>
      <c r="G41" s="37">
        <v>108</v>
      </c>
      <c r="H41" s="38"/>
      <c r="I41" s="39"/>
    </row>
    <row r="42" spans="1:9" ht="16.5" thickBot="1">
      <c r="A42" s="11" t="s">
        <v>36</v>
      </c>
      <c r="B42" s="55"/>
      <c r="C42" s="12"/>
      <c r="D42" s="12"/>
      <c r="E42" s="13"/>
      <c r="F42" s="12"/>
      <c r="G42" s="14"/>
      <c r="H42" s="15"/>
      <c r="I42" s="16"/>
    </row>
    <row r="43" spans="1:9" ht="16.5" thickBot="1">
      <c r="A43" s="21"/>
      <c r="B43" s="56"/>
      <c r="C43" s="22"/>
      <c r="D43" s="22"/>
      <c r="E43" s="23"/>
      <c r="F43" s="24"/>
      <c r="G43" s="25"/>
      <c r="H43" s="26"/>
      <c r="I43" s="21"/>
    </row>
    <row r="44" spans="1:9" ht="15" thickBot="1">
      <c r="A44" s="18"/>
      <c r="B44" s="57">
        <v>0</v>
      </c>
      <c r="C44" s="19"/>
      <c r="D44" s="19"/>
      <c r="E44" s="19" t="s">
        <v>39</v>
      </c>
      <c r="F44" s="19"/>
      <c r="G44" s="19"/>
      <c r="H44" s="19"/>
      <c r="I44" s="20"/>
    </row>
    <row r="45" spans="1:9" ht="15" thickBot="1">
      <c r="A45" s="60"/>
      <c r="B45" s="61"/>
      <c r="C45" s="60"/>
      <c r="D45" s="60"/>
      <c r="E45" s="60" t="s">
        <v>19</v>
      </c>
      <c r="F45" s="60"/>
      <c r="G45" s="60"/>
      <c r="H45" s="60"/>
      <c r="I45" s="60"/>
    </row>
    <row r="46" spans="1:9" ht="15.75">
      <c r="A46" s="2"/>
      <c r="B46" s="58">
        <v>31</v>
      </c>
      <c r="C46" s="27"/>
      <c r="D46" s="27"/>
      <c r="E46" s="28" t="s">
        <v>20</v>
      </c>
      <c r="F46" s="29" t="s">
        <v>21</v>
      </c>
      <c r="G46" s="30">
        <v>99.38</v>
      </c>
      <c r="H46" s="31"/>
      <c r="I46" s="32"/>
    </row>
    <row r="47" spans="1:9" ht="63">
      <c r="A47" s="306"/>
      <c r="B47" s="59">
        <v>32</v>
      </c>
      <c r="C47" s="307"/>
      <c r="D47" s="307"/>
      <c r="E47" s="8" t="s">
        <v>22</v>
      </c>
      <c r="F47" s="1" t="s">
        <v>23</v>
      </c>
      <c r="G47" s="10">
        <v>496.9</v>
      </c>
      <c r="H47" s="9"/>
      <c r="I47" s="308"/>
    </row>
    <row r="48" spans="1:9" ht="15.75">
      <c r="A48" s="306"/>
      <c r="B48" s="59">
        <v>33</v>
      </c>
      <c r="C48" s="307"/>
      <c r="D48" s="307"/>
      <c r="E48" s="8" t="s">
        <v>24</v>
      </c>
      <c r="F48" s="1" t="s">
        <v>21</v>
      </c>
      <c r="G48" s="10">
        <v>75.53</v>
      </c>
      <c r="H48" s="9"/>
      <c r="I48" s="308"/>
    </row>
    <row r="49" spans="1:9" ht="15.75">
      <c r="A49" s="306"/>
      <c r="B49" s="59">
        <v>34</v>
      </c>
      <c r="C49" s="307"/>
      <c r="D49" s="307"/>
      <c r="E49" s="8" t="s">
        <v>25</v>
      </c>
      <c r="F49" s="1" t="s">
        <v>21</v>
      </c>
      <c r="G49" s="10">
        <v>23.85</v>
      </c>
      <c r="H49" s="9"/>
      <c r="I49" s="308"/>
    </row>
    <row r="50" spans="1:9" ht="15.75">
      <c r="A50" s="306"/>
      <c r="B50" s="59">
        <v>35</v>
      </c>
      <c r="C50" s="307"/>
      <c r="D50" s="307"/>
      <c r="E50" s="8" t="s">
        <v>26</v>
      </c>
      <c r="F50" s="1" t="s">
        <v>27</v>
      </c>
      <c r="G50" s="10">
        <v>66.25</v>
      </c>
      <c r="H50" s="9"/>
      <c r="I50" s="308"/>
    </row>
    <row r="51" spans="1:9" ht="47.25">
      <c r="A51" s="306"/>
      <c r="B51" s="59">
        <v>36</v>
      </c>
      <c r="C51" s="307"/>
      <c r="D51" s="307"/>
      <c r="E51" s="8" t="s">
        <v>38</v>
      </c>
      <c r="F51" s="1" t="s">
        <v>27</v>
      </c>
      <c r="G51" s="10">
        <v>53</v>
      </c>
      <c r="H51" s="9"/>
      <c r="I51" s="308"/>
    </row>
    <row r="52" spans="1:9" ht="47.25">
      <c r="A52" s="306"/>
      <c r="B52" s="59">
        <v>37</v>
      </c>
      <c r="C52" s="307"/>
      <c r="D52" s="307"/>
      <c r="E52" s="8" t="s">
        <v>29</v>
      </c>
      <c r="F52" s="1" t="s">
        <v>21</v>
      </c>
      <c r="G52" s="10">
        <v>5.57</v>
      </c>
      <c r="H52" s="9"/>
      <c r="I52" s="308"/>
    </row>
    <row r="53" spans="1:9" ht="31.5">
      <c r="A53" s="306"/>
      <c r="B53" s="59">
        <v>38</v>
      </c>
      <c r="C53" s="307"/>
      <c r="D53" s="307"/>
      <c r="E53" s="8" t="s">
        <v>30</v>
      </c>
      <c r="F53" s="1" t="s">
        <v>31</v>
      </c>
      <c r="G53" s="10">
        <v>0</v>
      </c>
      <c r="H53" s="9"/>
      <c r="I53" s="308"/>
    </row>
    <row r="54" spans="1:9" ht="15.75">
      <c r="A54" s="306"/>
      <c r="B54" s="59"/>
      <c r="C54" s="307"/>
      <c r="D54" s="307"/>
      <c r="E54" s="8"/>
      <c r="F54" s="1"/>
      <c r="G54" s="10"/>
      <c r="H54" s="9"/>
      <c r="I54" s="308"/>
    </row>
    <row r="55" spans="1:9" ht="15.75">
      <c r="A55" s="306"/>
      <c r="B55" s="59"/>
      <c r="C55" s="307"/>
      <c r="D55" s="307"/>
      <c r="E55" s="309" t="s">
        <v>32</v>
      </c>
      <c r="F55" s="1"/>
      <c r="G55" s="10"/>
      <c r="H55" s="9"/>
      <c r="I55" s="308"/>
    </row>
    <row r="56" spans="1:9" ht="31.5">
      <c r="A56" s="306"/>
      <c r="B56" s="59">
        <v>39</v>
      </c>
      <c r="C56" s="307"/>
      <c r="D56" s="307"/>
      <c r="E56" s="8" t="s">
        <v>33</v>
      </c>
      <c r="F56" s="1" t="s">
        <v>34</v>
      </c>
      <c r="G56" s="10">
        <v>2</v>
      </c>
      <c r="H56" s="9"/>
      <c r="I56" s="308"/>
    </row>
    <row r="57" spans="1:9" ht="16.5" thickBot="1">
      <c r="A57" s="33"/>
      <c r="B57" s="54">
        <v>40</v>
      </c>
      <c r="C57" s="34"/>
      <c r="D57" s="34"/>
      <c r="E57" s="35" t="s">
        <v>35</v>
      </c>
      <c r="F57" s="36" t="s">
        <v>27</v>
      </c>
      <c r="G57" s="37">
        <v>26.5</v>
      </c>
      <c r="H57" s="38"/>
      <c r="I57" s="39"/>
    </row>
    <row r="58" spans="1:9" ht="16.5" thickBot="1">
      <c r="A58" s="11" t="s">
        <v>36</v>
      </c>
      <c r="B58" s="55"/>
      <c r="C58" s="12"/>
      <c r="D58" s="12"/>
      <c r="E58" s="13"/>
      <c r="F58" s="12"/>
      <c r="G58" s="14"/>
      <c r="H58" s="15"/>
      <c r="I58" s="16"/>
    </row>
    <row r="59" spans="1:9" ht="16.5" thickBot="1">
      <c r="A59" s="21"/>
      <c r="B59" s="56"/>
      <c r="C59" s="22"/>
      <c r="D59" s="22"/>
      <c r="E59" s="23"/>
      <c r="F59" s="24"/>
      <c r="G59" s="25"/>
      <c r="H59" s="26"/>
      <c r="I59" s="21"/>
    </row>
    <row r="60" spans="1:9" ht="15" thickBot="1">
      <c r="A60" s="18"/>
      <c r="B60" s="57">
        <v>0</v>
      </c>
      <c r="C60" s="19"/>
      <c r="D60" s="19"/>
      <c r="E60" s="19" t="s">
        <v>40</v>
      </c>
      <c r="F60" s="19"/>
      <c r="G60" s="19"/>
      <c r="H60" s="19"/>
      <c r="I60" s="20"/>
    </row>
    <row r="61" spans="1:9" ht="15" thickBot="1">
      <c r="A61" s="60"/>
      <c r="B61" s="61"/>
      <c r="C61" s="60"/>
      <c r="D61" s="60"/>
      <c r="E61" s="60" t="s">
        <v>19</v>
      </c>
      <c r="F61" s="60"/>
      <c r="G61" s="60"/>
      <c r="H61" s="60"/>
      <c r="I61" s="60"/>
    </row>
    <row r="62" spans="1:9" ht="15.75">
      <c r="A62" s="2"/>
      <c r="B62" s="58">
        <v>41</v>
      </c>
      <c r="C62" s="27"/>
      <c r="D62" s="27"/>
      <c r="E62" s="28" t="s">
        <v>20</v>
      </c>
      <c r="F62" s="29" t="s">
        <v>21</v>
      </c>
      <c r="G62" s="30">
        <v>64.05</v>
      </c>
      <c r="H62" s="31"/>
      <c r="I62" s="32"/>
    </row>
    <row r="63" spans="1:9" ht="63">
      <c r="A63" s="306"/>
      <c r="B63" s="59">
        <v>42</v>
      </c>
      <c r="C63" s="307"/>
      <c r="D63" s="307"/>
      <c r="E63" s="8" t="s">
        <v>22</v>
      </c>
      <c r="F63" s="1" t="s">
        <v>23</v>
      </c>
      <c r="G63" s="10">
        <v>320.25</v>
      </c>
      <c r="H63" s="9"/>
      <c r="I63" s="308"/>
    </row>
    <row r="64" spans="1:9" ht="15.75">
      <c r="A64" s="306"/>
      <c r="B64" s="59">
        <v>43</v>
      </c>
      <c r="C64" s="307"/>
      <c r="D64" s="307"/>
      <c r="E64" s="8" t="s">
        <v>24</v>
      </c>
      <c r="F64" s="1" t="s">
        <v>21</v>
      </c>
      <c r="G64" s="10">
        <v>49.35</v>
      </c>
      <c r="H64" s="9"/>
      <c r="I64" s="308"/>
    </row>
    <row r="65" spans="1:9" ht="15.75">
      <c r="A65" s="306"/>
      <c r="B65" s="59">
        <v>44</v>
      </c>
      <c r="C65" s="307"/>
      <c r="D65" s="307"/>
      <c r="E65" s="8" t="s">
        <v>25</v>
      </c>
      <c r="F65" s="1" t="s">
        <v>21</v>
      </c>
      <c r="G65" s="10">
        <v>49.35</v>
      </c>
      <c r="H65" s="9"/>
      <c r="I65" s="308"/>
    </row>
    <row r="66" spans="1:9" ht="15.75">
      <c r="A66" s="306"/>
      <c r="B66" s="59">
        <v>45</v>
      </c>
      <c r="C66" s="307"/>
      <c r="D66" s="307"/>
      <c r="E66" s="8" t="s">
        <v>26</v>
      </c>
      <c r="F66" s="1" t="s">
        <v>27</v>
      </c>
      <c r="G66" s="10">
        <v>45.5</v>
      </c>
      <c r="H66" s="9"/>
      <c r="I66" s="308"/>
    </row>
    <row r="67" spans="1:9" ht="47.25">
      <c r="A67" s="306"/>
      <c r="B67" s="59">
        <v>46</v>
      </c>
      <c r="C67" s="307"/>
      <c r="D67" s="307"/>
      <c r="E67" s="8" t="s">
        <v>38</v>
      </c>
      <c r="F67" s="1" t="s">
        <v>27</v>
      </c>
      <c r="G67" s="10">
        <v>42</v>
      </c>
      <c r="H67" s="9"/>
      <c r="I67" s="308"/>
    </row>
    <row r="68" spans="1:9" ht="47.25">
      <c r="A68" s="306"/>
      <c r="B68" s="59">
        <v>47</v>
      </c>
      <c r="C68" s="307"/>
      <c r="D68" s="307"/>
      <c r="E68" s="8" t="s">
        <v>29</v>
      </c>
      <c r="F68" s="1" t="s">
        <v>21</v>
      </c>
      <c r="G68" s="10">
        <v>4.41</v>
      </c>
      <c r="H68" s="9"/>
      <c r="I68" s="308"/>
    </row>
    <row r="69" spans="1:9" ht="31.5">
      <c r="A69" s="306"/>
      <c r="B69" s="59">
        <v>48</v>
      </c>
      <c r="C69" s="307"/>
      <c r="D69" s="307"/>
      <c r="E69" s="8" t="s">
        <v>30</v>
      </c>
      <c r="F69" s="1" t="s">
        <v>31</v>
      </c>
      <c r="G69" s="10">
        <v>0</v>
      </c>
      <c r="H69" s="9"/>
      <c r="I69" s="308"/>
    </row>
    <row r="70" spans="1:9" ht="15.75">
      <c r="A70" s="306"/>
      <c r="B70" s="59"/>
      <c r="C70" s="307"/>
      <c r="D70" s="307"/>
      <c r="E70" s="8"/>
      <c r="F70" s="1"/>
      <c r="G70" s="10"/>
      <c r="H70" s="9"/>
      <c r="I70" s="308"/>
    </row>
    <row r="71" spans="1:9" ht="15.75">
      <c r="A71" s="306"/>
      <c r="B71" s="59"/>
      <c r="C71" s="307"/>
      <c r="D71" s="307"/>
      <c r="E71" s="309" t="s">
        <v>32</v>
      </c>
      <c r="F71" s="1"/>
      <c r="G71" s="10"/>
      <c r="H71" s="9"/>
      <c r="I71" s="308"/>
    </row>
    <row r="72" spans="1:9" ht="31.5">
      <c r="A72" s="306"/>
      <c r="B72" s="59">
        <v>49</v>
      </c>
      <c r="C72" s="307"/>
      <c r="D72" s="307"/>
      <c r="E72" s="8" t="s">
        <v>33</v>
      </c>
      <c r="F72" s="1" t="s">
        <v>34</v>
      </c>
      <c r="G72" s="10">
        <v>1</v>
      </c>
      <c r="H72" s="9"/>
      <c r="I72" s="308"/>
    </row>
    <row r="73" spans="1:9" ht="16.5" thickBot="1">
      <c r="A73" s="33"/>
      <c r="B73" s="54">
        <v>50</v>
      </c>
      <c r="C73" s="34"/>
      <c r="D73" s="34"/>
      <c r="E73" s="35" t="s">
        <v>35</v>
      </c>
      <c r="F73" s="36" t="s">
        <v>27</v>
      </c>
      <c r="G73" s="37">
        <v>21</v>
      </c>
      <c r="H73" s="38"/>
      <c r="I73" s="39"/>
    </row>
    <row r="74" spans="1:9" ht="16.5" thickBot="1">
      <c r="A74" s="11" t="s">
        <v>36</v>
      </c>
      <c r="B74" s="55"/>
      <c r="C74" s="12"/>
      <c r="D74" s="12"/>
      <c r="E74" s="13"/>
      <c r="F74" s="12"/>
      <c r="G74" s="14"/>
      <c r="H74" s="15"/>
      <c r="I74" s="16"/>
    </row>
    <row r="75" spans="1:9" ht="16.5" thickBot="1">
      <c r="A75" s="21"/>
      <c r="B75" s="56"/>
      <c r="C75" s="22"/>
      <c r="D75" s="22"/>
      <c r="E75" s="23"/>
      <c r="F75" s="24"/>
      <c r="G75" s="25"/>
      <c r="H75" s="26"/>
      <c r="I75" s="21"/>
    </row>
    <row r="76" spans="1:9" ht="15" thickBot="1">
      <c r="A76" s="18"/>
      <c r="B76" s="57">
        <v>0</v>
      </c>
      <c r="C76" s="19"/>
      <c r="D76" s="19"/>
      <c r="E76" s="19" t="s">
        <v>41</v>
      </c>
      <c r="F76" s="19"/>
      <c r="G76" s="19"/>
      <c r="H76" s="19"/>
      <c r="I76" s="20"/>
    </row>
    <row r="77" spans="1:9" ht="15" thickBot="1">
      <c r="A77" s="60"/>
      <c r="B77" s="61"/>
      <c r="C77" s="60"/>
      <c r="D77" s="60"/>
      <c r="E77" s="60" t="s">
        <v>19</v>
      </c>
      <c r="F77" s="60"/>
      <c r="G77" s="60"/>
      <c r="H77" s="60"/>
      <c r="I77" s="60"/>
    </row>
    <row r="78" spans="1:9" ht="15.75">
      <c r="A78" s="2"/>
      <c r="B78" s="58">
        <v>51</v>
      </c>
      <c r="C78" s="27"/>
      <c r="D78" s="27"/>
      <c r="E78" s="28" t="s">
        <v>20</v>
      </c>
      <c r="F78" s="29" t="s">
        <v>21</v>
      </c>
      <c r="G78" s="30">
        <v>583.97</v>
      </c>
      <c r="H78" s="31"/>
      <c r="I78" s="32"/>
    </row>
    <row r="79" spans="1:9" ht="63">
      <c r="A79" s="306"/>
      <c r="B79" s="59">
        <v>52</v>
      </c>
      <c r="C79" s="307"/>
      <c r="D79" s="307"/>
      <c r="E79" s="8" t="s">
        <v>22</v>
      </c>
      <c r="F79" s="1" t="s">
        <v>23</v>
      </c>
      <c r="G79" s="10">
        <v>2919.85</v>
      </c>
      <c r="H79" s="9"/>
      <c r="I79" s="308"/>
    </row>
    <row r="80" spans="1:9" ht="15.75">
      <c r="A80" s="306"/>
      <c r="B80" s="59">
        <v>53</v>
      </c>
      <c r="C80" s="307"/>
      <c r="D80" s="307"/>
      <c r="E80" s="8" t="s">
        <v>24</v>
      </c>
      <c r="F80" s="1" t="s">
        <v>21</v>
      </c>
      <c r="G80" s="10">
        <v>439.21</v>
      </c>
      <c r="H80" s="9"/>
      <c r="I80" s="308"/>
    </row>
    <row r="81" spans="1:9" ht="15.75">
      <c r="A81" s="306"/>
      <c r="B81" s="59">
        <v>54</v>
      </c>
      <c r="C81" s="307"/>
      <c r="D81" s="307"/>
      <c r="E81" s="8" t="s">
        <v>25</v>
      </c>
      <c r="F81" s="1" t="s">
        <v>21</v>
      </c>
      <c r="G81" s="10">
        <v>144.76</v>
      </c>
      <c r="H81" s="9"/>
      <c r="I81" s="308"/>
    </row>
    <row r="82" spans="1:9" ht="15.75">
      <c r="A82" s="306"/>
      <c r="B82" s="59">
        <v>55</v>
      </c>
      <c r="C82" s="307"/>
      <c r="D82" s="307"/>
      <c r="E82" s="8" t="s">
        <v>26</v>
      </c>
      <c r="F82" s="1" t="s">
        <v>27</v>
      </c>
      <c r="G82" s="10">
        <v>372.87</v>
      </c>
      <c r="H82" s="9"/>
      <c r="I82" s="308"/>
    </row>
    <row r="83" spans="1:9" ht="47.25">
      <c r="A83" s="306"/>
      <c r="B83" s="59">
        <v>56</v>
      </c>
      <c r="C83" s="307"/>
      <c r="D83" s="307"/>
      <c r="E83" s="8" t="s">
        <v>38</v>
      </c>
      <c r="F83" s="1" t="s">
        <v>27</v>
      </c>
      <c r="G83" s="10">
        <v>257.7</v>
      </c>
      <c r="H83" s="9"/>
      <c r="I83" s="308"/>
    </row>
    <row r="84" spans="1:9" ht="47.25">
      <c r="A84" s="306"/>
      <c r="B84" s="59">
        <v>57</v>
      </c>
      <c r="C84" s="307"/>
      <c r="D84" s="307"/>
      <c r="E84" s="8" t="s">
        <v>29</v>
      </c>
      <c r="F84" s="1" t="s">
        <v>21</v>
      </c>
      <c r="G84" s="10">
        <v>27.06</v>
      </c>
      <c r="H84" s="9"/>
      <c r="I84" s="308"/>
    </row>
    <row r="85" spans="1:9" ht="31.5">
      <c r="A85" s="306"/>
      <c r="B85" s="59">
        <v>58</v>
      </c>
      <c r="C85" s="307"/>
      <c r="D85" s="307"/>
      <c r="E85" s="8" t="s">
        <v>30</v>
      </c>
      <c r="F85" s="1" t="s">
        <v>31</v>
      </c>
      <c r="G85" s="10">
        <v>5.04</v>
      </c>
      <c r="H85" s="9"/>
      <c r="I85" s="308"/>
    </row>
    <row r="86" spans="1:9" ht="15.75">
      <c r="A86" s="306"/>
      <c r="B86" s="59"/>
      <c r="C86" s="307"/>
      <c r="D86" s="307"/>
      <c r="E86" s="8"/>
      <c r="F86" s="1"/>
      <c r="G86" s="10"/>
      <c r="H86" s="9"/>
      <c r="I86" s="308"/>
    </row>
    <row r="87" spans="1:9" ht="15.75">
      <c r="A87" s="306"/>
      <c r="B87" s="59"/>
      <c r="C87" s="307"/>
      <c r="D87" s="307"/>
      <c r="E87" s="309" t="s">
        <v>32</v>
      </c>
      <c r="F87" s="1"/>
      <c r="G87" s="10"/>
      <c r="H87" s="9"/>
      <c r="I87" s="308"/>
    </row>
    <row r="88" spans="1:9" ht="31.5">
      <c r="A88" s="306"/>
      <c r="B88" s="59">
        <v>59</v>
      </c>
      <c r="C88" s="307"/>
      <c r="D88" s="307"/>
      <c r="E88" s="8" t="s">
        <v>33</v>
      </c>
      <c r="F88" s="1" t="s">
        <v>34</v>
      </c>
      <c r="G88" s="10">
        <v>3</v>
      </c>
      <c r="H88" s="9"/>
      <c r="I88" s="308"/>
    </row>
    <row r="89" spans="1:9" ht="16.5" thickBot="1">
      <c r="A89" s="33"/>
      <c r="B89" s="54">
        <v>60</v>
      </c>
      <c r="C89" s="34"/>
      <c r="D89" s="34"/>
      <c r="E89" s="35" t="s">
        <v>35</v>
      </c>
      <c r="F89" s="36" t="s">
        <v>27</v>
      </c>
      <c r="G89" s="37">
        <v>263.2</v>
      </c>
      <c r="H89" s="38"/>
      <c r="I89" s="39"/>
    </row>
    <row r="90" spans="1:9" ht="16.5" thickBot="1">
      <c r="A90" s="11" t="s">
        <v>36</v>
      </c>
      <c r="B90" s="55"/>
      <c r="C90" s="12"/>
      <c r="D90" s="12"/>
      <c r="E90" s="13"/>
      <c r="F90" s="12"/>
      <c r="G90" s="14"/>
      <c r="H90" s="15"/>
      <c r="I90" s="16"/>
    </row>
    <row r="91" spans="1:9" ht="16.5" thickBot="1">
      <c r="A91" s="21"/>
      <c r="B91" s="56"/>
      <c r="C91" s="22"/>
      <c r="D91" s="22"/>
      <c r="E91" s="23"/>
      <c r="F91" s="24"/>
      <c r="G91" s="25"/>
      <c r="H91" s="26"/>
      <c r="I91" s="21"/>
    </row>
    <row r="92" spans="1:9" ht="15" thickBot="1">
      <c r="A92" s="18"/>
      <c r="B92" s="57">
        <v>0</v>
      </c>
      <c r="C92" s="19"/>
      <c r="D92" s="19"/>
      <c r="E92" s="19" t="s">
        <v>42</v>
      </c>
      <c r="F92" s="19"/>
      <c r="G92" s="19"/>
      <c r="H92" s="19"/>
      <c r="I92" s="20"/>
    </row>
    <row r="93" spans="1:9" ht="15" thickBot="1">
      <c r="A93" s="60"/>
      <c r="B93" s="61"/>
      <c r="C93" s="60"/>
      <c r="D93" s="60"/>
      <c r="E93" s="60" t="s">
        <v>19</v>
      </c>
      <c r="F93" s="60"/>
      <c r="G93" s="60"/>
      <c r="H93" s="60"/>
      <c r="I93" s="60"/>
    </row>
    <row r="94" spans="1:9" ht="15.75">
      <c r="A94" s="2"/>
      <c r="B94" s="58">
        <v>61</v>
      </c>
      <c r="C94" s="27"/>
      <c r="D94" s="27"/>
      <c r="E94" s="28" t="s">
        <v>20</v>
      </c>
      <c r="F94" s="29" t="s">
        <v>21</v>
      </c>
      <c r="G94" s="30">
        <v>2325.2600000000002</v>
      </c>
      <c r="H94" s="31"/>
      <c r="I94" s="32"/>
    </row>
    <row r="95" spans="1:9" ht="63">
      <c r="A95" s="306"/>
      <c r="B95" s="59">
        <v>62</v>
      </c>
      <c r="C95" s="307"/>
      <c r="D95" s="307"/>
      <c r="E95" s="8" t="s">
        <v>22</v>
      </c>
      <c r="F95" s="1" t="s">
        <v>23</v>
      </c>
      <c r="G95" s="10">
        <v>11626.3</v>
      </c>
      <c r="H95" s="9"/>
      <c r="I95" s="308"/>
    </row>
    <row r="96" spans="1:9" ht="15.75">
      <c r="A96" s="306"/>
      <c r="B96" s="59">
        <v>63</v>
      </c>
      <c r="C96" s="307"/>
      <c r="D96" s="307"/>
      <c r="E96" s="8" t="s">
        <v>24</v>
      </c>
      <c r="F96" s="1" t="s">
        <v>21</v>
      </c>
      <c r="G96" s="10">
        <v>1280.05</v>
      </c>
      <c r="H96" s="9"/>
      <c r="I96" s="308"/>
    </row>
    <row r="97" spans="1:9" ht="15.75">
      <c r="A97" s="306"/>
      <c r="B97" s="59">
        <v>64</v>
      </c>
      <c r="C97" s="307"/>
      <c r="D97" s="307"/>
      <c r="E97" s="8" t="s">
        <v>25</v>
      </c>
      <c r="F97" s="1" t="s">
        <v>21</v>
      </c>
      <c r="G97" s="10">
        <v>590.20000000000005</v>
      </c>
      <c r="H97" s="9"/>
      <c r="I97" s="308"/>
    </row>
    <row r="98" spans="1:9" ht="15.75">
      <c r="A98" s="306"/>
      <c r="B98" s="59">
        <v>65</v>
      </c>
      <c r="C98" s="307"/>
      <c r="D98" s="307"/>
      <c r="E98" s="8" t="s">
        <v>26</v>
      </c>
      <c r="F98" s="1" t="s">
        <v>27</v>
      </c>
      <c r="G98" s="10">
        <v>1437.67</v>
      </c>
      <c r="H98" s="9"/>
      <c r="I98" s="308"/>
    </row>
    <row r="99" spans="1:9" ht="47.25">
      <c r="A99" s="306"/>
      <c r="B99" s="59">
        <v>66</v>
      </c>
      <c r="C99" s="307"/>
      <c r="D99" s="307"/>
      <c r="E99" s="8" t="s">
        <v>38</v>
      </c>
      <c r="F99" s="1" t="s">
        <v>27</v>
      </c>
      <c r="G99" s="10">
        <v>824</v>
      </c>
      <c r="H99" s="9"/>
      <c r="I99" s="308"/>
    </row>
    <row r="100" spans="1:9" ht="47.25">
      <c r="A100" s="306"/>
      <c r="B100" s="59">
        <v>67</v>
      </c>
      <c r="C100" s="307"/>
      <c r="D100" s="307"/>
      <c r="E100" s="8" t="s">
        <v>29</v>
      </c>
      <c r="F100" s="1" t="s">
        <v>21</v>
      </c>
      <c r="G100" s="10">
        <v>86.52</v>
      </c>
      <c r="H100" s="9"/>
      <c r="I100" s="308"/>
    </row>
    <row r="101" spans="1:9" ht="31.5">
      <c r="A101" s="306"/>
      <c r="B101" s="59">
        <v>68</v>
      </c>
      <c r="C101" s="307"/>
      <c r="D101" s="307"/>
      <c r="E101" s="8" t="s">
        <v>30</v>
      </c>
      <c r="F101" s="1" t="s">
        <v>31</v>
      </c>
      <c r="G101" s="10">
        <v>0</v>
      </c>
      <c r="H101" s="9"/>
      <c r="I101" s="308"/>
    </row>
    <row r="102" spans="1:9" ht="15.75">
      <c r="A102" s="306"/>
      <c r="B102" s="59"/>
      <c r="C102" s="307"/>
      <c r="D102" s="307"/>
      <c r="E102" s="8"/>
      <c r="F102" s="1"/>
      <c r="G102" s="10"/>
      <c r="H102" s="9"/>
      <c r="I102" s="308"/>
    </row>
    <row r="103" spans="1:9" ht="15.75">
      <c r="A103" s="306"/>
      <c r="B103" s="59"/>
      <c r="C103" s="307"/>
      <c r="D103" s="307"/>
      <c r="E103" s="309" t="s">
        <v>32</v>
      </c>
      <c r="F103" s="1"/>
      <c r="G103" s="10"/>
      <c r="H103" s="9"/>
      <c r="I103" s="308"/>
    </row>
    <row r="104" spans="1:9" ht="31.5">
      <c r="A104" s="306"/>
      <c r="B104" s="59">
        <v>69</v>
      </c>
      <c r="C104" s="307"/>
      <c r="D104" s="307"/>
      <c r="E104" s="8" t="s">
        <v>33</v>
      </c>
      <c r="F104" s="1" t="s">
        <v>34</v>
      </c>
      <c r="G104" s="10">
        <v>5</v>
      </c>
      <c r="H104" s="9"/>
      <c r="I104" s="308"/>
    </row>
    <row r="105" spans="1:9" ht="16.5" thickBot="1">
      <c r="A105" s="33"/>
      <c r="B105" s="54">
        <v>70</v>
      </c>
      <c r="C105" s="34"/>
      <c r="D105" s="34"/>
      <c r="E105" s="35" t="s">
        <v>35</v>
      </c>
      <c r="F105" s="36" t="s">
        <v>27</v>
      </c>
      <c r="G105" s="37">
        <v>454</v>
      </c>
      <c r="H105" s="38"/>
      <c r="I105" s="39"/>
    </row>
    <row r="106" spans="1:9" ht="16.5" thickBot="1">
      <c r="A106" s="11" t="s">
        <v>36</v>
      </c>
      <c r="B106" s="55"/>
      <c r="C106" s="12"/>
      <c r="D106" s="12"/>
      <c r="E106" s="13"/>
      <c r="F106" s="12"/>
      <c r="G106" s="14"/>
      <c r="H106" s="15"/>
      <c r="I106" s="16"/>
    </row>
    <row r="107" spans="1:9" ht="16.5" thickBot="1">
      <c r="A107" s="21"/>
      <c r="B107" s="56"/>
      <c r="C107" s="22"/>
      <c r="D107" s="22"/>
      <c r="E107" s="23"/>
      <c r="F107" s="24"/>
      <c r="G107" s="25"/>
      <c r="H107" s="26"/>
      <c r="I107" s="21"/>
    </row>
    <row r="108" spans="1:9" ht="15" thickBot="1">
      <c r="A108" s="18"/>
      <c r="B108" s="50">
        <v>1.1000000000000001</v>
      </c>
      <c r="C108" s="19"/>
      <c r="D108" s="19"/>
      <c r="E108" s="19" t="s">
        <v>43</v>
      </c>
      <c r="F108" s="19"/>
      <c r="G108" s="19"/>
      <c r="H108" s="19"/>
      <c r="I108" s="20"/>
    </row>
    <row r="109" spans="1:9" ht="32.25" thickBot="1">
      <c r="A109" s="2"/>
      <c r="B109" s="58" t="s">
        <v>44</v>
      </c>
      <c r="C109" s="27"/>
      <c r="D109" s="27"/>
      <c r="E109" s="28" t="s">
        <v>45</v>
      </c>
      <c r="F109" s="29" t="s">
        <v>46</v>
      </c>
      <c r="G109" s="30">
        <v>384.14</v>
      </c>
      <c r="H109" s="31"/>
      <c r="I109" s="32"/>
    </row>
    <row r="110" spans="1:9" ht="16.5" thickBot="1">
      <c r="A110" s="11" t="s">
        <v>36</v>
      </c>
      <c r="B110" s="55"/>
      <c r="C110" s="12"/>
      <c r="D110" s="12"/>
      <c r="E110" s="13"/>
      <c r="F110" s="12"/>
      <c r="G110" s="14"/>
      <c r="H110" s="15"/>
      <c r="I110" s="16"/>
    </row>
    <row r="111" spans="1:9" ht="16.5" thickBot="1">
      <c r="A111" s="21"/>
      <c r="B111" s="56"/>
      <c r="C111" s="22"/>
      <c r="D111" s="22"/>
      <c r="E111" s="23"/>
      <c r="F111" s="24"/>
      <c r="G111" s="25"/>
      <c r="H111" s="26"/>
      <c r="I111" s="21"/>
    </row>
    <row r="112" spans="1:9" ht="15" thickBot="1">
      <c r="A112" s="18"/>
      <c r="B112" s="50">
        <v>1.2</v>
      </c>
      <c r="C112" s="19"/>
      <c r="D112" s="19"/>
      <c r="E112" s="19" t="s">
        <v>47</v>
      </c>
      <c r="F112" s="19"/>
      <c r="G112" s="19"/>
      <c r="H112" s="19"/>
      <c r="I112" s="20"/>
    </row>
    <row r="113" spans="1:9" ht="31.5">
      <c r="A113" s="2"/>
      <c r="B113" s="58" t="s">
        <v>48</v>
      </c>
      <c r="C113" s="27"/>
      <c r="D113" s="27"/>
      <c r="E113" s="28" t="s">
        <v>49</v>
      </c>
      <c r="F113" s="29" t="s">
        <v>50</v>
      </c>
      <c r="G113" s="30">
        <v>308.26799999999997</v>
      </c>
      <c r="H113" s="31"/>
      <c r="I113" s="32"/>
    </row>
    <row r="114" spans="1:9" ht="31.5">
      <c r="A114" s="306"/>
      <c r="B114" s="59" t="s">
        <v>51</v>
      </c>
      <c r="C114" s="307"/>
      <c r="D114" s="307"/>
      <c r="E114" s="8" t="s">
        <v>52</v>
      </c>
      <c r="F114" s="1" t="s">
        <v>50</v>
      </c>
      <c r="G114" s="10">
        <v>99.75</v>
      </c>
      <c r="H114" s="9"/>
      <c r="I114" s="308"/>
    </row>
    <row r="115" spans="1:9" ht="63">
      <c r="A115" s="306"/>
      <c r="B115" s="59" t="s">
        <v>53</v>
      </c>
      <c r="C115" s="307"/>
      <c r="D115" s="307"/>
      <c r="E115" s="8" t="s">
        <v>54</v>
      </c>
      <c r="F115" s="1" t="s">
        <v>50</v>
      </c>
      <c r="G115" s="10">
        <v>719.29199999999992</v>
      </c>
      <c r="H115" s="9"/>
      <c r="I115" s="308"/>
    </row>
    <row r="116" spans="1:9" ht="63">
      <c r="A116" s="306"/>
      <c r="B116" s="59" t="s">
        <v>55</v>
      </c>
      <c r="C116" s="307"/>
      <c r="D116" s="307"/>
      <c r="E116" s="8" t="s">
        <v>56</v>
      </c>
      <c r="F116" s="1" t="s">
        <v>50</v>
      </c>
      <c r="G116" s="10">
        <v>180.62800000000001</v>
      </c>
      <c r="H116" s="9"/>
      <c r="I116" s="308"/>
    </row>
    <row r="117" spans="1:9" ht="63">
      <c r="A117" s="306"/>
      <c r="B117" s="59" t="s">
        <v>57</v>
      </c>
      <c r="C117" s="307"/>
      <c r="D117" s="307"/>
      <c r="E117" s="8" t="s">
        <v>58</v>
      </c>
      <c r="F117" s="1" t="s">
        <v>50</v>
      </c>
      <c r="G117" s="10">
        <v>52.121999999999993</v>
      </c>
      <c r="H117" s="9"/>
      <c r="I117" s="308"/>
    </row>
    <row r="118" spans="1:9" ht="32.25" thickBot="1">
      <c r="A118" s="306"/>
      <c r="B118" s="59" t="s">
        <v>59</v>
      </c>
      <c r="C118" s="307"/>
      <c r="D118" s="307"/>
      <c r="E118" s="8" t="s">
        <v>60</v>
      </c>
      <c r="F118" s="1" t="s">
        <v>50</v>
      </c>
      <c r="G118" s="10">
        <v>753.94</v>
      </c>
      <c r="H118" s="9"/>
      <c r="I118" s="308"/>
    </row>
    <row r="119" spans="1:9" ht="16.5" thickBot="1">
      <c r="A119" s="11" t="s">
        <v>36</v>
      </c>
      <c r="B119" s="55"/>
      <c r="C119" s="12"/>
      <c r="D119" s="12"/>
      <c r="E119" s="13"/>
      <c r="F119" s="12"/>
      <c r="G119" s="14"/>
      <c r="H119" s="15"/>
      <c r="I119" s="16"/>
    </row>
    <row r="120" spans="1:9" ht="16.5" thickBot="1">
      <c r="A120" s="21"/>
      <c r="B120" s="56"/>
      <c r="C120" s="22"/>
      <c r="D120" s="22"/>
      <c r="E120" s="23"/>
      <c r="F120" s="24"/>
      <c r="G120" s="25"/>
      <c r="H120" s="26"/>
      <c r="I120" s="21"/>
    </row>
    <row r="121" spans="1:9" ht="15" thickBot="1">
      <c r="A121" s="18"/>
      <c r="B121" s="50">
        <v>1.3</v>
      </c>
      <c r="C121" s="19"/>
      <c r="D121" s="19"/>
      <c r="E121" s="19" t="s">
        <v>61</v>
      </c>
      <c r="F121" s="19"/>
      <c r="G121" s="19"/>
      <c r="H121" s="19"/>
      <c r="I121" s="20"/>
    </row>
    <row r="122" spans="1:9" ht="79.5" thickBot="1">
      <c r="A122" s="2"/>
      <c r="B122" s="58" t="s">
        <v>62</v>
      </c>
      <c r="C122" s="27"/>
      <c r="D122" s="27"/>
      <c r="E122" s="28" t="s">
        <v>63</v>
      </c>
      <c r="F122" s="29" t="s">
        <v>64</v>
      </c>
      <c r="G122" s="30">
        <v>1304.33</v>
      </c>
      <c r="H122" s="31"/>
      <c r="I122" s="32"/>
    </row>
    <row r="123" spans="1:9" ht="16.5" thickBot="1">
      <c r="A123" s="11" t="s">
        <v>36</v>
      </c>
      <c r="B123" s="55"/>
      <c r="C123" s="12"/>
      <c r="D123" s="12"/>
      <c r="E123" s="13"/>
      <c r="F123" s="12"/>
      <c r="G123" s="14"/>
      <c r="H123" s="15"/>
      <c r="I123" s="16"/>
    </row>
    <row r="124" spans="1:9" ht="16.5" thickBot="1">
      <c r="A124" s="21"/>
      <c r="B124" s="56"/>
      <c r="C124" s="22"/>
      <c r="D124" s="22"/>
      <c r="E124" s="23"/>
      <c r="F124" s="24"/>
      <c r="G124" s="25"/>
      <c r="H124" s="26"/>
      <c r="I124" s="21"/>
    </row>
    <row r="125" spans="1:9" ht="15" thickBot="1">
      <c r="A125" s="18"/>
      <c r="B125" s="50">
        <v>1.4</v>
      </c>
      <c r="C125" s="19"/>
      <c r="D125" s="19"/>
      <c r="E125" s="19" t="s">
        <v>65</v>
      </c>
      <c r="F125" s="19"/>
      <c r="G125" s="19"/>
      <c r="H125" s="19"/>
      <c r="I125" s="20"/>
    </row>
    <row r="126" spans="1:9" ht="49.5" customHeight="1">
      <c r="A126" s="6"/>
      <c r="B126" s="59" t="s">
        <v>66</v>
      </c>
      <c r="C126" s="307"/>
      <c r="D126" s="307"/>
      <c r="E126" s="8" t="s">
        <v>67</v>
      </c>
      <c r="F126" s="1" t="s">
        <v>46</v>
      </c>
      <c r="G126" s="10">
        <v>384.14</v>
      </c>
      <c r="H126" s="9"/>
      <c r="I126" s="3"/>
    </row>
    <row r="127" spans="1:9" ht="16.5" thickBot="1">
      <c r="A127" s="6"/>
      <c r="B127" s="59" t="s">
        <v>68</v>
      </c>
      <c r="C127" s="307"/>
      <c r="D127" s="307"/>
      <c r="E127" s="8" t="s">
        <v>69</v>
      </c>
      <c r="F127" s="1" t="s">
        <v>64</v>
      </c>
      <c r="G127" s="10">
        <v>1229.248</v>
      </c>
      <c r="H127" s="9"/>
      <c r="I127" s="3"/>
    </row>
    <row r="128" spans="1:9" ht="16.5" thickBot="1">
      <c r="A128" s="11" t="s">
        <v>36</v>
      </c>
      <c r="B128" s="55"/>
      <c r="C128" s="12"/>
      <c r="D128" s="12"/>
      <c r="E128" s="13"/>
      <c r="F128" s="12"/>
      <c r="G128" s="14"/>
      <c r="H128" s="15"/>
      <c r="I128" s="16"/>
    </row>
    <row r="129" spans="1:9" ht="16.5" thickBot="1">
      <c r="A129" s="21"/>
      <c r="B129" s="56"/>
      <c r="C129" s="22"/>
      <c r="D129" s="22"/>
      <c r="E129" s="23"/>
      <c r="F129" s="24"/>
      <c r="G129" s="25"/>
      <c r="H129" s="26"/>
      <c r="I129" s="21"/>
    </row>
    <row r="130" spans="1:9" ht="15" thickBot="1">
      <c r="A130" s="18"/>
      <c r="B130" s="50">
        <v>1.5</v>
      </c>
      <c r="C130" s="19"/>
      <c r="D130" s="19"/>
      <c r="E130" s="19" t="s">
        <v>70</v>
      </c>
      <c r="F130" s="19"/>
      <c r="G130" s="19"/>
      <c r="H130" s="19"/>
      <c r="I130" s="20"/>
    </row>
    <row r="131" spans="1:9" ht="31.5">
      <c r="A131" s="6"/>
      <c r="B131" s="59" t="s">
        <v>71</v>
      </c>
      <c r="C131" s="307"/>
      <c r="D131" s="307"/>
      <c r="E131" s="8" t="s">
        <v>72</v>
      </c>
      <c r="F131" s="1" t="s">
        <v>50</v>
      </c>
      <c r="G131" s="10">
        <v>8</v>
      </c>
      <c r="H131" s="9"/>
      <c r="I131" s="3"/>
    </row>
    <row r="132" spans="1:9" ht="78.75">
      <c r="A132" s="6"/>
      <c r="B132" s="59" t="s">
        <v>73</v>
      </c>
      <c r="C132" s="307"/>
      <c r="D132" s="307"/>
      <c r="E132" s="8" t="s">
        <v>74</v>
      </c>
      <c r="F132" s="1" t="s">
        <v>50</v>
      </c>
      <c r="G132" s="10">
        <v>20.8</v>
      </c>
      <c r="H132" s="9"/>
      <c r="I132" s="3"/>
    </row>
    <row r="133" spans="1:9" ht="31.5">
      <c r="A133" s="6"/>
      <c r="B133" s="59" t="s">
        <v>75</v>
      </c>
      <c r="C133" s="307"/>
      <c r="D133" s="307"/>
      <c r="E133" s="8" t="s">
        <v>76</v>
      </c>
      <c r="F133" s="1" t="s">
        <v>50</v>
      </c>
      <c r="G133" s="10">
        <v>8</v>
      </c>
      <c r="H133" s="9"/>
      <c r="I133" s="3"/>
    </row>
    <row r="134" spans="1:9" ht="174" thickBot="1">
      <c r="A134" s="6"/>
      <c r="B134" s="59" t="s">
        <v>77</v>
      </c>
      <c r="C134" s="307"/>
      <c r="D134" s="307"/>
      <c r="E134" s="62" t="s">
        <v>78</v>
      </c>
      <c r="F134" s="1" t="s">
        <v>79</v>
      </c>
      <c r="G134" s="10">
        <v>8</v>
      </c>
      <c r="H134" s="9"/>
      <c r="I134" s="3"/>
    </row>
    <row r="135" spans="1:9" ht="16.5" thickBot="1">
      <c r="A135" s="11" t="s">
        <v>36</v>
      </c>
      <c r="B135" s="55"/>
      <c r="C135" s="12"/>
      <c r="D135" s="12"/>
      <c r="E135" s="13"/>
      <c r="F135" s="12"/>
      <c r="G135" s="14"/>
      <c r="H135" s="15"/>
      <c r="I135" s="16"/>
    </row>
    <row r="136" spans="1:9" ht="16.5" thickBot="1">
      <c r="A136" s="21"/>
      <c r="B136" s="56"/>
      <c r="C136" s="22"/>
      <c r="D136" s="22"/>
      <c r="E136" s="23"/>
      <c r="F136" s="24"/>
      <c r="G136" s="25"/>
      <c r="H136" s="26"/>
      <c r="I136" s="21"/>
    </row>
    <row r="137" spans="1:9" ht="15" thickBot="1">
      <c r="A137" s="18"/>
      <c r="B137" s="50">
        <v>1.6</v>
      </c>
      <c r="C137" s="19"/>
      <c r="D137" s="19"/>
      <c r="E137" s="19" t="s">
        <v>80</v>
      </c>
      <c r="F137" s="19"/>
      <c r="G137" s="19"/>
      <c r="H137" s="19"/>
      <c r="I137" s="20"/>
    </row>
    <row r="138" spans="1:9" ht="15.75">
      <c r="A138" s="6"/>
      <c r="B138" s="59" t="s">
        <v>81</v>
      </c>
      <c r="C138" s="307"/>
      <c r="D138" s="307"/>
      <c r="E138" s="8" t="s">
        <v>82</v>
      </c>
      <c r="F138" s="1" t="s">
        <v>50</v>
      </c>
      <c r="G138" s="10">
        <v>167.48999999999998</v>
      </c>
      <c r="H138" s="9"/>
      <c r="I138" s="3"/>
    </row>
    <row r="139" spans="1:9" ht="47.25">
      <c r="A139" s="6"/>
      <c r="B139" s="59" t="s">
        <v>83</v>
      </c>
      <c r="C139" s="307"/>
      <c r="D139" s="307"/>
      <c r="E139" s="8" t="s">
        <v>84</v>
      </c>
      <c r="F139" s="1" t="s">
        <v>50</v>
      </c>
      <c r="G139" s="10">
        <v>263.5</v>
      </c>
      <c r="H139" s="9"/>
      <c r="I139" s="3"/>
    </row>
    <row r="140" spans="1:9" ht="48" thickBot="1">
      <c r="A140" s="6"/>
      <c r="B140" s="59" t="s">
        <v>85</v>
      </c>
      <c r="C140" s="307"/>
      <c r="D140" s="307"/>
      <c r="E140" s="8" t="s">
        <v>86</v>
      </c>
      <c r="F140" s="1" t="s">
        <v>50</v>
      </c>
      <c r="G140" s="10">
        <v>606.14</v>
      </c>
      <c r="H140" s="9"/>
      <c r="I140" s="3"/>
    </row>
    <row r="141" spans="1:9" ht="16.5" thickBot="1">
      <c r="A141" s="11" t="s">
        <v>36</v>
      </c>
      <c r="B141" s="55"/>
      <c r="C141" s="12"/>
      <c r="D141" s="12"/>
      <c r="E141" s="13"/>
      <c r="F141" s="12"/>
      <c r="G141" s="14"/>
      <c r="H141" s="15"/>
      <c r="I141" s="16"/>
    </row>
    <row r="142" spans="1:9" ht="16.5" thickBot="1">
      <c r="A142" s="21"/>
      <c r="B142" s="56"/>
      <c r="C142" s="22"/>
      <c r="D142" s="22"/>
      <c r="E142" s="23"/>
      <c r="F142" s="24"/>
      <c r="G142" s="25"/>
      <c r="H142" s="26"/>
      <c r="I142" s="21"/>
    </row>
    <row r="143" spans="1:9" ht="15" thickBot="1">
      <c r="A143" s="18"/>
      <c r="B143" s="50">
        <v>1.7</v>
      </c>
      <c r="C143" s="19"/>
      <c r="D143" s="19"/>
      <c r="E143" s="19" t="s">
        <v>87</v>
      </c>
      <c r="F143" s="19"/>
      <c r="G143" s="19"/>
      <c r="H143" s="19"/>
      <c r="I143" s="20"/>
    </row>
    <row r="144" spans="1:9" ht="47.25">
      <c r="A144" s="6"/>
      <c r="B144" s="59" t="s">
        <v>88</v>
      </c>
      <c r="C144" s="307"/>
      <c r="D144" s="307"/>
      <c r="E144" s="8" t="s">
        <v>89</v>
      </c>
      <c r="F144" s="1" t="s">
        <v>46</v>
      </c>
      <c r="G144" s="10">
        <v>858</v>
      </c>
      <c r="H144" s="9"/>
      <c r="I144" s="3"/>
    </row>
    <row r="145" spans="1:9" ht="63">
      <c r="A145" s="6"/>
      <c r="B145" s="59" t="s">
        <v>90</v>
      </c>
      <c r="C145" s="307"/>
      <c r="D145" s="307"/>
      <c r="E145" s="8" t="s">
        <v>91</v>
      </c>
      <c r="F145" s="1" t="s">
        <v>79</v>
      </c>
      <c r="G145" s="10">
        <v>143</v>
      </c>
      <c r="H145" s="9"/>
      <c r="I145" s="3"/>
    </row>
    <row r="146" spans="1:9" ht="95.25" thickBot="1">
      <c r="A146" s="6"/>
      <c r="B146" s="59" t="s">
        <v>92</v>
      </c>
      <c r="C146" s="307"/>
      <c r="D146" s="307"/>
      <c r="E146" s="8" t="s">
        <v>93</v>
      </c>
      <c r="F146" s="1" t="s">
        <v>79</v>
      </c>
      <c r="G146" s="10">
        <v>143</v>
      </c>
      <c r="H146" s="9"/>
      <c r="I146" s="3"/>
    </row>
    <row r="147" spans="1:9" ht="16.5" thickBot="1">
      <c r="A147" s="11" t="s">
        <v>36</v>
      </c>
      <c r="B147" s="55"/>
      <c r="C147" s="12"/>
      <c r="D147" s="12"/>
      <c r="E147" s="13"/>
      <c r="F147" s="12"/>
      <c r="G147" s="14"/>
      <c r="H147" s="15"/>
      <c r="I147" s="16"/>
    </row>
    <row r="148" spans="1:9" ht="16.5" thickBot="1">
      <c r="A148" s="21"/>
      <c r="B148" s="56"/>
      <c r="C148" s="22"/>
      <c r="D148" s="22"/>
      <c r="E148" s="23"/>
      <c r="F148" s="24"/>
      <c r="G148" s="25"/>
      <c r="H148" s="26"/>
      <c r="I148" s="21"/>
    </row>
    <row r="149" spans="1:9" ht="15" thickBot="1">
      <c r="A149" s="18"/>
      <c r="B149" s="50">
        <v>1.8</v>
      </c>
      <c r="C149" s="19"/>
      <c r="D149" s="19"/>
      <c r="E149" s="19" t="s">
        <v>94</v>
      </c>
      <c r="F149" s="19"/>
      <c r="G149" s="19"/>
      <c r="H149" s="19"/>
      <c r="I149" s="20"/>
    </row>
    <row r="150" spans="1:9" ht="31.5">
      <c r="A150" s="6"/>
      <c r="B150" s="59" t="s">
        <v>95</v>
      </c>
      <c r="C150" s="307"/>
      <c r="D150" s="307"/>
      <c r="E150" s="8" t="s">
        <v>96</v>
      </c>
      <c r="F150" s="1" t="s">
        <v>46</v>
      </c>
      <c r="G150" s="10">
        <v>858</v>
      </c>
      <c r="H150" s="9"/>
      <c r="I150" s="3"/>
    </row>
    <row r="151" spans="1:9" ht="32.25" thickBot="1">
      <c r="A151" s="6"/>
      <c r="B151" s="59" t="s">
        <v>97</v>
      </c>
      <c r="C151" s="307"/>
      <c r="D151" s="307"/>
      <c r="E151" s="8" t="s">
        <v>98</v>
      </c>
      <c r="F151" s="1" t="s">
        <v>46</v>
      </c>
      <c r="G151" s="10">
        <v>384.14</v>
      </c>
      <c r="H151" s="9"/>
      <c r="I151" s="3"/>
    </row>
    <row r="152" spans="1:9" ht="16.5" thickBot="1">
      <c r="A152" s="11" t="s">
        <v>36</v>
      </c>
      <c r="B152" s="55"/>
      <c r="C152" s="12"/>
      <c r="D152" s="12"/>
      <c r="E152" s="13"/>
      <c r="F152" s="12"/>
      <c r="G152" s="14"/>
      <c r="H152" s="15"/>
      <c r="I152" s="16"/>
    </row>
    <row r="153" spans="1:9" ht="15.75" thickBot="1">
      <c r="A153" s="195" t="s">
        <v>99</v>
      </c>
      <c r="B153" s="196"/>
      <c r="C153" s="196"/>
      <c r="D153" s="196"/>
      <c r="E153" s="196"/>
      <c r="F153" s="196"/>
      <c r="G153" s="196"/>
      <c r="H153" s="197"/>
      <c r="I153" s="95"/>
    </row>
    <row r="154" spans="1:9" ht="30" customHeight="1">
      <c r="A154" s="72"/>
      <c r="B154" s="72"/>
      <c r="C154" s="72"/>
      <c r="D154" s="72"/>
      <c r="E154" s="72"/>
      <c r="F154" s="72"/>
      <c r="G154" s="72"/>
      <c r="H154" s="72"/>
      <c r="I154" s="73"/>
    </row>
    <row r="155" spans="1:9" ht="24" customHeight="1">
      <c r="A155" s="74"/>
      <c r="B155" s="76"/>
      <c r="C155" s="76"/>
      <c r="D155" s="76"/>
      <c r="E155" s="77" t="s">
        <v>100</v>
      </c>
      <c r="F155" s="310"/>
      <c r="G155" s="311"/>
      <c r="H155" s="312"/>
      <c r="I155" s="313"/>
    </row>
    <row r="156" spans="1:9" ht="21.75" customHeight="1" thickBot="1">
      <c r="A156" s="74"/>
      <c r="B156" s="75"/>
      <c r="C156" s="74"/>
      <c r="D156" s="74"/>
      <c r="E156" s="78" t="s">
        <v>101</v>
      </c>
      <c r="F156" s="310"/>
      <c r="G156" s="311"/>
      <c r="H156" s="314"/>
      <c r="I156" s="315"/>
    </row>
    <row r="157" spans="1:9" ht="21.75" customHeight="1" thickBot="1">
      <c r="A157" s="74"/>
      <c r="B157" s="75"/>
      <c r="C157" s="74"/>
      <c r="D157" s="74"/>
      <c r="E157" s="79" t="s">
        <v>102</v>
      </c>
      <c r="F157" s="80"/>
      <c r="G157" s="81"/>
      <c r="H157" s="82"/>
      <c r="I157" s="95"/>
    </row>
    <row r="158" spans="1:9" ht="12.75" customHeight="1" thickBot="1">
      <c r="A158" s="74"/>
      <c r="B158" s="75"/>
      <c r="C158" s="75"/>
      <c r="D158" s="75"/>
      <c r="E158" s="74"/>
      <c r="F158" s="74"/>
      <c r="G158" s="83"/>
      <c r="H158" s="84"/>
      <c r="I158" s="85"/>
    </row>
    <row r="159" spans="1:9" ht="12.75" customHeight="1">
      <c r="A159" s="86"/>
      <c r="B159" s="198"/>
      <c r="C159" s="198"/>
      <c r="D159" s="198"/>
      <c r="E159" s="198"/>
      <c r="F159" s="198"/>
      <c r="G159" s="198"/>
      <c r="H159" s="198"/>
      <c r="I159" s="199"/>
    </row>
    <row r="160" spans="1:9" ht="24.75" customHeight="1">
      <c r="A160" s="316" t="s">
        <v>103</v>
      </c>
      <c r="B160" s="317"/>
      <c r="C160" s="317"/>
      <c r="D160" s="317"/>
      <c r="E160" s="317"/>
      <c r="F160" s="200" t="s">
        <v>104</v>
      </c>
      <c r="G160" s="200"/>
      <c r="H160" s="200"/>
      <c r="I160" s="87" t="s">
        <v>105</v>
      </c>
    </row>
    <row r="161" spans="1:9" ht="36" customHeight="1">
      <c r="A161" s="316" t="s">
        <v>106</v>
      </c>
      <c r="B161" s="317"/>
      <c r="C161" s="317"/>
      <c r="D161" s="317"/>
      <c r="E161" s="317"/>
      <c r="F161" s="318" t="s">
        <v>107</v>
      </c>
      <c r="G161" s="318"/>
      <c r="H161" s="319" t="s">
        <v>108</v>
      </c>
      <c r="I161" s="320"/>
    </row>
    <row r="162" spans="1:9" ht="22.5" customHeight="1">
      <c r="A162" s="316" t="s">
        <v>109</v>
      </c>
      <c r="B162" s="317"/>
      <c r="C162" s="317"/>
      <c r="D162" s="317"/>
      <c r="E162" s="317"/>
      <c r="F162" s="321" t="s">
        <v>110</v>
      </c>
      <c r="G162" s="322"/>
      <c r="H162" s="319" t="s">
        <v>111</v>
      </c>
      <c r="I162" s="320"/>
    </row>
    <row r="163" spans="1:9" ht="16.5" customHeight="1">
      <c r="A163" s="88"/>
      <c r="B163" s="89"/>
      <c r="C163" s="90"/>
      <c r="D163" s="90"/>
      <c r="E163" s="91"/>
      <c r="F163" s="323" t="s">
        <v>112</v>
      </c>
      <c r="G163" s="318"/>
      <c r="H163" s="319" t="s">
        <v>113</v>
      </c>
      <c r="I163" s="320"/>
    </row>
    <row r="164" spans="1:9" ht="19.5" customHeight="1">
      <c r="A164" s="92"/>
      <c r="B164" s="93"/>
      <c r="C164" s="93"/>
      <c r="D164" s="93"/>
      <c r="E164" s="94"/>
      <c r="F164" s="318" t="s">
        <v>114</v>
      </c>
      <c r="G164" s="318"/>
      <c r="H164" s="319" t="s">
        <v>115</v>
      </c>
      <c r="I164" s="324"/>
    </row>
  </sheetData>
  <mergeCells count="23">
    <mergeCell ref="A3:D3"/>
    <mergeCell ref="A5:I5"/>
    <mergeCell ref="A6:I6"/>
    <mergeCell ref="A7:I7"/>
    <mergeCell ref="A8:I8"/>
    <mergeCell ref="F164:G164"/>
    <mergeCell ref="G10:G11"/>
    <mergeCell ref="H10:H11"/>
    <mergeCell ref="I10:I11"/>
    <mergeCell ref="A153:H153"/>
    <mergeCell ref="B159:I159"/>
    <mergeCell ref="A160:E160"/>
    <mergeCell ref="F160:H160"/>
    <mergeCell ref="A10:A11"/>
    <mergeCell ref="B10:B11"/>
    <mergeCell ref="C10:D10"/>
    <mergeCell ref="E10:E11"/>
    <mergeCell ref="F10:F11"/>
    <mergeCell ref="A161:E161"/>
    <mergeCell ref="F161:G161"/>
    <mergeCell ref="A162:E162"/>
    <mergeCell ref="F162:G162"/>
    <mergeCell ref="F163:G163"/>
  </mergeCells>
  <conditionalFormatting sqref="A10:A11">
    <cfRule type="expression" dxfId="0" priority="1">
      <formula>$B$17=3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80483-0793-4B32-9AE2-4696875610CB}">
  <dimension ref="B1:P94"/>
  <sheetViews>
    <sheetView showGridLines="0" view="pageBreakPreview" zoomScale="70" zoomScaleNormal="80" zoomScaleSheetLayoutView="70" workbookViewId="0"/>
  </sheetViews>
  <sheetFormatPr defaultColWidth="11.42578125" defaultRowHeight="12.75"/>
  <cols>
    <col min="1" max="2" width="3.42578125" style="96" customWidth="1"/>
    <col min="3" max="3" width="12.5703125" style="96" customWidth="1"/>
    <col min="4" max="4" width="18" style="96" customWidth="1"/>
    <col min="5" max="11" width="11.42578125" style="96"/>
    <col min="12" max="12" width="17.5703125" style="96" customWidth="1"/>
    <col min="13" max="14" width="11.42578125" style="96"/>
    <col min="15" max="15" width="20" style="96" customWidth="1"/>
    <col min="16" max="17" width="3.42578125" style="96" customWidth="1"/>
    <col min="18" max="16384" width="11.42578125" style="96"/>
  </cols>
  <sheetData>
    <row r="1" spans="2:16" ht="13.5" thickBot="1"/>
    <row r="2" spans="2:16" ht="13.5" thickTop="1">
      <c r="B2" s="97"/>
      <c r="C2" s="98"/>
      <c r="D2" s="98"/>
      <c r="E2" s="98"/>
      <c r="F2" s="98"/>
      <c r="G2" s="98"/>
      <c r="H2" s="98"/>
      <c r="I2" s="98"/>
      <c r="J2" s="98"/>
      <c r="K2" s="98"/>
      <c r="L2" s="98"/>
      <c r="M2" s="98"/>
      <c r="N2" s="98"/>
      <c r="O2" s="98"/>
      <c r="P2" s="99"/>
    </row>
    <row r="3" spans="2:16" ht="36.75" customHeight="1">
      <c r="B3" s="100"/>
      <c r="C3" s="282" t="s">
        <v>0</v>
      </c>
      <c r="D3" s="282"/>
      <c r="E3" s="282"/>
      <c r="F3" s="282"/>
      <c r="P3" s="101"/>
    </row>
    <row r="4" spans="2:16">
      <c r="B4" s="100"/>
      <c r="C4" s="102" t="s">
        <v>1</v>
      </c>
      <c r="D4" s="103" t="s">
        <v>2</v>
      </c>
      <c r="E4" s="102" t="s">
        <v>3</v>
      </c>
      <c r="F4" s="103">
        <v>4</v>
      </c>
      <c r="P4" s="101"/>
    </row>
    <row r="5" spans="2:16">
      <c r="B5" s="100"/>
      <c r="C5" s="104"/>
      <c r="D5" s="105"/>
      <c r="E5" s="104"/>
      <c r="F5" s="105"/>
      <c r="P5" s="101"/>
    </row>
    <row r="6" spans="2:16" ht="48" customHeight="1">
      <c r="B6" s="100"/>
      <c r="C6" s="325" t="s">
        <v>117</v>
      </c>
      <c r="D6" s="325"/>
      <c r="E6" s="325"/>
      <c r="F6" s="325"/>
      <c r="G6" s="325"/>
      <c r="H6" s="325"/>
      <c r="I6" s="325"/>
      <c r="J6" s="325"/>
      <c r="K6" s="325"/>
      <c r="L6" s="325"/>
      <c r="M6" s="325"/>
      <c r="N6" s="325"/>
      <c r="O6" s="325"/>
      <c r="P6" s="106"/>
    </row>
    <row r="7" spans="2:16" ht="15" thickBot="1">
      <c r="B7" s="100"/>
      <c r="C7" s="107"/>
      <c r="D7" s="107"/>
      <c r="E7" s="107"/>
      <c r="F7" s="107"/>
      <c r="G7" s="107"/>
      <c r="H7" s="107"/>
      <c r="I7" s="107"/>
      <c r="J7" s="107"/>
      <c r="K7" s="107"/>
      <c r="L7" s="107"/>
      <c r="M7" s="107"/>
      <c r="N7" s="107"/>
      <c r="O7" s="107"/>
      <c r="P7" s="101"/>
    </row>
    <row r="8" spans="2:16" ht="15">
      <c r="B8" s="100"/>
      <c r="C8" s="283"/>
      <c r="D8" s="285"/>
      <c r="E8" s="286"/>
      <c r="F8" s="286"/>
      <c r="G8" s="286"/>
      <c r="H8" s="286"/>
      <c r="I8" s="286"/>
      <c r="J8" s="286"/>
      <c r="K8" s="287"/>
      <c r="L8" s="288"/>
      <c r="M8" s="289"/>
      <c r="N8" s="289"/>
      <c r="O8" s="290"/>
      <c r="P8" s="108"/>
    </row>
    <row r="9" spans="2:16" ht="15">
      <c r="B9" s="100"/>
      <c r="C9" s="284"/>
      <c r="D9" s="279" t="s">
        <v>118</v>
      </c>
      <c r="E9" s="280"/>
      <c r="F9" s="280"/>
      <c r="G9" s="280"/>
      <c r="H9" s="280"/>
      <c r="I9" s="280"/>
      <c r="J9" s="280"/>
      <c r="K9" s="281"/>
      <c r="L9" s="291"/>
      <c r="M9" s="292"/>
      <c r="N9" s="292"/>
      <c r="O9" s="293"/>
      <c r="P9" s="108"/>
    </row>
    <row r="10" spans="2:16" ht="15">
      <c r="B10" s="100"/>
      <c r="C10" s="284"/>
      <c r="D10" s="279"/>
      <c r="E10" s="280"/>
      <c r="F10" s="280"/>
      <c r="G10" s="280"/>
      <c r="H10" s="280"/>
      <c r="I10" s="280"/>
      <c r="J10" s="280"/>
      <c r="K10" s="281"/>
      <c r="L10" s="275" t="s">
        <v>119</v>
      </c>
      <c r="M10" s="295"/>
      <c r="N10" s="296"/>
      <c r="O10" s="297"/>
      <c r="P10" s="108"/>
    </row>
    <row r="11" spans="2:16" ht="15">
      <c r="B11" s="100"/>
      <c r="C11" s="284"/>
      <c r="D11" s="279" t="s">
        <v>120</v>
      </c>
      <c r="E11" s="280"/>
      <c r="F11" s="280"/>
      <c r="G11" s="280"/>
      <c r="H11" s="280"/>
      <c r="I11" s="280"/>
      <c r="J11" s="280"/>
      <c r="K11" s="281"/>
      <c r="L11" s="294"/>
      <c r="M11" s="298"/>
      <c r="N11" s="299"/>
      <c r="O11" s="300"/>
      <c r="P11" s="109"/>
    </row>
    <row r="12" spans="2:16" ht="12.75" customHeight="1">
      <c r="B12" s="100"/>
      <c r="C12" s="284"/>
      <c r="D12" s="272"/>
      <c r="E12" s="273"/>
      <c r="F12" s="273"/>
      <c r="G12" s="273"/>
      <c r="H12" s="273"/>
      <c r="I12" s="273"/>
      <c r="J12" s="273"/>
      <c r="K12" s="274"/>
      <c r="L12" s="275" t="s">
        <v>121</v>
      </c>
      <c r="M12" s="275">
        <v>1</v>
      </c>
      <c r="N12" s="275" t="s">
        <v>122</v>
      </c>
      <c r="O12" s="277">
        <v>1</v>
      </c>
      <c r="P12" s="108"/>
    </row>
    <row r="13" spans="2:16" ht="13.5">
      <c r="B13" s="100"/>
      <c r="C13" s="284"/>
      <c r="D13" s="272"/>
      <c r="E13" s="273"/>
      <c r="F13" s="273"/>
      <c r="G13" s="273"/>
      <c r="H13" s="273"/>
      <c r="I13" s="273"/>
      <c r="J13" s="273"/>
      <c r="K13" s="274"/>
      <c r="L13" s="276"/>
      <c r="M13" s="276"/>
      <c r="N13" s="276"/>
      <c r="O13" s="278"/>
      <c r="P13" s="108"/>
    </row>
    <row r="14" spans="2:16" ht="15">
      <c r="B14" s="100"/>
      <c r="C14" s="284"/>
      <c r="D14" s="279" t="s">
        <v>123</v>
      </c>
      <c r="E14" s="280"/>
      <c r="F14" s="280"/>
      <c r="G14" s="280"/>
      <c r="H14" s="280"/>
      <c r="I14" s="280"/>
      <c r="J14" s="280"/>
      <c r="K14" s="281"/>
      <c r="L14" s="276"/>
      <c r="M14" s="276"/>
      <c r="N14" s="276"/>
      <c r="O14" s="278"/>
      <c r="P14" s="108"/>
    </row>
    <row r="15" spans="2:16" ht="15.75" thickBot="1">
      <c r="B15" s="100"/>
      <c r="C15" s="110"/>
      <c r="D15" s="111"/>
      <c r="E15" s="111"/>
      <c r="F15" s="111"/>
      <c r="G15" s="111"/>
      <c r="H15" s="111"/>
      <c r="I15" s="111"/>
      <c r="J15" s="111"/>
      <c r="K15" s="111"/>
      <c r="L15" s="111"/>
      <c r="M15" s="112"/>
      <c r="N15" s="112"/>
      <c r="O15" s="113"/>
      <c r="P15" s="114"/>
    </row>
    <row r="16" spans="2:16" ht="15">
      <c r="B16" s="100"/>
      <c r="C16" s="115"/>
      <c r="D16" s="116"/>
      <c r="E16" s="116"/>
      <c r="F16" s="116"/>
      <c r="G16" s="116"/>
      <c r="H16" s="116"/>
      <c r="I16" s="116"/>
      <c r="J16" s="116"/>
      <c r="K16" s="116"/>
      <c r="L16" s="117" t="s">
        <v>124</v>
      </c>
      <c r="M16" s="118" t="s">
        <v>125</v>
      </c>
      <c r="N16" s="118" t="s">
        <v>126</v>
      </c>
      <c r="O16" s="119" t="s">
        <v>127</v>
      </c>
      <c r="P16" s="109"/>
    </row>
    <row r="17" spans="2:16" ht="15">
      <c r="B17" s="100"/>
      <c r="C17" s="120"/>
      <c r="D17" s="121"/>
      <c r="E17" s="121"/>
      <c r="F17" s="121"/>
      <c r="G17" s="121"/>
      <c r="H17" s="121"/>
      <c r="I17" s="121"/>
      <c r="J17" s="121"/>
      <c r="K17" s="121"/>
      <c r="L17" s="122"/>
      <c r="M17" s="326"/>
      <c r="N17" s="326"/>
      <c r="O17" s="327"/>
      <c r="P17" s="123"/>
    </row>
    <row r="18" spans="2:16" ht="18" customHeight="1">
      <c r="B18" s="100"/>
      <c r="C18" s="259" t="s">
        <v>128</v>
      </c>
      <c r="D18" s="260"/>
      <c r="E18" s="260"/>
      <c r="F18" s="260"/>
      <c r="G18" s="121"/>
      <c r="H18" s="121"/>
      <c r="I18" s="121" t="s">
        <v>129</v>
      </c>
      <c r="J18" s="107"/>
      <c r="K18" s="121"/>
      <c r="L18" s="122"/>
      <c r="M18" s="107"/>
      <c r="N18" s="107"/>
      <c r="O18" s="124"/>
      <c r="P18" s="123"/>
    </row>
    <row r="19" spans="2:16" ht="15">
      <c r="B19" s="100"/>
      <c r="C19" s="125"/>
      <c r="D19" s="126"/>
      <c r="E19" s="126"/>
      <c r="F19" s="126"/>
      <c r="G19" s="126"/>
      <c r="H19" s="126"/>
      <c r="I19" s="126"/>
      <c r="J19" s="126"/>
      <c r="K19" s="126"/>
      <c r="L19" s="126"/>
      <c r="M19" s="126"/>
      <c r="N19" s="126"/>
      <c r="O19" s="127"/>
      <c r="P19" s="128"/>
    </row>
    <row r="20" spans="2:16" ht="15" thickBot="1">
      <c r="B20" s="100"/>
      <c r="C20" s="150"/>
      <c r="D20" s="151"/>
      <c r="E20" s="151"/>
      <c r="F20" s="151"/>
      <c r="G20" s="151"/>
      <c r="H20" s="151"/>
      <c r="I20" s="151"/>
      <c r="J20" s="151"/>
      <c r="K20" s="151"/>
      <c r="L20" s="151"/>
      <c r="M20" s="151"/>
      <c r="N20" s="151"/>
      <c r="O20" s="129"/>
      <c r="P20" s="101"/>
    </row>
    <row r="21" spans="2:16" ht="15" thickBot="1">
      <c r="B21" s="100"/>
      <c r="C21" s="130"/>
      <c r="D21" s="131"/>
      <c r="E21" s="131"/>
      <c r="F21" s="131"/>
      <c r="G21" s="131"/>
      <c r="H21" s="131"/>
      <c r="I21" s="107"/>
      <c r="J21" s="107"/>
      <c r="K21" s="131"/>
      <c r="L21" s="131"/>
      <c r="M21" s="131"/>
      <c r="N21" s="131"/>
      <c r="O21" s="132"/>
      <c r="P21" s="101"/>
    </row>
    <row r="22" spans="2:16" ht="15">
      <c r="B22" s="100"/>
      <c r="C22" s="261" t="s">
        <v>130</v>
      </c>
      <c r="D22" s="262"/>
      <c r="E22" s="262"/>
      <c r="F22" s="262"/>
      <c r="G22" s="262"/>
      <c r="H22" s="262"/>
      <c r="I22" s="262"/>
      <c r="J22" s="262"/>
      <c r="K22" s="262"/>
      <c r="L22" s="262"/>
      <c r="M22" s="262"/>
      <c r="N22" s="262"/>
      <c r="O22" s="263"/>
      <c r="P22" s="133"/>
    </row>
    <row r="23" spans="2:16" ht="15" thickBot="1">
      <c r="B23" s="100"/>
      <c r="C23" s="134"/>
      <c r="D23" s="107"/>
      <c r="E23" s="107"/>
      <c r="F23" s="107"/>
      <c r="G23" s="107"/>
      <c r="H23" s="107"/>
      <c r="I23" s="107"/>
      <c r="J23" s="107"/>
      <c r="K23" s="107"/>
      <c r="L23" s="107"/>
      <c r="M23" s="107"/>
      <c r="N23" s="107"/>
      <c r="O23" s="135"/>
      <c r="P23" s="101"/>
    </row>
    <row r="24" spans="2:16" ht="15">
      <c r="B24" s="100"/>
      <c r="C24" s="136" t="s">
        <v>131</v>
      </c>
      <c r="D24" s="264" t="s">
        <v>11</v>
      </c>
      <c r="E24" s="265"/>
      <c r="F24" s="265"/>
      <c r="G24" s="265"/>
      <c r="H24" s="265"/>
      <c r="I24" s="265"/>
      <c r="J24" s="265"/>
      <c r="K24" s="265"/>
      <c r="L24" s="266"/>
      <c r="M24" s="267" t="s">
        <v>132</v>
      </c>
      <c r="N24" s="268"/>
      <c r="O24" s="136" t="s">
        <v>13</v>
      </c>
      <c r="P24" s="137"/>
    </row>
    <row r="25" spans="2:16" ht="15" thickBot="1">
      <c r="B25" s="100"/>
      <c r="C25" s="138"/>
      <c r="D25" s="269"/>
      <c r="E25" s="270"/>
      <c r="F25" s="270"/>
      <c r="G25" s="270"/>
      <c r="H25" s="270"/>
      <c r="I25" s="270"/>
      <c r="J25" s="270"/>
      <c r="K25" s="270"/>
      <c r="L25" s="271"/>
      <c r="M25" s="269"/>
      <c r="N25" s="271"/>
      <c r="O25" s="139"/>
      <c r="P25" s="140"/>
    </row>
    <row r="26" spans="2:16">
      <c r="B26" s="100"/>
      <c r="C26" s="236" t="s">
        <v>133</v>
      </c>
      <c r="D26" s="237"/>
      <c r="E26" s="237"/>
      <c r="F26" s="237"/>
      <c r="G26" s="237"/>
      <c r="H26" s="237"/>
      <c r="I26" s="237"/>
      <c r="J26" s="237"/>
      <c r="K26" s="237"/>
      <c r="L26" s="237"/>
      <c r="M26" s="237"/>
      <c r="N26" s="237"/>
      <c r="O26" s="238"/>
      <c r="P26" s="141"/>
    </row>
    <row r="27" spans="2:16">
      <c r="B27" s="100"/>
      <c r="C27" s="239"/>
      <c r="D27" s="240"/>
      <c r="E27" s="240"/>
      <c r="F27" s="240"/>
      <c r="G27" s="240"/>
      <c r="H27" s="240"/>
      <c r="I27" s="240"/>
      <c r="J27" s="240"/>
      <c r="K27" s="240"/>
      <c r="L27" s="240"/>
      <c r="M27" s="240"/>
      <c r="N27" s="240"/>
      <c r="O27" s="241"/>
      <c r="P27" s="141"/>
    </row>
    <row r="28" spans="2:16" ht="13.5" thickBot="1">
      <c r="B28" s="100"/>
      <c r="C28" s="242"/>
      <c r="D28" s="243"/>
      <c r="E28" s="243"/>
      <c r="F28" s="243"/>
      <c r="G28" s="243"/>
      <c r="H28" s="243"/>
      <c r="I28" s="243"/>
      <c r="J28" s="243"/>
      <c r="K28" s="243"/>
      <c r="L28" s="243"/>
      <c r="M28" s="243"/>
      <c r="N28" s="243"/>
      <c r="O28" s="254"/>
      <c r="P28" s="141"/>
    </row>
    <row r="29" spans="2:16" ht="15">
      <c r="B29" s="100"/>
      <c r="C29" s="244" t="s">
        <v>11</v>
      </c>
      <c r="D29" s="255"/>
      <c r="E29" s="255"/>
      <c r="F29" s="255"/>
      <c r="G29" s="256"/>
      <c r="H29" s="250" t="s">
        <v>134</v>
      </c>
      <c r="I29" s="255"/>
      <c r="J29" s="257" t="s">
        <v>135</v>
      </c>
      <c r="K29" s="258"/>
      <c r="L29" s="142" t="s">
        <v>136</v>
      </c>
      <c r="M29" s="250" t="s">
        <v>137</v>
      </c>
      <c r="N29" s="251"/>
      <c r="O29" s="143" t="s">
        <v>138</v>
      </c>
      <c r="P29" s="144"/>
    </row>
    <row r="30" spans="2:16" ht="14.25">
      <c r="B30" s="100"/>
      <c r="C30" s="328"/>
      <c r="D30" s="329"/>
      <c r="E30" s="329"/>
      <c r="F30" s="329"/>
      <c r="G30" s="330"/>
      <c r="H30" s="331"/>
      <c r="I30" s="330"/>
      <c r="J30" s="331"/>
      <c r="K30" s="330"/>
      <c r="L30" s="332"/>
      <c r="M30" s="333"/>
      <c r="N30" s="334"/>
      <c r="O30" s="335"/>
      <c r="P30" s="145"/>
    </row>
    <row r="31" spans="2:16" ht="14.25">
      <c r="B31" s="100"/>
      <c r="C31" s="146"/>
      <c r="D31" s="147"/>
      <c r="E31" s="147"/>
      <c r="F31" s="147"/>
      <c r="G31" s="148"/>
      <c r="H31" s="149"/>
      <c r="I31" s="148"/>
      <c r="J31" s="149"/>
      <c r="K31" s="148"/>
      <c r="L31" s="332"/>
      <c r="M31" s="333"/>
      <c r="N31" s="334"/>
      <c r="O31" s="335"/>
      <c r="P31" s="145"/>
    </row>
    <row r="32" spans="2:16" ht="15" thickBot="1">
      <c r="B32" s="100"/>
      <c r="C32" s="336"/>
      <c r="D32" s="337"/>
      <c r="E32" s="337"/>
      <c r="F32" s="337"/>
      <c r="G32" s="338"/>
      <c r="H32" s="339"/>
      <c r="I32" s="338"/>
      <c r="J32" s="339"/>
      <c r="K32" s="338"/>
      <c r="L32" s="152"/>
      <c r="M32" s="252"/>
      <c r="N32" s="253"/>
      <c r="O32" s="335"/>
      <c r="P32" s="145"/>
    </row>
    <row r="33" spans="2:16" ht="15.75" thickBot="1">
      <c r="B33" s="100"/>
      <c r="C33" s="229" t="s">
        <v>139</v>
      </c>
      <c r="D33" s="230"/>
      <c r="E33" s="230"/>
      <c r="F33" s="230"/>
      <c r="G33" s="230"/>
      <c r="H33" s="230"/>
      <c r="I33" s="230"/>
      <c r="J33" s="230"/>
      <c r="K33" s="230"/>
      <c r="L33" s="230"/>
      <c r="M33" s="230"/>
      <c r="N33" s="231"/>
      <c r="O33" s="153"/>
      <c r="P33" s="154"/>
    </row>
    <row r="34" spans="2:16" ht="13.5" customHeight="1">
      <c r="B34" s="100"/>
      <c r="C34" s="236" t="s">
        <v>140</v>
      </c>
      <c r="D34" s="237"/>
      <c r="E34" s="237"/>
      <c r="F34" s="237"/>
      <c r="G34" s="237"/>
      <c r="H34" s="237"/>
      <c r="I34" s="237"/>
      <c r="J34" s="237"/>
      <c r="K34" s="237"/>
      <c r="L34" s="237"/>
      <c r="M34" s="237"/>
      <c r="N34" s="237"/>
      <c r="O34" s="238"/>
      <c r="P34" s="141"/>
    </row>
    <row r="35" spans="2:16">
      <c r="B35" s="100"/>
      <c r="C35" s="239"/>
      <c r="D35" s="240"/>
      <c r="E35" s="240"/>
      <c r="F35" s="240"/>
      <c r="G35" s="240"/>
      <c r="H35" s="240"/>
      <c r="I35" s="240"/>
      <c r="J35" s="240"/>
      <c r="K35" s="240"/>
      <c r="L35" s="240"/>
      <c r="M35" s="240"/>
      <c r="N35" s="240"/>
      <c r="O35" s="241"/>
      <c r="P35" s="141"/>
    </row>
    <row r="36" spans="2:16" ht="13.5" thickBot="1">
      <c r="B36" s="100"/>
      <c r="C36" s="242"/>
      <c r="D36" s="243"/>
      <c r="E36" s="243"/>
      <c r="F36" s="243"/>
      <c r="G36" s="243"/>
      <c r="H36" s="243"/>
      <c r="I36" s="243"/>
      <c r="J36" s="243"/>
      <c r="K36" s="243"/>
      <c r="L36" s="243"/>
      <c r="M36" s="243"/>
      <c r="N36" s="243"/>
      <c r="O36" s="254"/>
      <c r="P36" s="141"/>
    </row>
    <row r="37" spans="2:16" ht="15">
      <c r="B37" s="100"/>
      <c r="C37" s="244" t="s">
        <v>11</v>
      </c>
      <c r="D37" s="245"/>
      <c r="E37" s="245"/>
      <c r="F37" s="245"/>
      <c r="G37" s="245"/>
      <c r="H37" s="245"/>
      <c r="I37" s="245"/>
      <c r="J37" s="251"/>
      <c r="K37" s="155" t="s">
        <v>132</v>
      </c>
      <c r="L37" s="142" t="s">
        <v>13</v>
      </c>
      <c r="M37" s="250" t="s">
        <v>141</v>
      </c>
      <c r="N37" s="251"/>
      <c r="O37" s="143" t="s">
        <v>138</v>
      </c>
      <c r="P37" s="144"/>
    </row>
    <row r="38" spans="2:16" ht="14.25">
      <c r="B38" s="100"/>
      <c r="C38" s="328"/>
      <c r="D38" s="329"/>
      <c r="E38" s="329"/>
      <c r="F38" s="329"/>
      <c r="G38" s="329"/>
      <c r="H38" s="329"/>
      <c r="I38" s="329"/>
      <c r="J38" s="330"/>
      <c r="K38" s="340"/>
      <c r="L38" s="341"/>
      <c r="M38" s="342"/>
      <c r="N38" s="343"/>
      <c r="O38" s="335"/>
      <c r="P38" s="145"/>
    </row>
    <row r="39" spans="2:16" ht="15" thickBot="1">
      <c r="B39" s="100"/>
      <c r="C39" s="336"/>
      <c r="D39" s="337"/>
      <c r="E39" s="337"/>
      <c r="F39" s="337"/>
      <c r="G39" s="337"/>
      <c r="H39" s="337"/>
      <c r="I39" s="337"/>
      <c r="J39" s="338"/>
      <c r="K39" s="147"/>
      <c r="L39" s="156"/>
      <c r="M39" s="248"/>
      <c r="N39" s="249"/>
      <c r="O39" s="157"/>
      <c r="P39" s="145"/>
    </row>
    <row r="40" spans="2:16" ht="15.75" thickBot="1">
      <c r="B40" s="100"/>
      <c r="C40" s="229" t="s">
        <v>139</v>
      </c>
      <c r="D40" s="230"/>
      <c r="E40" s="230"/>
      <c r="F40" s="230"/>
      <c r="G40" s="230"/>
      <c r="H40" s="230"/>
      <c r="I40" s="230"/>
      <c r="J40" s="230"/>
      <c r="K40" s="230"/>
      <c r="L40" s="230"/>
      <c r="M40" s="230"/>
      <c r="N40" s="231"/>
      <c r="O40" s="158">
        <v>0</v>
      </c>
      <c r="P40" s="145"/>
    </row>
    <row r="41" spans="2:16">
      <c r="B41" s="100"/>
      <c r="C41" s="236" t="s">
        <v>142</v>
      </c>
      <c r="D41" s="237"/>
      <c r="E41" s="237"/>
      <c r="F41" s="237"/>
      <c r="G41" s="237"/>
      <c r="H41" s="237"/>
      <c r="I41" s="237"/>
      <c r="J41" s="237"/>
      <c r="K41" s="237"/>
      <c r="L41" s="237"/>
      <c r="M41" s="237"/>
      <c r="N41" s="237"/>
      <c r="O41" s="238"/>
      <c r="P41" s="141"/>
    </row>
    <row r="42" spans="2:16">
      <c r="B42" s="100"/>
      <c r="C42" s="239"/>
      <c r="D42" s="240"/>
      <c r="E42" s="240"/>
      <c r="F42" s="240"/>
      <c r="G42" s="240"/>
      <c r="H42" s="240"/>
      <c r="I42" s="240"/>
      <c r="J42" s="240"/>
      <c r="K42" s="240"/>
      <c r="L42" s="240"/>
      <c r="M42" s="240"/>
      <c r="N42" s="240"/>
      <c r="O42" s="241"/>
      <c r="P42" s="141"/>
    </row>
    <row r="43" spans="2:16" ht="13.5" thickBot="1">
      <c r="B43" s="100"/>
      <c r="C43" s="242"/>
      <c r="D43" s="243"/>
      <c r="E43" s="243"/>
      <c r="F43" s="243"/>
      <c r="G43" s="243"/>
      <c r="H43" s="243"/>
      <c r="I43" s="243"/>
      <c r="J43" s="243"/>
      <c r="K43" s="243"/>
      <c r="L43" s="243"/>
      <c r="M43" s="243"/>
      <c r="N43" s="243"/>
      <c r="O43" s="254"/>
      <c r="P43" s="141"/>
    </row>
    <row r="44" spans="2:16" ht="17.25">
      <c r="B44" s="100"/>
      <c r="C44" s="244" t="s">
        <v>143</v>
      </c>
      <c r="D44" s="245"/>
      <c r="E44" s="245"/>
      <c r="F44" s="245"/>
      <c r="G44" s="245"/>
      <c r="H44" s="245"/>
      <c r="I44" s="245"/>
      <c r="J44" s="142" t="s">
        <v>144</v>
      </c>
      <c r="K44" s="159" t="s">
        <v>145</v>
      </c>
      <c r="L44" s="160" t="s">
        <v>146</v>
      </c>
      <c r="M44" s="250" t="s">
        <v>147</v>
      </c>
      <c r="N44" s="251"/>
      <c r="O44" s="143" t="s">
        <v>138</v>
      </c>
      <c r="P44" s="144"/>
    </row>
    <row r="45" spans="2:16" ht="14.25">
      <c r="B45" s="100"/>
      <c r="C45" s="328"/>
      <c r="D45" s="329"/>
      <c r="E45" s="329"/>
      <c r="F45" s="329"/>
      <c r="G45" s="329"/>
      <c r="H45" s="329"/>
      <c r="I45" s="329"/>
      <c r="J45" s="344"/>
      <c r="K45" s="345"/>
      <c r="L45" s="344"/>
      <c r="M45" s="346"/>
      <c r="N45" s="347"/>
      <c r="O45" s="335"/>
      <c r="P45" s="145"/>
    </row>
    <row r="46" spans="2:16" ht="15" thickBot="1">
      <c r="B46" s="100"/>
      <c r="C46" s="336"/>
      <c r="D46" s="337"/>
      <c r="E46" s="337"/>
      <c r="F46" s="337"/>
      <c r="G46" s="337"/>
      <c r="H46" s="337"/>
      <c r="I46" s="337"/>
      <c r="J46" s="161"/>
      <c r="K46" s="162"/>
      <c r="L46" s="161"/>
      <c r="M46" s="248"/>
      <c r="N46" s="249"/>
      <c r="O46" s="163"/>
      <c r="P46" s="145"/>
    </row>
    <row r="47" spans="2:16" ht="15.75" thickBot="1">
      <c r="B47" s="100"/>
      <c r="C47" s="229" t="s">
        <v>139</v>
      </c>
      <c r="D47" s="230"/>
      <c r="E47" s="230"/>
      <c r="F47" s="230"/>
      <c r="G47" s="230"/>
      <c r="H47" s="230"/>
      <c r="I47" s="230"/>
      <c r="J47" s="230"/>
      <c r="K47" s="230"/>
      <c r="L47" s="230"/>
      <c r="M47" s="230"/>
      <c r="N47" s="231"/>
      <c r="O47" s="153"/>
      <c r="P47" s="154"/>
    </row>
    <row r="48" spans="2:16">
      <c r="B48" s="100"/>
      <c r="C48" s="236" t="s">
        <v>148</v>
      </c>
      <c r="D48" s="237"/>
      <c r="E48" s="237"/>
      <c r="F48" s="237"/>
      <c r="G48" s="237"/>
      <c r="H48" s="237"/>
      <c r="I48" s="237"/>
      <c r="J48" s="237"/>
      <c r="K48" s="237"/>
      <c r="L48" s="237"/>
      <c r="M48" s="237"/>
      <c r="N48" s="237"/>
      <c r="O48" s="238"/>
      <c r="P48" s="141"/>
    </row>
    <row r="49" spans="2:16">
      <c r="B49" s="100"/>
      <c r="C49" s="239"/>
      <c r="D49" s="240"/>
      <c r="E49" s="240"/>
      <c r="F49" s="240"/>
      <c r="G49" s="240"/>
      <c r="H49" s="240"/>
      <c r="I49" s="240"/>
      <c r="J49" s="240"/>
      <c r="K49" s="240"/>
      <c r="L49" s="240"/>
      <c r="M49" s="240"/>
      <c r="N49" s="240"/>
      <c r="O49" s="241"/>
      <c r="P49" s="141"/>
    </row>
    <row r="50" spans="2:16" ht="13.5" thickBot="1">
      <c r="B50" s="100"/>
      <c r="C50" s="242"/>
      <c r="D50" s="243"/>
      <c r="E50" s="243"/>
      <c r="F50" s="243"/>
      <c r="G50" s="243"/>
      <c r="H50" s="243"/>
      <c r="I50" s="243"/>
      <c r="J50" s="243"/>
      <c r="K50" s="243"/>
      <c r="L50" s="243"/>
      <c r="M50" s="243"/>
      <c r="N50" s="243"/>
      <c r="O50" s="254"/>
      <c r="P50" s="141"/>
    </row>
    <row r="51" spans="2:16" ht="30">
      <c r="B51" s="100"/>
      <c r="C51" s="244" t="s">
        <v>149</v>
      </c>
      <c r="D51" s="245"/>
      <c r="E51" s="245"/>
      <c r="F51" s="245"/>
      <c r="G51" s="245"/>
      <c r="H51" s="245"/>
      <c r="I51" s="245"/>
      <c r="J51" s="142" t="s">
        <v>150</v>
      </c>
      <c r="K51" s="164" t="s">
        <v>151</v>
      </c>
      <c r="L51" s="165" t="s">
        <v>152</v>
      </c>
      <c r="M51" s="246" t="s">
        <v>137</v>
      </c>
      <c r="N51" s="247"/>
      <c r="O51" s="166" t="s">
        <v>138</v>
      </c>
      <c r="P51" s="167"/>
    </row>
    <row r="52" spans="2:16" ht="14.25">
      <c r="B52" s="100"/>
      <c r="C52" s="168"/>
      <c r="D52" s="348"/>
      <c r="E52" s="348"/>
      <c r="F52" s="348"/>
      <c r="G52" s="348"/>
      <c r="H52" s="348"/>
      <c r="I52" s="348"/>
      <c r="J52" s="349"/>
      <c r="K52" s="350"/>
      <c r="L52" s="169"/>
      <c r="M52" s="351"/>
      <c r="N52" s="352"/>
      <c r="O52" s="170"/>
      <c r="P52" s="171"/>
    </row>
    <row r="53" spans="2:16" ht="14.25">
      <c r="B53" s="100"/>
      <c r="C53" s="168"/>
      <c r="D53" s="348"/>
      <c r="E53" s="348"/>
      <c r="F53" s="348"/>
      <c r="G53" s="348"/>
      <c r="H53" s="348"/>
      <c r="I53" s="348"/>
      <c r="J53" s="349"/>
      <c r="K53" s="350"/>
      <c r="L53" s="169"/>
      <c r="M53" s="351"/>
      <c r="N53" s="352"/>
      <c r="O53" s="170"/>
      <c r="P53" s="171"/>
    </row>
    <row r="54" spans="2:16" ht="14.25">
      <c r="B54" s="100"/>
      <c r="C54" s="168"/>
      <c r="D54" s="348"/>
      <c r="E54" s="348"/>
      <c r="F54" s="348"/>
      <c r="G54" s="348"/>
      <c r="H54" s="348"/>
      <c r="I54" s="348"/>
      <c r="J54" s="349"/>
      <c r="K54" s="350"/>
      <c r="L54" s="169"/>
      <c r="M54" s="346"/>
      <c r="N54" s="347"/>
      <c r="O54" s="170"/>
      <c r="P54" s="171"/>
    </row>
    <row r="55" spans="2:16" ht="15" thickBot="1">
      <c r="B55" s="100"/>
      <c r="C55" s="336"/>
      <c r="D55" s="337"/>
      <c r="E55" s="337"/>
      <c r="F55" s="337"/>
      <c r="G55" s="337"/>
      <c r="H55" s="337"/>
      <c r="I55" s="337"/>
      <c r="J55" s="161"/>
      <c r="K55" s="162"/>
      <c r="L55" s="161"/>
      <c r="M55" s="248"/>
      <c r="N55" s="249"/>
      <c r="O55" s="163"/>
      <c r="P55" s="145"/>
    </row>
    <row r="56" spans="2:16" ht="15.75" thickBot="1">
      <c r="B56" s="100"/>
      <c r="C56" s="229" t="s">
        <v>139</v>
      </c>
      <c r="D56" s="230"/>
      <c r="E56" s="230"/>
      <c r="F56" s="230"/>
      <c r="G56" s="230"/>
      <c r="H56" s="230"/>
      <c r="I56" s="230"/>
      <c r="J56" s="230"/>
      <c r="K56" s="230"/>
      <c r="L56" s="230"/>
      <c r="M56" s="230"/>
      <c r="N56" s="231"/>
      <c r="O56" s="158"/>
      <c r="P56" s="145"/>
    </row>
    <row r="57" spans="2:16" ht="15" thickBot="1">
      <c r="B57" s="100"/>
      <c r="C57" s="134"/>
      <c r="D57" s="107"/>
      <c r="E57" s="107"/>
      <c r="F57" s="107"/>
      <c r="G57" s="107"/>
      <c r="H57" s="107"/>
      <c r="I57" s="107"/>
      <c r="J57" s="107"/>
      <c r="K57" s="107"/>
      <c r="L57" s="107"/>
      <c r="M57" s="107"/>
      <c r="N57" s="107"/>
      <c r="O57" s="135"/>
      <c r="P57" s="101"/>
    </row>
    <row r="58" spans="2:16" ht="15.75" thickBot="1">
      <c r="B58" s="100"/>
      <c r="C58" s="232" t="s">
        <v>153</v>
      </c>
      <c r="D58" s="233"/>
      <c r="E58" s="233"/>
      <c r="F58" s="233"/>
      <c r="G58" s="233"/>
      <c r="H58" s="233"/>
      <c r="I58" s="233"/>
      <c r="J58" s="233"/>
      <c r="K58" s="233"/>
      <c r="L58" s="233"/>
      <c r="M58" s="233"/>
      <c r="N58" s="234"/>
      <c r="O58" s="172"/>
      <c r="P58" s="173"/>
    </row>
    <row r="59" spans="2:16">
      <c r="B59" s="100"/>
      <c r="C59" s="236" t="s">
        <v>154</v>
      </c>
      <c r="D59" s="237"/>
      <c r="E59" s="237"/>
      <c r="F59" s="237"/>
      <c r="G59" s="237"/>
      <c r="H59" s="237"/>
      <c r="I59" s="237"/>
      <c r="J59" s="237"/>
      <c r="K59" s="237"/>
      <c r="L59" s="237"/>
      <c r="M59" s="237"/>
      <c r="N59" s="237"/>
      <c r="O59" s="238"/>
      <c r="P59" s="141"/>
    </row>
    <row r="60" spans="2:16">
      <c r="B60" s="100"/>
      <c r="C60" s="239"/>
      <c r="D60" s="240"/>
      <c r="E60" s="240"/>
      <c r="F60" s="240"/>
      <c r="G60" s="240"/>
      <c r="H60" s="240"/>
      <c r="I60" s="240"/>
      <c r="J60" s="240"/>
      <c r="K60" s="240"/>
      <c r="L60" s="240"/>
      <c r="M60" s="240"/>
      <c r="N60" s="240"/>
      <c r="O60" s="241"/>
      <c r="P60" s="141"/>
    </row>
    <row r="61" spans="2:16" ht="13.5" thickBot="1">
      <c r="B61" s="100"/>
      <c r="C61" s="242"/>
      <c r="D61" s="243"/>
      <c r="E61" s="243"/>
      <c r="F61" s="243"/>
      <c r="G61" s="243"/>
      <c r="H61" s="243"/>
      <c r="I61" s="243"/>
      <c r="J61" s="243"/>
      <c r="K61" s="243"/>
      <c r="L61" s="243"/>
      <c r="M61" s="243"/>
      <c r="N61" s="243"/>
      <c r="O61" s="254"/>
      <c r="P61" s="141"/>
    </row>
    <row r="62" spans="2:16" ht="15">
      <c r="B62" s="100"/>
      <c r="C62" s="244" t="s">
        <v>155</v>
      </c>
      <c r="D62" s="245"/>
      <c r="E62" s="245"/>
      <c r="F62" s="245"/>
      <c r="G62" s="245"/>
      <c r="H62" s="245"/>
      <c r="I62" s="245"/>
      <c r="J62" s="159"/>
      <c r="K62" s="174"/>
      <c r="L62" s="165" t="s">
        <v>156</v>
      </c>
      <c r="M62" s="246" t="s">
        <v>157</v>
      </c>
      <c r="N62" s="247"/>
      <c r="O62" s="166"/>
      <c r="P62" s="167"/>
    </row>
    <row r="63" spans="2:16" ht="14.25">
      <c r="B63" s="100"/>
      <c r="C63" s="328" t="s">
        <v>158</v>
      </c>
      <c r="D63" s="329"/>
      <c r="E63" s="329"/>
      <c r="F63" s="329"/>
      <c r="G63" s="329"/>
      <c r="H63" s="329"/>
      <c r="I63" s="329"/>
      <c r="J63" s="353"/>
      <c r="K63" s="354"/>
      <c r="L63" s="355"/>
      <c r="M63" s="356"/>
      <c r="N63" s="357"/>
      <c r="O63" s="358"/>
      <c r="P63" s="175"/>
    </row>
    <row r="64" spans="2:16" ht="14.25">
      <c r="B64" s="100"/>
      <c r="C64" s="146" t="s">
        <v>159</v>
      </c>
      <c r="D64" s="147"/>
      <c r="E64" s="147"/>
      <c r="F64" s="147"/>
      <c r="G64" s="147"/>
      <c r="H64" s="147"/>
      <c r="I64" s="147"/>
      <c r="J64" s="353"/>
      <c r="K64" s="354"/>
      <c r="L64" s="355"/>
      <c r="M64" s="356"/>
      <c r="N64" s="357"/>
      <c r="O64" s="358"/>
      <c r="P64" s="175"/>
    </row>
    <row r="65" spans="2:16" ht="15" thickBot="1">
      <c r="B65" s="100"/>
      <c r="C65" s="150" t="s">
        <v>112</v>
      </c>
      <c r="D65" s="151"/>
      <c r="E65" s="151"/>
      <c r="F65" s="151"/>
      <c r="G65" s="151"/>
      <c r="H65" s="151"/>
      <c r="I65" s="151"/>
      <c r="J65" s="176"/>
      <c r="K65" s="177"/>
      <c r="L65" s="355"/>
      <c r="M65" s="227"/>
      <c r="N65" s="228"/>
      <c r="O65" s="358"/>
      <c r="P65" s="175"/>
    </row>
    <row r="66" spans="2:16" ht="15.75" thickBot="1">
      <c r="B66" s="100"/>
      <c r="C66" s="229" t="s">
        <v>139</v>
      </c>
      <c r="D66" s="230"/>
      <c r="E66" s="230"/>
      <c r="F66" s="230"/>
      <c r="G66" s="230"/>
      <c r="H66" s="230"/>
      <c r="I66" s="230"/>
      <c r="J66" s="230"/>
      <c r="K66" s="230"/>
      <c r="L66" s="230"/>
      <c r="M66" s="230"/>
      <c r="N66" s="231"/>
      <c r="O66" s="178"/>
      <c r="P66" s="179"/>
    </row>
    <row r="67" spans="2:16" ht="15" thickBot="1">
      <c r="B67" s="100"/>
      <c r="C67" s="134"/>
      <c r="D67" s="107"/>
      <c r="E67" s="107"/>
      <c r="F67" s="107"/>
      <c r="G67" s="107"/>
      <c r="H67" s="107"/>
      <c r="I67" s="107"/>
      <c r="J67" s="107"/>
      <c r="K67" s="107"/>
      <c r="L67" s="107"/>
      <c r="M67" s="107"/>
      <c r="N67" s="107"/>
      <c r="O67" s="135"/>
      <c r="P67" s="101"/>
    </row>
    <row r="68" spans="2:16" ht="15.75" thickBot="1">
      <c r="B68" s="100"/>
      <c r="C68" s="232" t="s">
        <v>160</v>
      </c>
      <c r="D68" s="233"/>
      <c r="E68" s="233"/>
      <c r="F68" s="233"/>
      <c r="G68" s="233"/>
      <c r="H68" s="233"/>
      <c r="I68" s="233"/>
      <c r="J68" s="233"/>
      <c r="K68" s="233"/>
      <c r="L68" s="233"/>
      <c r="M68" s="233"/>
      <c r="N68" s="234"/>
      <c r="O68" s="180"/>
      <c r="P68" s="179"/>
    </row>
    <row r="69" spans="2:16" ht="14.25">
      <c r="B69" s="100"/>
      <c r="C69" s="130"/>
      <c r="D69" s="131"/>
      <c r="E69" s="131"/>
      <c r="F69" s="131"/>
      <c r="G69" s="131"/>
      <c r="H69" s="131"/>
      <c r="I69" s="131"/>
      <c r="J69" s="131"/>
      <c r="K69" s="131"/>
      <c r="L69" s="131"/>
      <c r="M69" s="131"/>
      <c r="N69" s="131"/>
      <c r="O69" s="132"/>
      <c r="P69" s="101"/>
    </row>
    <row r="70" spans="2:16" ht="14.25">
      <c r="B70" s="100"/>
      <c r="C70" s="134"/>
      <c r="D70" s="107"/>
      <c r="E70" s="107"/>
      <c r="F70" s="107"/>
      <c r="G70" s="107"/>
      <c r="H70" s="107"/>
      <c r="I70" s="107"/>
      <c r="J70" s="107"/>
      <c r="K70" s="107"/>
      <c r="L70" s="107"/>
      <c r="M70" s="107"/>
      <c r="N70" s="107"/>
      <c r="O70" s="135"/>
      <c r="P70" s="101"/>
    </row>
    <row r="71" spans="2:16" ht="14.25">
      <c r="B71" s="100"/>
      <c r="C71" s="134"/>
      <c r="D71" s="107"/>
      <c r="E71" s="107"/>
      <c r="F71" s="107"/>
      <c r="G71" s="107"/>
      <c r="H71" s="107"/>
      <c r="I71" s="107"/>
      <c r="J71" s="107"/>
      <c r="K71" s="107"/>
      <c r="L71" s="107"/>
      <c r="M71" s="107"/>
      <c r="N71" s="107"/>
      <c r="O71" s="135"/>
      <c r="P71" s="101"/>
    </row>
    <row r="72" spans="2:16" ht="14.25">
      <c r="B72" s="100"/>
      <c r="C72" s="134"/>
      <c r="D72" s="107"/>
      <c r="E72" s="107"/>
      <c r="F72" s="107"/>
      <c r="G72" s="107"/>
      <c r="H72" s="181" t="s">
        <v>161</v>
      </c>
      <c r="I72" s="181"/>
      <c r="J72" s="181"/>
      <c r="K72" s="181"/>
      <c r="L72" s="107"/>
      <c r="M72" s="107"/>
      <c r="N72" s="107"/>
      <c r="O72" s="135"/>
      <c r="P72" s="101"/>
    </row>
    <row r="73" spans="2:16" ht="15">
      <c r="B73" s="100"/>
      <c r="C73" s="134"/>
      <c r="D73" s="107"/>
      <c r="E73" s="107"/>
      <c r="F73" s="107"/>
      <c r="G73" s="107"/>
      <c r="H73" s="181" t="s">
        <v>162</v>
      </c>
      <c r="I73" s="107"/>
      <c r="J73" s="107"/>
      <c r="K73" s="107"/>
      <c r="L73" s="107"/>
      <c r="M73" s="107"/>
      <c r="N73" s="107"/>
      <c r="O73" s="135"/>
      <c r="P73" s="182"/>
    </row>
    <row r="74" spans="2:16" ht="15">
      <c r="B74" s="100"/>
      <c r="C74" s="134"/>
      <c r="D74" s="107"/>
      <c r="E74" s="107"/>
      <c r="F74" s="107"/>
      <c r="G74" s="107"/>
      <c r="H74" s="181" t="s">
        <v>163</v>
      </c>
      <c r="I74" s="107"/>
      <c r="J74" s="107"/>
      <c r="K74" s="107"/>
      <c r="L74" s="107"/>
      <c r="M74" s="107"/>
      <c r="N74" s="107"/>
      <c r="O74" s="135"/>
      <c r="P74" s="182"/>
    </row>
    <row r="75" spans="2:16" ht="14.25">
      <c r="B75" s="100"/>
      <c r="C75" s="120"/>
      <c r="D75" s="183"/>
      <c r="E75" s="183"/>
      <c r="F75" s="183"/>
      <c r="G75" s="183"/>
      <c r="H75" s="181" t="s">
        <v>164</v>
      </c>
      <c r="I75" s="183"/>
      <c r="J75" s="183"/>
      <c r="K75" s="183"/>
      <c r="L75" s="183"/>
      <c r="M75" s="183"/>
      <c r="N75" s="183"/>
      <c r="O75" s="184"/>
      <c r="P75" s="185"/>
    </row>
    <row r="76" spans="2:16" ht="14.25">
      <c r="B76" s="100"/>
      <c r="C76" s="134"/>
      <c r="D76" s="107"/>
      <c r="E76" s="107"/>
      <c r="F76" s="107"/>
      <c r="G76" s="107"/>
      <c r="H76" s="107" t="s">
        <v>165</v>
      </c>
      <c r="I76" s="107"/>
      <c r="J76" s="107"/>
      <c r="K76" s="107"/>
      <c r="L76" s="107"/>
      <c r="M76" s="107"/>
      <c r="N76" s="107"/>
      <c r="O76" s="135"/>
      <c r="P76" s="101"/>
    </row>
    <row r="77" spans="2:16" ht="15">
      <c r="B77" s="100"/>
      <c r="C77" s="186" t="s">
        <v>166</v>
      </c>
      <c r="D77" s="359"/>
      <c r="E77" s="359"/>
      <c r="F77" s="359"/>
      <c r="G77" s="359"/>
      <c r="H77" s="359"/>
      <c r="I77" s="359"/>
      <c r="J77" s="359"/>
      <c r="K77" s="359"/>
      <c r="L77" s="359"/>
      <c r="M77" s="359"/>
      <c r="N77" s="359"/>
      <c r="O77" s="360"/>
      <c r="P77" s="101"/>
    </row>
    <row r="78" spans="2:16" ht="14.25">
      <c r="B78" s="100"/>
      <c r="C78" s="235"/>
      <c r="D78" s="361"/>
      <c r="E78" s="361"/>
      <c r="F78" s="361"/>
      <c r="G78" s="361"/>
      <c r="H78" s="361"/>
      <c r="I78" s="361"/>
      <c r="J78" s="361"/>
      <c r="K78" s="361"/>
      <c r="L78" s="361"/>
      <c r="M78" s="361"/>
      <c r="N78" s="361"/>
      <c r="O78" s="362"/>
      <c r="P78" s="185"/>
    </row>
    <row r="79" spans="2:16" ht="14.25">
      <c r="B79" s="100"/>
      <c r="C79" s="235"/>
      <c r="D79" s="361"/>
      <c r="E79" s="361"/>
      <c r="F79" s="361"/>
      <c r="G79" s="361"/>
      <c r="H79" s="361"/>
      <c r="I79" s="361"/>
      <c r="J79" s="361"/>
      <c r="K79" s="361"/>
      <c r="L79" s="361"/>
      <c r="M79" s="361"/>
      <c r="N79" s="361"/>
      <c r="O79" s="362"/>
      <c r="P79" s="185"/>
    </row>
    <row r="80" spans="2:16" ht="14.25">
      <c r="B80" s="100"/>
      <c r="C80" s="120"/>
      <c r="D80" s="183"/>
      <c r="E80" s="183"/>
      <c r="F80" s="183"/>
      <c r="G80" s="183"/>
      <c r="H80" s="183"/>
      <c r="I80" s="183"/>
      <c r="J80" s="183"/>
      <c r="K80" s="183"/>
      <c r="L80" s="183"/>
      <c r="M80" s="183"/>
      <c r="N80" s="183"/>
      <c r="O80" s="184"/>
      <c r="P80" s="185"/>
    </row>
    <row r="81" spans="2:16" ht="15">
      <c r="B81" s="100"/>
      <c r="C81" s="187" t="s">
        <v>167</v>
      </c>
      <c r="D81" s="183"/>
      <c r="E81" s="183"/>
      <c r="F81" s="183"/>
      <c r="G81" s="183"/>
      <c r="H81" s="183"/>
      <c r="I81" s="183"/>
      <c r="J81" s="183"/>
      <c r="K81" s="183"/>
      <c r="L81" s="183"/>
      <c r="M81" s="183"/>
      <c r="N81" s="183"/>
      <c r="O81" s="184"/>
      <c r="P81" s="185"/>
    </row>
    <row r="82" spans="2:16" ht="12.75" customHeight="1">
      <c r="B82" s="100"/>
      <c r="C82" s="219" t="s">
        <v>168</v>
      </c>
      <c r="D82" s="220"/>
      <c r="E82" s="220"/>
      <c r="F82" s="220"/>
      <c r="G82" s="220"/>
      <c r="H82" s="220"/>
      <c r="I82" s="220"/>
      <c r="J82" s="220"/>
      <c r="K82" s="220"/>
      <c r="L82" s="220"/>
      <c r="M82" s="220"/>
      <c r="N82" s="220"/>
      <c r="O82" s="221"/>
      <c r="P82" s="188"/>
    </row>
    <row r="83" spans="2:16">
      <c r="B83" s="100"/>
      <c r="C83" s="219"/>
      <c r="D83" s="220"/>
      <c r="E83" s="220"/>
      <c r="F83" s="220"/>
      <c r="G83" s="220"/>
      <c r="H83" s="220"/>
      <c r="I83" s="220"/>
      <c r="J83" s="220"/>
      <c r="K83" s="220"/>
      <c r="L83" s="220"/>
      <c r="M83" s="220"/>
      <c r="N83" s="220"/>
      <c r="O83" s="221"/>
      <c r="P83" s="188"/>
    </row>
    <row r="84" spans="2:16" ht="12.95" customHeight="1">
      <c r="B84" s="100"/>
      <c r="C84" s="219" t="s">
        <v>169</v>
      </c>
      <c r="D84" s="220"/>
      <c r="E84" s="220"/>
      <c r="F84" s="220"/>
      <c r="G84" s="220"/>
      <c r="H84" s="220"/>
      <c r="I84" s="220"/>
      <c r="J84" s="220"/>
      <c r="K84" s="220"/>
      <c r="L84" s="220"/>
      <c r="M84" s="220"/>
      <c r="N84" s="220"/>
      <c r="O84" s="221"/>
      <c r="P84" s="188"/>
    </row>
    <row r="85" spans="2:16">
      <c r="B85" s="100"/>
      <c r="C85" s="219"/>
      <c r="D85" s="220"/>
      <c r="E85" s="220"/>
      <c r="F85" s="220"/>
      <c r="G85" s="220"/>
      <c r="H85" s="220"/>
      <c r="I85" s="220"/>
      <c r="J85" s="220"/>
      <c r="K85" s="220"/>
      <c r="L85" s="220"/>
      <c r="M85" s="220"/>
      <c r="N85" s="220"/>
      <c r="O85" s="221"/>
      <c r="P85" s="188"/>
    </row>
    <row r="86" spans="2:16" ht="14.25">
      <c r="B86" s="100"/>
      <c r="C86" s="120"/>
      <c r="D86" s="183"/>
      <c r="E86" s="183"/>
      <c r="F86" s="183"/>
      <c r="G86" s="183"/>
      <c r="H86" s="183"/>
      <c r="I86" s="183"/>
      <c r="J86" s="183"/>
      <c r="K86" s="183"/>
      <c r="L86" s="183"/>
      <c r="M86" s="183"/>
      <c r="N86" s="183"/>
      <c r="O86" s="184"/>
      <c r="P86" s="185"/>
    </row>
    <row r="87" spans="2:16" ht="14.25">
      <c r="B87" s="100"/>
      <c r="C87" s="134"/>
      <c r="D87" s="107"/>
      <c r="E87" s="107"/>
      <c r="F87" s="107"/>
      <c r="G87" s="107"/>
      <c r="H87" s="181" t="s">
        <v>161</v>
      </c>
      <c r="I87" s="107"/>
      <c r="J87" s="107"/>
      <c r="K87" s="107"/>
      <c r="L87" s="107"/>
      <c r="M87" s="107"/>
      <c r="N87" s="107"/>
      <c r="O87" s="135"/>
      <c r="P87" s="101"/>
    </row>
    <row r="88" spans="2:16" ht="14.25">
      <c r="B88" s="100"/>
      <c r="C88" s="134"/>
      <c r="D88" s="107"/>
      <c r="E88" s="107"/>
      <c r="F88" s="107"/>
      <c r="G88" s="107"/>
      <c r="H88" s="107" t="s">
        <v>162</v>
      </c>
      <c r="I88" s="147"/>
      <c r="J88" s="147"/>
      <c r="K88" s="147"/>
      <c r="L88" s="107"/>
      <c r="M88" s="107"/>
      <c r="N88" s="107"/>
      <c r="O88" s="135"/>
      <c r="P88" s="101"/>
    </row>
    <row r="89" spans="2:16" ht="14.25">
      <c r="B89" s="100"/>
      <c r="C89" s="134"/>
      <c r="D89" s="107"/>
      <c r="E89" s="107"/>
      <c r="F89" s="107"/>
      <c r="G89" s="107"/>
      <c r="H89" s="107" t="s">
        <v>170</v>
      </c>
      <c r="I89" s="189"/>
      <c r="J89" s="189"/>
      <c r="K89" s="189"/>
      <c r="L89" s="107"/>
      <c r="M89" s="107"/>
      <c r="N89" s="107"/>
      <c r="O89" s="135"/>
      <c r="P89" s="101"/>
    </row>
    <row r="90" spans="2:16" ht="14.25">
      <c r="B90" s="100"/>
      <c r="C90" s="190"/>
      <c r="D90" s="183"/>
      <c r="E90" s="183"/>
      <c r="F90" s="183"/>
      <c r="G90" s="183"/>
      <c r="H90" s="107" t="s">
        <v>164</v>
      </c>
      <c r="I90" s="107"/>
      <c r="J90" s="107"/>
      <c r="K90" s="107"/>
      <c r="L90" s="183"/>
      <c r="M90" s="183"/>
      <c r="N90" s="183"/>
      <c r="O90" s="184"/>
      <c r="P90" s="185"/>
    </row>
    <row r="91" spans="2:16" ht="17.25" customHeight="1">
      <c r="B91" s="100"/>
      <c r="C91" s="190"/>
      <c r="D91" s="189"/>
      <c r="E91" s="189"/>
      <c r="F91" s="107"/>
      <c r="G91" s="107"/>
      <c r="H91" s="107"/>
      <c r="I91" s="107"/>
      <c r="J91" s="107"/>
      <c r="K91" s="222"/>
      <c r="L91" s="222"/>
      <c r="M91" s="222"/>
      <c r="N91" s="222"/>
      <c r="O91" s="223"/>
      <c r="P91" s="191"/>
    </row>
    <row r="92" spans="2:16" ht="18.75" customHeight="1" thickBot="1">
      <c r="B92" s="100"/>
      <c r="C92" s="225"/>
      <c r="D92" s="226"/>
      <c r="E92" s="226"/>
      <c r="F92" s="162"/>
      <c r="G92" s="162"/>
      <c r="H92" s="162"/>
      <c r="I92" s="162"/>
      <c r="J92" s="162"/>
      <c r="K92" s="224"/>
      <c r="L92" s="224"/>
      <c r="M92" s="224"/>
      <c r="N92" s="224"/>
      <c r="O92" s="363"/>
      <c r="P92" s="191"/>
    </row>
    <row r="93" spans="2:16" ht="13.5" thickBot="1">
      <c r="B93" s="192"/>
      <c r="C93" s="193"/>
      <c r="D93" s="193"/>
      <c r="E93" s="193"/>
      <c r="F93" s="193"/>
      <c r="G93" s="193"/>
      <c r="H93" s="193"/>
      <c r="I93" s="193"/>
      <c r="J93" s="193"/>
      <c r="K93" s="193"/>
      <c r="L93" s="193"/>
      <c r="M93" s="193"/>
      <c r="N93" s="193"/>
      <c r="O93" s="193"/>
      <c r="P93" s="194"/>
    </row>
    <row r="94" spans="2:16" ht="13.5"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cp:keywords/>
  <dc:description/>
  <cp:lastModifiedBy>EQUIPO PORTATIL X</cp:lastModifiedBy>
  <cp:revision/>
  <dcterms:created xsi:type="dcterms:W3CDTF">1996-11-27T10:00:04Z</dcterms:created>
  <dcterms:modified xsi:type="dcterms:W3CDTF">2026-07-09T17:49:34Z</dcterms:modified>
  <cp:category/>
  <cp:contentStatus/>
</cp:coreProperties>
</file>