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126"/>
  <workbookPr defaultThemeVersion="124226"/>
  <mc:AlternateContent xmlns:mc="http://schemas.openxmlformats.org/markup-compatibility/2006">
    <mc:Choice Requires="x15">
      <x15ac:absPath xmlns:x15ac="http://schemas.microsoft.com/office/spreadsheetml/2010/11/ac" url="https://supervigilanciagovco-my.sharepoint.com/personal/vsaurith_supervigilancia_gov_co/Documents/2026/MINIMA CUANTIA/AREA PROTEGIDA VERSION 2/"/>
    </mc:Choice>
  </mc:AlternateContent>
  <xr:revisionPtr revIDLastSave="1" documentId="8_{109AD6FB-7795-B44F-9053-FC01BFC1D422}" xr6:coauthVersionLast="47" xr6:coauthVersionMax="47" xr10:uidLastSave="{B5DE4332-F463-4AC6-A7D3-D3D0C31C6193}"/>
  <bookViews>
    <workbookView xWindow="-108" yWindow="-108" windowWidth="23256" windowHeight="13896" xr2:uid="{00000000-000D-0000-FFFF-FFFF00000000}"/>
  </bookViews>
  <sheets>
    <sheet name="Table 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56" i="1" l="1"/>
  <c r="E57" i="1"/>
  <c r="E58" i="1"/>
  <c r="E59" i="1"/>
  <c r="E60" i="1"/>
  <c r="E61" i="1"/>
  <c r="E62" i="1"/>
  <c r="E63" i="1"/>
  <c r="E64" i="1"/>
  <c r="E65" i="1"/>
  <c r="E55" i="1"/>
  <c r="J41" i="1" l="1"/>
  <c r="J42" i="1"/>
  <c r="J43" i="1"/>
  <c r="J44" i="1"/>
  <c r="J45" i="1"/>
  <c r="J46" i="1"/>
  <c r="J47" i="1"/>
  <c r="J48" i="1"/>
  <c r="J49" i="1"/>
  <c r="J50" i="1"/>
  <c r="J51" i="1"/>
  <c r="J25" i="1"/>
  <c r="I25" i="1"/>
  <c r="H25" i="1"/>
  <c r="G25" i="1"/>
  <c r="E25" i="1"/>
</calcChain>
</file>

<file path=xl/sharedStrings.xml><?xml version="1.0" encoding="utf-8"?>
<sst xmlns="http://schemas.openxmlformats.org/spreadsheetml/2006/main" count="264" uniqueCount="154">
  <si>
    <r>
      <rPr>
        <b/>
        <sz val="10"/>
        <rFont val="Arial"/>
        <family val="2"/>
      </rPr>
      <t>IDENTIFICACION Y COBERTURA DEL RIESGO</t>
    </r>
  </si>
  <si>
    <r>
      <rPr>
        <b/>
        <sz val="10"/>
        <rFont val="Arial"/>
        <family val="2"/>
      </rPr>
      <t>1. CONTEXTO DEL PROCESO DE CONTRATACIÓN:</t>
    </r>
  </si>
  <si>
    <r>
      <rPr>
        <b/>
        <sz val="10"/>
        <rFont val="Arial"/>
        <family val="2"/>
      </rPr>
      <t>OBJETO</t>
    </r>
  </si>
  <si>
    <r>
      <rPr>
        <b/>
        <sz val="10"/>
        <rFont val="Arial"/>
        <family val="2"/>
      </rPr>
      <t>PRESUPUESTO OFICIAL:</t>
    </r>
  </si>
  <si>
    <r>
      <rPr>
        <b/>
        <sz val="10"/>
        <rFont val="Arial"/>
        <family val="2"/>
      </rPr>
      <t>LUGAR DE EJECUCIÓN DEL CONTRATO:</t>
    </r>
  </si>
  <si>
    <r>
      <rPr>
        <sz val="10"/>
        <rFont val="Arial MT"/>
        <family val="2"/>
      </rPr>
      <t>Bogotá D.C.</t>
    </r>
  </si>
  <si>
    <r>
      <rPr>
        <b/>
        <sz val="10.5"/>
        <rFont val="Arial"/>
        <family val="2"/>
      </rPr>
      <t>2. IDENTIFICACION Y CLASIFICACION DE LOS RIESGOS</t>
    </r>
  </si>
  <si>
    <r>
      <rPr>
        <sz val="10.5"/>
        <rFont val="Arial MT"/>
        <family val="2"/>
      </rPr>
      <t>Para la identificación  Riesgos se tuvo en cuenta la clasificación de clase, fuente, etapa del proceso  y tipo de riesgo definidos en el “Manual para la identificación y Cobertura del riesgo en los Procesos de Contratación” expedido por Colombia Compra Eficiente, los siguientes aspectos: a) los eventos que pueden afectar la adjudicación y firma del contrato  como resultado del proceso de contratación, b) los eventos que pueden alterara la ejecución del contrato, c) eventos que pueden afectar el equilibrio económico del contrato, d) eventos previsibles que pueden impedir que la Entidad satisfaga la necesidad motivo de la contratación.</t>
    </r>
  </si>
  <si>
    <r>
      <rPr>
        <b/>
        <sz val="10.5"/>
        <rFont val="Arial"/>
        <family val="2"/>
      </rPr>
      <t>3. EVALUACIÓN Y CALIFICACION DEL RIESGO</t>
    </r>
  </si>
  <si>
    <r>
      <rPr>
        <b/>
        <sz val="10.5"/>
        <rFont val="Arial"/>
        <family val="2"/>
      </rPr>
      <t>3.1. PROBABILIDAD  DEL RIESGO</t>
    </r>
  </si>
  <si>
    <r>
      <rPr>
        <b/>
        <sz val="10.5"/>
        <rFont val="Arial"/>
        <family val="2"/>
      </rPr>
      <t>CATEGORIA</t>
    </r>
  </si>
  <si>
    <r>
      <rPr>
        <b/>
        <sz val="10.5"/>
        <rFont val="Arial"/>
        <family val="2"/>
      </rPr>
      <t>VALORACIÓN</t>
    </r>
  </si>
  <si>
    <r>
      <rPr>
        <b/>
        <sz val="10.5"/>
        <rFont val="Arial"/>
        <family val="2"/>
      </rPr>
      <t>PROBABILIDAD</t>
    </r>
  </si>
  <si>
    <r>
      <rPr>
        <sz val="10.5"/>
        <rFont val="Arial MT"/>
        <family val="2"/>
      </rPr>
      <t>Raro ( puede ocurrir excepcionalmente)</t>
    </r>
  </si>
  <si>
    <r>
      <rPr>
        <sz val="10.5"/>
        <rFont val="Arial MT"/>
        <family val="2"/>
      </rPr>
      <t>Improbable ( puede ocurrir  en cualquier momento futuro)</t>
    </r>
  </si>
  <si>
    <r>
      <rPr>
        <sz val="10.5"/>
        <rFont val="Arial MT"/>
        <family val="2"/>
      </rPr>
      <t>Posible ( puede ocurrir en cualquier momento)</t>
    </r>
  </si>
  <si>
    <r>
      <rPr>
        <sz val="10.5"/>
        <rFont val="Arial MT"/>
        <family val="2"/>
      </rPr>
      <t>Probable ( probablemente pueda ocurrir)</t>
    </r>
  </si>
  <si>
    <r>
      <rPr>
        <sz val="10.5"/>
        <rFont val="Arial MT"/>
        <family val="2"/>
      </rPr>
      <t>Casi cierto ( ocurre en la mayoria de circunstancias)</t>
    </r>
  </si>
  <si>
    <r>
      <rPr>
        <b/>
        <sz val="10.5"/>
        <rFont val="Arial"/>
        <family val="2"/>
      </rPr>
      <t>3.2. IMPACTO DEL RIESGO</t>
    </r>
  </si>
  <si>
    <r>
      <rPr>
        <b/>
        <sz val="10.5"/>
        <rFont val="Arial"/>
        <family val="2"/>
      </rPr>
      <t>IMPACTO</t>
    </r>
  </si>
  <si>
    <r>
      <rPr>
        <b/>
        <sz val="10.5"/>
        <rFont val="Arial"/>
        <family val="2"/>
      </rPr>
      <t>CALIFICACIÓN CUALITATIVA</t>
    </r>
  </si>
  <si>
    <r>
      <rPr>
        <sz val="10.5"/>
        <rFont val="Arial MT"/>
        <family val="2"/>
      </rPr>
      <t>Obstruye la ejecución  del contrato  de manera intrascendente</t>
    </r>
  </si>
  <si>
    <r>
      <rPr>
        <sz val="10.5"/>
        <rFont val="Arial MT"/>
        <family val="2"/>
      </rPr>
      <t>Dificulta la ejecución  del contrato de manera baja. Aplicando medidas mínimas se puede lograr el objeto contractual.</t>
    </r>
  </si>
  <si>
    <r>
      <rPr>
        <sz val="10.5"/>
        <rFont val="Arial MT"/>
        <family val="2"/>
      </rPr>
      <t>Afecta la ejecución del contrato sin altererar el beneficio para las partes.</t>
    </r>
  </si>
  <si>
    <r>
      <rPr>
        <sz val="10.5"/>
        <rFont val="Arial MT"/>
        <family val="2"/>
      </rPr>
      <t>Obstruye la ejecución  del contrato sustancialmente pero aun  así permite la consecución del objeto contractual</t>
    </r>
  </si>
  <si>
    <r>
      <rPr>
        <sz val="10.5"/>
        <rFont val="Arial MT"/>
        <family val="2"/>
      </rPr>
      <t>Perturba  la ejecución del contrato de manera grave imposibilitando la consecución del objeto contractual</t>
    </r>
  </si>
  <si>
    <r>
      <rPr>
        <b/>
        <sz val="10.5"/>
        <rFont val="Arial"/>
        <family val="2"/>
      </rPr>
      <t>CALIFICACIÓN  MONETARIA</t>
    </r>
  </si>
  <si>
    <r>
      <rPr>
        <sz val="10.5"/>
        <rFont val="Arial MT"/>
        <family val="2"/>
      </rPr>
      <t>Los sobre costos no representan mas del uno por ciento (1%) el valor del contrato</t>
    </r>
  </si>
  <si>
    <r>
      <rPr>
        <sz val="10.5"/>
        <rFont val="Arial MT"/>
        <family val="2"/>
      </rPr>
      <t>Los sobrecostos no representan más del cinco por ciento (5 %) del valor del contrato</t>
    </r>
  </si>
  <si>
    <r>
      <rPr>
        <sz val="10.5"/>
        <rFont val="Arial MT"/>
        <family val="2"/>
      </rPr>
      <t>Genera un impacto sobre el valor del contrato entre el cinco por ciento (5%)  y el quince por ciento (15%) del valor del contrato</t>
    </r>
  </si>
  <si>
    <r>
      <rPr>
        <sz val="10.5"/>
        <rFont val="Arial MT"/>
        <family val="2"/>
      </rPr>
      <t>Incrementa el valor del contrato entre quince por ciento (15%) y el treinta por ciento (30%)</t>
    </r>
  </si>
  <si>
    <r>
      <rPr>
        <sz val="10.5"/>
        <rFont val="Arial MT"/>
        <family val="2"/>
      </rPr>
      <t>Impacto sobre el valor del contrato en más del treinta por ciento (30%) del valor del contrato</t>
    </r>
  </si>
  <si>
    <r>
      <rPr>
        <b/>
        <sz val="10.5"/>
        <rFont val="Arial"/>
        <family val="2"/>
      </rPr>
      <t>INSIGNIFICANTE</t>
    </r>
  </si>
  <si>
    <r>
      <rPr>
        <b/>
        <sz val="10.5"/>
        <rFont val="Arial"/>
        <family val="2"/>
      </rPr>
      <t>MENOR</t>
    </r>
  </si>
  <si>
    <r>
      <rPr>
        <b/>
        <sz val="10.5"/>
        <rFont val="Arial"/>
        <family val="2"/>
      </rPr>
      <t>MODERADO</t>
    </r>
  </si>
  <si>
    <r>
      <rPr>
        <b/>
        <sz val="10.5"/>
        <rFont val="Arial"/>
        <family val="2"/>
      </rPr>
      <t>MAYOR</t>
    </r>
  </si>
  <si>
    <r>
      <rPr>
        <b/>
        <sz val="10.5"/>
        <rFont val="Arial"/>
        <family val="2"/>
      </rPr>
      <t>CATASTROFICO</t>
    </r>
  </si>
  <si>
    <r>
      <rPr>
        <b/>
        <sz val="10.5"/>
        <rFont val="Arial"/>
        <family val="2"/>
      </rPr>
      <t>3.3. VALORACIÓN DEL RIESGO</t>
    </r>
  </si>
  <si>
    <r>
      <rPr>
        <sz val="10.5"/>
        <rFont val="Arial MT"/>
        <family val="2"/>
      </rPr>
      <t>Dificulta la ejecución  del contrato de manera baja. Aplicando medidas mínimas se puede lograr el objeto contractual</t>
    </r>
  </si>
  <si>
    <r>
      <rPr>
        <sz val="10.5"/>
        <rFont val="Arial MT"/>
        <family val="2"/>
      </rPr>
      <t>Afecta la ejecución del contrato sin altererar el beneficio para las partes</t>
    </r>
  </si>
  <si>
    <r>
      <rPr>
        <sz val="10.5"/>
        <rFont val="Arial MT"/>
        <family val="2"/>
      </rPr>
      <t>Raro</t>
    </r>
  </si>
  <si>
    <r>
      <rPr>
        <sz val="10.5"/>
        <rFont val="Arial MT"/>
        <family val="2"/>
      </rPr>
      <t>Improbable</t>
    </r>
  </si>
  <si>
    <r>
      <rPr>
        <sz val="10.5"/>
        <rFont val="Arial MT"/>
        <family val="2"/>
      </rPr>
      <t>Posible</t>
    </r>
  </si>
  <si>
    <r>
      <rPr>
        <sz val="10.5"/>
        <rFont val="Arial MT"/>
        <family val="2"/>
      </rPr>
      <t>Probable</t>
    </r>
  </si>
  <si>
    <r>
      <rPr>
        <sz val="10.5"/>
        <rFont val="Arial MT"/>
        <family val="2"/>
      </rPr>
      <t>Casi cierto</t>
    </r>
  </si>
  <si>
    <r>
      <rPr>
        <b/>
        <sz val="10.5"/>
        <rFont val="Arial"/>
        <family val="2"/>
      </rPr>
      <t>3.4. CATEGORIA  DEL RIESGO</t>
    </r>
  </si>
  <si>
    <r>
      <rPr>
        <sz val="10.5"/>
        <rFont val="Arial MT"/>
        <family val="2"/>
      </rPr>
      <t>10, 9 Y 8</t>
    </r>
  </si>
  <si>
    <r>
      <rPr>
        <sz val="10.5"/>
        <rFont val="Arial MT"/>
        <family val="2"/>
      </rPr>
      <t>6 Y 7</t>
    </r>
  </si>
  <si>
    <r>
      <rPr>
        <sz val="10.5"/>
        <rFont val="Arial MT"/>
        <family val="2"/>
      </rPr>
      <t>Riesgo Alto</t>
    </r>
  </si>
  <si>
    <r>
      <rPr>
        <sz val="10.5"/>
        <rFont val="Arial MT"/>
        <family val="2"/>
      </rPr>
      <t>Riesgo Medio</t>
    </r>
  </si>
  <si>
    <r>
      <rPr>
        <sz val="10.5"/>
        <rFont val="Arial MT"/>
        <family val="2"/>
      </rPr>
      <t>2,3  Y 4</t>
    </r>
  </si>
  <si>
    <r>
      <rPr>
        <sz val="10.5"/>
        <rFont val="Arial MT"/>
        <family val="2"/>
      </rPr>
      <t>Riesgo Bajo</t>
    </r>
  </si>
  <si>
    <r>
      <rPr>
        <b/>
        <sz val="10.5"/>
        <rFont val="Arial"/>
        <family val="2"/>
      </rPr>
      <t>4. ASIGNACION Y TRATAMIENTO DE LOS RIESGOS</t>
    </r>
  </si>
  <si>
    <r>
      <rPr>
        <b/>
        <sz val="10.5"/>
        <rFont val="Arial"/>
        <family val="2"/>
      </rPr>
      <t>No.</t>
    </r>
  </si>
  <si>
    <r>
      <rPr>
        <b/>
        <sz val="10.5"/>
        <rFont val="Arial"/>
        <family val="2"/>
      </rPr>
      <t>Clase</t>
    </r>
  </si>
  <si>
    <r>
      <rPr>
        <b/>
        <sz val="10.5"/>
        <rFont val="Arial"/>
        <family val="2"/>
      </rPr>
      <t>Fuente</t>
    </r>
  </si>
  <si>
    <r>
      <rPr>
        <b/>
        <sz val="10.5"/>
        <rFont val="Arial"/>
        <family val="2"/>
      </rPr>
      <t>Etapa</t>
    </r>
  </si>
  <si>
    <r>
      <rPr>
        <b/>
        <sz val="10.5"/>
        <rFont val="Arial"/>
        <family val="2"/>
      </rPr>
      <t>Tipo</t>
    </r>
  </si>
  <si>
    <r>
      <rPr>
        <b/>
        <sz val="10.5"/>
        <rFont val="Arial"/>
        <family val="2"/>
      </rPr>
      <t xml:space="preserve">Descripción
</t>
    </r>
    <r>
      <rPr>
        <sz val="11"/>
        <rFont val="Calibri"/>
        <family val="1"/>
      </rPr>
      <t>(que Puede Pasar Y Como Puede Ocurrir)</t>
    </r>
  </si>
  <si>
    <r>
      <rPr>
        <b/>
        <sz val="10.5"/>
        <rFont val="Arial"/>
        <family val="2"/>
      </rPr>
      <t>Consecuencia De La Ocurrencia Del Riesgo</t>
    </r>
  </si>
  <si>
    <r>
      <rPr>
        <b/>
        <sz val="10.5"/>
        <rFont val="Arial"/>
        <family val="2"/>
      </rPr>
      <t>Probabilidad</t>
    </r>
  </si>
  <si>
    <r>
      <rPr>
        <b/>
        <sz val="10.5"/>
        <rFont val="Arial"/>
        <family val="2"/>
      </rPr>
      <t>Impacto</t>
    </r>
  </si>
  <si>
    <r>
      <rPr>
        <b/>
        <sz val="10.5"/>
        <rFont val="Arial"/>
        <family val="2"/>
      </rPr>
      <t xml:space="preserve">Valoración  del
</t>
    </r>
    <r>
      <rPr>
        <b/>
        <sz val="10.5"/>
        <rFont val="Arial"/>
        <family val="2"/>
      </rPr>
      <t>Riesgo (No.)</t>
    </r>
  </si>
  <si>
    <r>
      <rPr>
        <b/>
        <sz val="10.5"/>
        <rFont val="Arial"/>
        <family val="2"/>
      </rPr>
      <t>Categoría</t>
    </r>
  </si>
  <si>
    <r>
      <rPr>
        <b/>
        <sz val="10.5"/>
        <rFont val="Arial"/>
        <family val="2"/>
      </rPr>
      <t>¿a quien se le asigna?</t>
    </r>
  </si>
  <si>
    <r>
      <rPr>
        <b/>
        <sz val="10.5"/>
        <rFont val="Arial"/>
        <family val="2"/>
      </rPr>
      <t>Tratamiento / Controles A Seguir Implementando</t>
    </r>
  </si>
  <si>
    <r>
      <rPr>
        <b/>
        <sz val="10.5"/>
        <rFont val="Arial"/>
        <family val="2"/>
      </rPr>
      <t>Impacto Después Del Tratamiento</t>
    </r>
  </si>
  <si>
    <r>
      <rPr>
        <b/>
        <sz val="10.5"/>
        <rFont val="Arial"/>
        <family val="2"/>
      </rPr>
      <t>Persona Responsable Por Implementar El Tratamiento</t>
    </r>
  </si>
  <si>
    <r>
      <rPr>
        <b/>
        <sz val="10.5"/>
        <rFont val="Arial"/>
        <family val="2"/>
      </rPr>
      <t>Fecha (Tratamiento Completo)</t>
    </r>
  </si>
  <si>
    <r>
      <rPr>
        <b/>
        <sz val="10.5"/>
        <rFont val="Arial"/>
        <family val="2"/>
      </rPr>
      <t>Monitoreo Y Revisión</t>
    </r>
  </si>
  <si>
    <r>
      <rPr>
        <b/>
        <sz val="10.5"/>
        <rFont val="Arial"/>
        <family val="2"/>
      </rPr>
      <t>Valoración</t>
    </r>
  </si>
  <si>
    <r>
      <rPr>
        <b/>
        <sz val="10.5"/>
        <rFont val="Arial"/>
        <family val="2"/>
      </rPr>
      <t>¿como Se Realiza El Monitoreo?</t>
    </r>
  </si>
  <si>
    <r>
      <rPr>
        <b/>
        <sz val="10.5"/>
        <rFont val="Arial"/>
        <family val="2"/>
      </rPr>
      <t xml:space="preserve">Periodicidad
</t>
    </r>
    <r>
      <rPr>
        <b/>
        <sz val="10.5"/>
        <rFont val="Arial"/>
        <family val="2"/>
      </rPr>
      <t>¿cuando?</t>
    </r>
  </si>
  <si>
    <t>Ejecución</t>
  </si>
  <si>
    <t>VALORACIÓN</t>
  </si>
  <si>
    <r>
      <rPr>
        <sz val="10"/>
        <rFont val="Arial MT"/>
        <family val="2"/>
      </rPr>
      <t>Fuente: Externo (E) Interno (I)</t>
    </r>
    <r>
      <rPr>
        <sz val="10"/>
        <rFont val="Arial MT"/>
      </rPr>
      <t xml:space="preserve"> Tipo: Operacional (O)</t>
    </r>
  </si>
  <si>
    <t>Medio</t>
  </si>
  <si>
    <t>Bajo</t>
  </si>
  <si>
    <t>Alto</t>
  </si>
  <si>
    <t>Contratista</t>
  </si>
  <si>
    <t>Riesgo Extremo</t>
  </si>
  <si>
    <t>Fecha  (Inicio del Tratamiento)</t>
  </si>
  <si>
    <t>General</t>
  </si>
  <si>
    <t>Operacional</t>
  </si>
  <si>
    <t>Compartido</t>
  </si>
  <si>
    <t>Selección</t>
  </si>
  <si>
    <t>Específico</t>
  </si>
  <si>
    <t>Económico</t>
  </si>
  <si>
    <t>Adjudicación</t>
  </si>
  <si>
    <t>Liquidación</t>
  </si>
  <si>
    <t>PRESTACIÓN DEL SERVICIO DE ÁREA PROTEGIDA QUE COMPRENDE LA ATENCIÓN MÉDICA Y EL TRASLADO DE PACIENTES QUE PRESENTEN EMERGENCIAS Y URGENCIAS DENTRO DE LAS INSTALACIONES DE LA SUPERINTENDENCIA DE VIGILANCIA Y SEGURIDAD PRIVADA</t>
  </si>
  <si>
    <t>Externa</t>
  </si>
  <si>
    <t>Presentación de ofertas con precios artificialmente bajos que no garanticen la adecuada ejecución del contrato.</t>
  </si>
  <si>
    <t>Incumplimiento durante la ejecución o afectación de la calidad del servicio.</t>
  </si>
  <si>
    <t>Incumplimiento de los tiempos de respuesta para la atención de urgencias y emergencias.</t>
  </si>
  <si>
    <t>Riesgo para la salud del paciente e incumplimiento contractual.</t>
  </si>
  <si>
    <t>Indisponibilidad de ambulancias o fallas en la capacidad de respuesta del contratista.</t>
  </si>
  <si>
    <t>Demora en la atención y posible afectación al usuario.</t>
  </si>
  <si>
    <t>Pérdida de la habilitación para prestar servicios de atención prehospitalaria o transporte asistencial.</t>
  </si>
  <si>
    <t>Suspensión del servicio e incumplimiento contractual.</t>
  </si>
  <si>
    <t>El personal asistencial no cumple con el perfil o certificaciones exigidas.</t>
  </si>
  <si>
    <t>Atención inadecuada y posibles responsabilidades para la Entidad.</t>
  </si>
  <si>
    <t>Fallas en los equipos biomédicos, sistemas de comunicación o georreferenciación.</t>
  </si>
  <si>
    <t>Disminución en la calidad y oportunidad de la atención.</t>
  </si>
  <si>
    <t>Incremento en los costos de operación (combustible, medicamentos, talento humano, mantenimiento).</t>
  </si>
  <si>
    <t>Afectación del equilibrio económico del contratista.</t>
  </si>
  <si>
    <t>Divulgación o tratamiento inadecuado de datos personales e información clínica de los pacientes.</t>
  </si>
  <si>
    <t>Sanciones legales y afectación de la confidencialidad.</t>
  </si>
  <si>
    <t>Ocurrencia de desastres naturales, alteraciones del orden público u otras situaciones imprevisibles que afecten la prestación del servicio.</t>
  </si>
  <si>
    <t>Suspensión temporal del servicio.</t>
  </si>
  <si>
    <t>Demoras en la liquidación del contrato o en el cierre del expediente contractual.</t>
  </si>
  <si>
    <t>Incumplimiento de los términos legales y observaciones de auditoría.</t>
  </si>
  <si>
    <t>Omisión o pérdida de documentos que soportan la ejecución del contrato.</t>
  </si>
  <si>
    <t>Dificultades para la liquidación y posibles hallazgos de control.</t>
  </si>
  <si>
    <t>Verificar la viabilidad de las ofertas económicas, solicitando las aclaraciones correspondientes cuando se identifiquen precios artificialmente bajos, conforme al pliego de condiciones.</t>
  </si>
  <si>
    <t>Exigir el cumplimiento de los Acuerdos de Nivel de Servicio (ANS), supervisar los tiempos de respuesta y aplicar las medidas contractuales cuando corresponda.</t>
  </si>
  <si>
    <t>Verificar permanentemente la disponibilidad de ambulancias habilitadas y exigir la activación del plan de contingencia cuando sea necesario.</t>
  </si>
  <si>
    <t>Verificar periódicamente la vigencia de la habilitación del prestador en el REPS y exigir su mantenimiento durante toda la ejecución contractual.</t>
  </si>
  <si>
    <t>Verificar las hojas de vida, licencias y certificaciones del personal asignado al contrato antes y durante la ejecución.</t>
  </si>
  <si>
    <t>Exigir el mantenimiento preventivo y correctivo de equipos biomédicos y la disponibilidad permanente de insumos médicos.</t>
  </si>
  <si>
    <t>El contratista deberá asumir los riesgos normales del mercado y garantizar la continuidad del servicio durante la ejecución contractual.</t>
  </si>
  <si>
    <t>Implementar políticas de confidencialidad, protección de datos personales y controles de acceso a la información clínica.</t>
  </si>
  <si>
    <t>Aplicar los protocolos de contingencia y continuidad del servicio previstos en el contrato y en la normatividad vigente.</t>
  </si>
  <si>
    <t>Programar oportunamente la liquidación del contrato y verificar el cumplimiento de todas las obligaciones contractuales.</t>
  </si>
  <si>
    <t>Verificar que el expediente contractual contenga la totalidad de los documentos y soportes exigidos para su cierre.</t>
  </si>
  <si>
    <t>Comité Evaluador</t>
  </si>
  <si>
    <t>Cierre del proceso</t>
  </si>
  <si>
    <t>Supervisor del Contrato</t>
  </si>
  <si>
    <t>Acta de Inicio</t>
  </si>
  <si>
    <t>Terminación del contrato</t>
  </si>
  <si>
    <t>Contratista / Supervisor</t>
  </si>
  <si>
    <t>Contratista y Supervisor</t>
  </si>
  <si>
    <t>Supervisor del Contrato y Grupo de Contratos</t>
  </si>
  <si>
    <t>Cierre del expediente</t>
  </si>
  <si>
    <t>Durante la evaluación económica.</t>
  </si>
  <si>
    <t>Mensual.</t>
  </si>
  <si>
    <t>Trimestral.</t>
  </si>
  <si>
    <t>Semestral.</t>
  </si>
  <si>
    <t>Permanente.</t>
  </si>
  <si>
    <t>Cuando se presente el evento.</t>
  </si>
  <si>
    <t>Al finalizar el contrato.</t>
  </si>
  <si>
    <t>Comparación de las ofertas con el estudio de mercado y análisis de las justificaciones presentadas.</t>
  </si>
  <si>
    <t>Revisión de informes mensuales e indicadores de oportunidad del servicio.</t>
  </si>
  <si>
    <t>Validación de reportes operativos y novedades del servicio.</t>
  </si>
  <si>
    <t>Consulta del REPS y revisión documental.</t>
  </si>
  <si>
    <t>Revisión documental y seguimiento a cambios de personal.</t>
  </si>
  <si>
    <t>Revisión de inventarios, certificados de mantenimiento e informes técnicos.</t>
  </si>
  <si>
    <t>Seguimiento financiero durante la supervisión contractual.</t>
  </si>
  <si>
    <t>Revisión de incidentes de seguridad y cumplimiento de protocolos.</t>
  </si>
  <si>
    <t>Seguimiento a los eventos ocurridos y medidas adoptadas.</t>
  </si>
  <si>
    <t>Revisión del cronograma de liquidación y cumplimiento de obligaciones finales.</t>
  </si>
  <si>
    <t>Revisión integral del expediente contractual.</t>
  </si>
  <si>
    <t>Interna</t>
  </si>
  <si>
    <t>Sociales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</si>
</sst>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 #,##0.00"/>
  </numFmts>
  <fonts count="15">
    <font>
      <sz val="10"/>
      <color rgb="FF000000"/>
      <name val="Times New Roman"/>
      <charset val="204"/>
    </font>
    <font>
      <b/>
      <sz val="10"/>
      <name val="Arial"/>
      <family val="2"/>
    </font>
    <font>
      <sz val="10"/>
      <name val="Arial MT"/>
    </font>
    <font>
      <sz val="10"/>
      <color rgb="FF000000"/>
      <name val="Arial MT"/>
      <family val="2"/>
    </font>
    <font>
      <b/>
      <sz val="10.5"/>
      <name val="Arial"/>
      <family val="2"/>
    </font>
    <font>
      <sz val="10.5"/>
      <name val="Arial MT"/>
    </font>
    <font>
      <sz val="10.5"/>
      <color rgb="FF000000"/>
      <name val="Arial MT"/>
      <family val="2"/>
    </font>
    <font>
      <sz val="10"/>
      <name val="Arial MT"/>
      <family val="2"/>
    </font>
    <font>
      <sz val="10.5"/>
      <name val="Arial MT"/>
      <family val="2"/>
    </font>
    <font>
      <sz val="11"/>
      <name val="Calibri"/>
      <family val="1"/>
    </font>
    <font>
      <sz val="9"/>
      <name val="Arial MT"/>
    </font>
    <font>
      <sz val="9"/>
      <color rgb="FF000000"/>
      <name val="Arial MT"/>
      <family val="2"/>
    </font>
    <font>
      <sz val="11"/>
      <color rgb="FF000000"/>
      <name val="Calibri"/>
      <family val="2"/>
    </font>
    <font>
      <sz val="12"/>
      <color rgb="FF000000"/>
      <name val="Aptos"/>
    </font>
    <font>
      <sz val="12"/>
      <color theme="1"/>
      <name val="Aptos"/>
    </font>
  </fonts>
  <fills count="17">
    <fill>
      <patternFill patternType="none"/>
    </fill>
    <fill>
      <patternFill patternType="gray125"/>
    </fill>
    <fill>
      <patternFill patternType="solid">
        <fgColor rgb="FFFBD4B4"/>
      </patternFill>
    </fill>
    <fill>
      <patternFill patternType="solid">
        <fgColor rgb="FFB3B3B3"/>
      </patternFill>
    </fill>
    <fill>
      <patternFill patternType="solid">
        <fgColor rgb="FFC0C0C0"/>
      </patternFill>
    </fill>
    <fill>
      <patternFill patternType="solid">
        <fgColor rgb="FF33CC66"/>
      </patternFill>
    </fill>
    <fill>
      <patternFill patternType="solid">
        <fgColor rgb="FFFFFF00"/>
      </patternFill>
    </fill>
    <fill>
      <patternFill patternType="solid">
        <fgColor rgb="FFFF940D"/>
      </patternFill>
    </fill>
    <fill>
      <patternFill patternType="solid">
        <fgColor rgb="FFFF3366"/>
      </patternFill>
    </fill>
    <fill>
      <patternFill patternType="solid">
        <fgColor rgb="FF00FF00"/>
      </patternFill>
    </fill>
    <fill>
      <patternFill patternType="solid">
        <fgColor rgb="FFCCCCCC"/>
      </patternFill>
    </fill>
    <fill>
      <patternFill patternType="solid">
        <fgColor theme="0"/>
        <bgColor indexed="64"/>
      </patternFill>
    </fill>
    <fill>
      <patternFill patternType="solid">
        <fgColor rgb="FFFFFF00"/>
        <bgColor indexed="64"/>
      </patternFill>
    </fill>
    <fill>
      <patternFill patternType="solid">
        <fgColor rgb="FF92D050"/>
        <bgColor indexed="64"/>
      </patternFill>
    </fill>
    <fill>
      <patternFill patternType="solid">
        <fgColor rgb="FFFFC000"/>
        <bgColor indexed="64"/>
      </patternFill>
    </fill>
    <fill>
      <patternFill patternType="solid">
        <fgColor rgb="FFFFFF00"/>
        <bgColor rgb="FF000000"/>
      </patternFill>
    </fill>
    <fill>
      <patternFill patternType="solid">
        <fgColor rgb="FF92D050"/>
        <bgColor rgb="FF000000"/>
      </patternFill>
    </fill>
  </fills>
  <borders count="37">
    <border>
      <left/>
      <right/>
      <top/>
      <bottom/>
      <diagonal/>
    </border>
    <border>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rgb="FF000000"/>
      </bottom>
      <diagonal/>
    </border>
    <border>
      <left style="thin">
        <color rgb="FF000000"/>
      </left>
      <right style="thin">
        <color indexed="64"/>
      </right>
      <top style="thin">
        <color indexed="64"/>
      </top>
      <bottom style="thin">
        <color rgb="FF000000"/>
      </bottom>
      <diagonal/>
    </border>
    <border>
      <left style="thin">
        <color indexed="64"/>
      </left>
      <right/>
      <top style="thin">
        <color rgb="FF000000"/>
      </top>
      <bottom style="thin">
        <color rgb="FF000000"/>
      </bottom>
      <diagonal/>
    </border>
    <border>
      <left style="thin">
        <color rgb="FF000000"/>
      </left>
      <right style="thin">
        <color indexed="64"/>
      </right>
      <top style="thin">
        <color rgb="FF000000"/>
      </top>
      <bottom style="thin">
        <color rgb="FF000000"/>
      </bottom>
      <diagonal/>
    </border>
    <border>
      <left style="thin">
        <color indexed="64"/>
      </left>
      <right/>
      <top style="thin">
        <color rgb="FF000000"/>
      </top>
      <bottom style="thin">
        <color indexed="64"/>
      </bottom>
      <diagonal/>
    </border>
    <border>
      <left style="thin">
        <color rgb="FF000000"/>
      </left>
      <right style="thin">
        <color indexed="64"/>
      </right>
      <top style="thin">
        <color rgb="FF000000"/>
      </top>
      <bottom style="thin">
        <color indexed="64"/>
      </bottom>
      <diagonal/>
    </border>
    <border>
      <left style="thin">
        <color indexed="64"/>
      </left>
      <right/>
      <top/>
      <bottom/>
      <diagonal/>
    </border>
    <border>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rgb="FF000000"/>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rgb="FF000000"/>
      </top>
      <bottom style="thin">
        <color rgb="FF000000"/>
      </bottom>
      <diagonal/>
    </border>
  </borders>
  <cellStyleXfs count="1">
    <xf numFmtId="0" fontId="0" fillId="0" borderId="0"/>
  </cellStyleXfs>
  <cellXfs count="164">
    <xf numFmtId="0" fontId="0" fillId="0" borderId="0" xfId="0" applyAlignment="1">
      <alignment horizontal="left" vertical="top"/>
    </xf>
    <xf numFmtId="0" fontId="5" fillId="0" borderId="2" xfId="0" applyFont="1" applyBorder="1" applyAlignment="1">
      <alignment horizontal="center" vertical="center" wrapText="1"/>
    </xf>
    <xf numFmtId="0" fontId="5" fillId="0" borderId="5" xfId="0" applyFont="1" applyBorder="1" applyAlignment="1">
      <alignment horizontal="center" vertical="center" wrapText="1"/>
    </xf>
    <xf numFmtId="0" fontId="5" fillId="0" borderId="16" xfId="0" applyFont="1" applyBorder="1" applyAlignment="1">
      <alignment horizontal="center" vertical="center" wrapText="1"/>
    </xf>
    <xf numFmtId="0" fontId="5" fillId="0" borderId="17" xfId="0" applyFont="1" applyBorder="1" applyAlignment="1">
      <alignment horizontal="center" vertical="center" wrapText="1"/>
    </xf>
    <xf numFmtId="0" fontId="2" fillId="0" borderId="16" xfId="0" applyFont="1" applyBorder="1" applyAlignment="1">
      <alignment horizontal="center" vertical="center" wrapText="1"/>
    </xf>
    <xf numFmtId="0" fontId="0" fillId="10" borderId="5" xfId="0" applyFill="1" applyBorder="1" applyAlignment="1">
      <alignment horizontal="center" vertical="center" wrapText="1"/>
    </xf>
    <xf numFmtId="0" fontId="4" fillId="10" borderId="16" xfId="0" applyFont="1" applyFill="1" applyBorder="1" applyAlignment="1">
      <alignment horizontal="center" vertical="center" wrapText="1"/>
    </xf>
    <xf numFmtId="0" fontId="4" fillId="10" borderId="16" xfId="0" applyFont="1" applyFill="1" applyBorder="1" applyAlignment="1">
      <alignment horizontal="center" vertical="center" textRotation="90" wrapText="1"/>
    </xf>
    <xf numFmtId="0" fontId="0" fillId="10" borderId="16" xfId="0" applyFill="1" applyBorder="1" applyAlignment="1">
      <alignment vertical="center" wrapText="1"/>
    </xf>
    <xf numFmtId="0" fontId="4" fillId="10" borderId="16" xfId="0" applyFont="1" applyFill="1" applyBorder="1" applyAlignment="1">
      <alignment vertical="center" wrapText="1"/>
    </xf>
    <xf numFmtId="0" fontId="0" fillId="10" borderId="16" xfId="0" applyFill="1" applyBorder="1" applyAlignment="1">
      <alignment horizontal="center" vertical="center" textRotation="90" wrapText="1"/>
    </xf>
    <xf numFmtId="0" fontId="4" fillId="10" borderId="5" xfId="0" applyFont="1" applyFill="1" applyBorder="1" applyAlignment="1">
      <alignment horizontal="center" vertical="center" textRotation="90" wrapText="1"/>
    </xf>
    <xf numFmtId="0" fontId="13" fillId="0" borderId="16" xfId="0" applyFont="1" applyBorder="1" applyAlignment="1">
      <alignment horizontal="center" vertical="center" wrapText="1"/>
    </xf>
    <xf numFmtId="1" fontId="12" fillId="0" borderId="16" xfId="0" applyNumberFormat="1" applyFont="1" applyBorder="1" applyAlignment="1">
      <alignment horizontal="center" vertical="center" wrapText="1"/>
    </xf>
    <xf numFmtId="0" fontId="4" fillId="4" borderId="13" xfId="0" applyFont="1" applyFill="1" applyBorder="1" applyAlignment="1">
      <alignment horizontal="center" vertical="center" wrapText="1"/>
    </xf>
    <xf numFmtId="0" fontId="10" fillId="0" borderId="16" xfId="0" applyFont="1" applyBorder="1" applyAlignment="1">
      <alignment horizontal="center" vertical="center" textRotation="90" wrapText="1"/>
    </xf>
    <xf numFmtId="1" fontId="6" fillId="0" borderId="16" xfId="0" applyNumberFormat="1" applyFont="1" applyBorder="1" applyAlignment="1">
      <alignment horizontal="center" vertical="center" wrapText="1" shrinkToFit="1"/>
    </xf>
    <xf numFmtId="1" fontId="6" fillId="0" borderId="3" xfId="0" applyNumberFormat="1" applyFont="1" applyBorder="1" applyAlignment="1">
      <alignment horizontal="center" vertical="center" wrapText="1" shrinkToFit="1"/>
    </xf>
    <xf numFmtId="1" fontId="6" fillId="5" borderId="16" xfId="0" applyNumberFormat="1" applyFont="1" applyFill="1" applyBorder="1" applyAlignment="1">
      <alignment horizontal="center" vertical="center" wrapText="1" shrinkToFit="1"/>
    </xf>
    <xf numFmtId="1" fontId="6" fillId="6" borderId="16" xfId="0" applyNumberFormat="1" applyFont="1" applyFill="1" applyBorder="1" applyAlignment="1">
      <alignment horizontal="center" vertical="center" wrapText="1" shrinkToFit="1"/>
    </xf>
    <xf numFmtId="1" fontId="6" fillId="7" borderId="16" xfId="0" applyNumberFormat="1" applyFont="1" applyFill="1" applyBorder="1" applyAlignment="1">
      <alignment horizontal="center" vertical="center" wrapText="1" shrinkToFit="1"/>
    </xf>
    <xf numFmtId="1" fontId="6" fillId="8" borderId="16" xfId="0" applyNumberFormat="1" applyFont="1" applyFill="1" applyBorder="1" applyAlignment="1">
      <alignment horizontal="center" vertical="center" wrapText="1" shrinkToFit="1"/>
    </xf>
    <xf numFmtId="1" fontId="6" fillId="0" borderId="8" xfId="0" applyNumberFormat="1" applyFont="1" applyBorder="1" applyAlignment="1">
      <alignment horizontal="center" vertical="center" wrapText="1" shrinkToFit="1"/>
    </xf>
    <xf numFmtId="0" fontId="4" fillId="10" borderId="16" xfId="0" applyFont="1" applyFill="1" applyBorder="1" applyAlignment="1">
      <alignment horizontal="left" vertical="center" wrapText="1"/>
    </xf>
    <xf numFmtId="1" fontId="3" fillId="0" borderId="16" xfId="0" applyNumberFormat="1" applyFont="1" applyBorder="1" applyAlignment="1">
      <alignment horizontal="center" vertical="center" wrapText="1" shrinkToFit="1"/>
    </xf>
    <xf numFmtId="1" fontId="11" fillId="0" borderId="16" xfId="0" applyNumberFormat="1" applyFont="1" applyBorder="1" applyAlignment="1">
      <alignment horizontal="center" vertical="center" wrapText="1" shrinkToFit="1"/>
    </xf>
    <xf numFmtId="1" fontId="11" fillId="14" borderId="16" xfId="0" applyNumberFormat="1" applyFont="1" applyFill="1" applyBorder="1" applyAlignment="1">
      <alignment horizontal="center" vertical="center" wrapText="1" shrinkToFit="1"/>
    </xf>
    <xf numFmtId="1" fontId="11" fillId="12" borderId="16" xfId="0" applyNumberFormat="1" applyFont="1" applyFill="1" applyBorder="1" applyAlignment="1">
      <alignment horizontal="center" vertical="center" wrapText="1" shrinkToFit="1"/>
    </xf>
    <xf numFmtId="1" fontId="3" fillId="0" borderId="16" xfId="0" applyNumberFormat="1" applyFont="1" applyBorder="1" applyAlignment="1">
      <alignment horizontal="center" vertical="center" textRotation="90" wrapText="1" shrinkToFit="1"/>
    </xf>
    <xf numFmtId="1" fontId="11" fillId="13" borderId="16" xfId="0" applyNumberFormat="1" applyFont="1" applyFill="1" applyBorder="1" applyAlignment="1">
      <alignment horizontal="center" vertical="center" wrapText="1" shrinkToFit="1"/>
    </xf>
    <xf numFmtId="0" fontId="4" fillId="10" borderId="16" xfId="0" applyFont="1" applyFill="1" applyBorder="1" applyAlignment="1">
      <alignment horizontal="left" vertical="center" textRotation="90" wrapText="1"/>
    </xf>
    <xf numFmtId="0" fontId="0" fillId="11" borderId="0" xfId="0" applyFill="1" applyAlignment="1">
      <alignment horizontal="left" vertical="center"/>
    </xf>
    <xf numFmtId="0" fontId="4" fillId="4" borderId="7" xfId="0" applyFont="1" applyFill="1" applyBorder="1" applyAlignment="1">
      <alignment horizontal="center" vertical="center" wrapText="1"/>
    </xf>
    <xf numFmtId="0" fontId="4" fillId="4" borderId="7" xfId="0" applyFont="1" applyFill="1" applyBorder="1" applyAlignment="1">
      <alignment horizontal="left" vertical="center" wrapText="1"/>
    </xf>
    <xf numFmtId="1" fontId="6" fillId="0" borderId="2" xfId="0" applyNumberFormat="1" applyFont="1" applyBorder="1" applyAlignment="1">
      <alignment horizontal="center" vertical="center" wrapText="1" shrinkToFit="1"/>
    </xf>
    <xf numFmtId="164" fontId="3" fillId="0" borderId="16" xfId="0" applyNumberFormat="1" applyFont="1" applyBorder="1" applyAlignment="1">
      <alignment horizontal="center" vertical="center" wrapText="1" shrinkToFit="1"/>
    </xf>
    <xf numFmtId="164" fontId="3" fillId="0" borderId="16" xfId="0" applyNumberFormat="1" applyFont="1" applyBorder="1" applyAlignment="1">
      <alignment horizontal="left" vertical="center" wrapText="1" shrinkToFit="1"/>
    </xf>
    <xf numFmtId="0" fontId="4" fillId="4" borderId="16" xfId="0" applyFont="1" applyFill="1" applyBorder="1" applyAlignment="1">
      <alignment horizontal="center" vertical="center" wrapText="1"/>
    </xf>
    <xf numFmtId="0" fontId="4" fillId="4" borderId="16" xfId="0" applyFont="1" applyFill="1" applyBorder="1" applyAlignment="1">
      <alignment horizontal="left" vertical="center" wrapText="1"/>
    </xf>
    <xf numFmtId="0" fontId="4" fillId="3" borderId="18" xfId="0" applyFont="1" applyFill="1" applyBorder="1" applyAlignment="1">
      <alignment horizontal="center" vertical="center" wrapText="1"/>
    </xf>
    <xf numFmtId="0" fontId="4" fillId="3" borderId="19" xfId="0" applyFont="1" applyFill="1" applyBorder="1" applyAlignment="1">
      <alignment horizontal="center" vertical="center" wrapText="1"/>
    </xf>
    <xf numFmtId="0" fontId="5" fillId="8" borderId="20" xfId="0" applyFont="1" applyFill="1" applyBorder="1" applyAlignment="1">
      <alignment horizontal="center" vertical="center" wrapText="1"/>
    </xf>
    <xf numFmtId="0" fontId="8" fillId="0" borderId="21" xfId="0" applyFont="1" applyBorder="1" applyAlignment="1">
      <alignment horizontal="center" vertical="center" wrapText="1"/>
    </xf>
    <xf numFmtId="0" fontId="5" fillId="7" borderId="20" xfId="0" applyFont="1" applyFill="1" applyBorder="1" applyAlignment="1">
      <alignment horizontal="center" vertical="center" wrapText="1"/>
    </xf>
    <xf numFmtId="0" fontId="5" fillId="0" borderId="21" xfId="0" applyFont="1" applyBorder="1" applyAlignment="1">
      <alignment horizontal="center" vertical="center" wrapText="1"/>
    </xf>
    <xf numFmtId="1" fontId="6" fillId="6" borderId="20" xfId="0" applyNumberFormat="1" applyFont="1" applyFill="1" applyBorder="1" applyAlignment="1">
      <alignment horizontal="center" vertical="center" wrapText="1" shrinkToFit="1"/>
    </xf>
    <xf numFmtId="0" fontId="5" fillId="9" borderId="22" xfId="0" applyFont="1" applyFill="1" applyBorder="1" applyAlignment="1">
      <alignment horizontal="center" vertical="center" wrapText="1"/>
    </xf>
    <xf numFmtId="0" fontId="5" fillId="0" borderId="23" xfId="0" applyFont="1" applyBorder="1" applyAlignment="1">
      <alignment horizontal="center" vertical="center" wrapText="1"/>
    </xf>
    <xf numFmtId="0" fontId="0" fillId="11" borderId="0" xfId="0" applyFill="1" applyAlignment="1">
      <alignment horizontal="left" vertical="center" wrapText="1"/>
    </xf>
    <xf numFmtId="1" fontId="11" fillId="15" borderId="16" xfId="0" applyNumberFormat="1" applyFont="1" applyFill="1" applyBorder="1" applyAlignment="1">
      <alignment horizontal="center" vertical="center" wrapText="1" shrinkToFit="1"/>
    </xf>
    <xf numFmtId="1" fontId="11" fillId="16" borderId="16" xfId="0" applyNumberFormat="1" applyFont="1" applyFill="1" applyBorder="1" applyAlignment="1">
      <alignment horizontal="center" vertical="center" wrapText="1" shrinkToFit="1"/>
    </xf>
    <xf numFmtId="0" fontId="1" fillId="0" borderId="3" xfId="0" applyFont="1" applyBorder="1" applyAlignment="1">
      <alignment horizontal="left" vertical="center" wrapText="1"/>
    </xf>
    <xf numFmtId="0" fontId="1" fillId="0" borderId="1" xfId="0" applyFont="1" applyBorder="1" applyAlignment="1">
      <alignment horizontal="left" vertical="center" wrapText="1"/>
    </xf>
    <xf numFmtId="0" fontId="1" fillId="0" borderId="4" xfId="0" applyFont="1" applyBorder="1" applyAlignment="1">
      <alignment horizontal="left" vertical="center" wrapText="1"/>
    </xf>
    <xf numFmtId="0" fontId="2" fillId="0" borderId="3" xfId="0" applyFont="1" applyBorder="1" applyAlignment="1">
      <alignment horizontal="left" vertical="center" wrapText="1"/>
    </xf>
    <xf numFmtId="0" fontId="2" fillId="0" borderId="1" xfId="0" applyFont="1" applyBorder="1" applyAlignment="1">
      <alignment horizontal="left" vertical="center" wrapText="1"/>
    </xf>
    <xf numFmtId="0" fontId="2" fillId="0" borderId="4" xfId="0" applyFont="1" applyBorder="1" applyAlignment="1">
      <alignment horizontal="left" vertical="center" wrapText="1"/>
    </xf>
    <xf numFmtId="0" fontId="4" fillId="2" borderId="3"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5" fillId="0" borderId="3" xfId="0" applyFont="1" applyBorder="1" applyAlignment="1">
      <alignment horizontal="left" vertical="center" wrapText="1"/>
    </xf>
    <xf numFmtId="0" fontId="5" fillId="0" borderId="1" xfId="0" applyFont="1" applyBorder="1" applyAlignment="1">
      <alignment horizontal="left" vertical="center" wrapText="1"/>
    </xf>
    <xf numFmtId="0" fontId="5" fillId="0" borderId="4" xfId="0" applyFont="1" applyBorder="1" applyAlignment="1">
      <alignment horizontal="left" vertical="center" wrapText="1"/>
    </xf>
    <xf numFmtId="0" fontId="1" fillId="0" borderId="1" xfId="0" applyFont="1" applyBorder="1" applyAlignment="1">
      <alignment horizontal="center" vertical="center" wrapText="1"/>
    </xf>
    <xf numFmtId="0" fontId="1" fillId="2" borderId="3"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1" fillId="2" borderId="4" xfId="0" applyFont="1" applyFill="1" applyBorder="1" applyAlignment="1">
      <alignment horizontal="center" vertical="center" wrapText="1"/>
    </xf>
    <xf numFmtId="164" fontId="3" fillId="0" borderId="3" xfId="0" applyNumberFormat="1" applyFont="1" applyBorder="1" applyAlignment="1">
      <alignment horizontal="left" vertical="center" wrapText="1" shrinkToFit="1"/>
    </xf>
    <xf numFmtId="164" fontId="3" fillId="0" borderId="1" xfId="0" applyNumberFormat="1" applyFont="1" applyBorder="1" applyAlignment="1">
      <alignment horizontal="left" vertical="center" wrapText="1" shrinkToFit="1"/>
    </xf>
    <xf numFmtId="164" fontId="3" fillId="0" borderId="4" xfId="0" applyNumberFormat="1" applyFont="1" applyBorder="1" applyAlignment="1">
      <alignment horizontal="left" vertical="center" wrapText="1" shrinkToFit="1"/>
    </xf>
    <xf numFmtId="0" fontId="4" fillId="0" borderId="3" xfId="0" applyFont="1" applyBorder="1" applyAlignment="1">
      <alignment horizontal="center" vertical="center" wrapText="1"/>
    </xf>
    <xf numFmtId="0" fontId="4" fillId="0" borderId="1" xfId="0" applyFont="1" applyBorder="1" applyAlignment="1">
      <alignment horizontal="center" vertical="center" wrapText="1"/>
    </xf>
    <xf numFmtId="0" fontId="4" fillId="0" borderId="4" xfId="0" applyFont="1" applyBorder="1" applyAlignment="1">
      <alignment horizontal="center" vertical="center" wrapText="1"/>
    </xf>
    <xf numFmtId="0" fontId="0" fillId="0" borderId="5" xfId="0" applyBorder="1" applyAlignment="1">
      <alignment horizontal="left" vertical="center" wrapText="1"/>
    </xf>
    <xf numFmtId="0" fontId="0" fillId="0" borderId="6" xfId="0" applyBorder="1" applyAlignment="1">
      <alignment horizontal="left" vertical="center" wrapText="1"/>
    </xf>
    <xf numFmtId="0" fontId="0" fillId="0" borderId="7" xfId="0" applyBorder="1" applyAlignment="1">
      <alignment horizontal="left" vertical="center" wrapText="1"/>
    </xf>
    <xf numFmtId="0" fontId="4" fillId="3" borderId="3" xfId="0" applyFont="1" applyFill="1" applyBorder="1" applyAlignment="1">
      <alignment horizontal="center" vertical="center" wrapText="1"/>
    </xf>
    <xf numFmtId="0" fontId="4" fillId="3" borderId="1" xfId="0" applyFont="1" applyFill="1" applyBorder="1" applyAlignment="1">
      <alignment horizontal="center" vertical="center" wrapText="1"/>
    </xf>
    <xf numFmtId="0" fontId="4" fillId="3" borderId="4" xfId="0" applyFont="1" applyFill="1" applyBorder="1" applyAlignment="1">
      <alignment horizontal="center" vertical="center" wrapText="1"/>
    </xf>
    <xf numFmtId="0" fontId="4" fillId="3" borderId="3" xfId="0" applyFont="1" applyFill="1" applyBorder="1" applyAlignment="1">
      <alignment horizontal="left" vertical="center" wrapText="1"/>
    </xf>
    <xf numFmtId="0" fontId="4" fillId="3" borderId="4" xfId="0" applyFont="1" applyFill="1" applyBorder="1" applyAlignment="1">
      <alignment horizontal="left" vertical="center" wrapText="1"/>
    </xf>
    <xf numFmtId="0" fontId="0" fillId="0" borderId="8" xfId="0" applyBorder="1" applyAlignment="1">
      <alignment horizontal="left" vertical="center" wrapText="1"/>
    </xf>
    <xf numFmtId="0" fontId="0" fillId="0" borderId="9" xfId="0" applyBorder="1" applyAlignment="1">
      <alignment horizontal="left" vertical="center" wrapText="1"/>
    </xf>
    <xf numFmtId="0" fontId="0" fillId="0" borderId="10" xfId="0" applyBorder="1" applyAlignment="1">
      <alignment horizontal="left" vertical="center" wrapText="1"/>
    </xf>
    <xf numFmtId="0" fontId="0" fillId="0" borderId="11" xfId="0" applyBorder="1" applyAlignment="1">
      <alignment horizontal="left" vertical="center" wrapText="1"/>
    </xf>
    <xf numFmtId="0" fontId="0" fillId="0" borderId="0" xfId="0" applyAlignment="1">
      <alignment horizontal="left" vertical="center" wrapText="1"/>
    </xf>
    <xf numFmtId="0" fontId="0" fillId="0" borderId="12" xfId="0" applyBorder="1" applyAlignment="1">
      <alignment horizontal="left" vertical="center" wrapText="1"/>
    </xf>
    <xf numFmtId="0" fontId="0" fillId="0" borderId="13" xfId="0" applyBorder="1" applyAlignment="1">
      <alignment horizontal="left" vertical="center" wrapText="1"/>
    </xf>
    <xf numFmtId="0" fontId="0" fillId="0" borderId="14" xfId="0" applyBorder="1" applyAlignment="1">
      <alignment horizontal="left" vertical="center" wrapText="1"/>
    </xf>
    <xf numFmtId="0" fontId="0" fillId="0" borderId="15" xfId="0" applyBorder="1" applyAlignment="1">
      <alignment horizontal="left" vertical="center" wrapText="1"/>
    </xf>
    <xf numFmtId="1" fontId="6" fillId="0" borderId="3" xfId="0" applyNumberFormat="1" applyFont="1" applyBorder="1" applyAlignment="1">
      <alignment horizontal="center" vertical="center" wrapText="1" shrinkToFit="1"/>
    </xf>
    <xf numFmtId="1" fontId="6" fillId="0" borderId="4" xfId="0" applyNumberFormat="1" applyFont="1" applyBorder="1" applyAlignment="1">
      <alignment horizontal="center" vertical="center" wrapText="1" shrinkToFit="1"/>
    </xf>
    <xf numFmtId="0" fontId="4" fillId="3" borderId="5" xfId="0" applyFont="1" applyFill="1" applyBorder="1" applyAlignment="1">
      <alignment horizontal="center" vertical="center" textRotation="90" wrapText="1"/>
    </xf>
    <xf numFmtId="0" fontId="4" fillId="3" borderId="6" xfId="0" applyFont="1" applyFill="1" applyBorder="1" applyAlignment="1">
      <alignment horizontal="center" vertical="center" textRotation="90" wrapText="1"/>
    </xf>
    <xf numFmtId="0" fontId="4" fillId="3" borderId="7" xfId="0" applyFont="1" applyFill="1" applyBorder="1" applyAlignment="1">
      <alignment horizontal="center" vertical="center" textRotation="90" wrapText="1"/>
    </xf>
    <xf numFmtId="0" fontId="4" fillId="0" borderId="9" xfId="0" applyFont="1" applyBorder="1" applyAlignment="1">
      <alignment horizontal="center" vertical="center" wrapText="1"/>
    </xf>
    <xf numFmtId="0" fontId="4" fillId="4" borderId="13" xfId="0" applyFont="1" applyFill="1" applyBorder="1" applyAlignment="1">
      <alignment horizontal="center" vertical="center" wrapText="1"/>
    </xf>
    <xf numFmtId="0" fontId="4" fillId="4" borderId="14" xfId="0" applyFont="1" applyFill="1" applyBorder="1" applyAlignment="1">
      <alignment horizontal="center" vertical="center" wrapText="1"/>
    </xf>
    <xf numFmtId="0" fontId="5" fillId="0" borderId="17" xfId="0" applyFont="1" applyBorder="1" applyAlignment="1">
      <alignment horizontal="center" vertical="center" wrapText="1"/>
    </xf>
    <xf numFmtId="0" fontId="4" fillId="4" borderId="3" xfId="0" applyFont="1" applyFill="1" applyBorder="1" applyAlignment="1">
      <alignment horizontal="center" vertical="center" wrapText="1"/>
    </xf>
    <xf numFmtId="0" fontId="4" fillId="4" borderId="1" xfId="0" applyFont="1" applyFill="1" applyBorder="1" applyAlignment="1">
      <alignment horizontal="center" vertical="center" wrapText="1"/>
    </xf>
    <xf numFmtId="0" fontId="5" fillId="0" borderId="16" xfId="0" applyFont="1" applyBorder="1" applyAlignment="1">
      <alignment horizontal="left" vertical="center" wrapText="1"/>
    </xf>
    <xf numFmtId="0" fontId="4" fillId="4" borderId="8" xfId="0" applyFont="1" applyFill="1" applyBorder="1" applyAlignment="1">
      <alignment horizontal="center" vertical="center" wrapText="1"/>
    </xf>
    <xf numFmtId="0" fontId="4" fillId="4" borderId="10" xfId="0" applyFont="1" applyFill="1" applyBorder="1" applyAlignment="1">
      <alignment horizontal="center" vertical="center" wrapText="1"/>
    </xf>
    <xf numFmtId="0" fontId="4" fillId="4" borderId="15" xfId="0" applyFont="1" applyFill="1" applyBorder="1" applyAlignment="1">
      <alignment horizontal="center" vertical="center" wrapText="1"/>
    </xf>
    <xf numFmtId="0" fontId="1" fillId="4" borderId="5" xfId="0" applyFont="1" applyFill="1" applyBorder="1" applyAlignment="1">
      <alignment horizontal="center" vertical="center" wrapText="1"/>
    </xf>
    <xf numFmtId="0" fontId="1" fillId="4" borderId="7" xfId="0" applyFont="1" applyFill="1" applyBorder="1" applyAlignment="1">
      <alignment horizontal="center" vertical="center" wrapText="1"/>
    </xf>
    <xf numFmtId="0" fontId="4" fillId="4" borderId="13" xfId="0" applyFont="1" applyFill="1" applyBorder="1" applyAlignment="1">
      <alignment horizontal="left" vertical="center" wrapText="1"/>
    </xf>
    <xf numFmtId="0" fontId="4" fillId="4" borderId="15" xfId="0" applyFont="1" applyFill="1" applyBorder="1" applyAlignment="1">
      <alignment horizontal="left" vertical="center" wrapText="1"/>
    </xf>
    <xf numFmtId="0" fontId="4" fillId="4" borderId="16" xfId="0" applyFont="1" applyFill="1" applyBorder="1" applyAlignment="1">
      <alignment horizontal="center" vertical="center" wrapText="1"/>
    </xf>
    <xf numFmtId="0" fontId="4" fillId="2" borderId="33" xfId="0" applyFont="1" applyFill="1" applyBorder="1" applyAlignment="1">
      <alignment horizontal="center" vertical="center" wrapText="1"/>
    </xf>
    <xf numFmtId="0" fontId="4" fillId="2" borderId="34" xfId="0" applyFont="1" applyFill="1" applyBorder="1" applyAlignment="1">
      <alignment horizontal="center" vertical="center" wrapText="1"/>
    </xf>
    <xf numFmtId="0" fontId="4" fillId="2" borderId="35" xfId="0" applyFont="1" applyFill="1" applyBorder="1" applyAlignment="1">
      <alignment horizontal="center" vertical="center" wrapText="1"/>
    </xf>
    <xf numFmtId="1" fontId="6" fillId="5" borderId="16" xfId="0" applyNumberFormat="1" applyFont="1" applyFill="1" applyBorder="1" applyAlignment="1">
      <alignment horizontal="center" vertical="center" wrapText="1" shrinkToFit="1"/>
    </xf>
    <xf numFmtId="0" fontId="4" fillId="4" borderId="36" xfId="0" applyFont="1" applyFill="1" applyBorder="1" applyAlignment="1">
      <alignment horizontal="center" vertical="center" wrapText="1"/>
    </xf>
    <xf numFmtId="0" fontId="5" fillId="0" borderId="16" xfId="0" applyFont="1" applyBorder="1" applyAlignment="1">
      <alignment horizontal="center" vertical="center" wrapText="1"/>
    </xf>
    <xf numFmtId="164" fontId="3" fillId="0" borderId="16" xfId="0" applyNumberFormat="1" applyFont="1" applyBorder="1" applyAlignment="1">
      <alignment horizontal="center" vertical="center" wrapText="1" shrinkToFit="1"/>
    </xf>
    <xf numFmtId="0" fontId="4" fillId="4" borderId="5" xfId="0" applyFont="1" applyFill="1" applyBorder="1" applyAlignment="1">
      <alignment horizontal="left" vertical="center" wrapText="1"/>
    </xf>
    <xf numFmtId="0" fontId="4" fillId="4" borderId="7" xfId="0" applyFont="1" applyFill="1" applyBorder="1" applyAlignment="1">
      <alignment horizontal="left" vertical="center" wrapText="1"/>
    </xf>
    <xf numFmtId="0" fontId="4" fillId="4" borderId="8" xfId="0" applyFont="1" applyFill="1" applyBorder="1" applyAlignment="1">
      <alignment horizontal="left" vertical="center" wrapText="1"/>
    </xf>
    <xf numFmtId="0" fontId="4" fillId="4" borderId="16" xfId="0" applyFont="1" applyFill="1" applyBorder="1" applyAlignment="1">
      <alignment horizontal="left" vertical="center" wrapText="1"/>
    </xf>
    <xf numFmtId="1" fontId="6" fillId="0" borderId="16" xfId="0" applyNumberFormat="1" applyFont="1" applyBorder="1" applyAlignment="1">
      <alignment horizontal="center" vertical="center" wrapText="1" shrinkToFit="1"/>
    </xf>
    <xf numFmtId="1" fontId="6" fillId="0" borderId="13" xfId="0" applyNumberFormat="1" applyFont="1" applyBorder="1" applyAlignment="1">
      <alignment horizontal="center" vertical="center" wrapText="1" shrinkToFit="1"/>
    </xf>
    <xf numFmtId="1" fontId="6" fillId="0" borderId="15" xfId="0" applyNumberFormat="1" applyFont="1" applyBorder="1" applyAlignment="1">
      <alignment horizontal="center" vertical="center" wrapText="1" shrinkToFit="1"/>
    </xf>
    <xf numFmtId="1" fontId="6" fillId="7" borderId="16" xfId="0" applyNumberFormat="1" applyFont="1" applyFill="1" applyBorder="1" applyAlignment="1">
      <alignment horizontal="center" vertical="center" wrapText="1" shrinkToFit="1"/>
    </xf>
    <xf numFmtId="0" fontId="4" fillId="4" borderId="9" xfId="0" applyFont="1" applyFill="1" applyBorder="1" applyAlignment="1">
      <alignment horizontal="center" vertical="center" wrapText="1"/>
    </xf>
    <xf numFmtId="0" fontId="0" fillId="0" borderId="26" xfId="0" applyBorder="1" applyAlignment="1">
      <alignment horizontal="center" vertical="center" wrapText="1"/>
    </xf>
    <xf numFmtId="0" fontId="0" fillId="0" borderId="27" xfId="0" applyBorder="1" applyAlignment="1">
      <alignment horizontal="center" vertical="center" wrapText="1"/>
    </xf>
    <xf numFmtId="0" fontId="0" fillId="0" borderId="24" xfId="0" applyBorder="1" applyAlignment="1">
      <alignment horizontal="center" vertical="center" wrapText="1"/>
    </xf>
    <xf numFmtId="0" fontId="0" fillId="0" borderId="25" xfId="0" applyBorder="1" applyAlignment="1">
      <alignment horizontal="center" vertical="center" wrapText="1"/>
    </xf>
    <xf numFmtId="0" fontId="0" fillId="0" borderId="29" xfId="0" applyBorder="1" applyAlignment="1">
      <alignment horizontal="center" vertical="center" wrapText="1"/>
    </xf>
    <xf numFmtId="0" fontId="0" fillId="0" borderId="30" xfId="0" applyBorder="1" applyAlignment="1">
      <alignment horizontal="center" vertical="center" wrapText="1"/>
    </xf>
    <xf numFmtId="0" fontId="4" fillId="0" borderId="33" xfId="0" applyFont="1" applyBorder="1" applyAlignment="1">
      <alignment horizontal="center" vertical="center" wrapText="1"/>
    </xf>
    <xf numFmtId="0" fontId="4" fillId="0" borderId="34" xfId="0" applyFont="1" applyBorder="1" applyAlignment="1">
      <alignment horizontal="center" vertical="center" wrapText="1"/>
    </xf>
    <xf numFmtId="0" fontId="4" fillId="0" borderId="35" xfId="0" applyFont="1" applyBorder="1" applyAlignment="1">
      <alignment horizontal="center" vertical="center" wrapText="1"/>
    </xf>
    <xf numFmtId="0" fontId="0" fillId="0" borderId="5" xfId="0" applyBorder="1" applyAlignment="1">
      <alignment horizontal="center" vertical="center" wrapText="1"/>
    </xf>
    <xf numFmtId="0" fontId="0" fillId="0" borderId="6" xfId="0" applyBorder="1" applyAlignment="1">
      <alignment horizontal="center" vertical="center" wrapText="1"/>
    </xf>
    <xf numFmtId="1" fontId="6" fillId="6" borderId="16" xfId="0" applyNumberFormat="1" applyFont="1" applyFill="1" applyBorder="1" applyAlignment="1">
      <alignment horizontal="center" vertical="center" wrapText="1" shrinkToFit="1"/>
    </xf>
    <xf numFmtId="1" fontId="6" fillId="8" borderId="16" xfId="0" applyNumberFormat="1" applyFont="1" applyFill="1" applyBorder="1" applyAlignment="1">
      <alignment horizontal="center" vertical="center" wrapText="1" shrinkToFit="1"/>
    </xf>
    <xf numFmtId="0" fontId="4" fillId="11" borderId="26" xfId="0" applyFont="1" applyFill="1" applyBorder="1" applyAlignment="1">
      <alignment horizontal="center" vertical="center" wrapText="1"/>
    </xf>
    <xf numFmtId="0" fontId="4" fillId="11" borderId="28" xfId="0" applyFont="1" applyFill="1" applyBorder="1" applyAlignment="1">
      <alignment horizontal="center" vertical="center" wrapText="1"/>
    </xf>
    <xf numFmtId="0" fontId="4" fillId="11" borderId="27" xfId="0" applyFont="1" applyFill="1" applyBorder="1" applyAlignment="1">
      <alignment horizontal="center" vertical="center" wrapText="1"/>
    </xf>
    <xf numFmtId="0" fontId="4" fillId="11" borderId="24" xfId="0" applyFont="1" applyFill="1" applyBorder="1" applyAlignment="1">
      <alignment horizontal="center" vertical="center" wrapText="1"/>
    </xf>
    <xf numFmtId="0" fontId="4" fillId="11" borderId="0" xfId="0" applyFont="1" applyFill="1" applyAlignment="1">
      <alignment horizontal="center" vertical="center" wrapText="1"/>
    </xf>
    <xf numFmtId="0" fontId="4" fillId="11" borderId="25" xfId="0" applyFont="1" applyFill="1" applyBorder="1" applyAlignment="1">
      <alignment horizontal="center" vertical="center" wrapText="1"/>
    </xf>
    <xf numFmtId="0" fontId="4" fillId="11" borderId="29" xfId="0" applyFont="1" applyFill="1" applyBorder="1" applyAlignment="1">
      <alignment horizontal="center" vertical="center" wrapText="1"/>
    </xf>
    <xf numFmtId="0" fontId="4" fillId="11" borderId="31" xfId="0" applyFont="1" applyFill="1" applyBorder="1" applyAlignment="1">
      <alignment horizontal="center" vertical="center" wrapText="1"/>
    </xf>
    <xf numFmtId="0" fontId="4" fillId="11" borderId="30" xfId="0" applyFont="1" applyFill="1" applyBorder="1" applyAlignment="1">
      <alignment horizontal="center" vertical="center" wrapText="1"/>
    </xf>
    <xf numFmtId="0" fontId="7" fillId="0" borderId="24" xfId="0" applyFont="1" applyBorder="1" applyAlignment="1">
      <alignment horizontal="left" vertical="center" wrapText="1"/>
    </xf>
    <xf numFmtId="0" fontId="7" fillId="0" borderId="0" xfId="0" applyFont="1" applyAlignment="1">
      <alignment horizontal="left" vertical="center" wrapText="1"/>
    </xf>
    <xf numFmtId="0" fontId="7" fillId="0" borderId="25" xfId="0" applyFont="1" applyBorder="1" applyAlignment="1">
      <alignment horizontal="left" vertical="center" wrapText="1"/>
    </xf>
    <xf numFmtId="0" fontId="4" fillId="10" borderId="8" xfId="0" applyFont="1" applyFill="1" applyBorder="1" applyAlignment="1">
      <alignment horizontal="center" vertical="center" wrapText="1"/>
    </xf>
    <xf numFmtId="0" fontId="4" fillId="10" borderId="10" xfId="0" applyFont="1" applyFill="1" applyBorder="1" applyAlignment="1">
      <alignment horizontal="center" vertical="center" wrapText="1"/>
    </xf>
    <xf numFmtId="0" fontId="14" fillId="0" borderId="16" xfId="0" applyFont="1" applyBorder="1" applyAlignment="1">
      <alignment horizontal="center" vertical="center" wrapText="1"/>
    </xf>
    <xf numFmtId="0" fontId="4" fillId="10" borderId="32" xfId="0" applyFont="1" applyFill="1" applyBorder="1" applyAlignment="1">
      <alignment horizontal="center" vertical="center" wrapText="1"/>
    </xf>
    <xf numFmtId="0" fontId="4" fillId="10" borderId="11" xfId="0" applyFont="1" applyFill="1" applyBorder="1" applyAlignment="1">
      <alignment horizontal="center" vertical="center" wrapText="1"/>
    </xf>
    <xf numFmtId="0" fontId="4" fillId="10" borderId="3" xfId="0" applyFont="1" applyFill="1" applyBorder="1" applyAlignment="1">
      <alignment horizontal="center" vertical="center" wrapText="1"/>
    </xf>
    <xf numFmtId="0" fontId="4" fillId="10" borderId="1" xfId="0" applyFont="1" applyFill="1" applyBorder="1" applyAlignment="1">
      <alignment horizontal="center" vertical="center" wrapText="1"/>
    </xf>
    <xf numFmtId="0" fontId="4" fillId="10" borderId="4" xfId="0" applyFont="1" applyFill="1" applyBorder="1" applyAlignment="1">
      <alignment horizontal="center" vertical="center" wrapText="1"/>
    </xf>
    <xf numFmtId="0" fontId="4" fillId="10" borderId="5" xfId="0" applyFont="1" applyFill="1" applyBorder="1" applyAlignment="1">
      <alignment horizontal="center" vertical="center" wrapText="1"/>
    </xf>
    <xf numFmtId="0" fontId="4" fillId="10" borderId="6" xfId="0" applyFont="1" applyFill="1" applyBorder="1" applyAlignment="1">
      <alignment horizontal="center" vertical="center" wrapText="1"/>
    </xf>
    <xf numFmtId="0" fontId="4" fillId="10" borderId="5" xfId="0" applyFont="1" applyFill="1" applyBorder="1" applyAlignment="1">
      <alignment horizontal="center" vertical="center" textRotation="90" wrapText="1"/>
    </xf>
    <xf numFmtId="0" fontId="4" fillId="10" borderId="6" xfId="0" applyFont="1" applyFill="1" applyBorder="1" applyAlignment="1">
      <alignment horizontal="center" vertical="center" textRotation="90"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65"/>
  <sheetViews>
    <sheetView tabSelected="1" zoomScaleNormal="100" workbookViewId="0">
      <selection activeCell="D3" sqref="D3:L3"/>
    </sheetView>
  </sheetViews>
  <sheetFormatPr baseColWidth="10" defaultColWidth="9" defaultRowHeight="13.2"/>
  <cols>
    <col min="1" max="1" width="9.21875" style="32" customWidth="1"/>
    <col min="2" max="2" width="30.21875" style="32" customWidth="1"/>
    <col min="3" max="5" width="15.44140625" style="32" customWidth="1"/>
    <col min="6" max="6" width="30.77734375" style="32" customWidth="1"/>
    <col min="7" max="7" width="31.5546875" style="32" customWidth="1"/>
    <col min="8" max="9" width="23.44140625" style="32" customWidth="1"/>
    <col min="10" max="12" width="14.5546875" style="32" customWidth="1"/>
    <col min="13" max="16384" width="9" style="32"/>
  </cols>
  <sheetData>
    <row r="1" spans="1:12" ht="24.75" customHeight="1">
      <c r="A1" s="64" t="s">
        <v>0</v>
      </c>
      <c r="B1" s="64"/>
      <c r="C1" s="64"/>
      <c r="D1" s="64"/>
      <c r="E1" s="64"/>
      <c r="F1" s="64"/>
      <c r="G1" s="64"/>
      <c r="H1" s="64"/>
      <c r="I1" s="64"/>
      <c r="J1" s="64"/>
      <c r="K1" s="64"/>
      <c r="L1" s="64"/>
    </row>
    <row r="2" spans="1:12" ht="15" customHeight="1">
      <c r="A2" s="65" t="s">
        <v>1</v>
      </c>
      <c r="B2" s="66"/>
      <c r="C2" s="66"/>
      <c r="D2" s="66"/>
      <c r="E2" s="66"/>
      <c r="F2" s="66"/>
      <c r="G2" s="66"/>
      <c r="H2" s="66"/>
      <c r="I2" s="66"/>
      <c r="J2" s="66"/>
      <c r="K2" s="66"/>
      <c r="L2" s="67"/>
    </row>
    <row r="3" spans="1:12" ht="27" customHeight="1">
      <c r="A3" s="52" t="s">
        <v>2</v>
      </c>
      <c r="B3" s="53"/>
      <c r="C3" s="54"/>
      <c r="D3" s="55" t="s">
        <v>90</v>
      </c>
      <c r="E3" s="56"/>
      <c r="F3" s="56"/>
      <c r="G3" s="56"/>
      <c r="H3" s="56"/>
      <c r="I3" s="56"/>
      <c r="J3" s="56"/>
      <c r="K3" s="56"/>
      <c r="L3" s="57"/>
    </row>
    <row r="4" spans="1:12" ht="18.3" customHeight="1">
      <c r="A4" s="52" t="s">
        <v>3</v>
      </c>
      <c r="B4" s="53"/>
      <c r="C4" s="54"/>
      <c r="D4" s="68">
        <v>5118000</v>
      </c>
      <c r="E4" s="69"/>
      <c r="F4" s="69"/>
      <c r="G4" s="69"/>
      <c r="H4" s="69"/>
      <c r="I4" s="69"/>
      <c r="J4" s="69"/>
      <c r="K4" s="69"/>
      <c r="L4" s="70"/>
    </row>
    <row r="5" spans="1:12" ht="27" customHeight="1">
      <c r="A5" s="52" t="s">
        <v>4</v>
      </c>
      <c r="B5" s="53"/>
      <c r="C5" s="54"/>
      <c r="D5" s="55" t="s">
        <v>5</v>
      </c>
      <c r="E5" s="56"/>
      <c r="F5" s="56"/>
      <c r="G5" s="56"/>
      <c r="H5" s="56"/>
      <c r="I5" s="56"/>
      <c r="J5" s="56"/>
      <c r="K5" s="56"/>
      <c r="L5" s="57"/>
    </row>
    <row r="6" spans="1:12" ht="15" customHeight="1">
      <c r="A6" s="58" t="s">
        <v>6</v>
      </c>
      <c r="B6" s="59"/>
      <c r="C6" s="59"/>
      <c r="D6" s="59"/>
      <c r="E6" s="59"/>
      <c r="F6" s="59"/>
      <c r="G6" s="59"/>
      <c r="H6" s="59"/>
      <c r="I6" s="59"/>
      <c r="J6" s="59"/>
      <c r="K6" s="59"/>
      <c r="L6" s="60"/>
    </row>
    <row r="7" spans="1:12" ht="51.3" customHeight="1">
      <c r="A7" s="61" t="s">
        <v>7</v>
      </c>
      <c r="B7" s="62"/>
      <c r="C7" s="62"/>
      <c r="D7" s="62"/>
      <c r="E7" s="62"/>
      <c r="F7" s="62"/>
      <c r="G7" s="62"/>
      <c r="H7" s="62"/>
      <c r="I7" s="62"/>
      <c r="J7" s="62"/>
      <c r="K7" s="62"/>
      <c r="L7" s="63"/>
    </row>
    <row r="8" spans="1:12" ht="15" customHeight="1">
      <c r="A8" s="58" t="s">
        <v>8</v>
      </c>
      <c r="B8" s="59"/>
      <c r="C8" s="59"/>
      <c r="D8" s="59"/>
      <c r="E8" s="59"/>
      <c r="F8" s="59"/>
      <c r="G8" s="59"/>
      <c r="H8" s="59"/>
      <c r="I8" s="59"/>
      <c r="J8" s="59"/>
      <c r="K8" s="59"/>
      <c r="L8" s="60"/>
    </row>
    <row r="9" spans="1:12" ht="15" customHeight="1">
      <c r="A9" s="71" t="s">
        <v>9</v>
      </c>
      <c r="B9" s="72"/>
      <c r="C9" s="72"/>
      <c r="D9" s="72"/>
      <c r="E9" s="72"/>
      <c r="F9" s="72"/>
      <c r="G9" s="72"/>
      <c r="H9" s="72"/>
      <c r="I9" s="72"/>
      <c r="J9" s="72"/>
      <c r="K9" s="72"/>
      <c r="L9" s="73"/>
    </row>
    <row r="10" spans="1:12" ht="15" customHeight="1">
      <c r="A10" s="74"/>
      <c r="B10" s="93" t="s">
        <v>12</v>
      </c>
      <c r="C10" s="77" t="s">
        <v>10</v>
      </c>
      <c r="D10" s="78"/>
      <c r="E10" s="79"/>
      <c r="F10" s="80" t="s">
        <v>11</v>
      </c>
      <c r="G10" s="81"/>
      <c r="H10" s="82"/>
      <c r="I10" s="83"/>
      <c r="J10" s="83"/>
      <c r="K10" s="83"/>
      <c r="L10" s="84"/>
    </row>
    <row r="11" spans="1:12" ht="31.95" customHeight="1">
      <c r="A11" s="75"/>
      <c r="B11" s="94"/>
      <c r="C11" s="61" t="s">
        <v>13</v>
      </c>
      <c r="D11" s="62"/>
      <c r="E11" s="63"/>
      <c r="F11" s="91">
        <v>1</v>
      </c>
      <c r="G11" s="92"/>
      <c r="H11" s="85"/>
      <c r="I11" s="86"/>
      <c r="J11" s="86"/>
      <c r="K11" s="86"/>
      <c r="L11" s="87"/>
    </row>
    <row r="12" spans="1:12" ht="31.95" customHeight="1">
      <c r="A12" s="75"/>
      <c r="B12" s="94"/>
      <c r="C12" s="61" t="s">
        <v>14</v>
      </c>
      <c r="D12" s="62"/>
      <c r="E12" s="63"/>
      <c r="F12" s="91">
        <v>2</v>
      </c>
      <c r="G12" s="92"/>
      <c r="H12" s="85"/>
      <c r="I12" s="86"/>
      <c r="J12" s="86"/>
      <c r="K12" s="86"/>
      <c r="L12" s="87"/>
    </row>
    <row r="13" spans="1:12" ht="31.95" customHeight="1">
      <c r="A13" s="75"/>
      <c r="B13" s="94"/>
      <c r="C13" s="61" t="s">
        <v>15</v>
      </c>
      <c r="D13" s="62"/>
      <c r="E13" s="63"/>
      <c r="F13" s="91">
        <v>3</v>
      </c>
      <c r="G13" s="92"/>
      <c r="H13" s="85"/>
      <c r="I13" s="86"/>
      <c r="J13" s="86"/>
      <c r="K13" s="86"/>
      <c r="L13" s="87"/>
    </row>
    <row r="14" spans="1:12" ht="31.95" customHeight="1">
      <c r="A14" s="75"/>
      <c r="B14" s="94"/>
      <c r="C14" s="61" t="s">
        <v>16</v>
      </c>
      <c r="D14" s="62"/>
      <c r="E14" s="63"/>
      <c r="F14" s="91">
        <v>4</v>
      </c>
      <c r="G14" s="92"/>
      <c r="H14" s="85"/>
      <c r="I14" s="86"/>
      <c r="J14" s="86"/>
      <c r="K14" s="86"/>
      <c r="L14" s="87"/>
    </row>
    <row r="15" spans="1:12" ht="31.95" customHeight="1">
      <c r="A15" s="76"/>
      <c r="B15" s="95"/>
      <c r="C15" s="61" t="s">
        <v>17</v>
      </c>
      <c r="D15" s="62"/>
      <c r="E15" s="63"/>
      <c r="F15" s="91">
        <v>5</v>
      </c>
      <c r="G15" s="92"/>
      <c r="H15" s="88"/>
      <c r="I15" s="89"/>
      <c r="J15" s="89"/>
      <c r="K15" s="89"/>
      <c r="L15" s="90"/>
    </row>
    <row r="16" spans="1:12" ht="15" customHeight="1">
      <c r="A16" s="71" t="s">
        <v>18</v>
      </c>
      <c r="B16" s="96"/>
      <c r="C16" s="96"/>
      <c r="D16" s="96"/>
      <c r="E16" s="96"/>
      <c r="F16" s="96"/>
      <c r="G16" s="96"/>
      <c r="H16" s="96"/>
      <c r="I16" s="96"/>
      <c r="J16" s="96"/>
      <c r="K16" s="96"/>
      <c r="L16" s="73"/>
    </row>
    <row r="17" spans="1:12" ht="15" customHeight="1">
      <c r="A17" s="82"/>
      <c r="B17" s="110" t="s">
        <v>19</v>
      </c>
      <c r="C17" s="110"/>
      <c r="D17" s="110"/>
      <c r="E17" s="110"/>
      <c r="F17" s="110"/>
      <c r="G17" s="110"/>
      <c r="H17" s="110"/>
      <c r="I17" s="110"/>
      <c r="J17" s="110"/>
      <c r="K17" s="110"/>
      <c r="L17" s="84"/>
    </row>
    <row r="18" spans="1:12" ht="112.2" customHeight="1">
      <c r="A18" s="85"/>
      <c r="B18" s="97" t="s">
        <v>20</v>
      </c>
      <c r="C18" s="98"/>
      <c r="D18" s="98"/>
      <c r="E18" s="99" t="s">
        <v>21</v>
      </c>
      <c r="F18" s="99"/>
      <c r="G18" s="4" t="s">
        <v>22</v>
      </c>
      <c r="H18" s="4" t="s">
        <v>23</v>
      </c>
      <c r="I18" s="4" t="s">
        <v>24</v>
      </c>
      <c r="J18" s="99" t="s">
        <v>25</v>
      </c>
      <c r="K18" s="99"/>
      <c r="L18" s="87"/>
    </row>
    <row r="19" spans="1:12" ht="103.95" customHeight="1">
      <c r="A19" s="85"/>
      <c r="B19" s="100" t="s">
        <v>26</v>
      </c>
      <c r="C19" s="101"/>
      <c r="D19" s="101"/>
      <c r="E19" s="102" t="s">
        <v>27</v>
      </c>
      <c r="F19" s="102"/>
      <c r="G19" s="3" t="s">
        <v>28</v>
      </c>
      <c r="H19" s="3" t="s">
        <v>29</v>
      </c>
      <c r="I19" s="3" t="s">
        <v>30</v>
      </c>
      <c r="J19" s="116" t="s">
        <v>31</v>
      </c>
      <c r="K19" s="116"/>
      <c r="L19" s="87"/>
    </row>
    <row r="20" spans="1:12" ht="15" customHeight="1">
      <c r="A20" s="85"/>
      <c r="B20" s="103" t="s">
        <v>10</v>
      </c>
      <c r="C20" s="104"/>
      <c r="D20" s="106" t="s">
        <v>74</v>
      </c>
      <c r="E20" s="108" t="s">
        <v>32</v>
      </c>
      <c r="F20" s="109"/>
      <c r="G20" s="33" t="s">
        <v>33</v>
      </c>
      <c r="H20" s="34" t="s">
        <v>34</v>
      </c>
      <c r="I20" s="15" t="s">
        <v>35</v>
      </c>
      <c r="J20" s="110" t="s">
        <v>36</v>
      </c>
      <c r="K20" s="110"/>
      <c r="L20" s="87"/>
    </row>
    <row r="21" spans="1:12" ht="15" customHeight="1">
      <c r="A21" s="88"/>
      <c r="B21" s="97"/>
      <c r="C21" s="105"/>
      <c r="D21" s="107"/>
      <c r="E21" s="91">
        <v>1</v>
      </c>
      <c r="F21" s="92"/>
      <c r="G21" s="35">
        <v>2</v>
      </c>
      <c r="H21" s="35">
        <v>3</v>
      </c>
      <c r="I21" s="35">
        <v>4</v>
      </c>
      <c r="J21" s="123">
        <v>5</v>
      </c>
      <c r="K21" s="124"/>
      <c r="L21" s="76"/>
    </row>
    <row r="22" spans="1:12" ht="15" customHeight="1">
      <c r="A22" s="71" t="s">
        <v>37</v>
      </c>
      <c r="B22" s="72"/>
      <c r="C22" s="72"/>
      <c r="D22" s="72"/>
      <c r="E22" s="72"/>
      <c r="F22" s="72"/>
      <c r="G22" s="72"/>
      <c r="H22" s="72"/>
      <c r="I22" s="72"/>
      <c r="J22" s="72"/>
      <c r="K22" s="72"/>
      <c r="L22" s="73"/>
    </row>
    <row r="23" spans="1:12" ht="15" customHeight="1">
      <c r="A23" s="82"/>
      <c r="B23" s="83"/>
      <c r="C23" s="126" t="s">
        <v>19</v>
      </c>
      <c r="D23" s="126"/>
      <c r="E23" s="126"/>
      <c r="F23" s="126"/>
      <c r="G23" s="126"/>
      <c r="H23" s="126"/>
      <c r="I23" s="126"/>
      <c r="J23" s="126"/>
      <c r="K23" s="104"/>
      <c r="L23" s="74"/>
    </row>
    <row r="24" spans="1:12" ht="88.95" customHeight="1">
      <c r="A24" s="85"/>
      <c r="B24" s="86"/>
      <c r="C24" s="100" t="s">
        <v>20</v>
      </c>
      <c r="D24" s="115"/>
      <c r="E24" s="116" t="s">
        <v>21</v>
      </c>
      <c r="F24" s="116"/>
      <c r="G24" s="3" t="s">
        <v>38</v>
      </c>
      <c r="H24" s="3" t="s">
        <v>39</v>
      </c>
      <c r="I24" s="3" t="s">
        <v>24</v>
      </c>
      <c r="J24" s="116" t="s">
        <v>25</v>
      </c>
      <c r="K24" s="116"/>
      <c r="L24" s="87"/>
    </row>
    <row r="25" spans="1:12" ht="26.7" customHeight="1">
      <c r="A25" s="85"/>
      <c r="B25" s="86"/>
      <c r="C25" s="100" t="s">
        <v>26</v>
      </c>
      <c r="D25" s="115"/>
      <c r="E25" s="117">
        <f>$D$4*0.01</f>
        <v>51180</v>
      </c>
      <c r="F25" s="117"/>
      <c r="G25" s="36">
        <f>D4*0.05</f>
        <v>255900</v>
      </c>
      <c r="H25" s="37">
        <f>D4*0.15</f>
        <v>767700</v>
      </c>
      <c r="I25" s="36">
        <f>D4*0.3</f>
        <v>1535400</v>
      </c>
      <c r="J25" s="117">
        <f>D4*0.31</f>
        <v>1586580</v>
      </c>
      <c r="K25" s="117"/>
      <c r="L25" s="87"/>
    </row>
    <row r="26" spans="1:12" ht="15.75" customHeight="1">
      <c r="A26" s="85"/>
      <c r="B26" s="86"/>
      <c r="C26" s="118" t="s">
        <v>10</v>
      </c>
      <c r="D26" s="120" t="s">
        <v>11</v>
      </c>
      <c r="E26" s="121" t="s">
        <v>32</v>
      </c>
      <c r="F26" s="121"/>
      <c r="G26" s="38" t="s">
        <v>33</v>
      </c>
      <c r="H26" s="39" t="s">
        <v>34</v>
      </c>
      <c r="I26" s="38" t="s">
        <v>35</v>
      </c>
      <c r="J26" s="110" t="s">
        <v>36</v>
      </c>
      <c r="K26" s="110"/>
      <c r="L26" s="87"/>
    </row>
    <row r="27" spans="1:12" ht="15" customHeight="1">
      <c r="A27" s="88"/>
      <c r="B27" s="89"/>
      <c r="C27" s="119"/>
      <c r="D27" s="108"/>
      <c r="E27" s="122">
        <v>1</v>
      </c>
      <c r="F27" s="122"/>
      <c r="G27" s="17">
        <v>2</v>
      </c>
      <c r="H27" s="17">
        <v>3</v>
      </c>
      <c r="I27" s="17">
        <v>4</v>
      </c>
      <c r="J27" s="122">
        <v>5</v>
      </c>
      <c r="K27" s="122"/>
      <c r="L27" s="87"/>
    </row>
    <row r="28" spans="1:12" ht="37.950000000000003" customHeight="1">
      <c r="A28" s="136"/>
      <c r="B28" s="93" t="s">
        <v>12</v>
      </c>
      <c r="C28" s="1" t="s">
        <v>40</v>
      </c>
      <c r="D28" s="18">
        <v>1</v>
      </c>
      <c r="E28" s="114">
        <v>2</v>
      </c>
      <c r="F28" s="114"/>
      <c r="G28" s="19">
        <v>3</v>
      </c>
      <c r="H28" s="19">
        <v>4</v>
      </c>
      <c r="I28" s="20">
        <v>5</v>
      </c>
      <c r="J28" s="125">
        <v>6</v>
      </c>
      <c r="K28" s="125"/>
      <c r="L28" s="128"/>
    </row>
    <row r="29" spans="1:12" ht="13.95" customHeight="1">
      <c r="A29" s="137"/>
      <c r="B29" s="94"/>
      <c r="C29" s="1" t="s">
        <v>41</v>
      </c>
      <c r="D29" s="18">
        <v>2</v>
      </c>
      <c r="E29" s="114">
        <v>3</v>
      </c>
      <c r="F29" s="114"/>
      <c r="G29" s="19">
        <v>4</v>
      </c>
      <c r="H29" s="20">
        <v>5</v>
      </c>
      <c r="I29" s="21">
        <v>6</v>
      </c>
      <c r="J29" s="125">
        <v>7</v>
      </c>
      <c r="K29" s="125"/>
      <c r="L29" s="130"/>
    </row>
    <row r="30" spans="1:12" ht="13.95" customHeight="1">
      <c r="A30" s="137"/>
      <c r="B30" s="94"/>
      <c r="C30" s="1" t="s">
        <v>42</v>
      </c>
      <c r="D30" s="18">
        <v>3</v>
      </c>
      <c r="E30" s="114">
        <v>4</v>
      </c>
      <c r="F30" s="114"/>
      <c r="G30" s="20">
        <v>5</v>
      </c>
      <c r="H30" s="21">
        <v>6</v>
      </c>
      <c r="I30" s="21">
        <v>7</v>
      </c>
      <c r="J30" s="139">
        <v>8</v>
      </c>
      <c r="K30" s="139"/>
      <c r="L30" s="130"/>
    </row>
    <row r="31" spans="1:12" ht="13.95" customHeight="1">
      <c r="A31" s="137"/>
      <c r="B31" s="94"/>
      <c r="C31" s="1" t="s">
        <v>43</v>
      </c>
      <c r="D31" s="18">
        <v>4</v>
      </c>
      <c r="E31" s="138">
        <v>5</v>
      </c>
      <c r="F31" s="138"/>
      <c r="G31" s="21">
        <v>6</v>
      </c>
      <c r="H31" s="21">
        <v>7</v>
      </c>
      <c r="I31" s="22">
        <v>8</v>
      </c>
      <c r="J31" s="139">
        <v>9</v>
      </c>
      <c r="K31" s="139"/>
      <c r="L31" s="130"/>
    </row>
    <row r="32" spans="1:12" ht="13.95" customHeight="1">
      <c r="A32" s="137"/>
      <c r="B32" s="94"/>
      <c r="C32" s="2" t="s">
        <v>44</v>
      </c>
      <c r="D32" s="23">
        <v>5</v>
      </c>
      <c r="E32" s="125">
        <v>6</v>
      </c>
      <c r="F32" s="125"/>
      <c r="G32" s="21">
        <v>7</v>
      </c>
      <c r="H32" s="22">
        <v>8</v>
      </c>
      <c r="I32" s="22">
        <v>9</v>
      </c>
      <c r="J32" s="139">
        <v>10</v>
      </c>
      <c r="K32" s="139"/>
      <c r="L32" s="130"/>
    </row>
    <row r="33" spans="1:12" ht="13.95" customHeight="1">
      <c r="A33" s="133" t="s">
        <v>45</v>
      </c>
      <c r="B33" s="134"/>
      <c r="C33" s="134"/>
      <c r="D33" s="134"/>
      <c r="E33" s="134"/>
      <c r="F33" s="134"/>
      <c r="G33" s="134"/>
      <c r="H33" s="134"/>
      <c r="I33" s="134"/>
      <c r="J33" s="134"/>
      <c r="K33" s="134"/>
      <c r="L33" s="135"/>
    </row>
    <row r="34" spans="1:12" ht="13.95" customHeight="1">
      <c r="A34" s="127"/>
      <c r="B34" s="128"/>
      <c r="C34" s="40" t="s">
        <v>11</v>
      </c>
      <c r="D34" s="41" t="s">
        <v>10</v>
      </c>
      <c r="E34" s="140"/>
      <c r="F34" s="141"/>
      <c r="G34" s="141"/>
      <c r="H34" s="141"/>
      <c r="I34" s="141"/>
      <c r="J34" s="141"/>
      <c r="K34" s="141"/>
      <c r="L34" s="142"/>
    </row>
    <row r="35" spans="1:12" ht="13.95" customHeight="1">
      <c r="A35" s="129"/>
      <c r="B35" s="130"/>
      <c r="C35" s="42" t="s">
        <v>46</v>
      </c>
      <c r="D35" s="43" t="s">
        <v>80</v>
      </c>
      <c r="E35" s="143"/>
      <c r="F35" s="144"/>
      <c r="G35" s="144"/>
      <c r="H35" s="144"/>
      <c r="I35" s="144"/>
      <c r="J35" s="144"/>
      <c r="K35" s="144"/>
      <c r="L35" s="145"/>
    </row>
    <row r="36" spans="1:12" ht="13.95" customHeight="1">
      <c r="A36" s="129"/>
      <c r="B36" s="130"/>
      <c r="C36" s="44" t="s">
        <v>47</v>
      </c>
      <c r="D36" s="45" t="s">
        <v>48</v>
      </c>
      <c r="E36" s="143"/>
      <c r="F36" s="144"/>
      <c r="G36" s="144"/>
      <c r="H36" s="144"/>
      <c r="I36" s="144"/>
      <c r="J36" s="144"/>
      <c r="K36" s="144"/>
      <c r="L36" s="145"/>
    </row>
    <row r="37" spans="1:12" ht="13.95" customHeight="1">
      <c r="A37" s="129"/>
      <c r="B37" s="130"/>
      <c r="C37" s="46">
        <v>5</v>
      </c>
      <c r="D37" s="45" t="s">
        <v>49</v>
      </c>
      <c r="E37" s="143"/>
      <c r="F37" s="144"/>
      <c r="G37" s="144"/>
      <c r="H37" s="144"/>
      <c r="I37" s="144"/>
      <c r="J37" s="144"/>
      <c r="K37" s="144"/>
      <c r="L37" s="145"/>
    </row>
    <row r="38" spans="1:12" ht="13.95" customHeight="1">
      <c r="A38" s="131"/>
      <c r="B38" s="132"/>
      <c r="C38" s="47" t="s">
        <v>50</v>
      </c>
      <c r="D38" s="48" t="s">
        <v>51</v>
      </c>
      <c r="E38" s="146"/>
      <c r="F38" s="147"/>
      <c r="G38" s="147"/>
      <c r="H38" s="147"/>
      <c r="I38" s="147"/>
      <c r="J38" s="147"/>
      <c r="K38" s="147"/>
      <c r="L38" s="148"/>
    </row>
    <row r="39" spans="1:12" ht="13.95" customHeight="1">
      <c r="A39" s="111" t="s">
        <v>52</v>
      </c>
      <c r="B39" s="112"/>
      <c r="C39" s="112"/>
      <c r="D39" s="112"/>
      <c r="E39" s="112"/>
      <c r="F39" s="112"/>
      <c r="G39" s="112"/>
      <c r="H39" s="112"/>
      <c r="I39" s="112"/>
      <c r="J39" s="112"/>
      <c r="K39" s="112"/>
      <c r="L39" s="113"/>
    </row>
    <row r="40" spans="1:12" ht="61.95" customHeight="1">
      <c r="A40" s="7" t="s">
        <v>53</v>
      </c>
      <c r="B40" s="31" t="s">
        <v>54</v>
      </c>
      <c r="C40" s="31" t="s">
        <v>55</v>
      </c>
      <c r="D40" s="31" t="s">
        <v>56</v>
      </c>
      <c r="E40" s="8" t="s">
        <v>57</v>
      </c>
      <c r="F40" s="9" t="s">
        <v>58</v>
      </c>
      <c r="G40" s="10" t="s">
        <v>59</v>
      </c>
      <c r="H40" s="7" t="s">
        <v>60</v>
      </c>
      <c r="I40" s="7" t="s">
        <v>61</v>
      </c>
      <c r="J40" s="11" t="s">
        <v>62</v>
      </c>
      <c r="K40" s="7" t="s">
        <v>63</v>
      </c>
      <c r="L40" s="24" t="s">
        <v>64</v>
      </c>
    </row>
    <row r="41" spans="1:12" ht="73.05" customHeight="1">
      <c r="A41" s="25">
        <v>1</v>
      </c>
      <c r="B41" s="16" t="s">
        <v>82</v>
      </c>
      <c r="C41" s="16" t="s">
        <v>152</v>
      </c>
      <c r="D41" s="16" t="s">
        <v>85</v>
      </c>
      <c r="E41" s="16" t="s">
        <v>87</v>
      </c>
      <c r="F41" s="5" t="s">
        <v>92</v>
      </c>
      <c r="G41" s="5" t="s">
        <v>93</v>
      </c>
      <c r="H41" s="26">
        <v>3</v>
      </c>
      <c r="I41" s="26">
        <v>3</v>
      </c>
      <c r="J41" s="26">
        <f>H41+I41</f>
        <v>6</v>
      </c>
      <c r="K41" s="27" t="s">
        <v>78</v>
      </c>
      <c r="L41" s="26" t="s">
        <v>84</v>
      </c>
    </row>
    <row r="42" spans="1:12" ht="61.95" customHeight="1">
      <c r="A42" s="25">
        <v>2</v>
      </c>
      <c r="B42" s="16" t="s">
        <v>86</v>
      </c>
      <c r="C42" s="16" t="s">
        <v>91</v>
      </c>
      <c r="D42" s="16" t="s">
        <v>73</v>
      </c>
      <c r="E42" s="16" t="s">
        <v>83</v>
      </c>
      <c r="F42" s="5" t="s">
        <v>94</v>
      </c>
      <c r="G42" s="5" t="s">
        <v>95</v>
      </c>
      <c r="H42" s="26">
        <v>2</v>
      </c>
      <c r="I42" s="26">
        <v>3</v>
      </c>
      <c r="J42" s="26">
        <f t="shared" ref="J42:J51" si="0">H42+I42</f>
        <v>5</v>
      </c>
      <c r="K42" s="28" t="s">
        <v>76</v>
      </c>
      <c r="L42" s="26" t="s">
        <v>79</v>
      </c>
    </row>
    <row r="43" spans="1:12" ht="61.95" customHeight="1">
      <c r="A43" s="25">
        <v>3</v>
      </c>
      <c r="B43" s="16" t="s">
        <v>86</v>
      </c>
      <c r="C43" s="16" t="s">
        <v>91</v>
      </c>
      <c r="D43" s="16" t="s">
        <v>73</v>
      </c>
      <c r="E43" s="16" t="s">
        <v>83</v>
      </c>
      <c r="F43" s="5" t="s">
        <v>96</v>
      </c>
      <c r="G43" s="5" t="s">
        <v>97</v>
      </c>
      <c r="H43" s="26">
        <v>2</v>
      </c>
      <c r="I43" s="26">
        <v>4</v>
      </c>
      <c r="J43" s="26">
        <f t="shared" si="0"/>
        <v>6</v>
      </c>
      <c r="K43" s="27" t="s">
        <v>78</v>
      </c>
      <c r="L43" s="26" t="s">
        <v>79</v>
      </c>
    </row>
    <row r="44" spans="1:12" ht="61.95" customHeight="1">
      <c r="A44" s="25">
        <v>4</v>
      </c>
      <c r="B44" s="16" t="s">
        <v>86</v>
      </c>
      <c r="C44" s="16" t="s">
        <v>91</v>
      </c>
      <c r="D44" s="16" t="s">
        <v>73</v>
      </c>
      <c r="E44" s="16" t="s">
        <v>83</v>
      </c>
      <c r="F44" s="5" t="s">
        <v>98</v>
      </c>
      <c r="G44" s="5" t="s">
        <v>99</v>
      </c>
      <c r="H44" s="26">
        <v>1</v>
      </c>
      <c r="I44" s="26">
        <v>5</v>
      </c>
      <c r="J44" s="26">
        <f t="shared" si="0"/>
        <v>6</v>
      </c>
      <c r="K44" s="27" t="s">
        <v>78</v>
      </c>
      <c r="L44" s="26" t="s">
        <v>79</v>
      </c>
    </row>
    <row r="45" spans="1:12" ht="61.95" customHeight="1">
      <c r="A45" s="25">
        <v>5</v>
      </c>
      <c r="B45" s="16" t="s">
        <v>86</v>
      </c>
      <c r="C45" s="16" t="s">
        <v>91</v>
      </c>
      <c r="D45" s="16" t="s">
        <v>73</v>
      </c>
      <c r="E45" s="16" t="s">
        <v>83</v>
      </c>
      <c r="F45" s="5" t="s">
        <v>100</v>
      </c>
      <c r="G45" s="5" t="s">
        <v>101</v>
      </c>
      <c r="H45" s="26">
        <v>2</v>
      </c>
      <c r="I45" s="26">
        <v>4</v>
      </c>
      <c r="J45" s="26">
        <f t="shared" si="0"/>
        <v>6</v>
      </c>
      <c r="K45" s="27" t="s">
        <v>78</v>
      </c>
      <c r="L45" s="26" t="s">
        <v>79</v>
      </c>
    </row>
    <row r="46" spans="1:12" ht="78" customHeight="1">
      <c r="A46" s="25">
        <v>6</v>
      </c>
      <c r="B46" s="16" t="s">
        <v>86</v>
      </c>
      <c r="C46" s="16" t="s">
        <v>91</v>
      </c>
      <c r="D46" s="16" t="s">
        <v>73</v>
      </c>
      <c r="E46" s="16" t="s">
        <v>83</v>
      </c>
      <c r="F46" s="5" t="s">
        <v>102</v>
      </c>
      <c r="G46" s="5" t="s">
        <v>103</v>
      </c>
      <c r="H46" s="26">
        <v>2</v>
      </c>
      <c r="I46" s="26">
        <v>3</v>
      </c>
      <c r="J46" s="26">
        <f t="shared" si="0"/>
        <v>5</v>
      </c>
      <c r="K46" s="28" t="s">
        <v>76</v>
      </c>
      <c r="L46" s="26" t="s">
        <v>79</v>
      </c>
    </row>
    <row r="47" spans="1:12" ht="61.95" customHeight="1">
      <c r="A47" s="25">
        <v>7</v>
      </c>
      <c r="B47" s="16" t="s">
        <v>82</v>
      </c>
      <c r="C47" s="16" t="s">
        <v>91</v>
      </c>
      <c r="D47" s="16" t="s">
        <v>73</v>
      </c>
      <c r="E47" s="16" t="s">
        <v>87</v>
      </c>
      <c r="F47" s="5" t="s">
        <v>104</v>
      </c>
      <c r="G47" s="5" t="s">
        <v>105</v>
      </c>
      <c r="H47" s="26">
        <v>3</v>
      </c>
      <c r="I47" s="26">
        <v>3</v>
      </c>
      <c r="J47" s="26">
        <f t="shared" si="0"/>
        <v>6</v>
      </c>
      <c r="K47" s="27" t="s">
        <v>78</v>
      </c>
      <c r="L47" s="26" t="s">
        <v>79</v>
      </c>
    </row>
    <row r="48" spans="1:12" ht="73.95" customHeight="1">
      <c r="A48" s="25">
        <v>8</v>
      </c>
      <c r="B48" s="16" t="s">
        <v>82</v>
      </c>
      <c r="C48" s="16" t="s">
        <v>91</v>
      </c>
      <c r="D48" s="16" t="s">
        <v>73</v>
      </c>
      <c r="E48" s="16" t="s">
        <v>83</v>
      </c>
      <c r="F48" s="5" t="s">
        <v>106</v>
      </c>
      <c r="G48" s="5" t="s">
        <v>107</v>
      </c>
      <c r="H48" s="26">
        <v>2</v>
      </c>
      <c r="I48" s="26">
        <v>4</v>
      </c>
      <c r="J48" s="26">
        <f t="shared" si="0"/>
        <v>6</v>
      </c>
      <c r="K48" s="27" t="s">
        <v>78</v>
      </c>
      <c r="L48" s="26" t="s">
        <v>79</v>
      </c>
    </row>
    <row r="49" spans="1:12" ht="79.95" customHeight="1">
      <c r="A49" s="25">
        <v>9</v>
      </c>
      <c r="B49" s="16" t="s">
        <v>82</v>
      </c>
      <c r="C49" s="16" t="s">
        <v>91</v>
      </c>
      <c r="D49" s="16" t="s">
        <v>73</v>
      </c>
      <c r="E49" s="16" t="s">
        <v>153</v>
      </c>
      <c r="F49" s="5" t="s">
        <v>108</v>
      </c>
      <c r="G49" s="5" t="s">
        <v>109</v>
      </c>
      <c r="H49" s="26">
        <v>1</v>
      </c>
      <c r="I49" s="26">
        <v>4</v>
      </c>
      <c r="J49" s="26">
        <f t="shared" si="0"/>
        <v>5</v>
      </c>
      <c r="K49" s="27" t="s">
        <v>78</v>
      </c>
      <c r="L49" s="26" t="s">
        <v>84</v>
      </c>
    </row>
    <row r="50" spans="1:12" ht="61.95" customHeight="1">
      <c r="A50" s="25">
        <v>10</v>
      </c>
      <c r="B50" s="16" t="s">
        <v>82</v>
      </c>
      <c r="C50" s="16" t="s">
        <v>91</v>
      </c>
      <c r="D50" s="16" t="s">
        <v>73</v>
      </c>
      <c r="E50" s="16" t="s">
        <v>83</v>
      </c>
      <c r="F50" s="5" t="s">
        <v>110</v>
      </c>
      <c r="G50" s="5" t="s">
        <v>111</v>
      </c>
      <c r="H50" s="26">
        <v>2</v>
      </c>
      <c r="I50" s="26">
        <v>3</v>
      </c>
      <c r="J50" s="26">
        <f t="shared" si="0"/>
        <v>5</v>
      </c>
      <c r="K50" s="50" t="s">
        <v>76</v>
      </c>
      <c r="L50" s="26" t="s">
        <v>84</v>
      </c>
    </row>
    <row r="51" spans="1:12" ht="61.95" customHeight="1">
      <c r="A51" s="25">
        <v>11</v>
      </c>
      <c r="B51" s="16" t="s">
        <v>82</v>
      </c>
      <c r="C51" s="16" t="s">
        <v>91</v>
      </c>
      <c r="D51" s="16" t="s">
        <v>73</v>
      </c>
      <c r="E51" s="16" t="s">
        <v>83</v>
      </c>
      <c r="F51" s="5" t="s">
        <v>112</v>
      </c>
      <c r="G51" s="5" t="s">
        <v>113</v>
      </c>
      <c r="H51" s="26">
        <v>2</v>
      </c>
      <c r="I51" s="26">
        <v>3</v>
      </c>
      <c r="J51" s="26">
        <f t="shared" si="0"/>
        <v>5</v>
      </c>
      <c r="K51" s="28" t="s">
        <v>76</v>
      </c>
      <c r="L51" s="26" t="s">
        <v>84</v>
      </c>
    </row>
    <row r="52" spans="1:12" ht="13.05" customHeight="1">
      <c r="A52" s="149" t="s">
        <v>75</v>
      </c>
      <c r="B52" s="150"/>
      <c r="C52" s="150"/>
      <c r="D52" s="150"/>
      <c r="E52" s="150"/>
      <c r="F52" s="150"/>
      <c r="G52" s="150"/>
      <c r="H52" s="150"/>
      <c r="I52" s="150"/>
      <c r="J52" s="150"/>
      <c r="K52" s="150"/>
      <c r="L52" s="151"/>
    </row>
    <row r="53" spans="1:12" s="49" customFormat="1" ht="43.05" customHeight="1">
      <c r="A53" s="162" t="s">
        <v>53</v>
      </c>
      <c r="B53" s="155" t="s">
        <v>65</v>
      </c>
      <c r="C53" s="157" t="s">
        <v>66</v>
      </c>
      <c r="D53" s="158"/>
      <c r="E53" s="158"/>
      <c r="F53" s="159"/>
      <c r="G53" s="152" t="s">
        <v>67</v>
      </c>
      <c r="H53" s="160" t="s">
        <v>81</v>
      </c>
      <c r="I53" s="160" t="s">
        <v>68</v>
      </c>
      <c r="J53" s="157" t="s">
        <v>69</v>
      </c>
      <c r="K53" s="158"/>
      <c r="L53" s="159"/>
    </row>
    <row r="54" spans="1:12" s="49" customFormat="1" ht="82.05" customHeight="1">
      <c r="A54" s="163"/>
      <c r="B54" s="156"/>
      <c r="C54" s="12" t="s">
        <v>60</v>
      </c>
      <c r="D54" s="12" t="s">
        <v>61</v>
      </c>
      <c r="E54" s="12" t="s">
        <v>70</v>
      </c>
      <c r="F54" s="12" t="s">
        <v>63</v>
      </c>
      <c r="G54" s="156"/>
      <c r="H54" s="161"/>
      <c r="I54" s="161"/>
      <c r="J54" s="152" t="s">
        <v>71</v>
      </c>
      <c r="K54" s="153"/>
      <c r="L54" s="6" t="s">
        <v>72</v>
      </c>
    </row>
    <row r="55" spans="1:12" ht="133.94999999999999" customHeight="1">
      <c r="A55" s="29">
        <v>1</v>
      </c>
      <c r="B55" s="3" t="s">
        <v>114</v>
      </c>
      <c r="C55" s="14">
        <v>2</v>
      </c>
      <c r="D55" s="14">
        <v>2</v>
      </c>
      <c r="E55" s="14">
        <f>SUM(C55+D55)</f>
        <v>4</v>
      </c>
      <c r="F55" s="30" t="s">
        <v>77</v>
      </c>
      <c r="G55" s="5" t="s">
        <v>125</v>
      </c>
      <c r="H55" s="5" t="s">
        <v>126</v>
      </c>
      <c r="I55" s="5" t="s">
        <v>88</v>
      </c>
      <c r="J55" s="154" t="s">
        <v>141</v>
      </c>
      <c r="K55" s="154"/>
      <c r="L55" s="13" t="s">
        <v>134</v>
      </c>
    </row>
    <row r="56" spans="1:12" ht="133.94999999999999" customHeight="1">
      <c r="A56" s="29">
        <v>2</v>
      </c>
      <c r="B56" s="3" t="s">
        <v>115</v>
      </c>
      <c r="C56" s="14">
        <v>1</v>
      </c>
      <c r="D56" s="14">
        <v>2</v>
      </c>
      <c r="E56" s="14">
        <f t="shared" ref="E56:E65" si="1">SUM(C56+D56)</f>
        <v>3</v>
      </c>
      <c r="F56" s="30" t="s">
        <v>77</v>
      </c>
      <c r="G56" s="5" t="s">
        <v>127</v>
      </c>
      <c r="H56" s="5" t="s">
        <v>128</v>
      </c>
      <c r="I56" s="5" t="s">
        <v>129</v>
      </c>
      <c r="J56" s="154" t="s">
        <v>142</v>
      </c>
      <c r="K56" s="154"/>
      <c r="L56" s="13" t="s">
        <v>135</v>
      </c>
    </row>
    <row r="57" spans="1:12" ht="133.94999999999999" customHeight="1">
      <c r="A57" s="29">
        <v>3</v>
      </c>
      <c r="B57" s="3" t="s">
        <v>116</v>
      </c>
      <c r="C57" s="14">
        <v>1</v>
      </c>
      <c r="D57" s="14">
        <v>3</v>
      </c>
      <c r="E57" s="14">
        <f t="shared" si="1"/>
        <v>4</v>
      </c>
      <c r="F57" s="30" t="s">
        <v>77</v>
      </c>
      <c r="G57" s="5" t="s">
        <v>127</v>
      </c>
      <c r="H57" s="5" t="s">
        <v>128</v>
      </c>
      <c r="I57" s="5" t="s">
        <v>129</v>
      </c>
      <c r="J57" s="154" t="s">
        <v>143</v>
      </c>
      <c r="K57" s="154"/>
      <c r="L57" s="13" t="s">
        <v>135</v>
      </c>
    </row>
    <row r="58" spans="1:12" ht="133.94999999999999" customHeight="1">
      <c r="A58" s="29">
        <v>4</v>
      </c>
      <c r="B58" s="3" t="s">
        <v>117</v>
      </c>
      <c r="C58" s="14">
        <v>1</v>
      </c>
      <c r="D58" s="14">
        <v>3</v>
      </c>
      <c r="E58" s="14">
        <f t="shared" si="1"/>
        <v>4</v>
      </c>
      <c r="F58" s="30" t="s">
        <v>77</v>
      </c>
      <c r="G58" s="5" t="s">
        <v>127</v>
      </c>
      <c r="H58" s="5" t="s">
        <v>128</v>
      </c>
      <c r="I58" s="5" t="s">
        <v>129</v>
      </c>
      <c r="J58" s="154" t="s">
        <v>144</v>
      </c>
      <c r="K58" s="154"/>
      <c r="L58" s="13" t="s">
        <v>136</v>
      </c>
    </row>
    <row r="59" spans="1:12" ht="133.94999999999999" customHeight="1">
      <c r="A59" s="29">
        <v>5</v>
      </c>
      <c r="B59" s="3" t="s">
        <v>118</v>
      </c>
      <c r="C59" s="14">
        <v>1</v>
      </c>
      <c r="D59" s="14">
        <v>2</v>
      </c>
      <c r="E59" s="14">
        <f t="shared" si="1"/>
        <v>3</v>
      </c>
      <c r="F59" s="30" t="s">
        <v>77</v>
      </c>
      <c r="G59" s="5" t="s">
        <v>127</v>
      </c>
      <c r="H59" s="5" t="s">
        <v>128</v>
      </c>
      <c r="I59" s="5" t="s">
        <v>129</v>
      </c>
      <c r="J59" s="154" t="s">
        <v>145</v>
      </c>
      <c r="K59" s="154"/>
      <c r="L59" s="13" t="s">
        <v>137</v>
      </c>
    </row>
    <row r="60" spans="1:12" ht="133.94999999999999" customHeight="1">
      <c r="A60" s="29">
        <v>6</v>
      </c>
      <c r="B60" s="3" t="s">
        <v>119</v>
      </c>
      <c r="C60" s="14">
        <v>1</v>
      </c>
      <c r="D60" s="14">
        <v>2</v>
      </c>
      <c r="E60" s="14">
        <f t="shared" si="1"/>
        <v>3</v>
      </c>
      <c r="F60" s="30" t="s">
        <v>77</v>
      </c>
      <c r="G60" s="5" t="s">
        <v>130</v>
      </c>
      <c r="H60" s="5" t="s">
        <v>128</v>
      </c>
      <c r="I60" s="5" t="s">
        <v>129</v>
      </c>
      <c r="J60" s="154" t="s">
        <v>146</v>
      </c>
      <c r="K60" s="154"/>
      <c r="L60" s="13" t="s">
        <v>136</v>
      </c>
    </row>
    <row r="61" spans="1:12" ht="133.94999999999999" customHeight="1">
      <c r="A61" s="29">
        <v>7</v>
      </c>
      <c r="B61" s="3" t="s">
        <v>120</v>
      </c>
      <c r="C61" s="14">
        <v>2</v>
      </c>
      <c r="D61" s="14">
        <v>2</v>
      </c>
      <c r="E61" s="14">
        <f t="shared" si="1"/>
        <v>4</v>
      </c>
      <c r="F61" s="30" t="s">
        <v>77</v>
      </c>
      <c r="G61" s="5" t="s">
        <v>79</v>
      </c>
      <c r="H61" s="5" t="s">
        <v>128</v>
      </c>
      <c r="I61" s="5" t="s">
        <v>129</v>
      </c>
      <c r="J61" s="154" t="s">
        <v>147</v>
      </c>
      <c r="K61" s="154"/>
      <c r="L61" s="13" t="s">
        <v>135</v>
      </c>
    </row>
    <row r="62" spans="1:12" ht="133.94999999999999" customHeight="1">
      <c r="A62" s="29">
        <v>8</v>
      </c>
      <c r="B62" s="3" t="s">
        <v>121</v>
      </c>
      <c r="C62" s="14">
        <v>1</v>
      </c>
      <c r="D62" s="14">
        <v>3</v>
      </c>
      <c r="E62" s="14">
        <f t="shared" si="1"/>
        <v>4</v>
      </c>
      <c r="F62" s="30" t="s">
        <v>77</v>
      </c>
      <c r="G62" s="5" t="s">
        <v>79</v>
      </c>
      <c r="H62" s="5" t="s">
        <v>128</v>
      </c>
      <c r="I62" s="5" t="s">
        <v>129</v>
      </c>
      <c r="J62" s="154" t="s">
        <v>148</v>
      </c>
      <c r="K62" s="154"/>
      <c r="L62" s="13" t="s">
        <v>138</v>
      </c>
    </row>
    <row r="63" spans="1:12" ht="133.94999999999999" customHeight="1">
      <c r="A63" s="29">
        <v>9</v>
      </c>
      <c r="B63" s="3" t="s">
        <v>122</v>
      </c>
      <c r="C63" s="14">
        <v>1</v>
      </c>
      <c r="D63" s="14">
        <v>3</v>
      </c>
      <c r="E63" s="14">
        <f t="shared" si="1"/>
        <v>4</v>
      </c>
      <c r="F63" s="30" t="s">
        <v>77</v>
      </c>
      <c r="G63" s="5" t="s">
        <v>131</v>
      </c>
      <c r="H63" s="5" t="s">
        <v>128</v>
      </c>
      <c r="I63" s="5" t="s">
        <v>129</v>
      </c>
      <c r="J63" s="154" t="s">
        <v>149</v>
      </c>
      <c r="K63" s="154"/>
      <c r="L63" s="13" t="s">
        <v>139</v>
      </c>
    </row>
    <row r="64" spans="1:12" ht="133.94999999999999" customHeight="1">
      <c r="A64" s="29">
        <v>10</v>
      </c>
      <c r="B64" s="3" t="s">
        <v>123</v>
      </c>
      <c r="C64" s="14">
        <v>1</v>
      </c>
      <c r="D64" s="14">
        <v>2</v>
      </c>
      <c r="E64" s="14">
        <f t="shared" si="1"/>
        <v>3</v>
      </c>
      <c r="F64" s="51" t="s">
        <v>77</v>
      </c>
      <c r="G64" s="5" t="s">
        <v>127</v>
      </c>
      <c r="H64" s="5" t="s">
        <v>129</v>
      </c>
      <c r="I64" s="5" t="s">
        <v>89</v>
      </c>
      <c r="J64" s="154" t="s">
        <v>150</v>
      </c>
      <c r="K64" s="154"/>
      <c r="L64" s="13" t="s">
        <v>140</v>
      </c>
    </row>
    <row r="65" spans="1:12" ht="133.94999999999999" customHeight="1">
      <c r="A65" s="29">
        <v>11</v>
      </c>
      <c r="B65" s="3" t="s">
        <v>124</v>
      </c>
      <c r="C65" s="14">
        <v>1</v>
      </c>
      <c r="D65" s="14">
        <v>2</v>
      </c>
      <c r="E65" s="14">
        <f t="shared" si="1"/>
        <v>3</v>
      </c>
      <c r="F65" s="30" t="s">
        <v>77</v>
      </c>
      <c r="G65" s="5" t="s">
        <v>132</v>
      </c>
      <c r="H65" s="5" t="s">
        <v>129</v>
      </c>
      <c r="I65" s="5" t="s">
        <v>133</v>
      </c>
      <c r="J65" s="154" t="s">
        <v>151</v>
      </c>
      <c r="K65" s="154"/>
      <c r="L65" s="13" t="s">
        <v>140</v>
      </c>
    </row>
  </sheetData>
  <mergeCells count="96">
    <mergeCell ref="J61:K61"/>
    <mergeCell ref="J62:K62"/>
    <mergeCell ref="J63:K63"/>
    <mergeCell ref="J64:K64"/>
    <mergeCell ref="J65:K65"/>
    <mergeCell ref="J56:K56"/>
    <mergeCell ref="J57:K57"/>
    <mergeCell ref="J58:K58"/>
    <mergeCell ref="J59:K59"/>
    <mergeCell ref="J60:K60"/>
    <mergeCell ref="A52:L52"/>
    <mergeCell ref="J54:K54"/>
    <mergeCell ref="J55:K55"/>
    <mergeCell ref="B53:B54"/>
    <mergeCell ref="G53:G54"/>
    <mergeCell ref="J53:L53"/>
    <mergeCell ref="H53:H54"/>
    <mergeCell ref="I53:I54"/>
    <mergeCell ref="A53:A54"/>
    <mergeCell ref="C53:F53"/>
    <mergeCell ref="A34:B38"/>
    <mergeCell ref="L28:L32"/>
    <mergeCell ref="B28:B32"/>
    <mergeCell ref="A33:L33"/>
    <mergeCell ref="A28:A32"/>
    <mergeCell ref="E29:F29"/>
    <mergeCell ref="E30:F30"/>
    <mergeCell ref="E31:F31"/>
    <mergeCell ref="E32:F32"/>
    <mergeCell ref="J29:K29"/>
    <mergeCell ref="J30:K30"/>
    <mergeCell ref="J31:K31"/>
    <mergeCell ref="J32:K32"/>
    <mergeCell ref="E34:L38"/>
    <mergeCell ref="J24:K24"/>
    <mergeCell ref="J20:K20"/>
    <mergeCell ref="J21:K21"/>
    <mergeCell ref="J19:K19"/>
    <mergeCell ref="J28:K28"/>
    <mergeCell ref="C23:K23"/>
    <mergeCell ref="A39:L39"/>
    <mergeCell ref="E28:F28"/>
    <mergeCell ref="A22:L22"/>
    <mergeCell ref="A23:B27"/>
    <mergeCell ref="L23:L27"/>
    <mergeCell ref="C24:D24"/>
    <mergeCell ref="E24:F24"/>
    <mergeCell ref="C25:D25"/>
    <mergeCell ref="E25:F25"/>
    <mergeCell ref="C26:C27"/>
    <mergeCell ref="D26:D27"/>
    <mergeCell ref="E26:F26"/>
    <mergeCell ref="E27:F27"/>
    <mergeCell ref="J27:K27"/>
    <mergeCell ref="J26:K26"/>
    <mergeCell ref="J25:K25"/>
    <mergeCell ref="A16:L16"/>
    <mergeCell ref="A17:A21"/>
    <mergeCell ref="L17:L21"/>
    <mergeCell ref="B18:D18"/>
    <mergeCell ref="E18:F18"/>
    <mergeCell ref="B19:D19"/>
    <mergeCell ref="E19:F19"/>
    <mergeCell ref="B20:C21"/>
    <mergeCell ref="D20:D21"/>
    <mergeCell ref="E20:F20"/>
    <mergeCell ref="E21:F21"/>
    <mergeCell ref="J18:K18"/>
    <mergeCell ref="B17:K17"/>
    <mergeCell ref="A9:L9"/>
    <mergeCell ref="A10:A15"/>
    <mergeCell ref="C10:E10"/>
    <mergeCell ref="F10:G10"/>
    <mergeCell ref="H10:L15"/>
    <mergeCell ref="C11:E11"/>
    <mergeCell ref="F11:G11"/>
    <mergeCell ref="C12:E12"/>
    <mergeCell ref="F12:G12"/>
    <mergeCell ref="C13:E13"/>
    <mergeCell ref="F13:G13"/>
    <mergeCell ref="C14:E14"/>
    <mergeCell ref="F14:G14"/>
    <mergeCell ref="C15:E15"/>
    <mergeCell ref="F15:G15"/>
    <mergeCell ref="B10:B15"/>
    <mergeCell ref="A1:L1"/>
    <mergeCell ref="A2:L2"/>
    <mergeCell ref="A3:C3"/>
    <mergeCell ref="D3:L3"/>
    <mergeCell ref="A4:C4"/>
    <mergeCell ref="D4:L4"/>
    <mergeCell ref="A5:C5"/>
    <mergeCell ref="D5:L5"/>
    <mergeCell ref="A6:L6"/>
    <mergeCell ref="A7:L7"/>
    <mergeCell ref="A8:L8"/>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Table 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LAURA FERNANDA GÓMEZ RAMÍREZ</dc:creator>
  <cp:lastModifiedBy>Valeria Isabel Saurith Lopez</cp:lastModifiedBy>
  <dcterms:created xsi:type="dcterms:W3CDTF">2026-01-26T17:13:45Z</dcterms:created>
  <dcterms:modified xsi:type="dcterms:W3CDTF">2026-08-14T02:19:37Z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reated">
    <vt:filetime>2025-12-03T00:00:00Z</vt:filetime>
  </property>
  <property fmtid="{D5CDD505-2E9C-101B-9397-08002B2CF9AE}" pid="3" name="Creator">
    <vt:lpwstr>Microsoft® Excel® para Microsoft 365</vt:lpwstr>
  </property>
  <property fmtid="{D5CDD505-2E9C-101B-9397-08002B2CF9AE}" pid="4" name="LastSaved">
    <vt:filetime>2026-01-26T00:00:00Z</vt:filetime>
  </property>
  <property fmtid="{D5CDD505-2E9C-101B-9397-08002B2CF9AE}" pid="5" name="Producer">
    <vt:lpwstr>Microsoft® Excel® para Microsoft 365</vt:lpwstr>
  </property>
</Properties>
</file>