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LIBRACION\"/>
    </mc:Choice>
  </mc:AlternateContent>
  <bookViews>
    <workbookView xWindow="0" yWindow="0" windowWidth="28800" windowHeight="18000" activeTab="1"/>
  </bookViews>
  <sheets>
    <sheet name="ANEXO TECNICO" sheetId="2" r:id="rId1"/>
    <sheet name="COTIZACION DMBOG " sheetId="1" r:id="rId2"/>
    <sheet name="Hoja1" sheetId="3" r:id="rId3"/>
  </sheets>
  <definedNames>
    <definedName name="_xlnm._FilterDatabase" localSheetId="0" hidden="1">'ANEXO TECNICO'!$A$1:$F$362</definedName>
    <definedName name="_xlnm._FilterDatabase" localSheetId="1" hidden="1">'COTIZACION DMBOG '!$B$6:$N$346</definedName>
    <definedName name="_xlnm.Print_Area" localSheetId="0">'ANEXO TECNICO'!$A$1:$F$362</definedName>
    <definedName name="_xlnm.Print_Area" localSheetId="1">'COTIZACION DMBOG '!$B$6:$N$346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3" i="1"/>
  <c r="C2" i="1"/>
  <c r="P89" i="1"/>
  <c r="O219" i="1"/>
  <c r="O146" i="1"/>
  <c r="O78" i="1"/>
  <c r="M346" i="1"/>
  <c r="N346" i="1" s="1"/>
  <c r="J346" i="1"/>
  <c r="K346" i="1" s="1"/>
  <c r="G346" i="1"/>
  <c r="H346" i="1" s="1"/>
  <c r="O346" i="1" s="1"/>
  <c r="M345" i="1"/>
  <c r="N345" i="1" s="1"/>
  <c r="J345" i="1"/>
  <c r="K345" i="1" s="1"/>
  <c r="G345" i="1"/>
  <c r="H345" i="1" s="1"/>
  <c r="M344" i="1"/>
  <c r="N344" i="1" s="1"/>
  <c r="J344" i="1"/>
  <c r="K344" i="1" s="1"/>
  <c r="G344" i="1"/>
  <c r="H344" i="1" s="1"/>
  <c r="M343" i="1"/>
  <c r="N343" i="1" s="1"/>
  <c r="J343" i="1"/>
  <c r="K343" i="1" s="1"/>
  <c r="G343" i="1"/>
  <c r="H343" i="1" s="1"/>
  <c r="M342" i="1"/>
  <c r="N342" i="1" s="1"/>
  <c r="J342" i="1"/>
  <c r="K342" i="1" s="1"/>
  <c r="G342" i="1"/>
  <c r="H342" i="1" s="1"/>
  <c r="M341" i="1"/>
  <c r="N341" i="1" s="1"/>
  <c r="J341" i="1"/>
  <c r="K341" i="1" s="1"/>
  <c r="G341" i="1"/>
  <c r="H341" i="1" s="1"/>
  <c r="O341" i="1" s="1"/>
  <c r="M340" i="1"/>
  <c r="N340" i="1" s="1"/>
  <c r="J340" i="1"/>
  <c r="K340" i="1" s="1"/>
  <c r="G340" i="1"/>
  <c r="H340" i="1" s="1"/>
  <c r="M339" i="1"/>
  <c r="N339" i="1" s="1"/>
  <c r="J339" i="1"/>
  <c r="K339" i="1" s="1"/>
  <c r="G339" i="1"/>
  <c r="H339" i="1" s="1"/>
  <c r="O339" i="1" s="1"/>
  <c r="M338" i="1"/>
  <c r="N338" i="1" s="1"/>
  <c r="J338" i="1"/>
  <c r="K338" i="1" s="1"/>
  <c r="G338" i="1"/>
  <c r="H338" i="1" s="1"/>
  <c r="O338" i="1" s="1"/>
  <c r="M337" i="1"/>
  <c r="N337" i="1" s="1"/>
  <c r="J337" i="1"/>
  <c r="K337" i="1" s="1"/>
  <c r="G337" i="1"/>
  <c r="H337" i="1" s="1"/>
  <c r="M336" i="1"/>
  <c r="N336" i="1" s="1"/>
  <c r="J336" i="1"/>
  <c r="K336" i="1" s="1"/>
  <c r="G336" i="1"/>
  <c r="H336" i="1" s="1"/>
  <c r="M335" i="1"/>
  <c r="N335" i="1" s="1"/>
  <c r="J335" i="1"/>
  <c r="K335" i="1" s="1"/>
  <c r="G335" i="1"/>
  <c r="H335" i="1" s="1"/>
  <c r="M334" i="1"/>
  <c r="N334" i="1" s="1"/>
  <c r="J334" i="1"/>
  <c r="K334" i="1" s="1"/>
  <c r="G334" i="1"/>
  <c r="H334" i="1" s="1"/>
  <c r="M333" i="1"/>
  <c r="N333" i="1" s="1"/>
  <c r="J333" i="1"/>
  <c r="K333" i="1" s="1"/>
  <c r="G333" i="1"/>
  <c r="H333" i="1" s="1"/>
  <c r="O333" i="1" s="1"/>
  <c r="M332" i="1"/>
  <c r="N332" i="1" s="1"/>
  <c r="J332" i="1"/>
  <c r="K332" i="1" s="1"/>
  <c r="G332" i="1"/>
  <c r="H332" i="1" s="1"/>
  <c r="M331" i="1"/>
  <c r="N331" i="1" s="1"/>
  <c r="J331" i="1"/>
  <c r="K331" i="1" s="1"/>
  <c r="G331" i="1"/>
  <c r="H331" i="1" s="1"/>
  <c r="M330" i="1"/>
  <c r="N330" i="1" s="1"/>
  <c r="J330" i="1"/>
  <c r="K330" i="1" s="1"/>
  <c r="G330" i="1"/>
  <c r="H330" i="1" s="1"/>
  <c r="O330" i="1" s="1"/>
  <c r="M329" i="1"/>
  <c r="N329" i="1" s="1"/>
  <c r="J329" i="1"/>
  <c r="K329" i="1" s="1"/>
  <c r="G329" i="1"/>
  <c r="H329" i="1" s="1"/>
  <c r="M328" i="1"/>
  <c r="N328" i="1" s="1"/>
  <c r="J328" i="1"/>
  <c r="K328" i="1" s="1"/>
  <c r="G328" i="1"/>
  <c r="H328" i="1" s="1"/>
  <c r="O328" i="1" s="1"/>
  <c r="M327" i="1"/>
  <c r="N327" i="1" s="1"/>
  <c r="J327" i="1"/>
  <c r="K327" i="1" s="1"/>
  <c r="G327" i="1"/>
  <c r="H327" i="1" s="1"/>
  <c r="M326" i="1"/>
  <c r="N326" i="1" s="1"/>
  <c r="J326" i="1"/>
  <c r="K326" i="1" s="1"/>
  <c r="G326" i="1"/>
  <c r="H326" i="1" s="1"/>
  <c r="M325" i="1"/>
  <c r="N325" i="1" s="1"/>
  <c r="J325" i="1"/>
  <c r="K325" i="1" s="1"/>
  <c r="G325" i="1"/>
  <c r="H325" i="1" s="1"/>
  <c r="O325" i="1" s="1"/>
  <c r="M324" i="1"/>
  <c r="N324" i="1" s="1"/>
  <c r="J324" i="1"/>
  <c r="K324" i="1" s="1"/>
  <c r="G324" i="1"/>
  <c r="H324" i="1" s="1"/>
  <c r="M323" i="1"/>
  <c r="N323" i="1" s="1"/>
  <c r="J323" i="1"/>
  <c r="K323" i="1" s="1"/>
  <c r="G323" i="1"/>
  <c r="H323" i="1" s="1"/>
  <c r="M322" i="1"/>
  <c r="N322" i="1" s="1"/>
  <c r="J322" i="1"/>
  <c r="K322" i="1" s="1"/>
  <c r="G322" i="1"/>
  <c r="H322" i="1" s="1"/>
  <c r="O322" i="1" s="1"/>
  <c r="M321" i="1"/>
  <c r="N321" i="1" s="1"/>
  <c r="J321" i="1"/>
  <c r="K321" i="1" s="1"/>
  <c r="G321" i="1"/>
  <c r="H321" i="1" s="1"/>
  <c r="M320" i="1"/>
  <c r="N320" i="1" s="1"/>
  <c r="J320" i="1"/>
  <c r="K320" i="1" s="1"/>
  <c r="G320" i="1"/>
  <c r="H320" i="1" s="1"/>
  <c r="M319" i="1"/>
  <c r="N319" i="1" s="1"/>
  <c r="J319" i="1"/>
  <c r="K319" i="1" s="1"/>
  <c r="G319" i="1"/>
  <c r="H319" i="1" s="1"/>
  <c r="M318" i="1"/>
  <c r="N318" i="1" s="1"/>
  <c r="J318" i="1"/>
  <c r="K318" i="1" s="1"/>
  <c r="G318" i="1"/>
  <c r="H318" i="1" s="1"/>
  <c r="M317" i="1"/>
  <c r="N317" i="1" s="1"/>
  <c r="J317" i="1"/>
  <c r="K317" i="1" s="1"/>
  <c r="G317" i="1"/>
  <c r="H317" i="1" s="1"/>
  <c r="O317" i="1" s="1"/>
  <c r="M316" i="1"/>
  <c r="N316" i="1" s="1"/>
  <c r="J316" i="1"/>
  <c r="K316" i="1" s="1"/>
  <c r="G316" i="1"/>
  <c r="H316" i="1" s="1"/>
  <c r="M315" i="1"/>
  <c r="N315" i="1" s="1"/>
  <c r="J315" i="1"/>
  <c r="K315" i="1" s="1"/>
  <c r="G315" i="1"/>
  <c r="H315" i="1" s="1"/>
  <c r="M314" i="1"/>
  <c r="N314" i="1" s="1"/>
  <c r="J314" i="1"/>
  <c r="K314" i="1" s="1"/>
  <c r="G314" i="1"/>
  <c r="H314" i="1" s="1"/>
  <c r="O314" i="1" s="1"/>
  <c r="M313" i="1"/>
  <c r="N313" i="1" s="1"/>
  <c r="J313" i="1"/>
  <c r="K313" i="1" s="1"/>
  <c r="G313" i="1"/>
  <c r="H313" i="1" s="1"/>
  <c r="M312" i="1"/>
  <c r="N312" i="1" s="1"/>
  <c r="J312" i="1"/>
  <c r="K312" i="1" s="1"/>
  <c r="G312" i="1"/>
  <c r="H312" i="1" s="1"/>
  <c r="M311" i="1"/>
  <c r="N311" i="1" s="1"/>
  <c r="J311" i="1"/>
  <c r="K311" i="1" s="1"/>
  <c r="G311" i="1"/>
  <c r="H311" i="1" s="1"/>
  <c r="M310" i="1"/>
  <c r="N310" i="1" s="1"/>
  <c r="J310" i="1"/>
  <c r="K310" i="1" s="1"/>
  <c r="G310" i="1"/>
  <c r="H310" i="1" s="1"/>
  <c r="M309" i="1"/>
  <c r="N309" i="1" s="1"/>
  <c r="J309" i="1"/>
  <c r="K309" i="1" s="1"/>
  <c r="G309" i="1"/>
  <c r="H309" i="1" s="1"/>
  <c r="O309" i="1" s="1"/>
  <c r="M308" i="1"/>
  <c r="N308" i="1" s="1"/>
  <c r="J308" i="1"/>
  <c r="K308" i="1" s="1"/>
  <c r="G308" i="1"/>
  <c r="H308" i="1" s="1"/>
  <c r="M307" i="1"/>
  <c r="N307" i="1" s="1"/>
  <c r="J307" i="1"/>
  <c r="K307" i="1" s="1"/>
  <c r="G307" i="1"/>
  <c r="H307" i="1" s="1"/>
  <c r="M306" i="1"/>
  <c r="N306" i="1" s="1"/>
  <c r="J306" i="1"/>
  <c r="K306" i="1" s="1"/>
  <c r="G306" i="1"/>
  <c r="H306" i="1" s="1"/>
  <c r="O306" i="1" s="1"/>
  <c r="M305" i="1"/>
  <c r="N305" i="1" s="1"/>
  <c r="J305" i="1"/>
  <c r="K305" i="1" s="1"/>
  <c r="G305" i="1"/>
  <c r="H305" i="1" s="1"/>
  <c r="M304" i="1"/>
  <c r="N304" i="1" s="1"/>
  <c r="J304" i="1"/>
  <c r="K304" i="1" s="1"/>
  <c r="G304" i="1"/>
  <c r="H304" i="1" s="1"/>
  <c r="M303" i="1"/>
  <c r="N303" i="1" s="1"/>
  <c r="J303" i="1"/>
  <c r="K303" i="1" s="1"/>
  <c r="G303" i="1"/>
  <c r="H303" i="1" s="1"/>
  <c r="M300" i="1"/>
  <c r="N300" i="1" s="1"/>
  <c r="J300" i="1"/>
  <c r="K300" i="1" s="1"/>
  <c r="G300" i="1"/>
  <c r="H300" i="1" s="1"/>
  <c r="M299" i="1"/>
  <c r="N299" i="1" s="1"/>
  <c r="J299" i="1"/>
  <c r="K299" i="1" s="1"/>
  <c r="G299" i="1"/>
  <c r="H299" i="1" s="1"/>
  <c r="M298" i="1"/>
  <c r="N298" i="1" s="1"/>
  <c r="J298" i="1"/>
  <c r="K298" i="1" s="1"/>
  <c r="G298" i="1"/>
  <c r="H298" i="1" s="1"/>
  <c r="M297" i="1"/>
  <c r="N297" i="1" s="1"/>
  <c r="J297" i="1"/>
  <c r="K297" i="1" s="1"/>
  <c r="G297" i="1"/>
  <c r="H297" i="1" s="1"/>
  <c r="M296" i="1"/>
  <c r="N296" i="1" s="1"/>
  <c r="J296" i="1"/>
  <c r="K296" i="1" s="1"/>
  <c r="G296" i="1"/>
  <c r="H296" i="1" s="1"/>
  <c r="O296" i="1" s="1"/>
  <c r="M295" i="1"/>
  <c r="N295" i="1" s="1"/>
  <c r="J295" i="1"/>
  <c r="K295" i="1" s="1"/>
  <c r="G295" i="1"/>
  <c r="H295" i="1" s="1"/>
  <c r="M294" i="1"/>
  <c r="N294" i="1" s="1"/>
  <c r="J294" i="1"/>
  <c r="K294" i="1" s="1"/>
  <c r="G294" i="1"/>
  <c r="H294" i="1" s="1"/>
  <c r="M293" i="1"/>
  <c r="N293" i="1" s="1"/>
  <c r="J293" i="1"/>
  <c r="K293" i="1" s="1"/>
  <c r="G293" i="1"/>
  <c r="H293" i="1" s="1"/>
  <c r="M292" i="1"/>
  <c r="N292" i="1" s="1"/>
  <c r="J292" i="1"/>
  <c r="K292" i="1" s="1"/>
  <c r="G292" i="1"/>
  <c r="H292" i="1" s="1"/>
  <c r="M291" i="1"/>
  <c r="N291" i="1" s="1"/>
  <c r="J291" i="1"/>
  <c r="K291" i="1" s="1"/>
  <c r="G291" i="1"/>
  <c r="H291" i="1" s="1"/>
  <c r="M290" i="1"/>
  <c r="N290" i="1" s="1"/>
  <c r="J290" i="1"/>
  <c r="K290" i="1" s="1"/>
  <c r="G290" i="1"/>
  <c r="H290" i="1" s="1"/>
  <c r="M289" i="1"/>
  <c r="N289" i="1" s="1"/>
  <c r="J289" i="1"/>
  <c r="K289" i="1" s="1"/>
  <c r="G289" i="1"/>
  <c r="H289" i="1" s="1"/>
  <c r="M288" i="1"/>
  <c r="N288" i="1" s="1"/>
  <c r="J288" i="1"/>
  <c r="K288" i="1" s="1"/>
  <c r="G288" i="1"/>
  <c r="H288" i="1" s="1"/>
  <c r="O288" i="1" s="1"/>
  <c r="M287" i="1"/>
  <c r="N287" i="1" s="1"/>
  <c r="J287" i="1"/>
  <c r="K287" i="1" s="1"/>
  <c r="G287" i="1"/>
  <c r="H287" i="1" s="1"/>
  <c r="M286" i="1"/>
  <c r="N286" i="1" s="1"/>
  <c r="J286" i="1"/>
  <c r="K286" i="1" s="1"/>
  <c r="G286" i="1"/>
  <c r="H286" i="1" s="1"/>
  <c r="M285" i="1"/>
  <c r="N285" i="1" s="1"/>
  <c r="J285" i="1"/>
  <c r="K285" i="1" s="1"/>
  <c r="G285" i="1"/>
  <c r="H285" i="1" s="1"/>
  <c r="M284" i="1"/>
  <c r="N284" i="1" s="1"/>
  <c r="J284" i="1"/>
  <c r="K284" i="1" s="1"/>
  <c r="G284" i="1"/>
  <c r="H284" i="1" s="1"/>
  <c r="M283" i="1"/>
  <c r="N283" i="1" s="1"/>
  <c r="J283" i="1"/>
  <c r="K283" i="1" s="1"/>
  <c r="G283" i="1"/>
  <c r="H283" i="1" s="1"/>
  <c r="R283" i="1" s="1"/>
  <c r="M282" i="1"/>
  <c r="N282" i="1" s="1"/>
  <c r="J282" i="1"/>
  <c r="K282" i="1" s="1"/>
  <c r="G282" i="1"/>
  <c r="H282" i="1" s="1"/>
  <c r="M281" i="1"/>
  <c r="N281" i="1" s="1"/>
  <c r="J281" i="1"/>
  <c r="K281" i="1" s="1"/>
  <c r="G281" i="1"/>
  <c r="H281" i="1" s="1"/>
  <c r="M280" i="1"/>
  <c r="N280" i="1" s="1"/>
  <c r="J280" i="1"/>
  <c r="K280" i="1" s="1"/>
  <c r="G280" i="1"/>
  <c r="H280" i="1" s="1"/>
  <c r="O280" i="1" s="1"/>
  <c r="M279" i="1"/>
  <c r="N279" i="1" s="1"/>
  <c r="J279" i="1"/>
  <c r="K279" i="1" s="1"/>
  <c r="G279" i="1"/>
  <c r="H279" i="1" s="1"/>
  <c r="M278" i="1"/>
  <c r="N278" i="1" s="1"/>
  <c r="J278" i="1"/>
  <c r="K278" i="1" s="1"/>
  <c r="G278" i="1"/>
  <c r="H278" i="1" s="1"/>
  <c r="M277" i="1"/>
  <c r="N277" i="1" s="1"/>
  <c r="J277" i="1"/>
  <c r="K277" i="1" s="1"/>
  <c r="G277" i="1"/>
  <c r="H277" i="1" s="1"/>
  <c r="M276" i="1"/>
  <c r="N276" i="1" s="1"/>
  <c r="J276" i="1"/>
  <c r="K276" i="1" s="1"/>
  <c r="G276" i="1"/>
  <c r="H276" i="1" s="1"/>
  <c r="M275" i="1"/>
  <c r="N275" i="1" s="1"/>
  <c r="J275" i="1"/>
  <c r="K275" i="1" s="1"/>
  <c r="G275" i="1"/>
  <c r="H275" i="1" s="1"/>
  <c r="R275" i="1" s="1"/>
  <c r="M274" i="1"/>
  <c r="N274" i="1" s="1"/>
  <c r="J274" i="1"/>
  <c r="K274" i="1" s="1"/>
  <c r="G274" i="1"/>
  <c r="H274" i="1" s="1"/>
  <c r="M273" i="1"/>
  <c r="N273" i="1" s="1"/>
  <c r="J273" i="1"/>
  <c r="K273" i="1" s="1"/>
  <c r="G273" i="1"/>
  <c r="H273" i="1" s="1"/>
  <c r="M272" i="1"/>
  <c r="N272" i="1" s="1"/>
  <c r="J272" i="1"/>
  <c r="K272" i="1" s="1"/>
  <c r="G272" i="1"/>
  <c r="H272" i="1" s="1"/>
  <c r="M271" i="1"/>
  <c r="N271" i="1" s="1"/>
  <c r="J271" i="1"/>
  <c r="K271" i="1" s="1"/>
  <c r="G271" i="1"/>
  <c r="H271" i="1" s="1"/>
  <c r="M270" i="1"/>
  <c r="N270" i="1" s="1"/>
  <c r="J270" i="1"/>
  <c r="K270" i="1" s="1"/>
  <c r="G270" i="1"/>
  <c r="H270" i="1" s="1"/>
  <c r="O270" i="1" s="1"/>
  <c r="M269" i="1"/>
  <c r="N269" i="1" s="1"/>
  <c r="J269" i="1"/>
  <c r="K269" i="1" s="1"/>
  <c r="O269" i="1" s="1"/>
  <c r="G269" i="1"/>
  <c r="H269" i="1" s="1"/>
  <c r="M268" i="1"/>
  <c r="N268" i="1" s="1"/>
  <c r="J268" i="1"/>
  <c r="K268" i="1" s="1"/>
  <c r="G268" i="1"/>
  <c r="H268" i="1" s="1"/>
  <c r="M267" i="1"/>
  <c r="N267" i="1" s="1"/>
  <c r="J267" i="1"/>
  <c r="K267" i="1" s="1"/>
  <c r="G267" i="1"/>
  <c r="H267" i="1" s="1"/>
  <c r="M266" i="1"/>
  <c r="N266" i="1" s="1"/>
  <c r="J266" i="1"/>
  <c r="K266" i="1" s="1"/>
  <c r="G266" i="1"/>
  <c r="H266" i="1" s="1"/>
  <c r="M265" i="1"/>
  <c r="N265" i="1" s="1"/>
  <c r="J265" i="1"/>
  <c r="K265" i="1" s="1"/>
  <c r="G265" i="1"/>
  <c r="H265" i="1" s="1"/>
  <c r="M264" i="1"/>
  <c r="N264" i="1" s="1"/>
  <c r="J264" i="1"/>
  <c r="K264" i="1" s="1"/>
  <c r="G264" i="1"/>
  <c r="H264" i="1" s="1"/>
  <c r="M263" i="1"/>
  <c r="N263" i="1" s="1"/>
  <c r="J263" i="1"/>
  <c r="K263" i="1" s="1"/>
  <c r="G263" i="1"/>
  <c r="H263" i="1" s="1"/>
  <c r="M262" i="1"/>
  <c r="N262" i="1" s="1"/>
  <c r="J262" i="1"/>
  <c r="K262" i="1" s="1"/>
  <c r="G262" i="1"/>
  <c r="H262" i="1" s="1"/>
  <c r="M261" i="1"/>
  <c r="N261" i="1" s="1"/>
  <c r="J261" i="1"/>
  <c r="K261" i="1" s="1"/>
  <c r="G261" i="1"/>
  <c r="H261" i="1" s="1"/>
  <c r="M260" i="1"/>
  <c r="N260" i="1" s="1"/>
  <c r="J260" i="1"/>
  <c r="K260" i="1" s="1"/>
  <c r="G260" i="1"/>
  <c r="H260" i="1" s="1"/>
  <c r="M259" i="1"/>
  <c r="N259" i="1" s="1"/>
  <c r="J259" i="1"/>
  <c r="K259" i="1" s="1"/>
  <c r="G259" i="1"/>
  <c r="H259" i="1" s="1"/>
  <c r="M258" i="1"/>
  <c r="N258" i="1" s="1"/>
  <c r="J258" i="1"/>
  <c r="K258" i="1" s="1"/>
  <c r="G258" i="1"/>
  <c r="H258" i="1" s="1"/>
  <c r="M257" i="1"/>
  <c r="N257" i="1" s="1"/>
  <c r="J257" i="1"/>
  <c r="K257" i="1" s="1"/>
  <c r="G257" i="1"/>
  <c r="H257" i="1" s="1"/>
  <c r="G212" i="1"/>
  <c r="H212" i="1" s="1"/>
  <c r="J212" i="1"/>
  <c r="K212" i="1" s="1"/>
  <c r="M212" i="1"/>
  <c r="N212" i="1" s="1"/>
  <c r="G213" i="1"/>
  <c r="H213" i="1" s="1"/>
  <c r="J213" i="1"/>
  <c r="K213" i="1" s="1"/>
  <c r="M213" i="1"/>
  <c r="N213" i="1" s="1"/>
  <c r="G214" i="1"/>
  <c r="H214" i="1" s="1"/>
  <c r="J214" i="1"/>
  <c r="K214" i="1" s="1"/>
  <c r="M214" i="1"/>
  <c r="N214" i="1" s="1"/>
  <c r="G215" i="1"/>
  <c r="H215" i="1" s="1"/>
  <c r="J215" i="1"/>
  <c r="K215" i="1" s="1"/>
  <c r="M215" i="1"/>
  <c r="N215" i="1" s="1"/>
  <c r="G216" i="1"/>
  <c r="H216" i="1" s="1"/>
  <c r="J216" i="1"/>
  <c r="K216" i="1" s="1"/>
  <c r="M216" i="1"/>
  <c r="N216" i="1" s="1"/>
  <c r="G217" i="1"/>
  <c r="H217" i="1" s="1"/>
  <c r="J217" i="1"/>
  <c r="K217" i="1" s="1"/>
  <c r="M217" i="1"/>
  <c r="N217" i="1" s="1"/>
  <c r="G218" i="1"/>
  <c r="H218" i="1" s="1"/>
  <c r="J218" i="1"/>
  <c r="K218" i="1" s="1"/>
  <c r="M218" i="1"/>
  <c r="N218" i="1" s="1"/>
  <c r="G219" i="1"/>
  <c r="H219" i="1" s="1"/>
  <c r="J219" i="1"/>
  <c r="K219" i="1" s="1"/>
  <c r="M219" i="1"/>
  <c r="N219" i="1" s="1"/>
  <c r="G220" i="1"/>
  <c r="H220" i="1" s="1"/>
  <c r="J220" i="1"/>
  <c r="K220" i="1" s="1"/>
  <c r="M220" i="1"/>
  <c r="N220" i="1" s="1"/>
  <c r="O220" i="1" s="1"/>
  <c r="G221" i="1"/>
  <c r="H221" i="1" s="1"/>
  <c r="J221" i="1"/>
  <c r="K221" i="1" s="1"/>
  <c r="M221" i="1"/>
  <c r="N221" i="1" s="1"/>
  <c r="G222" i="1"/>
  <c r="H222" i="1" s="1"/>
  <c r="J222" i="1"/>
  <c r="K222" i="1" s="1"/>
  <c r="M222" i="1"/>
  <c r="N222" i="1" s="1"/>
  <c r="G223" i="1"/>
  <c r="H223" i="1" s="1"/>
  <c r="J223" i="1"/>
  <c r="K223" i="1" s="1"/>
  <c r="O223" i="1" s="1"/>
  <c r="M223" i="1"/>
  <c r="N223" i="1" s="1"/>
  <c r="G224" i="1"/>
  <c r="H224" i="1" s="1"/>
  <c r="J224" i="1"/>
  <c r="K224" i="1" s="1"/>
  <c r="M224" i="1"/>
  <c r="N224" i="1" s="1"/>
  <c r="G225" i="1"/>
  <c r="H225" i="1" s="1"/>
  <c r="J225" i="1"/>
  <c r="K225" i="1" s="1"/>
  <c r="M225" i="1"/>
  <c r="N225" i="1" s="1"/>
  <c r="G226" i="1"/>
  <c r="H226" i="1" s="1"/>
  <c r="J226" i="1"/>
  <c r="K226" i="1" s="1"/>
  <c r="M226" i="1"/>
  <c r="N226" i="1" s="1"/>
  <c r="G227" i="1"/>
  <c r="H227" i="1" s="1"/>
  <c r="J227" i="1"/>
  <c r="K227" i="1" s="1"/>
  <c r="M227" i="1"/>
  <c r="N227" i="1" s="1"/>
  <c r="G228" i="1"/>
  <c r="H228" i="1" s="1"/>
  <c r="J228" i="1"/>
  <c r="K228" i="1" s="1"/>
  <c r="M228" i="1"/>
  <c r="N228" i="1" s="1"/>
  <c r="O228" i="1" s="1"/>
  <c r="G229" i="1"/>
  <c r="H229" i="1" s="1"/>
  <c r="J229" i="1"/>
  <c r="K229" i="1" s="1"/>
  <c r="M229" i="1"/>
  <c r="N229" i="1" s="1"/>
  <c r="G230" i="1"/>
  <c r="H230" i="1" s="1"/>
  <c r="J230" i="1"/>
  <c r="K230" i="1" s="1"/>
  <c r="M230" i="1"/>
  <c r="N230" i="1" s="1"/>
  <c r="G231" i="1"/>
  <c r="H231" i="1" s="1"/>
  <c r="J231" i="1"/>
  <c r="K231" i="1" s="1"/>
  <c r="M231" i="1"/>
  <c r="N231" i="1" s="1"/>
  <c r="G232" i="1"/>
  <c r="H232" i="1" s="1"/>
  <c r="J232" i="1"/>
  <c r="K232" i="1" s="1"/>
  <c r="M232" i="1"/>
  <c r="N232" i="1" s="1"/>
  <c r="G233" i="1"/>
  <c r="H233" i="1" s="1"/>
  <c r="J233" i="1"/>
  <c r="K233" i="1" s="1"/>
  <c r="M233" i="1"/>
  <c r="N233" i="1" s="1"/>
  <c r="O233" i="1" s="1"/>
  <c r="G234" i="1"/>
  <c r="H234" i="1" s="1"/>
  <c r="J234" i="1"/>
  <c r="K234" i="1" s="1"/>
  <c r="M234" i="1"/>
  <c r="N234" i="1" s="1"/>
  <c r="G235" i="1"/>
  <c r="H235" i="1" s="1"/>
  <c r="J235" i="1"/>
  <c r="K235" i="1" s="1"/>
  <c r="M235" i="1"/>
  <c r="N235" i="1" s="1"/>
  <c r="G236" i="1"/>
  <c r="H236" i="1" s="1"/>
  <c r="J236" i="1"/>
  <c r="K236" i="1" s="1"/>
  <c r="M236" i="1"/>
  <c r="N236" i="1" s="1"/>
  <c r="G237" i="1"/>
  <c r="H237" i="1" s="1"/>
  <c r="J237" i="1"/>
  <c r="K237" i="1" s="1"/>
  <c r="M237" i="1"/>
  <c r="N237" i="1" s="1"/>
  <c r="G238" i="1"/>
  <c r="H238" i="1" s="1"/>
  <c r="J238" i="1"/>
  <c r="K238" i="1" s="1"/>
  <c r="M238" i="1"/>
  <c r="N238" i="1" s="1"/>
  <c r="G239" i="1"/>
  <c r="H239" i="1" s="1"/>
  <c r="J239" i="1"/>
  <c r="K239" i="1" s="1"/>
  <c r="M239" i="1"/>
  <c r="N239" i="1" s="1"/>
  <c r="G240" i="1"/>
  <c r="H240" i="1" s="1"/>
  <c r="J240" i="1"/>
  <c r="K240" i="1" s="1"/>
  <c r="M240" i="1"/>
  <c r="N240" i="1" s="1"/>
  <c r="G241" i="1"/>
  <c r="H241" i="1" s="1"/>
  <c r="J241" i="1"/>
  <c r="K241" i="1" s="1"/>
  <c r="M241" i="1"/>
  <c r="N241" i="1" s="1"/>
  <c r="G242" i="1"/>
  <c r="H242" i="1" s="1"/>
  <c r="J242" i="1"/>
  <c r="K242" i="1" s="1"/>
  <c r="M242" i="1"/>
  <c r="N242" i="1" s="1"/>
  <c r="G243" i="1"/>
  <c r="H243" i="1" s="1"/>
  <c r="J243" i="1"/>
  <c r="K243" i="1" s="1"/>
  <c r="M243" i="1"/>
  <c r="N243" i="1" s="1"/>
  <c r="G244" i="1"/>
  <c r="H244" i="1" s="1"/>
  <c r="J244" i="1"/>
  <c r="K244" i="1" s="1"/>
  <c r="M244" i="1"/>
  <c r="N244" i="1" s="1"/>
  <c r="G245" i="1"/>
  <c r="H245" i="1" s="1"/>
  <c r="J245" i="1"/>
  <c r="K245" i="1" s="1"/>
  <c r="M245" i="1"/>
  <c r="N245" i="1" s="1"/>
  <c r="G246" i="1"/>
  <c r="H246" i="1" s="1"/>
  <c r="J246" i="1"/>
  <c r="K246" i="1" s="1"/>
  <c r="M246" i="1"/>
  <c r="N246" i="1" s="1"/>
  <c r="G247" i="1"/>
  <c r="H247" i="1" s="1"/>
  <c r="J247" i="1"/>
  <c r="K247" i="1" s="1"/>
  <c r="O247" i="1" s="1"/>
  <c r="M247" i="1"/>
  <c r="N247" i="1" s="1"/>
  <c r="G248" i="1"/>
  <c r="H248" i="1" s="1"/>
  <c r="J248" i="1"/>
  <c r="K248" i="1" s="1"/>
  <c r="M248" i="1"/>
  <c r="N248" i="1" s="1"/>
  <c r="G249" i="1"/>
  <c r="H249" i="1" s="1"/>
  <c r="O249" i="1" s="1"/>
  <c r="J249" i="1"/>
  <c r="K249" i="1" s="1"/>
  <c r="R249" i="1" s="1"/>
  <c r="M249" i="1"/>
  <c r="N249" i="1" s="1"/>
  <c r="G250" i="1"/>
  <c r="H250" i="1" s="1"/>
  <c r="J250" i="1"/>
  <c r="K250" i="1" s="1"/>
  <c r="M250" i="1"/>
  <c r="N250" i="1" s="1"/>
  <c r="G251" i="1"/>
  <c r="H251" i="1" s="1"/>
  <c r="J251" i="1"/>
  <c r="K251" i="1" s="1"/>
  <c r="M251" i="1"/>
  <c r="N251" i="1" s="1"/>
  <c r="G252" i="1"/>
  <c r="H252" i="1" s="1"/>
  <c r="J252" i="1"/>
  <c r="K252" i="1" s="1"/>
  <c r="M252" i="1"/>
  <c r="N252" i="1" s="1"/>
  <c r="G253" i="1"/>
  <c r="H253" i="1" s="1"/>
  <c r="J253" i="1"/>
  <c r="K253" i="1" s="1"/>
  <c r="M253" i="1"/>
  <c r="N253" i="1" s="1"/>
  <c r="G254" i="1"/>
  <c r="H254" i="1" s="1"/>
  <c r="J254" i="1"/>
  <c r="K254" i="1" s="1"/>
  <c r="M254" i="1"/>
  <c r="N254" i="1" s="1"/>
  <c r="M211" i="1"/>
  <c r="N211" i="1" s="1"/>
  <c r="J211" i="1"/>
  <c r="K211" i="1" s="1"/>
  <c r="G211" i="1"/>
  <c r="H211" i="1" s="1"/>
  <c r="G166" i="1"/>
  <c r="H166" i="1" s="1"/>
  <c r="J166" i="1"/>
  <c r="K166" i="1" s="1"/>
  <c r="M166" i="1"/>
  <c r="N166" i="1" s="1"/>
  <c r="G167" i="1"/>
  <c r="H167" i="1" s="1"/>
  <c r="J167" i="1"/>
  <c r="K167" i="1" s="1"/>
  <c r="M167" i="1"/>
  <c r="N167" i="1" s="1"/>
  <c r="G168" i="1"/>
  <c r="H168" i="1" s="1"/>
  <c r="J168" i="1"/>
  <c r="K168" i="1" s="1"/>
  <c r="M168" i="1"/>
  <c r="N168" i="1" s="1"/>
  <c r="G169" i="1"/>
  <c r="H169" i="1" s="1"/>
  <c r="J169" i="1"/>
  <c r="K169" i="1" s="1"/>
  <c r="M169" i="1"/>
  <c r="N169" i="1" s="1"/>
  <c r="G170" i="1"/>
  <c r="H170" i="1" s="1"/>
  <c r="J170" i="1"/>
  <c r="K170" i="1" s="1"/>
  <c r="M170" i="1"/>
  <c r="N170" i="1" s="1"/>
  <c r="Q170" i="1" s="1"/>
  <c r="G171" i="1"/>
  <c r="H171" i="1" s="1"/>
  <c r="J171" i="1"/>
  <c r="K171" i="1" s="1"/>
  <c r="M171" i="1"/>
  <c r="N171" i="1" s="1"/>
  <c r="G172" i="1"/>
  <c r="H172" i="1" s="1"/>
  <c r="J172" i="1"/>
  <c r="K172" i="1" s="1"/>
  <c r="M172" i="1"/>
  <c r="N172" i="1" s="1"/>
  <c r="G173" i="1"/>
  <c r="H173" i="1" s="1"/>
  <c r="J173" i="1"/>
  <c r="K173" i="1" s="1"/>
  <c r="M173" i="1"/>
  <c r="N173" i="1" s="1"/>
  <c r="G174" i="1"/>
  <c r="H174" i="1" s="1"/>
  <c r="J174" i="1"/>
  <c r="K174" i="1" s="1"/>
  <c r="M174" i="1"/>
  <c r="N174" i="1" s="1"/>
  <c r="G175" i="1"/>
  <c r="H175" i="1" s="1"/>
  <c r="J175" i="1"/>
  <c r="K175" i="1" s="1"/>
  <c r="M175" i="1"/>
  <c r="N175" i="1" s="1"/>
  <c r="G176" i="1"/>
  <c r="H176" i="1" s="1"/>
  <c r="J176" i="1"/>
  <c r="K176" i="1" s="1"/>
  <c r="M176" i="1"/>
  <c r="N176" i="1" s="1"/>
  <c r="G177" i="1"/>
  <c r="H177" i="1" s="1"/>
  <c r="J177" i="1"/>
  <c r="K177" i="1" s="1"/>
  <c r="M177" i="1"/>
  <c r="N177" i="1" s="1"/>
  <c r="G178" i="1"/>
  <c r="H178" i="1" s="1"/>
  <c r="J178" i="1"/>
  <c r="K178" i="1" s="1"/>
  <c r="M178" i="1"/>
  <c r="N178" i="1" s="1"/>
  <c r="G179" i="1"/>
  <c r="H179" i="1" s="1"/>
  <c r="J179" i="1"/>
  <c r="K179" i="1" s="1"/>
  <c r="M179" i="1"/>
  <c r="N179" i="1" s="1"/>
  <c r="G180" i="1"/>
  <c r="H180" i="1" s="1"/>
  <c r="J180" i="1"/>
  <c r="K180" i="1" s="1"/>
  <c r="M180" i="1"/>
  <c r="N180" i="1" s="1"/>
  <c r="G181" i="1"/>
  <c r="H181" i="1" s="1"/>
  <c r="J181" i="1"/>
  <c r="K181" i="1" s="1"/>
  <c r="M181" i="1"/>
  <c r="N181" i="1" s="1"/>
  <c r="G182" i="1"/>
  <c r="H182" i="1" s="1"/>
  <c r="J182" i="1"/>
  <c r="K182" i="1" s="1"/>
  <c r="M182" i="1"/>
  <c r="N182" i="1" s="1"/>
  <c r="G183" i="1"/>
  <c r="H183" i="1" s="1"/>
  <c r="J183" i="1"/>
  <c r="K183" i="1" s="1"/>
  <c r="M183" i="1"/>
  <c r="N183" i="1" s="1"/>
  <c r="G184" i="1"/>
  <c r="H184" i="1" s="1"/>
  <c r="J184" i="1"/>
  <c r="K184" i="1" s="1"/>
  <c r="M184" i="1"/>
  <c r="N184" i="1" s="1"/>
  <c r="G185" i="1"/>
  <c r="H185" i="1" s="1"/>
  <c r="J185" i="1"/>
  <c r="K185" i="1" s="1"/>
  <c r="M185" i="1"/>
  <c r="N185" i="1" s="1"/>
  <c r="G186" i="1"/>
  <c r="H186" i="1" s="1"/>
  <c r="J186" i="1"/>
  <c r="K186" i="1" s="1"/>
  <c r="M186" i="1"/>
  <c r="N186" i="1" s="1"/>
  <c r="G187" i="1"/>
  <c r="H187" i="1" s="1"/>
  <c r="J187" i="1"/>
  <c r="K187" i="1" s="1"/>
  <c r="M187" i="1"/>
  <c r="N187" i="1" s="1"/>
  <c r="G188" i="1"/>
  <c r="H188" i="1" s="1"/>
  <c r="O188" i="1" s="1"/>
  <c r="J188" i="1"/>
  <c r="K188" i="1" s="1"/>
  <c r="M188" i="1"/>
  <c r="N188" i="1" s="1"/>
  <c r="G189" i="1"/>
  <c r="H189" i="1" s="1"/>
  <c r="J189" i="1"/>
  <c r="K189" i="1" s="1"/>
  <c r="M189" i="1"/>
  <c r="N189" i="1" s="1"/>
  <c r="G190" i="1"/>
  <c r="H190" i="1" s="1"/>
  <c r="J190" i="1"/>
  <c r="K190" i="1" s="1"/>
  <c r="M190" i="1"/>
  <c r="N190" i="1" s="1"/>
  <c r="G191" i="1"/>
  <c r="H191" i="1" s="1"/>
  <c r="J191" i="1"/>
  <c r="K191" i="1" s="1"/>
  <c r="M191" i="1"/>
  <c r="N191" i="1" s="1"/>
  <c r="G192" i="1"/>
  <c r="H192" i="1" s="1"/>
  <c r="R192" i="1" s="1"/>
  <c r="J192" i="1"/>
  <c r="K192" i="1" s="1"/>
  <c r="M192" i="1"/>
  <c r="N192" i="1" s="1"/>
  <c r="G193" i="1"/>
  <c r="H193" i="1" s="1"/>
  <c r="J193" i="1"/>
  <c r="K193" i="1" s="1"/>
  <c r="M193" i="1"/>
  <c r="N193" i="1" s="1"/>
  <c r="G194" i="1"/>
  <c r="H194" i="1" s="1"/>
  <c r="J194" i="1"/>
  <c r="K194" i="1" s="1"/>
  <c r="M194" i="1"/>
  <c r="N194" i="1" s="1"/>
  <c r="G195" i="1"/>
  <c r="H195" i="1" s="1"/>
  <c r="J195" i="1"/>
  <c r="K195" i="1" s="1"/>
  <c r="M195" i="1"/>
  <c r="N195" i="1" s="1"/>
  <c r="G196" i="1"/>
  <c r="H196" i="1" s="1"/>
  <c r="J196" i="1"/>
  <c r="K196" i="1" s="1"/>
  <c r="M196" i="1"/>
  <c r="N196" i="1" s="1"/>
  <c r="G197" i="1"/>
  <c r="H197" i="1" s="1"/>
  <c r="J197" i="1"/>
  <c r="K197" i="1" s="1"/>
  <c r="M197" i="1"/>
  <c r="N197" i="1" s="1"/>
  <c r="G198" i="1"/>
  <c r="H198" i="1" s="1"/>
  <c r="J198" i="1"/>
  <c r="K198" i="1" s="1"/>
  <c r="M198" i="1"/>
  <c r="N198" i="1" s="1"/>
  <c r="G199" i="1"/>
  <c r="H199" i="1" s="1"/>
  <c r="J199" i="1"/>
  <c r="K199" i="1" s="1"/>
  <c r="M199" i="1"/>
  <c r="N199" i="1" s="1"/>
  <c r="G200" i="1"/>
  <c r="H200" i="1" s="1"/>
  <c r="J200" i="1"/>
  <c r="K200" i="1" s="1"/>
  <c r="M200" i="1"/>
  <c r="N200" i="1" s="1"/>
  <c r="G201" i="1"/>
  <c r="H201" i="1" s="1"/>
  <c r="J201" i="1"/>
  <c r="K201" i="1" s="1"/>
  <c r="M201" i="1"/>
  <c r="N201" i="1" s="1"/>
  <c r="G202" i="1"/>
  <c r="H202" i="1" s="1"/>
  <c r="J202" i="1"/>
  <c r="K202" i="1" s="1"/>
  <c r="M202" i="1"/>
  <c r="N202" i="1" s="1"/>
  <c r="G203" i="1"/>
  <c r="H203" i="1" s="1"/>
  <c r="J203" i="1"/>
  <c r="K203" i="1" s="1"/>
  <c r="M203" i="1"/>
  <c r="N203" i="1" s="1"/>
  <c r="G204" i="1"/>
  <c r="H204" i="1" s="1"/>
  <c r="J204" i="1"/>
  <c r="K204" i="1" s="1"/>
  <c r="M204" i="1"/>
  <c r="N204" i="1" s="1"/>
  <c r="G205" i="1"/>
  <c r="H205" i="1" s="1"/>
  <c r="J205" i="1"/>
  <c r="K205" i="1" s="1"/>
  <c r="P205" i="1" s="1"/>
  <c r="M205" i="1"/>
  <c r="N205" i="1" s="1"/>
  <c r="G206" i="1"/>
  <c r="H206" i="1" s="1"/>
  <c r="J206" i="1"/>
  <c r="K206" i="1" s="1"/>
  <c r="M206" i="1"/>
  <c r="N206" i="1" s="1"/>
  <c r="G207" i="1"/>
  <c r="H207" i="1" s="1"/>
  <c r="J207" i="1"/>
  <c r="K207" i="1" s="1"/>
  <c r="M207" i="1"/>
  <c r="N207" i="1" s="1"/>
  <c r="G208" i="1"/>
  <c r="H208" i="1" s="1"/>
  <c r="J208" i="1"/>
  <c r="K208" i="1" s="1"/>
  <c r="M208" i="1"/>
  <c r="N208" i="1" s="1"/>
  <c r="M165" i="1"/>
  <c r="N165" i="1" s="1"/>
  <c r="J165" i="1"/>
  <c r="K165" i="1" s="1"/>
  <c r="G165" i="1"/>
  <c r="H165" i="1" s="1"/>
  <c r="G120" i="1"/>
  <c r="H120" i="1" s="1"/>
  <c r="J120" i="1"/>
  <c r="K120" i="1" s="1"/>
  <c r="M120" i="1"/>
  <c r="N120" i="1" s="1"/>
  <c r="G121" i="1"/>
  <c r="H121" i="1" s="1"/>
  <c r="J121" i="1"/>
  <c r="K121" i="1" s="1"/>
  <c r="M121" i="1"/>
  <c r="N121" i="1" s="1"/>
  <c r="G122" i="1"/>
  <c r="H122" i="1" s="1"/>
  <c r="O122" i="1" s="1"/>
  <c r="J122" i="1"/>
  <c r="K122" i="1" s="1"/>
  <c r="M122" i="1"/>
  <c r="N122" i="1" s="1"/>
  <c r="G123" i="1"/>
  <c r="H123" i="1" s="1"/>
  <c r="J123" i="1"/>
  <c r="K123" i="1" s="1"/>
  <c r="M123" i="1"/>
  <c r="N123" i="1" s="1"/>
  <c r="G124" i="1"/>
  <c r="H124" i="1" s="1"/>
  <c r="J124" i="1"/>
  <c r="K124" i="1" s="1"/>
  <c r="M124" i="1"/>
  <c r="N124" i="1" s="1"/>
  <c r="G125" i="1"/>
  <c r="H125" i="1" s="1"/>
  <c r="J125" i="1"/>
  <c r="K125" i="1" s="1"/>
  <c r="M125" i="1"/>
  <c r="N125" i="1" s="1"/>
  <c r="G126" i="1"/>
  <c r="H126" i="1" s="1"/>
  <c r="J126" i="1"/>
  <c r="K126" i="1" s="1"/>
  <c r="M126" i="1"/>
  <c r="N126" i="1" s="1"/>
  <c r="G127" i="1"/>
  <c r="H127" i="1" s="1"/>
  <c r="J127" i="1"/>
  <c r="K127" i="1" s="1"/>
  <c r="M127" i="1"/>
  <c r="N127" i="1" s="1"/>
  <c r="G128" i="1"/>
  <c r="H128" i="1" s="1"/>
  <c r="J128" i="1"/>
  <c r="K128" i="1" s="1"/>
  <c r="M128" i="1"/>
  <c r="N128" i="1" s="1"/>
  <c r="G129" i="1"/>
  <c r="H129" i="1" s="1"/>
  <c r="J129" i="1"/>
  <c r="K129" i="1" s="1"/>
  <c r="M129" i="1"/>
  <c r="N129" i="1" s="1"/>
  <c r="G130" i="1"/>
  <c r="H130" i="1" s="1"/>
  <c r="J130" i="1"/>
  <c r="K130" i="1" s="1"/>
  <c r="M130" i="1"/>
  <c r="N130" i="1" s="1"/>
  <c r="G131" i="1"/>
  <c r="H131" i="1" s="1"/>
  <c r="J131" i="1"/>
  <c r="K131" i="1" s="1"/>
  <c r="P131" i="1" s="1"/>
  <c r="M131" i="1"/>
  <c r="N131" i="1" s="1"/>
  <c r="G132" i="1"/>
  <c r="H132" i="1" s="1"/>
  <c r="J132" i="1"/>
  <c r="K132" i="1" s="1"/>
  <c r="M132" i="1"/>
  <c r="N132" i="1" s="1"/>
  <c r="G133" i="1"/>
  <c r="H133" i="1" s="1"/>
  <c r="J133" i="1"/>
  <c r="K133" i="1" s="1"/>
  <c r="Q133" i="1" s="1"/>
  <c r="M133" i="1"/>
  <c r="N133" i="1" s="1"/>
  <c r="G134" i="1"/>
  <c r="H134" i="1" s="1"/>
  <c r="J134" i="1"/>
  <c r="K134" i="1" s="1"/>
  <c r="M134" i="1"/>
  <c r="N134" i="1" s="1"/>
  <c r="G135" i="1"/>
  <c r="H135" i="1" s="1"/>
  <c r="J135" i="1"/>
  <c r="K135" i="1" s="1"/>
  <c r="M135" i="1"/>
  <c r="N135" i="1" s="1"/>
  <c r="G136" i="1"/>
  <c r="H136" i="1" s="1"/>
  <c r="J136" i="1"/>
  <c r="K136" i="1" s="1"/>
  <c r="M136" i="1"/>
  <c r="N136" i="1" s="1"/>
  <c r="G137" i="1"/>
  <c r="H137" i="1" s="1"/>
  <c r="J137" i="1"/>
  <c r="K137" i="1" s="1"/>
  <c r="M137" i="1"/>
  <c r="N137" i="1" s="1"/>
  <c r="G138" i="1"/>
  <c r="H138" i="1" s="1"/>
  <c r="J138" i="1"/>
  <c r="K138" i="1" s="1"/>
  <c r="M138" i="1"/>
  <c r="N138" i="1" s="1"/>
  <c r="G139" i="1"/>
  <c r="H139" i="1" s="1"/>
  <c r="J139" i="1"/>
  <c r="K139" i="1" s="1"/>
  <c r="M139" i="1"/>
  <c r="N139" i="1" s="1"/>
  <c r="G140" i="1"/>
  <c r="H140" i="1" s="1"/>
  <c r="J140" i="1"/>
  <c r="K140" i="1" s="1"/>
  <c r="M140" i="1"/>
  <c r="N140" i="1" s="1"/>
  <c r="G141" i="1"/>
  <c r="H141" i="1" s="1"/>
  <c r="J141" i="1"/>
  <c r="K141" i="1" s="1"/>
  <c r="M141" i="1"/>
  <c r="N141" i="1" s="1"/>
  <c r="G142" i="1"/>
  <c r="H142" i="1" s="1"/>
  <c r="J142" i="1"/>
  <c r="K142" i="1" s="1"/>
  <c r="M142" i="1"/>
  <c r="N142" i="1" s="1"/>
  <c r="G143" i="1"/>
  <c r="H143" i="1" s="1"/>
  <c r="J143" i="1"/>
  <c r="K143" i="1" s="1"/>
  <c r="M143" i="1"/>
  <c r="N143" i="1" s="1"/>
  <c r="G144" i="1"/>
  <c r="H144" i="1" s="1"/>
  <c r="J144" i="1"/>
  <c r="K144" i="1" s="1"/>
  <c r="M144" i="1"/>
  <c r="N144" i="1" s="1"/>
  <c r="O144" i="1" s="1"/>
  <c r="G145" i="1"/>
  <c r="H145" i="1" s="1"/>
  <c r="J145" i="1"/>
  <c r="K145" i="1" s="1"/>
  <c r="M145" i="1"/>
  <c r="N145" i="1" s="1"/>
  <c r="G146" i="1"/>
  <c r="H146" i="1" s="1"/>
  <c r="J146" i="1"/>
  <c r="K146" i="1" s="1"/>
  <c r="M146" i="1"/>
  <c r="N146" i="1" s="1"/>
  <c r="G147" i="1"/>
  <c r="H147" i="1" s="1"/>
  <c r="J147" i="1"/>
  <c r="K147" i="1" s="1"/>
  <c r="P147" i="1" s="1"/>
  <c r="M147" i="1"/>
  <c r="N147" i="1" s="1"/>
  <c r="G148" i="1"/>
  <c r="H148" i="1" s="1"/>
  <c r="J148" i="1"/>
  <c r="K148" i="1" s="1"/>
  <c r="M148" i="1"/>
  <c r="N148" i="1" s="1"/>
  <c r="G149" i="1"/>
  <c r="H149" i="1" s="1"/>
  <c r="J149" i="1"/>
  <c r="K149" i="1" s="1"/>
  <c r="M149" i="1"/>
  <c r="N149" i="1" s="1"/>
  <c r="G150" i="1"/>
  <c r="H150" i="1" s="1"/>
  <c r="J150" i="1"/>
  <c r="K150" i="1" s="1"/>
  <c r="M150" i="1"/>
  <c r="N150" i="1" s="1"/>
  <c r="G151" i="1"/>
  <c r="H151" i="1" s="1"/>
  <c r="J151" i="1"/>
  <c r="K151" i="1" s="1"/>
  <c r="M151" i="1"/>
  <c r="N151" i="1" s="1"/>
  <c r="G152" i="1"/>
  <c r="H152" i="1" s="1"/>
  <c r="J152" i="1"/>
  <c r="K152" i="1" s="1"/>
  <c r="M152" i="1"/>
  <c r="N152" i="1" s="1"/>
  <c r="G153" i="1"/>
  <c r="H153" i="1" s="1"/>
  <c r="J153" i="1"/>
  <c r="K153" i="1" s="1"/>
  <c r="M153" i="1"/>
  <c r="N153" i="1" s="1"/>
  <c r="G154" i="1"/>
  <c r="H154" i="1" s="1"/>
  <c r="R154" i="1" s="1"/>
  <c r="J154" i="1"/>
  <c r="K154" i="1" s="1"/>
  <c r="M154" i="1"/>
  <c r="N154" i="1" s="1"/>
  <c r="O154" i="1" s="1"/>
  <c r="G155" i="1"/>
  <c r="H155" i="1" s="1"/>
  <c r="J155" i="1"/>
  <c r="K155" i="1" s="1"/>
  <c r="M155" i="1"/>
  <c r="N155" i="1" s="1"/>
  <c r="G156" i="1"/>
  <c r="H156" i="1" s="1"/>
  <c r="J156" i="1"/>
  <c r="K156" i="1" s="1"/>
  <c r="M156" i="1"/>
  <c r="N156" i="1" s="1"/>
  <c r="G157" i="1"/>
  <c r="H157" i="1" s="1"/>
  <c r="J157" i="1"/>
  <c r="K157" i="1" s="1"/>
  <c r="M157" i="1"/>
  <c r="N157" i="1" s="1"/>
  <c r="G158" i="1"/>
  <c r="H158" i="1" s="1"/>
  <c r="J158" i="1"/>
  <c r="K158" i="1" s="1"/>
  <c r="M158" i="1"/>
  <c r="N158" i="1" s="1"/>
  <c r="G159" i="1"/>
  <c r="H159" i="1" s="1"/>
  <c r="J159" i="1"/>
  <c r="K159" i="1" s="1"/>
  <c r="M159" i="1"/>
  <c r="N159" i="1" s="1"/>
  <c r="G160" i="1"/>
  <c r="H160" i="1" s="1"/>
  <c r="J160" i="1"/>
  <c r="K160" i="1" s="1"/>
  <c r="M160" i="1"/>
  <c r="N160" i="1" s="1"/>
  <c r="G161" i="1"/>
  <c r="H161" i="1" s="1"/>
  <c r="J161" i="1"/>
  <c r="K161" i="1" s="1"/>
  <c r="M161" i="1"/>
  <c r="N161" i="1" s="1"/>
  <c r="G162" i="1"/>
  <c r="H162" i="1" s="1"/>
  <c r="J162" i="1"/>
  <c r="K162" i="1" s="1"/>
  <c r="M162" i="1"/>
  <c r="N162" i="1" s="1"/>
  <c r="M119" i="1"/>
  <c r="N119" i="1" s="1"/>
  <c r="J119" i="1"/>
  <c r="K119" i="1" s="1"/>
  <c r="G119" i="1"/>
  <c r="H119" i="1" s="1"/>
  <c r="G70" i="1"/>
  <c r="H70" i="1" s="1"/>
  <c r="J70" i="1"/>
  <c r="K70" i="1" s="1"/>
  <c r="M70" i="1"/>
  <c r="N70" i="1" s="1"/>
  <c r="G71" i="1"/>
  <c r="H71" i="1" s="1"/>
  <c r="J71" i="1"/>
  <c r="K71" i="1" s="1"/>
  <c r="M71" i="1"/>
  <c r="N71" i="1" s="1"/>
  <c r="G72" i="1"/>
  <c r="H72" i="1" s="1"/>
  <c r="J72" i="1"/>
  <c r="K72" i="1" s="1"/>
  <c r="M72" i="1"/>
  <c r="N72" i="1" s="1"/>
  <c r="G73" i="1"/>
  <c r="H73" i="1" s="1"/>
  <c r="J73" i="1"/>
  <c r="K73" i="1" s="1"/>
  <c r="M73" i="1"/>
  <c r="N73" i="1" s="1"/>
  <c r="G74" i="1"/>
  <c r="H74" i="1" s="1"/>
  <c r="J74" i="1"/>
  <c r="K74" i="1" s="1"/>
  <c r="M74" i="1"/>
  <c r="N74" i="1" s="1"/>
  <c r="G75" i="1"/>
  <c r="H75" i="1" s="1"/>
  <c r="J75" i="1"/>
  <c r="K75" i="1" s="1"/>
  <c r="M75" i="1"/>
  <c r="N75" i="1" s="1"/>
  <c r="G76" i="1"/>
  <c r="H76" i="1" s="1"/>
  <c r="J76" i="1"/>
  <c r="K76" i="1" s="1"/>
  <c r="M76" i="1"/>
  <c r="N76" i="1" s="1"/>
  <c r="G77" i="1"/>
  <c r="H77" i="1" s="1"/>
  <c r="J77" i="1"/>
  <c r="K77" i="1" s="1"/>
  <c r="P77" i="1" s="1"/>
  <c r="M77" i="1"/>
  <c r="N77" i="1" s="1"/>
  <c r="G78" i="1"/>
  <c r="H78" i="1" s="1"/>
  <c r="J78" i="1"/>
  <c r="K78" i="1" s="1"/>
  <c r="M78" i="1"/>
  <c r="N78" i="1" s="1"/>
  <c r="G79" i="1"/>
  <c r="H79" i="1" s="1"/>
  <c r="J79" i="1"/>
  <c r="K79" i="1" s="1"/>
  <c r="M79" i="1"/>
  <c r="N79" i="1" s="1"/>
  <c r="G80" i="1"/>
  <c r="H80" i="1" s="1"/>
  <c r="J80" i="1"/>
  <c r="K80" i="1" s="1"/>
  <c r="M80" i="1"/>
  <c r="N80" i="1" s="1"/>
  <c r="G81" i="1"/>
  <c r="H81" i="1" s="1"/>
  <c r="J81" i="1"/>
  <c r="K81" i="1" s="1"/>
  <c r="M81" i="1"/>
  <c r="N81" i="1" s="1"/>
  <c r="G82" i="1"/>
  <c r="H82" i="1" s="1"/>
  <c r="J82" i="1"/>
  <c r="K82" i="1" s="1"/>
  <c r="M82" i="1"/>
  <c r="N82" i="1" s="1"/>
  <c r="G83" i="1"/>
  <c r="H83" i="1" s="1"/>
  <c r="J83" i="1"/>
  <c r="K83" i="1" s="1"/>
  <c r="M83" i="1"/>
  <c r="N83" i="1" s="1"/>
  <c r="G84" i="1"/>
  <c r="H84" i="1" s="1"/>
  <c r="J84" i="1"/>
  <c r="K84" i="1" s="1"/>
  <c r="M84" i="1"/>
  <c r="N84" i="1" s="1"/>
  <c r="G85" i="1"/>
  <c r="H85" i="1" s="1"/>
  <c r="J85" i="1"/>
  <c r="K85" i="1" s="1"/>
  <c r="M85" i="1"/>
  <c r="N85" i="1" s="1"/>
  <c r="G86" i="1"/>
  <c r="H86" i="1" s="1"/>
  <c r="J86" i="1"/>
  <c r="K86" i="1" s="1"/>
  <c r="M86" i="1"/>
  <c r="N86" i="1" s="1"/>
  <c r="G87" i="1"/>
  <c r="H87" i="1" s="1"/>
  <c r="J87" i="1"/>
  <c r="K87" i="1" s="1"/>
  <c r="M87" i="1"/>
  <c r="N87" i="1" s="1"/>
  <c r="G88" i="1"/>
  <c r="H88" i="1" s="1"/>
  <c r="J88" i="1"/>
  <c r="K88" i="1" s="1"/>
  <c r="M88" i="1"/>
  <c r="N88" i="1" s="1"/>
  <c r="G89" i="1"/>
  <c r="H89" i="1" s="1"/>
  <c r="J89" i="1"/>
  <c r="K89" i="1" s="1"/>
  <c r="M89" i="1"/>
  <c r="N89" i="1" s="1"/>
  <c r="G90" i="1"/>
  <c r="H90" i="1" s="1"/>
  <c r="J90" i="1"/>
  <c r="K90" i="1" s="1"/>
  <c r="M90" i="1"/>
  <c r="N90" i="1" s="1"/>
  <c r="G91" i="1"/>
  <c r="H91" i="1" s="1"/>
  <c r="J91" i="1"/>
  <c r="K91" i="1" s="1"/>
  <c r="M91" i="1"/>
  <c r="N91" i="1" s="1"/>
  <c r="G92" i="1"/>
  <c r="H92" i="1" s="1"/>
  <c r="J92" i="1"/>
  <c r="K92" i="1" s="1"/>
  <c r="M92" i="1"/>
  <c r="N92" i="1" s="1"/>
  <c r="G93" i="1"/>
  <c r="H93" i="1" s="1"/>
  <c r="J93" i="1"/>
  <c r="K93" i="1" s="1"/>
  <c r="M93" i="1"/>
  <c r="N93" i="1" s="1"/>
  <c r="G94" i="1"/>
  <c r="H94" i="1" s="1"/>
  <c r="J94" i="1"/>
  <c r="K94" i="1" s="1"/>
  <c r="M94" i="1"/>
  <c r="N94" i="1" s="1"/>
  <c r="G95" i="1"/>
  <c r="H95" i="1" s="1"/>
  <c r="J95" i="1"/>
  <c r="K95" i="1" s="1"/>
  <c r="M95" i="1"/>
  <c r="N95" i="1" s="1"/>
  <c r="G96" i="1"/>
  <c r="H96" i="1" s="1"/>
  <c r="J96" i="1"/>
  <c r="K96" i="1" s="1"/>
  <c r="M96" i="1"/>
  <c r="N96" i="1" s="1"/>
  <c r="G97" i="1"/>
  <c r="H97" i="1" s="1"/>
  <c r="J97" i="1"/>
  <c r="K97" i="1" s="1"/>
  <c r="M97" i="1"/>
  <c r="N97" i="1" s="1"/>
  <c r="G98" i="1"/>
  <c r="H98" i="1" s="1"/>
  <c r="J98" i="1"/>
  <c r="K98" i="1" s="1"/>
  <c r="M98" i="1"/>
  <c r="N98" i="1" s="1"/>
  <c r="G99" i="1"/>
  <c r="H99" i="1" s="1"/>
  <c r="J99" i="1"/>
  <c r="K99" i="1" s="1"/>
  <c r="M99" i="1"/>
  <c r="N99" i="1" s="1"/>
  <c r="G100" i="1"/>
  <c r="H100" i="1" s="1"/>
  <c r="J100" i="1"/>
  <c r="K100" i="1" s="1"/>
  <c r="M100" i="1"/>
  <c r="N100" i="1" s="1"/>
  <c r="G101" i="1"/>
  <c r="H101" i="1" s="1"/>
  <c r="J101" i="1"/>
  <c r="K101" i="1" s="1"/>
  <c r="M101" i="1"/>
  <c r="N101" i="1" s="1"/>
  <c r="G102" i="1"/>
  <c r="H102" i="1" s="1"/>
  <c r="J102" i="1"/>
  <c r="K102" i="1" s="1"/>
  <c r="M102" i="1"/>
  <c r="N102" i="1" s="1"/>
  <c r="G103" i="1"/>
  <c r="H103" i="1" s="1"/>
  <c r="J103" i="1"/>
  <c r="K103" i="1" s="1"/>
  <c r="M103" i="1"/>
  <c r="N103" i="1" s="1"/>
  <c r="G104" i="1"/>
  <c r="H104" i="1" s="1"/>
  <c r="J104" i="1"/>
  <c r="K104" i="1" s="1"/>
  <c r="M104" i="1"/>
  <c r="N104" i="1" s="1"/>
  <c r="G105" i="1"/>
  <c r="H105" i="1" s="1"/>
  <c r="J105" i="1"/>
  <c r="K105" i="1" s="1"/>
  <c r="M105" i="1"/>
  <c r="N105" i="1" s="1"/>
  <c r="G106" i="1"/>
  <c r="H106" i="1" s="1"/>
  <c r="J106" i="1"/>
  <c r="K106" i="1" s="1"/>
  <c r="M106" i="1"/>
  <c r="N106" i="1" s="1"/>
  <c r="G107" i="1"/>
  <c r="H107" i="1" s="1"/>
  <c r="J107" i="1"/>
  <c r="K107" i="1" s="1"/>
  <c r="M107" i="1"/>
  <c r="N107" i="1" s="1"/>
  <c r="G108" i="1"/>
  <c r="H108" i="1" s="1"/>
  <c r="J108" i="1"/>
  <c r="K108" i="1" s="1"/>
  <c r="M108" i="1"/>
  <c r="N108" i="1" s="1"/>
  <c r="G109" i="1"/>
  <c r="H109" i="1" s="1"/>
  <c r="J109" i="1"/>
  <c r="K109" i="1" s="1"/>
  <c r="M109" i="1"/>
  <c r="N109" i="1" s="1"/>
  <c r="G110" i="1"/>
  <c r="H110" i="1" s="1"/>
  <c r="J110" i="1"/>
  <c r="K110" i="1" s="1"/>
  <c r="M110" i="1"/>
  <c r="N110" i="1" s="1"/>
  <c r="G111" i="1"/>
  <c r="H111" i="1" s="1"/>
  <c r="J111" i="1"/>
  <c r="K111" i="1" s="1"/>
  <c r="M111" i="1"/>
  <c r="N111" i="1" s="1"/>
  <c r="G112" i="1"/>
  <c r="H112" i="1" s="1"/>
  <c r="J112" i="1"/>
  <c r="K112" i="1" s="1"/>
  <c r="M112" i="1"/>
  <c r="N112" i="1" s="1"/>
  <c r="G113" i="1"/>
  <c r="H113" i="1" s="1"/>
  <c r="J113" i="1"/>
  <c r="K113" i="1" s="1"/>
  <c r="M113" i="1"/>
  <c r="N113" i="1" s="1"/>
  <c r="G114" i="1"/>
  <c r="H114" i="1" s="1"/>
  <c r="J114" i="1"/>
  <c r="K114" i="1" s="1"/>
  <c r="M114" i="1"/>
  <c r="N114" i="1" s="1"/>
  <c r="G115" i="1"/>
  <c r="H115" i="1" s="1"/>
  <c r="J115" i="1"/>
  <c r="K115" i="1" s="1"/>
  <c r="M115" i="1"/>
  <c r="N115" i="1" s="1"/>
  <c r="G116" i="1"/>
  <c r="H116" i="1" s="1"/>
  <c r="J116" i="1"/>
  <c r="K116" i="1" s="1"/>
  <c r="M116" i="1"/>
  <c r="N116" i="1" s="1"/>
  <c r="M69" i="1"/>
  <c r="N69" i="1" s="1"/>
  <c r="J69" i="1"/>
  <c r="K69" i="1" s="1"/>
  <c r="G69" i="1"/>
  <c r="H69" i="1" s="1"/>
  <c r="G9" i="1"/>
  <c r="H9" i="1" s="1"/>
  <c r="J9" i="1"/>
  <c r="K9" i="1" s="1"/>
  <c r="M9" i="1"/>
  <c r="N9" i="1" s="1"/>
  <c r="G10" i="1"/>
  <c r="H10" i="1" s="1"/>
  <c r="J10" i="1"/>
  <c r="K10" i="1" s="1"/>
  <c r="M10" i="1"/>
  <c r="N10" i="1" s="1"/>
  <c r="G11" i="1"/>
  <c r="H11" i="1" s="1"/>
  <c r="J11" i="1"/>
  <c r="K11" i="1" s="1"/>
  <c r="M11" i="1"/>
  <c r="N11" i="1" s="1"/>
  <c r="G12" i="1"/>
  <c r="H12" i="1" s="1"/>
  <c r="J12" i="1"/>
  <c r="K12" i="1" s="1"/>
  <c r="M12" i="1"/>
  <c r="N12" i="1" s="1"/>
  <c r="G13" i="1"/>
  <c r="H13" i="1" s="1"/>
  <c r="J13" i="1"/>
  <c r="K13" i="1" s="1"/>
  <c r="M13" i="1"/>
  <c r="N13" i="1" s="1"/>
  <c r="G14" i="1"/>
  <c r="H14" i="1" s="1"/>
  <c r="J14" i="1"/>
  <c r="K14" i="1" s="1"/>
  <c r="M14" i="1"/>
  <c r="N14" i="1" s="1"/>
  <c r="G15" i="1"/>
  <c r="H15" i="1" s="1"/>
  <c r="J15" i="1"/>
  <c r="K15" i="1" s="1"/>
  <c r="M15" i="1"/>
  <c r="N15" i="1" s="1"/>
  <c r="G16" i="1"/>
  <c r="H16" i="1" s="1"/>
  <c r="J16" i="1"/>
  <c r="K16" i="1" s="1"/>
  <c r="M16" i="1"/>
  <c r="N16" i="1" s="1"/>
  <c r="G17" i="1"/>
  <c r="H17" i="1" s="1"/>
  <c r="J17" i="1"/>
  <c r="K17" i="1" s="1"/>
  <c r="M17" i="1"/>
  <c r="N17" i="1" s="1"/>
  <c r="G18" i="1"/>
  <c r="H18" i="1" s="1"/>
  <c r="J18" i="1"/>
  <c r="K18" i="1" s="1"/>
  <c r="M18" i="1"/>
  <c r="N18" i="1" s="1"/>
  <c r="G19" i="1"/>
  <c r="H19" i="1" s="1"/>
  <c r="J19" i="1"/>
  <c r="K19" i="1" s="1"/>
  <c r="M19" i="1"/>
  <c r="N19" i="1" s="1"/>
  <c r="G20" i="1"/>
  <c r="H20" i="1" s="1"/>
  <c r="J20" i="1"/>
  <c r="K20" i="1" s="1"/>
  <c r="M20" i="1"/>
  <c r="N20" i="1" s="1"/>
  <c r="G21" i="1"/>
  <c r="H21" i="1" s="1"/>
  <c r="J21" i="1"/>
  <c r="K21" i="1" s="1"/>
  <c r="M21" i="1"/>
  <c r="N21" i="1" s="1"/>
  <c r="G22" i="1"/>
  <c r="H22" i="1" s="1"/>
  <c r="J22" i="1"/>
  <c r="K22" i="1" s="1"/>
  <c r="M22" i="1"/>
  <c r="N22" i="1" s="1"/>
  <c r="G23" i="1"/>
  <c r="H23" i="1" s="1"/>
  <c r="J23" i="1"/>
  <c r="K23" i="1" s="1"/>
  <c r="M23" i="1"/>
  <c r="N23" i="1" s="1"/>
  <c r="G24" i="1"/>
  <c r="H24" i="1" s="1"/>
  <c r="J24" i="1"/>
  <c r="K24" i="1" s="1"/>
  <c r="M24" i="1"/>
  <c r="N24" i="1" s="1"/>
  <c r="G25" i="1"/>
  <c r="H25" i="1" s="1"/>
  <c r="J25" i="1"/>
  <c r="K25" i="1" s="1"/>
  <c r="M25" i="1"/>
  <c r="N25" i="1" s="1"/>
  <c r="G26" i="1"/>
  <c r="H26" i="1" s="1"/>
  <c r="J26" i="1"/>
  <c r="K26" i="1" s="1"/>
  <c r="M26" i="1"/>
  <c r="N26" i="1" s="1"/>
  <c r="G27" i="1"/>
  <c r="H27" i="1" s="1"/>
  <c r="J27" i="1"/>
  <c r="K27" i="1" s="1"/>
  <c r="M27" i="1"/>
  <c r="N27" i="1" s="1"/>
  <c r="G28" i="1"/>
  <c r="H28" i="1" s="1"/>
  <c r="J28" i="1"/>
  <c r="K28" i="1" s="1"/>
  <c r="M28" i="1"/>
  <c r="N28" i="1" s="1"/>
  <c r="G29" i="1"/>
  <c r="H29" i="1" s="1"/>
  <c r="J29" i="1"/>
  <c r="K29" i="1" s="1"/>
  <c r="M29" i="1"/>
  <c r="N29" i="1" s="1"/>
  <c r="G30" i="1"/>
  <c r="H30" i="1" s="1"/>
  <c r="J30" i="1"/>
  <c r="K30" i="1" s="1"/>
  <c r="M30" i="1"/>
  <c r="N30" i="1" s="1"/>
  <c r="G31" i="1"/>
  <c r="H31" i="1" s="1"/>
  <c r="Q31" i="1" s="1"/>
  <c r="J31" i="1"/>
  <c r="K31" i="1" s="1"/>
  <c r="M31" i="1"/>
  <c r="N31" i="1" s="1"/>
  <c r="G32" i="1"/>
  <c r="H32" i="1" s="1"/>
  <c r="J32" i="1"/>
  <c r="K32" i="1" s="1"/>
  <c r="M32" i="1"/>
  <c r="N32" i="1" s="1"/>
  <c r="G33" i="1"/>
  <c r="H33" i="1" s="1"/>
  <c r="J33" i="1"/>
  <c r="K33" i="1" s="1"/>
  <c r="M33" i="1"/>
  <c r="N33" i="1" s="1"/>
  <c r="G34" i="1"/>
  <c r="H34" i="1" s="1"/>
  <c r="J34" i="1"/>
  <c r="K34" i="1" s="1"/>
  <c r="M34" i="1"/>
  <c r="N34" i="1" s="1"/>
  <c r="G35" i="1"/>
  <c r="H35" i="1" s="1"/>
  <c r="J35" i="1"/>
  <c r="K35" i="1" s="1"/>
  <c r="M35" i="1"/>
  <c r="N35" i="1" s="1"/>
  <c r="G36" i="1"/>
  <c r="H36" i="1" s="1"/>
  <c r="J36" i="1"/>
  <c r="K36" i="1" s="1"/>
  <c r="M36" i="1"/>
  <c r="N36" i="1" s="1"/>
  <c r="G37" i="1"/>
  <c r="H37" i="1" s="1"/>
  <c r="J37" i="1"/>
  <c r="K37" i="1" s="1"/>
  <c r="M37" i="1"/>
  <c r="N37" i="1" s="1"/>
  <c r="G38" i="1"/>
  <c r="H38" i="1" s="1"/>
  <c r="J38" i="1"/>
  <c r="K38" i="1" s="1"/>
  <c r="M38" i="1"/>
  <c r="N38" i="1" s="1"/>
  <c r="G39" i="1"/>
  <c r="H39" i="1" s="1"/>
  <c r="J39" i="1"/>
  <c r="K39" i="1" s="1"/>
  <c r="M39" i="1"/>
  <c r="N39" i="1" s="1"/>
  <c r="G40" i="1"/>
  <c r="H40" i="1" s="1"/>
  <c r="J40" i="1"/>
  <c r="K40" i="1" s="1"/>
  <c r="M40" i="1"/>
  <c r="N40" i="1" s="1"/>
  <c r="G41" i="1"/>
  <c r="H41" i="1" s="1"/>
  <c r="J41" i="1"/>
  <c r="K41" i="1" s="1"/>
  <c r="M41" i="1"/>
  <c r="N41" i="1" s="1"/>
  <c r="G42" i="1"/>
  <c r="H42" i="1" s="1"/>
  <c r="J42" i="1"/>
  <c r="K42" i="1" s="1"/>
  <c r="M42" i="1"/>
  <c r="N42" i="1" s="1"/>
  <c r="G43" i="1"/>
  <c r="H43" i="1" s="1"/>
  <c r="J43" i="1"/>
  <c r="K43" i="1" s="1"/>
  <c r="M43" i="1"/>
  <c r="N43" i="1" s="1"/>
  <c r="G44" i="1"/>
  <c r="H44" i="1" s="1"/>
  <c r="J44" i="1"/>
  <c r="K44" i="1" s="1"/>
  <c r="M44" i="1"/>
  <c r="N44" i="1" s="1"/>
  <c r="G45" i="1"/>
  <c r="H45" i="1" s="1"/>
  <c r="J45" i="1"/>
  <c r="K45" i="1" s="1"/>
  <c r="M45" i="1"/>
  <c r="N45" i="1" s="1"/>
  <c r="G46" i="1"/>
  <c r="H46" i="1" s="1"/>
  <c r="J46" i="1"/>
  <c r="K46" i="1" s="1"/>
  <c r="M46" i="1"/>
  <c r="N46" i="1" s="1"/>
  <c r="G47" i="1"/>
  <c r="H47" i="1" s="1"/>
  <c r="J47" i="1"/>
  <c r="K47" i="1" s="1"/>
  <c r="M47" i="1"/>
  <c r="N47" i="1" s="1"/>
  <c r="G48" i="1"/>
  <c r="H48" i="1" s="1"/>
  <c r="J48" i="1"/>
  <c r="K48" i="1" s="1"/>
  <c r="M48" i="1"/>
  <c r="N48" i="1" s="1"/>
  <c r="G49" i="1"/>
  <c r="H49" i="1" s="1"/>
  <c r="J49" i="1"/>
  <c r="K49" i="1" s="1"/>
  <c r="M49" i="1"/>
  <c r="N49" i="1" s="1"/>
  <c r="G50" i="1"/>
  <c r="H50" i="1" s="1"/>
  <c r="J50" i="1"/>
  <c r="K50" i="1" s="1"/>
  <c r="M50" i="1"/>
  <c r="N50" i="1" s="1"/>
  <c r="G51" i="1"/>
  <c r="H51" i="1" s="1"/>
  <c r="J51" i="1"/>
  <c r="K51" i="1" s="1"/>
  <c r="M51" i="1"/>
  <c r="N51" i="1" s="1"/>
  <c r="G52" i="1"/>
  <c r="H52" i="1" s="1"/>
  <c r="J52" i="1"/>
  <c r="K52" i="1" s="1"/>
  <c r="M52" i="1"/>
  <c r="N52" i="1" s="1"/>
  <c r="G53" i="1"/>
  <c r="H53" i="1" s="1"/>
  <c r="J53" i="1"/>
  <c r="K53" i="1" s="1"/>
  <c r="M53" i="1"/>
  <c r="N53" i="1" s="1"/>
  <c r="G54" i="1"/>
  <c r="H54" i="1" s="1"/>
  <c r="J54" i="1"/>
  <c r="K54" i="1" s="1"/>
  <c r="M54" i="1"/>
  <c r="N54" i="1" s="1"/>
  <c r="G55" i="1"/>
  <c r="H55" i="1" s="1"/>
  <c r="J55" i="1"/>
  <c r="K55" i="1" s="1"/>
  <c r="M55" i="1"/>
  <c r="N55" i="1" s="1"/>
  <c r="G56" i="1"/>
  <c r="H56" i="1" s="1"/>
  <c r="J56" i="1"/>
  <c r="K56" i="1" s="1"/>
  <c r="M56" i="1"/>
  <c r="N56" i="1" s="1"/>
  <c r="G57" i="1"/>
  <c r="H57" i="1" s="1"/>
  <c r="J57" i="1"/>
  <c r="K57" i="1" s="1"/>
  <c r="M57" i="1"/>
  <c r="N57" i="1" s="1"/>
  <c r="G58" i="1"/>
  <c r="H58" i="1" s="1"/>
  <c r="J58" i="1"/>
  <c r="K58" i="1" s="1"/>
  <c r="M58" i="1"/>
  <c r="N58" i="1" s="1"/>
  <c r="G59" i="1"/>
  <c r="H59" i="1" s="1"/>
  <c r="J59" i="1"/>
  <c r="K59" i="1" s="1"/>
  <c r="M59" i="1"/>
  <c r="N59" i="1" s="1"/>
  <c r="G60" i="1"/>
  <c r="H60" i="1" s="1"/>
  <c r="J60" i="1"/>
  <c r="K60" i="1" s="1"/>
  <c r="M60" i="1"/>
  <c r="N60" i="1" s="1"/>
  <c r="G61" i="1"/>
  <c r="H61" i="1" s="1"/>
  <c r="J61" i="1"/>
  <c r="K61" i="1" s="1"/>
  <c r="M61" i="1"/>
  <c r="N61" i="1" s="1"/>
  <c r="G62" i="1"/>
  <c r="H62" i="1" s="1"/>
  <c r="J62" i="1"/>
  <c r="K62" i="1" s="1"/>
  <c r="M62" i="1"/>
  <c r="N62" i="1" s="1"/>
  <c r="G63" i="1"/>
  <c r="H63" i="1" s="1"/>
  <c r="J63" i="1"/>
  <c r="K63" i="1" s="1"/>
  <c r="M63" i="1"/>
  <c r="N63" i="1" s="1"/>
  <c r="G64" i="1"/>
  <c r="H64" i="1" s="1"/>
  <c r="J64" i="1"/>
  <c r="K64" i="1" s="1"/>
  <c r="M64" i="1"/>
  <c r="N64" i="1" s="1"/>
  <c r="G65" i="1"/>
  <c r="H65" i="1" s="1"/>
  <c r="J65" i="1"/>
  <c r="K65" i="1" s="1"/>
  <c r="M65" i="1"/>
  <c r="N65" i="1" s="1"/>
  <c r="G66" i="1"/>
  <c r="H66" i="1" s="1"/>
  <c r="J66" i="1"/>
  <c r="K66" i="1" s="1"/>
  <c r="M66" i="1"/>
  <c r="N66" i="1" s="1"/>
  <c r="J8" i="1"/>
  <c r="K8" i="1" s="1"/>
  <c r="M8" i="1"/>
  <c r="N8" i="1" s="1"/>
  <c r="G8" i="1"/>
  <c r="H8" i="1" s="1"/>
  <c r="O173" i="1" l="1"/>
  <c r="O239" i="1"/>
  <c r="Q45" i="1"/>
  <c r="R95" i="1"/>
  <c r="O212" i="1"/>
  <c r="R10" i="1"/>
  <c r="O152" i="1"/>
  <c r="Q228" i="1"/>
  <c r="O120" i="1"/>
  <c r="R170" i="1"/>
  <c r="O88" i="1"/>
  <c r="O261" i="1"/>
  <c r="O277" i="1"/>
  <c r="O303" i="1"/>
  <c r="Q119" i="1"/>
  <c r="R147" i="1"/>
  <c r="O123" i="1"/>
  <c r="P231" i="1"/>
  <c r="O202" i="1"/>
  <c r="P194" i="1"/>
  <c r="R186" i="1"/>
  <c r="R178" i="1"/>
  <c r="O252" i="1"/>
  <c r="P55" i="1"/>
  <c r="O183" i="1"/>
  <c r="R167" i="1"/>
  <c r="O241" i="1"/>
  <c r="R217" i="1"/>
  <c r="Q147" i="1"/>
  <c r="P57" i="1"/>
  <c r="P25" i="1"/>
  <c r="P81" i="1"/>
  <c r="R159" i="1"/>
  <c r="O313" i="1"/>
  <c r="O321" i="1"/>
  <c r="O329" i="1"/>
  <c r="O345" i="1"/>
  <c r="O139" i="1"/>
  <c r="O131" i="1"/>
  <c r="Q186" i="1"/>
  <c r="O160" i="1"/>
  <c r="O128" i="1"/>
  <c r="O191" i="1"/>
  <c r="P175" i="1"/>
  <c r="O225" i="1"/>
  <c r="O167" i="1"/>
  <c r="P41" i="1"/>
  <c r="P110" i="1"/>
  <c r="O102" i="1"/>
  <c r="O94" i="1"/>
  <c r="O162" i="1"/>
  <c r="O130" i="1"/>
  <c r="O193" i="1"/>
  <c r="P185" i="1"/>
  <c r="O251" i="1"/>
  <c r="O230" i="1"/>
  <c r="P273" i="1"/>
  <c r="O278" i="1"/>
  <c r="O281" i="1"/>
  <c r="O286" i="1"/>
  <c r="O297" i="1"/>
  <c r="O312" i="1"/>
  <c r="O323" i="1"/>
  <c r="O344" i="1"/>
  <c r="O110" i="1"/>
  <c r="R8" i="1"/>
  <c r="Q59" i="1"/>
  <c r="R40" i="1"/>
  <c r="R35" i="1"/>
  <c r="R27" i="1"/>
  <c r="R24" i="1"/>
  <c r="P16" i="1"/>
  <c r="O112" i="1"/>
  <c r="O104" i="1"/>
  <c r="O96" i="1"/>
  <c r="O86" i="1"/>
  <c r="P83" i="1"/>
  <c r="O80" i="1"/>
  <c r="P75" i="1"/>
  <c r="O72" i="1"/>
  <c r="R161" i="1"/>
  <c r="O153" i="1"/>
  <c r="Q140" i="1"/>
  <c r="O137" i="1"/>
  <c r="O129" i="1"/>
  <c r="P126" i="1"/>
  <c r="O121" i="1"/>
  <c r="O200" i="1"/>
  <c r="O198" i="1"/>
  <c r="O179" i="1"/>
  <c r="O171" i="1"/>
  <c r="O237" i="1"/>
  <c r="O229" i="1"/>
  <c r="Q221" i="1"/>
  <c r="O263" i="1"/>
  <c r="O279" i="1"/>
  <c r="O305" i="1"/>
  <c r="O308" i="1"/>
  <c r="O316" i="1"/>
  <c r="O324" i="1"/>
  <c r="O332" i="1"/>
  <c r="O337" i="1"/>
  <c r="O340" i="1"/>
  <c r="P178" i="1"/>
  <c r="R182" i="1"/>
  <c r="P182" i="1"/>
  <c r="Q182" i="1"/>
  <c r="P51" i="1"/>
  <c r="R51" i="1"/>
  <c r="Q19" i="1"/>
  <c r="R19" i="1"/>
  <c r="R99" i="1"/>
  <c r="Q99" i="1"/>
  <c r="P99" i="1"/>
  <c r="O99" i="1"/>
  <c r="R132" i="1"/>
  <c r="Q132" i="1"/>
  <c r="P132" i="1"/>
  <c r="O132" i="1"/>
  <c r="R124" i="1"/>
  <c r="Q124" i="1"/>
  <c r="O124" i="1"/>
  <c r="P124" i="1"/>
  <c r="R166" i="1"/>
  <c r="Q166" i="1"/>
  <c r="P166" i="1"/>
  <c r="O166" i="1"/>
  <c r="R248" i="1"/>
  <c r="Q248" i="1"/>
  <c r="O248" i="1"/>
  <c r="P248" i="1"/>
  <c r="R232" i="1"/>
  <c r="Q232" i="1"/>
  <c r="O232" i="1"/>
  <c r="P232" i="1"/>
  <c r="R224" i="1"/>
  <c r="Q224" i="1"/>
  <c r="P224" i="1"/>
  <c r="O224" i="1"/>
  <c r="R266" i="1"/>
  <c r="Q266" i="1"/>
  <c r="O266" i="1"/>
  <c r="P266" i="1"/>
  <c r="P35" i="1"/>
  <c r="O182" i="1"/>
  <c r="R93" i="1"/>
  <c r="O208" i="1"/>
  <c r="R200" i="1"/>
  <c r="O192" i="1"/>
  <c r="R184" i="1"/>
  <c r="O250" i="1"/>
  <c r="R242" i="1"/>
  <c r="R226" i="1"/>
  <c r="R53" i="1"/>
  <c r="P53" i="1"/>
  <c r="Q53" i="1"/>
  <c r="R13" i="1"/>
  <c r="P13" i="1"/>
  <c r="Q13" i="1"/>
  <c r="R114" i="1"/>
  <c r="P114" i="1"/>
  <c r="Q114" i="1"/>
  <c r="O114" i="1"/>
  <c r="R106" i="1"/>
  <c r="Q106" i="1"/>
  <c r="P106" i="1"/>
  <c r="O106" i="1"/>
  <c r="R90" i="1"/>
  <c r="Q90" i="1"/>
  <c r="O90" i="1"/>
  <c r="P90" i="1"/>
  <c r="Q85" i="1"/>
  <c r="P85" i="1"/>
  <c r="O85" i="1"/>
  <c r="R85" i="1"/>
  <c r="Q77" i="1"/>
  <c r="O77" i="1"/>
  <c r="R77" i="1"/>
  <c r="R155" i="1"/>
  <c r="P155" i="1"/>
  <c r="Q155" i="1"/>
  <c r="O155" i="1"/>
  <c r="R102" i="1"/>
  <c r="R62" i="1"/>
  <c r="P62" i="1"/>
  <c r="Q62" i="1"/>
  <c r="R43" i="1"/>
  <c r="P43" i="1"/>
  <c r="Q43" i="1"/>
  <c r="R38" i="1"/>
  <c r="P38" i="1"/>
  <c r="Q38" i="1"/>
  <c r="Q11" i="1"/>
  <c r="P11" i="1"/>
  <c r="P107" i="1"/>
  <c r="Q107" i="1"/>
  <c r="O107" i="1"/>
  <c r="R107" i="1"/>
  <c r="P70" i="1"/>
  <c r="Q70" i="1"/>
  <c r="R148" i="1"/>
  <c r="P148" i="1"/>
  <c r="O148" i="1"/>
  <c r="Q148" i="1"/>
  <c r="R206" i="1"/>
  <c r="Q206" i="1"/>
  <c r="P206" i="1"/>
  <c r="O206" i="1"/>
  <c r="R216" i="1"/>
  <c r="Q216" i="1"/>
  <c r="O216" i="1"/>
  <c r="P216" i="1"/>
  <c r="R298" i="1"/>
  <c r="Q298" i="1"/>
  <c r="P298" i="1"/>
  <c r="Q51" i="1"/>
  <c r="Q27" i="1"/>
  <c r="R45" i="1"/>
  <c r="P45" i="1"/>
  <c r="R21" i="1"/>
  <c r="P21" i="1"/>
  <c r="Q21" i="1"/>
  <c r="R98" i="1"/>
  <c r="Q98" i="1"/>
  <c r="P98" i="1"/>
  <c r="O98" i="1"/>
  <c r="Q66" i="1"/>
  <c r="R66" i="1"/>
  <c r="Q58" i="1"/>
  <c r="P58" i="1"/>
  <c r="R58" i="1"/>
  <c r="Q50" i="1"/>
  <c r="R50" i="1"/>
  <c r="P50" i="1"/>
  <c r="Q42" i="1"/>
  <c r="R42" i="1"/>
  <c r="P42" i="1"/>
  <c r="Q34" i="1"/>
  <c r="R34" i="1"/>
  <c r="P34" i="1"/>
  <c r="Q26" i="1"/>
  <c r="R26" i="1"/>
  <c r="P26" i="1"/>
  <c r="Q18" i="1"/>
  <c r="R18" i="1"/>
  <c r="P18" i="1"/>
  <c r="Q10" i="1"/>
  <c r="P10" i="1"/>
  <c r="P111" i="1"/>
  <c r="R111" i="1"/>
  <c r="Q111" i="1"/>
  <c r="O111" i="1"/>
  <c r="P103" i="1"/>
  <c r="Q103" i="1"/>
  <c r="R103" i="1"/>
  <c r="O103" i="1"/>
  <c r="P95" i="1"/>
  <c r="Q95" i="1"/>
  <c r="O95" i="1"/>
  <c r="Q82" i="1"/>
  <c r="P82" i="1"/>
  <c r="O82" i="1"/>
  <c r="R82" i="1"/>
  <c r="Q74" i="1"/>
  <c r="R74" i="1"/>
  <c r="P74" i="1"/>
  <c r="O74" i="1"/>
  <c r="R160" i="1"/>
  <c r="Q160" i="1"/>
  <c r="P160" i="1"/>
  <c r="R152" i="1"/>
  <c r="P152" i="1"/>
  <c r="Q152" i="1"/>
  <c r="Q144" i="1"/>
  <c r="R144" i="1"/>
  <c r="P144" i="1"/>
  <c r="P136" i="1"/>
  <c r="R136" i="1"/>
  <c r="Q136" i="1"/>
  <c r="R128" i="1"/>
  <c r="Q128" i="1"/>
  <c r="P128" i="1"/>
  <c r="R120" i="1"/>
  <c r="Q120" i="1"/>
  <c r="P120" i="1"/>
  <c r="O262" i="1"/>
  <c r="O304" i="1"/>
  <c r="O320" i="1"/>
  <c r="O336" i="1"/>
  <c r="R54" i="1"/>
  <c r="P54" i="1"/>
  <c r="Q54" i="1"/>
  <c r="R30" i="1"/>
  <c r="P30" i="1"/>
  <c r="Q30" i="1"/>
  <c r="R22" i="1"/>
  <c r="P22" i="1"/>
  <c r="Q22" i="1"/>
  <c r="R69" i="1"/>
  <c r="Q69" i="1"/>
  <c r="O69" i="1"/>
  <c r="P69" i="1"/>
  <c r="Q86" i="1"/>
  <c r="R86" i="1"/>
  <c r="P86" i="1"/>
  <c r="Q161" i="1"/>
  <c r="O161" i="1"/>
  <c r="R156" i="1"/>
  <c r="Q156" i="1"/>
  <c r="P156" i="1"/>
  <c r="O156" i="1"/>
  <c r="O145" i="1"/>
  <c r="Q145" i="1"/>
  <c r="R140" i="1"/>
  <c r="O140" i="1"/>
  <c r="P140" i="1"/>
  <c r="R190" i="1"/>
  <c r="Q190" i="1"/>
  <c r="O190" i="1"/>
  <c r="P190" i="1"/>
  <c r="R174" i="1"/>
  <c r="Q174" i="1"/>
  <c r="P174" i="1"/>
  <c r="O174" i="1"/>
  <c r="R258" i="1"/>
  <c r="Q258" i="1"/>
  <c r="P258" i="1"/>
  <c r="O258" i="1"/>
  <c r="R282" i="1"/>
  <c r="Q282" i="1"/>
  <c r="P282" i="1"/>
  <c r="O282" i="1"/>
  <c r="R290" i="1"/>
  <c r="Q290" i="1"/>
  <c r="P290" i="1"/>
  <c r="O290" i="1"/>
  <c r="R11" i="1"/>
  <c r="Q64" i="1"/>
  <c r="R64" i="1"/>
  <c r="P64" i="1"/>
  <c r="Q56" i="1"/>
  <c r="P56" i="1"/>
  <c r="Q48" i="1"/>
  <c r="R48" i="1"/>
  <c r="P48" i="1"/>
  <c r="P40" i="1"/>
  <c r="P134" i="1"/>
  <c r="R168" i="1"/>
  <c r="R61" i="1"/>
  <c r="P61" i="1"/>
  <c r="Q61" i="1"/>
  <c r="R37" i="1"/>
  <c r="P37" i="1"/>
  <c r="Q37" i="1"/>
  <c r="R29" i="1"/>
  <c r="P29" i="1"/>
  <c r="Q29" i="1"/>
  <c r="P63" i="1"/>
  <c r="Q63" i="1"/>
  <c r="R63" i="1"/>
  <c r="R55" i="1"/>
  <c r="Q55" i="1"/>
  <c r="R47" i="1"/>
  <c r="P47" i="1"/>
  <c r="Q47" i="1"/>
  <c r="Q39" i="1"/>
  <c r="R39" i="1"/>
  <c r="P39" i="1"/>
  <c r="R31" i="1"/>
  <c r="P31" i="1"/>
  <c r="P23" i="1"/>
  <c r="Q23" i="1"/>
  <c r="R23" i="1"/>
  <c r="R15" i="1"/>
  <c r="P15" i="1"/>
  <c r="Q15" i="1"/>
  <c r="Q116" i="1"/>
  <c r="P116" i="1"/>
  <c r="O116" i="1"/>
  <c r="R116" i="1"/>
  <c r="Q108" i="1"/>
  <c r="R108" i="1"/>
  <c r="P108" i="1"/>
  <c r="O108" i="1"/>
  <c r="Q100" i="1"/>
  <c r="P100" i="1"/>
  <c r="O100" i="1"/>
  <c r="R100" i="1"/>
  <c r="Q92" i="1"/>
  <c r="R92" i="1"/>
  <c r="P92" i="1"/>
  <c r="O92" i="1"/>
  <c r="P87" i="1"/>
  <c r="R87" i="1"/>
  <c r="O87" i="1"/>
  <c r="Q87" i="1"/>
  <c r="P79" i="1"/>
  <c r="Q79" i="1"/>
  <c r="R79" i="1"/>
  <c r="O79" i="1"/>
  <c r="P71" i="1"/>
  <c r="Q71" i="1"/>
  <c r="R71" i="1"/>
  <c r="O71" i="1"/>
  <c r="Q157" i="1"/>
  <c r="P157" i="1"/>
  <c r="R157" i="1"/>
  <c r="O157" i="1"/>
  <c r="R149" i="1"/>
  <c r="Q149" i="1"/>
  <c r="O149" i="1"/>
  <c r="P149" i="1"/>
  <c r="P141" i="1"/>
  <c r="O141" i="1"/>
  <c r="R141" i="1"/>
  <c r="Q141" i="1"/>
  <c r="R133" i="1"/>
  <c r="O133" i="1"/>
  <c r="P133" i="1"/>
  <c r="Q125" i="1"/>
  <c r="P125" i="1"/>
  <c r="O125" i="1"/>
  <c r="R125" i="1"/>
  <c r="O165" i="1"/>
  <c r="R165" i="1"/>
  <c r="Q165" i="1"/>
  <c r="P165" i="1"/>
  <c r="Q207" i="1"/>
  <c r="P207" i="1"/>
  <c r="R207" i="1"/>
  <c r="P199" i="1"/>
  <c r="Q199" i="1"/>
  <c r="R199" i="1"/>
  <c r="O199" i="1"/>
  <c r="P191" i="1"/>
  <c r="R191" i="1"/>
  <c r="Q191" i="1"/>
  <c r="O265" i="1"/>
  <c r="O273" i="1"/>
  <c r="P281" i="1"/>
  <c r="O289" i="1"/>
  <c r="O307" i="1"/>
  <c r="O315" i="1"/>
  <c r="O331" i="1"/>
  <c r="O70" i="1"/>
  <c r="O136" i="1"/>
  <c r="O298" i="1"/>
  <c r="P66" i="1"/>
  <c r="R56" i="1"/>
  <c r="R46" i="1"/>
  <c r="P46" i="1"/>
  <c r="Q46" i="1"/>
  <c r="R14" i="1"/>
  <c r="P14" i="1"/>
  <c r="Q14" i="1"/>
  <c r="R115" i="1"/>
  <c r="Q115" i="1"/>
  <c r="O115" i="1"/>
  <c r="P115" i="1"/>
  <c r="Q91" i="1"/>
  <c r="P91" i="1"/>
  <c r="R91" i="1"/>
  <c r="O91" i="1"/>
  <c r="R78" i="1"/>
  <c r="Q78" i="1"/>
  <c r="P78" i="1"/>
  <c r="R198" i="1"/>
  <c r="Q198" i="1"/>
  <c r="P198" i="1"/>
  <c r="R240" i="1"/>
  <c r="Q240" i="1"/>
  <c r="O240" i="1"/>
  <c r="P240" i="1"/>
  <c r="R274" i="1"/>
  <c r="Q274" i="1"/>
  <c r="P274" i="1"/>
  <c r="O274" i="1"/>
  <c r="P59" i="1"/>
  <c r="P19" i="1"/>
  <c r="O221" i="1"/>
  <c r="R109" i="1"/>
  <c r="R88" i="1"/>
  <c r="P27" i="1"/>
  <c r="R60" i="1"/>
  <c r="P60" i="1"/>
  <c r="Q60" i="1"/>
  <c r="R52" i="1"/>
  <c r="P52" i="1"/>
  <c r="Q52" i="1"/>
  <c r="R44" i="1"/>
  <c r="P44" i="1"/>
  <c r="Q44" i="1"/>
  <c r="R36" i="1"/>
  <c r="P36" i="1"/>
  <c r="Q36" i="1"/>
  <c r="R28" i="1"/>
  <c r="P28" i="1"/>
  <c r="Q28" i="1"/>
  <c r="R20" i="1"/>
  <c r="P20" i="1"/>
  <c r="O12" i="1"/>
  <c r="R12" i="1"/>
  <c r="P12" i="1"/>
  <c r="Q12" i="1"/>
  <c r="R113" i="1"/>
  <c r="Q113" i="1"/>
  <c r="P113" i="1"/>
  <c r="O113" i="1"/>
  <c r="R105" i="1"/>
  <c r="Q105" i="1"/>
  <c r="P105" i="1"/>
  <c r="O105" i="1"/>
  <c r="R97" i="1"/>
  <c r="Q97" i="1"/>
  <c r="P97" i="1"/>
  <c r="O97" i="1"/>
  <c r="R89" i="1"/>
  <c r="Q89" i="1"/>
  <c r="O89" i="1"/>
  <c r="Q84" i="1"/>
  <c r="R84" i="1"/>
  <c r="O84" i="1"/>
  <c r="P84" i="1"/>
  <c r="Q76" i="1"/>
  <c r="P76" i="1"/>
  <c r="O76" i="1"/>
  <c r="R76" i="1"/>
  <c r="P162" i="1"/>
  <c r="Q162" i="1"/>
  <c r="R162" i="1"/>
  <c r="P154" i="1"/>
  <c r="Q154" i="1"/>
  <c r="P146" i="1"/>
  <c r="R146" i="1"/>
  <c r="Q146" i="1"/>
  <c r="P138" i="1"/>
  <c r="R138" i="1"/>
  <c r="Q138" i="1"/>
  <c r="P130" i="1"/>
  <c r="Q130" i="1"/>
  <c r="R130" i="1"/>
  <c r="P122" i="1"/>
  <c r="R122" i="1"/>
  <c r="Q122" i="1"/>
  <c r="Q204" i="1"/>
  <c r="P204" i="1"/>
  <c r="O204" i="1"/>
  <c r="R204" i="1"/>
  <c r="Q196" i="1"/>
  <c r="P196" i="1"/>
  <c r="R196" i="1"/>
  <c r="O196" i="1"/>
  <c r="P188" i="1"/>
  <c r="R188" i="1"/>
  <c r="Q188" i="1"/>
  <c r="P180" i="1"/>
  <c r="R180" i="1"/>
  <c r="Q180" i="1"/>
  <c r="O180" i="1"/>
  <c r="P172" i="1"/>
  <c r="R172" i="1"/>
  <c r="Q172" i="1"/>
  <c r="O172" i="1"/>
  <c r="R254" i="1"/>
  <c r="Q254" i="1"/>
  <c r="P254" i="1"/>
  <c r="O254" i="1"/>
  <c r="R246" i="1"/>
  <c r="Q246" i="1"/>
  <c r="P246" i="1"/>
  <c r="O246" i="1"/>
  <c r="R238" i="1"/>
  <c r="Q238" i="1"/>
  <c r="P238" i="1"/>
  <c r="O238" i="1"/>
  <c r="R230" i="1"/>
  <c r="Q230" i="1"/>
  <c r="P230" i="1"/>
  <c r="R222" i="1"/>
  <c r="Q222" i="1"/>
  <c r="P222" i="1"/>
  <c r="O222" i="1"/>
  <c r="R214" i="1"/>
  <c r="Q214" i="1"/>
  <c r="P214" i="1"/>
  <c r="O214" i="1"/>
  <c r="Q260" i="1"/>
  <c r="P260" i="1"/>
  <c r="R260" i="1"/>
  <c r="O260" i="1"/>
  <c r="Q268" i="1"/>
  <c r="P268" i="1"/>
  <c r="R268" i="1"/>
  <c r="O268" i="1"/>
  <c r="Q276" i="1"/>
  <c r="P276" i="1"/>
  <c r="R276" i="1"/>
  <c r="O276" i="1"/>
  <c r="Q284" i="1"/>
  <c r="P284" i="1"/>
  <c r="R284" i="1"/>
  <c r="O284" i="1"/>
  <c r="Q292" i="1"/>
  <c r="P292" i="1"/>
  <c r="R292" i="1"/>
  <c r="O292" i="1"/>
  <c r="Q300" i="1"/>
  <c r="P300" i="1"/>
  <c r="R300" i="1"/>
  <c r="O300" i="1"/>
  <c r="O310" i="1"/>
  <c r="O318" i="1"/>
  <c r="O326" i="1"/>
  <c r="O334" i="1"/>
  <c r="O342" i="1"/>
  <c r="O138" i="1"/>
  <c r="O207" i="1"/>
  <c r="Q20" i="1"/>
  <c r="R70" i="1"/>
  <c r="R175" i="1"/>
  <c r="P183" i="1"/>
  <c r="P8" i="1"/>
  <c r="Q65" i="1"/>
  <c r="R65" i="1"/>
  <c r="Q57" i="1"/>
  <c r="R57" i="1"/>
  <c r="Q49" i="1"/>
  <c r="R49" i="1"/>
  <c r="Q41" i="1"/>
  <c r="R41" i="1"/>
  <c r="Q33" i="1"/>
  <c r="R33" i="1"/>
  <c r="Q25" i="1"/>
  <c r="R25" i="1"/>
  <c r="Q17" i="1"/>
  <c r="Q9" i="1"/>
  <c r="Q110" i="1"/>
  <c r="P102" i="1"/>
  <c r="R94" i="1"/>
  <c r="Q94" i="1"/>
  <c r="P94" i="1"/>
  <c r="R81" i="1"/>
  <c r="Q81" i="1"/>
  <c r="R73" i="1"/>
  <c r="P73" i="1"/>
  <c r="Q159" i="1"/>
  <c r="Q151" i="1"/>
  <c r="R151" i="1"/>
  <c r="Q143" i="1"/>
  <c r="P143" i="1"/>
  <c r="Q135" i="1"/>
  <c r="R135" i="1"/>
  <c r="P135" i="1"/>
  <c r="Q127" i="1"/>
  <c r="R201" i="1"/>
  <c r="Q201" i="1"/>
  <c r="P201" i="1"/>
  <c r="R193" i="1"/>
  <c r="Q193" i="1"/>
  <c r="P193" i="1"/>
  <c r="Q185" i="1"/>
  <c r="R185" i="1"/>
  <c r="Q177" i="1"/>
  <c r="P177" i="1"/>
  <c r="Q169" i="1"/>
  <c r="R169" i="1"/>
  <c r="P169" i="1"/>
  <c r="R251" i="1"/>
  <c r="Q251" i="1"/>
  <c r="P251" i="1"/>
  <c r="R243" i="1"/>
  <c r="Q243" i="1"/>
  <c r="P243" i="1"/>
  <c r="R235" i="1"/>
  <c r="Q235" i="1"/>
  <c r="P235" i="1"/>
  <c r="R227" i="1"/>
  <c r="Q227" i="1"/>
  <c r="P227" i="1"/>
  <c r="R219" i="1"/>
  <c r="Q219" i="1"/>
  <c r="P219" i="1"/>
  <c r="P263" i="1"/>
  <c r="R263" i="1"/>
  <c r="Q263" i="1"/>
  <c r="P271" i="1"/>
  <c r="R271" i="1"/>
  <c r="Q271" i="1"/>
  <c r="P279" i="1"/>
  <c r="R279" i="1"/>
  <c r="Q279" i="1"/>
  <c r="P287" i="1"/>
  <c r="R287" i="1"/>
  <c r="Q287" i="1"/>
  <c r="P295" i="1"/>
  <c r="R295" i="1"/>
  <c r="Q295" i="1"/>
  <c r="O287" i="1"/>
  <c r="P65" i="1"/>
  <c r="R9" i="1"/>
  <c r="Q102" i="1"/>
  <c r="R177" i="1"/>
  <c r="P192" i="1"/>
  <c r="P112" i="1"/>
  <c r="R112" i="1"/>
  <c r="Q112" i="1"/>
  <c r="P104" i="1"/>
  <c r="R104" i="1"/>
  <c r="P96" i="1"/>
  <c r="Q96" i="1"/>
  <c r="Q83" i="1"/>
  <c r="R75" i="1"/>
  <c r="Q75" i="1"/>
  <c r="R119" i="1"/>
  <c r="P119" i="1"/>
  <c r="P161" i="1"/>
  <c r="P153" i="1"/>
  <c r="R153" i="1"/>
  <c r="Q153" i="1"/>
  <c r="P145" i="1"/>
  <c r="R145" i="1"/>
  <c r="P137" i="1"/>
  <c r="Q137" i="1"/>
  <c r="P129" i="1"/>
  <c r="P121" i="1"/>
  <c r="R121" i="1"/>
  <c r="Q121" i="1"/>
  <c r="P203" i="1"/>
  <c r="R203" i="1"/>
  <c r="Q203" i="1"/>
  <c r="P195" i="1"/>
  <c r="R195" i="1"/>
  <c r="Q195" i="1"/>
  <c r="P187" i="1"/>
  <c r="R187" i="1"/>
  <c r="Q187" i="1"/>
  <c r="P179" i="1"/>
  <c r="R179" i="1"/>
  <c r="P171" i="1"/>
  <c r="Q171" i="1"/>
  <c r="O211" i="1"/>
  <c r="R211" i="1"/>
  <c r="Q211" i="1"/>
  <c r="P211" i="1"/>
  <c r="P253" i="1"/>
  <c r="R253" i="1"/>
  <c r="P245" i="1"/>
  <c r="R245" i="1"/>
  <c r="Q245" i="1"/>
  <c r="P237" i="1"/>
  <c r="R237" i="1"/>
  <c r="P229" i="1"/>
  <c r="R229" i="1"/>
  <c r="Q229" i="1"/>
  <c r="P221" i="1"/>
  <c r="R221" i="1"/>
  <c r="P213" i="1"/>
  <c r="R213" i="1"/>
  <c r="Q213" i="1"/>
  <c r="R261" i="1"/>
  <c r="Q261" i="1"/>
  <c r="P261" i="1"/>
  <c r="R269" i="1"/>
  <c r="Q269" i="1"/>
  <c r="P269" i="1"/>
  <c r="R277" i="1"/>
  <c r="Q277" i="1"/>
  <c r="P277" i="1"/>
  <c r="R285" i="1"/>
  <c r="Q285" i="1"/>
  <c r="P285" i="1"/>
  <c r="R293" i="1"/>
  <c r="Q293" i="1"/>
  <c r="P293" i="1"/>
  <c r="O311" i="1"/>
  <c r="O319" i="1"/>
  <c r="O327" i="1"/>
  <c r="O335" i="1"/>
  <c r="O343" i="1"/>
  <c r="O73" i="1"/>
  <c r="O81" i="1"/>
  <c r="O147" i="1"/>
  <c r="O201" i="1"/>
  <c r="O213" i="1"/>
  <c r="O231" i="1"/>
  <c r="O271" i="1"/>
  <c r="P17" i="1"/>
  <c r="P9" i="1"/>
  <c r="Q35" i="1"/>
  <c r="R83" i="1"/>
  <c r="R96" i="1"/>
  <c r="R110" i="1"/>
  <c r="P127" i="1"/>
  <c r="R171" i="1"/>
  <c r="P186" i="1"/>
  <c r="Q194" i="1"/>
  <c r="Q252" i="1"/>
  <c r="Q40" i="1"/>
  <c r="Q32" i="1"/>
  <c r="Q24" i="1"/>
  <c r="Q16" i="1"/>
  <c r="Q109" i="1"/>
  <c r="P109" i="1"/>
  <c r="Q101" i="1"/>
  <c r="R101" i="1"/>
  <c r="P101" i="1"/>
  <c r="Q93" i="1"/>
  <c r="Q88" i="1"/>
  <c r="P88" i="1"/>
  <c r="Q80" i="1"/>
  <c r="R72" i="1"/>
  <c r="Q72" i="1"/>
  <c r="O119" i="1"/>
  <c r="Q158" i="1"/>
  <c r="R158" i="1"/>
  <c r="Q150" i="1"/>
  <c r="P150" i="1"/>
  <c r="Q142" i="1"/>
  <c r="R142" i="1"/>
  <c r="P142" i="1"/>
  <c r="Q134" i="1"/>
  <c r="Q126" i="1"/>
  <c r="R126" i="1"/>
  <c r="Q208" i="1"/>
  <c r="P208" i="1"/>
  <c r="Q200" i="1"/>
  <c r="P200" i="1"/>
  <c r="Q192" i="1"/>
  <c r="Q184" i="1"/>
  <c r="P184" i="1"/>
  <c r="Q176" i="1"/>
  <c r="R176" i="1"/>
  <c r="P176" i="1"/>
  <c r="Q168" i="1"/>
  <c r="Q250" i="1"/>
  <c r="P250" i="1"/>
  <c r="R250" i="1"/>
  <c r="Q242" i="1"/>
  <c r="P242" i="1"/>
  <c r="Q234" i="1"/>
  <c r="P234" i="1"/>
  <c r="R234" i="1"/>
  <c r="Q226" i="1"/>
  <c r="P226" i="1"/>
  <c r="Q218" i="1"/>
  <c r="P218" i="1"/>
  <c r="R218" i="1"/>
  <c r="R264" i="1"/>
  <c r="Q264" i="1"/>
  <c r="P264" i="1"/>
  <c r="R272" i="1"/>
  <c r="Q272" i="1"/>
  <c r="P272" i="1"/>
  <c r="R280" i="1"/>
  <c r="Q280" i="1"/>
  <c r="P280" i="1"/>
  <c r="R288" i="1"/>
  <c r="Q288" i="1"/>
  <c r="P288" i="1"/>
  <c r="R296" i="1"/>
  <c r="Q296" i="1"/>
  <c r="P296" i="1"/>
  <c r="O175" i="1"/>
  <c r="O184" i="1"/>
  <c r="O242" i="1"/>
  <c r="O272" i="1"/>
  <c r="P32" i="1"/>
  <c r="R59" i="1"/>
  <c r="P72" i="1"/>
  <c r="Q104" i="1"/>
  <c r="R127" i="1"/>
  <c r="R134" i="1"/>
  <c r="Q179" i="1"/>
  <c r="R194" i="1"/>
  <c r="R208" i="1"/>
  <c r="Q253" i="1"/>
  <c r="R139" i="1"/>
  <c r="Q139" i="1"/>
  <c r="P139" i="1"/>
  <c r="R131" i="1"/>
  <c r="Q131" i="1"/>
  <c r="R123" i="1"/>
  <c r="P123" i="1"/>
  <c r="R205" i="1"/>
  <c r="Q205" i="1"/>
  <c r="O205" i="1"/>
  <c r="R197" i="1"/>
  <c r="P197" i="1"/>
  <c r="O197" i="1"/>
  <c r="R189" i="1"/>
  <c r="O189" i="1"/>
  <c r="P189" i="1"/>
  <c r="R181" i="1"/>
  <c r="O181" i="1"/>
  <c r="R173" i="1"/>
  <c r="Q173" i="1"/>
  <c r="P173" i="1"/>
  <c r="R247" i="1"/>
  <c r="Q247" i="1"/>
  <c r="P247" i="1"/>
  <c r="R239" i="1"/>
  <c r="Q239" i="1"/>
  <c r="R231" i="1"/>
  <c r="Q231" i="1"/>
  <c r="R223" i="1"/>
  <c r="Q223" i="1"/>
  <c r="P223" i="1"/>
  <c r="R215" i="1"/>
  <c r="Q215" i="1"/>
  <c r="P215" i="1"/>
  <c r="Q259" i="1"/>
  <c r="P259" i="1"/>
  <c r="R259" i="1"/>
  <c r="O259" i="1"/>
  <c r="Q267" i="1"/>
  <c r="P267" i="1"/>
  <c r="O267" i="1"/>
  <c r="R267" i="1"/>
  <c r="Q275" i="1"/>
  <c r="P275" i="1"/>
  <c r="O275" i="1"/>
  <c r="Q283" i="1"/>
  <c r="P283" i="1"/>
  <c r="O283" i="1"/>
  <c r="R291" i="1"/>
  <c r="Q291" i="1"/>
  <c r="P291" i="1"/>
  <c r="O291" i="1"/>
  <c r="R299" i="1"/>
  <c r="Q299" i="1"/>
  <c r="P299" i="1"/>
  <c r="O299" i="1"/>
  <c r="O75" i="1"/>
  <c r="O83" i="1"/>
  <c r="O168" i="1"/>
  <c r="O176" i="1"/>
  <c r="O185" i="1"/>
  <c r="O194" i="1"/>
  <c r="O203" i="1"/>
  <c r="O215" i="1"/>
  <c r="O234" i="1"/>
  <c r="O243" i="1"/>
  <c r="O264" i="1"/>
  <c r="O293" i="1"/>
  <c r="P33" i="1"/>
  <c r="R16" i="1"/>
  <c r="Q73" i="1"/>
  <c r="Q129" i="1"/>
  <c r="R143" i="1"/>
  <c r="R150" i="1"/>
  <c r="P167" i="1"/>
  <c r="P181" i="1"/>
  <c r="Q197" i="1"/>
  <c r="Q237" i="1"/>
  <c r="R202" i="1"/>
  <c r="Q202" i="1"/>
  <c r="P202" i="1"/>
  <c r="Q178" i="1"/>
  <c r="P170" i="1"/>
  <c r="R252" i="1"/>
  <c r="P252" i="1"/>
  <c r="R244" i="1"/>
  <c r="P244" i="1"/>
  <c r="Q244" i="1"/>
  <c r="R236" i="1"/>
  <c r="P236" i="1"/>
  <c r="Q236" i="1"/>
  <c r="R228" i="1"/>
  <c r="P228" i="1"/>
  <c r="R220" i="1"/>
  <c r="P220" i="1"/>
  <c r="R212" i="1"/>
  <c r="P212" i="1"/>
  <c r="Q212" i="1"/>
  <c r="R262" i="1"/>
  <c r="P262" i="1"/>
  <c r="R270" i="1"/>
  <c r="P270" i="1"/>
  <c r="Q270" i="1"/>
  <c r="R278" i="1"/>
  <c r="P278" i="1"/>
  <c r="Q278" i="1"/>
  <c r="R286" i="1"/>
  <c r="Q286" i="1"/>
  <c r="P286" i="1"/>
  <c r="R294" i="1"/>
  <c r="Q294" i="1"/>
  <c r="P294" i="1"/>
  <c r="O126" i="1"/>
  <c r="O134" i="1"/>
  <c r="O142" i="1"/>
  <c r="O150" i="1"/>
  <c r="O158" i="1"/>
  <c r="O169" i="1"/>
  <c r="O177" i="1"/>
  <c r="O186" i="1"/>
  <c r="O195" i="1"/>
  <c r="O217" i="1"/>
  <c r="O226" i="1"/>
  <c r="O235" i="1"/>
  <c r="O244" i="1"/>
  <c r="O253" i="1"/>
  <c r="O294" i="1"/>
  <c r="R17" i="1"/>
  <c r="R32" i="1"/>
  <c r="P80" i="1"/>
  <c r="R129" i="1"/>
  <c r="P151" i="1"/>
  <c r="P158" i="1"/>
  <c r="Q167" i="1"/>
  <c r="Q181" i="1"/>
  <c r="P239" i="1"/>
  <c r="Q262" i="1"/>
  <c r="R183" i="1"/>
  <c r="Q183" i="1"/>
  <c r="Q249" i="1"/>
  <c r="P249" i="1"/>
  <c r="Q241" i="1"/>
  <c r="P241" i="1"/>
  <c r="Q233" i="1"/>
  <c r="P233" i="1"/>
  <c r="R233" i="1"/>
  <c r="Q225" i="1"/>
  <c r="P225" i="1"/>
  <c r="R225" i="1"/>
  <c r="Q217" i="1"/>
  <c r="P217" i="1"/>
  <c r="O257" i="1"/>
  <c r="R257" i="1"/>
  <c r="Q257" i="1"/>
  <c r="P257" i="1"/>
  <c r="R265" i="1"/>
  <c r="Q265" i="1"/>
  <c r="R273" i="1"/>
  <c r="Q273" i="1"/>
  <c r="R281" i="1"/>
  <c r="Q281" i="1"/>
  <c r="R289" i="1"/>
  <c r="Q289" i="1"/>
  <c r="P289" i="1"/>
  <c r="R297" i="1"/>
  <c r="Q297" i="1"/>
  <c r="P297" i="1"/>
  <c r="O93" i="1"/>
  <c r="O101" i="1"/>
  <c r="O109" i="1"/>
  <c r="O127" i="1"/>
  <c r="O135" i="1"/>
  <c r="O143" i="1"/>
  <c r="O151" i="1"/>
  <c r="O159" i="1"/>
  <c r="O170" i="1"/>
  <c r="O178" i="1"/>
  <c r="O187" i="1"/>
  <c r="O218" i="1"/>
  <c r="O227" i="1"/>
  <c r="O236" i="1"/>
  <c r="O245" i="1"/>
  <c r="O285" i="1"/>
  <c r="O295" i="1"/>
  <c r="P24" i="1"/>
  <c r="P49" i="1"/>
  <c r="Q8" i="1"/>
  <c r="R80" i="1"/>
  <c r="P93" i="1"/>
  <c r="Q123" i="1"/>
  <c r="R137" i="1"/>
  <c r="P159" i="1"/>
  <c r="P168" i="1"/>
  <c r="Q175" i="1"/>
  <c r="Q189" i="1"/>
  <c r="Q220" i="1"/>
  <c r="R241" i="1"/>
  <c r="P265" i="1"/>
  <c r="O29" i="1"/>
  <c r="O37" i="1"/>
  <c r="O45" i="1"/>
  <c r="O53" i="1"/>
  <c r="O60" i="1"/>
  <c r="O52" i="1"/>
  <c r="O44" i="1"/>
  <c r="O36" i="1"/>
  <c r="O28" i="1"/>
  <c r="O20" i="1"/>
  <c r="O51" i="1"/>
  <c r="O43" i="1"/>
  <c r="O27" i="1"/>
  <c r="O19" i="1"/>
  <c r="O11" i="1"/>
  <c r="O13" i="1"/>
  <c r="O61" i="1"/>
  <c r="O21" i="1"/>
  <c r="O8" i="1"/>
  <c r="O59" i="1"/>
  <c r="O35" i="1"/>
  <c r="O65" i="1"/>
  <c r="O57" i="1"/>
  <c r="O49" i="1"/>
  <c r="O25" i="1"/>
  <c r="O9" i="1"/>
  <c r="O30" i="1"/>
  <c r="O41" i="1"/>
  <c r="O62" i="1"/>
  <c r="O54" i="1"/>
  <c r="O46" i="1"/>
  <c r="O64" i="1"/>
  <c r="O17" i="1"/>
  <c r="O14" i="1"/>
  <c r="O40" i="1"/>
  <c r="O32" i="1"/>
  <c r="O24" i="1"/>
  <c r="O16" i="1"/>
  <c r="O66" i="1"/>
  <c r="O58" i="1"/>
  <c r="O50" i="1"/>
  <c r="O42" i="1"/>
  <c r="O34" i="1"/>
  <c r="O26" i="1"/>
  <c r="O18" i="1"/>
  <c r="O10" i="1"/>
  <c r="O33" i="1"/>
  <c r="O38" i="1"/>
  <c r="O22" i="1"/>
  <c r="O56" i="1"/>
  <c r="O48" i="1"/>
  <c r="O63" i="1"/>
  <c r="O55" i="1"/>
  <c r="O47" i="1"/>
  <c r="O39" i="1"/>
  <c r="O31" i="1"/>
  <c r="O23" i="1"/>
  <c r="O15" i="1"/>
  <c r="D4" i="1" l="1"/>
  <c r="D3" i="1"/>
  <c r="D2" i="1"/>
</calcChain>
</file>

<file path=xl/sharedStrings.xml><?xml version="1.0" encoding="utf-8"?>
<sst xmlns="http://schemas.openxmlformats.org/spreadsheetml/2006/main" count="1516" uniqueCount="128">
  <si>
    <t>ITEM</t>
  </si>
  <si>
    <t>NOMBRE</t>
  </si>
  <si>
    <t>DATOS METROLOGICOS</t>
  </si>
  <si>
    <t>CANT</t>
  </si>
  <si>
    <t>UNIDAD DE MEDIDA</t>
  </si>
  <si>
    <t>CALIBRACIÓN DE ASPIRADOR/SUCCIONADOR</t>
  </si>
  <si>
    <t>PRESION</t>
  </si>
  <si>
    <t>CALIBRACIÓN DE AUDIOMETRO</t>
  </si>
  <si>
    <t>DECIBEL, FRECUENCIA</t>
  </si>
  <si>
    <t>CALIBRACIÓN DE AUTOCLAVE</t>
  </si>
  <si>
    <t>TEMPERATURA, PRESION</t>
  </si>
  <si>
    <t>CALIBRACIÓN DE BALANZA ANALITICA</t>
  </si>
  <si>
    <t>MASA</t>
  </si>
  <si>
    <t>CALIBRACIÓN DE BAÑO SEROLOGICO / BAÑO DE FLOTACIÓN / BAÑO DE MARIA</t>
  </si>
  <si>
    <t>TEMPERATURA</t>
  </si>
  <si>
    <t>CALIBRACIÓN DE BASCULA</t>
  </si>
  <si>
    <t>CALIBRACIÓN DE BLANZA PESA BEBE</t>
  </si>
  <si>
    <t>CALIBRACIÓN DE BOMBA DE INFUSIÓN</t>
  </si>
  <si>
    <t>VOLUMEN, FLUJO, SEGURIDAD ELECTRICA</t>
  </si>
  <si>
    <t>CALIBRACIÓN DE CAPNOGRAFO</t>
  </si>
  <si>
    <t>PORCENTAJE DE CO2</t>
  </si>
  <si>
    <t>CALIBRACIÓN DE CENTRIFUGA /MICROCENTRIFUGA</t>
  </si>
  <si>
    <t>VELOCIDAD ANGULAR (RPM)</t>
  </si>
  <si>
    <t xml:space="preserve">CALIBRACIÓN DE / AGITADOR / </t>
  </si>
  <si>
    <t>CALIBRACIÓN DE CENTRIFUGA REFRIGERADA</t>
  </si>
  <si>
    <t>VELOCIDAD ANGULAR, TEMPERATURA</t>
  </si>
  <si>
    <t>CALIBRACIÓN DE DESFIBRILADOR</t>
  </si>
  <si>
    <t>ENERGÍA, TIEMPO DE CARGA, CARDIOVERSIÓN, FRECUENCIA (SI APLICA), (PRUEBA DE SEGURIDAD ELÉCTRICA).</t>
  </si>
  <si>
    <t>CALIBRACIÓN DE DESFIBRILADOR DEA</t>
  </si>
  <si>
    <t>ENERGÍA</t>
  </si>
  <si>
    <t>CALIBRACIÓN DE DOPLER FETAL</t>
  </si>
  <si>
    <t>FRECUENCIA CARDIACA</t>
  </si>
  <si>
    <t>CALIBRACIÓN DE /ECOCARDIOGRAFO DOS TRANSDUCTORES</t>
  </si>
  <si>
    <t>LONGITUD, PERIMETRO, AREA Y VOLUMEN  (SI APLICA) (PRUEBA DE SEGURIDAD ELECTRICA)</t>
  </si>
  <si>
    <t xml:space="preserve">CALIBRACIÓN DE ECOGRAFO </t>
  </si>
  <si>
    <t>CALIBRACIÓN DE ELECTROBISTURI / CAUTERIZADOR</t>
  </si>
  <si>
    <t>POTENCIA, PRUEBA DE SEGURIDAD ELECTRICA DE ALTA FRECUENCIA (POTENCIA MAYOR A 50 W), PRUEBA DE SEGURIDAD ELÉCTRICA DE BAJA FRECUENCIA.</t>
  </si>
  <si>
    <t>CALIBRACIÓN DE ELECTRO CAUTERIO</t>
  </si>
  <si>
    <t>CALIBRACIÓN DE ELECTROCARDIÓGRAFO</t>
  </si>
  <si>
    <t>AMPLITUD, FRECUENCIA CARDIACA, SEGURIDAD ELECTRICA.</t>
  </si>
  <si>
    <t>CALIBRACIÓN DE ESPIROMETRO</t>
  </si>
  <si>
    <t>VOLUMEN</t>
  </si>
  <si>
    <t>CALIBRACIÓN DE IMPEDANCIOMETRO</t>
  </si>
  <si>
    <t>IMPEDANCIA ACÚSTICA</t>
  </si>
  <si>
    <t>CALIBRACIÓN DE INCUBADORA NEONATAL</t>
  </si>
  <si>
    <t>TEMPERATURA, FLUJO DE AIRE, NIVEL DE RUIDO, HUMEDAD RELATIVA. (MEDICIONES REALIZADAS DURANTE 2 HORAS)</t>
  </si>
  <si>
    <t>CALIBRACIÓN DE INCUBADORAS</t>
  </si>
  <si>
    <t>TEMPERATURA °C</t>
  </si>
  <si>
    <t>CALIBRACIÓN DE MAQUINA DE ANESTESIA</t>
  </si>
  <si>
    <t>VOLUMEN CORRIENTE, VOLUMEN MINUTO, FRECUENCIA RESPIRATORIA, PRESIÓN, FLUJO, TIEMPO INSPIRATORIO Y ESPIRATORIO SE REALIZA CALIBRACIÓN SOLO A LOS PARÁMETROS QUE EL EQUIPOS BAJO PRUEBA PERMITA PROGRAMAR Y LOS QUE PERMITA LEER EN PANTALLA  ( PRUEBA DE SEGURIDAD ELÉCTRICA ).</t>
  </si>
  <si>
    <t>CALIBRACIÓN DE MARCAPASOS</t>
  </si>
  <si>
    <t>FRECUENCIA DE PULSO, AMPLITUD DE PULSO, ANCHO DE PULSO</t>
  </si>
  <si>
    <t>CALIBRACIÓN DE MONITOR FETAL</t>
  </si>
  <si>
    <t>FRECUENCIA CARDIACA, PRESION UTERINA, SEGURIDAD ELECTRICA</t>
  </si>
  <si>
    <t>CALIBRACIÓN DE MONITOR SIGNOS VITALES BASICO</t>
  </si>
  <si>
    <t>FRECUENCIA CARDIACA, PRESION NO INVASIVA, SATURACIÓN DE OXIGENO, FRECUENCIA RESPIRATORIA, SEGURIDAD ELECTRICA</t>
  </si>
  <si>
    <t>CALIBRACIÓN DE MONITOR SIGNOS VITALES CON PRESION INVASIVA</t>
  </si>
  <si>
    <t>FRECUENCIA CARDIACA, PRESION NO INVASIVA, PRESIÓN INVASIVA, SATURACIÓN DE OXIGENO, FRECUENCIA RESPIRATORIA, SEGURIDAD ELECTRICA</t>
  </si>
  <si>
    <t>CALIBRACIÓN DE MONITOR SIGNOS VITALES CON PRESION INVASIVA Y GASTO CARDIACO</t>
  </si>
  <si>
    <t>FRECUENCIA CARDIACA, PRESION NO INVASIVA, PRESIÓN INVASIVA, GASTO CARDIACO, SATURACIÓN DE OXIGENO, FRECUENCIA RESPIRATORIA, SEGURIDAD ELECTRICA</t>
  </si>
  <si>
    <t>CALIBRACIÓN DE OXÍMETRO PORTATIL</t>
  </si>
  <si>
    <t>SATURACIÓN DE OXIGENO</t>
  </si>
  <si>
    <t>CALIBRACIÓN DE PIPETAS</t>
  </si>
  <si>
    <t>CALIBRACIÓN DE RAYOS X ARCO EN "C"</t>
  </si>
  <si>
    <t xml:space="preserve">KVP, DOSIS, TASA DE DOSIS, TIEMPO DE EXPOSICIÓN, HVL. </t>
  </si>
  <si>
    <t>CALIBRACIÓN DE RAYOS X FIJO / PORTATIL / PANOREX / PERIAPICAL</t>
  </si>
  <si>
    <t>KVP, DOSIS, TASA DE DOSIS, TIEMPO DE EXPOSICIÓN, HVL.</t>
  </si>
  <si>
    <t>CALIBRACIÓN DE SERVOCUNA</t>
  </si>
  <si>
    <t>TEMPERATURA °C, SEGURIDAD ELECTRICA</t>
  </si>
  <si>
    <t>CALIBRACIÓN DE SISTEMA HOLTER DE ECG</t>
  </si>
  <si>
    <t>CALIBRACION DE GRABADORA DE MAPEO</t>
  </si>
  <si>
    <t xml:space="preserve">PRESION </t>
  </si>
  <si>
    <t>CALIBRACIÓN DE TENSIOMETRO</t>
  </si>
  <si>
    <t>CALIBRACIÓN DE TERMOHIGROMETROS</t>
  </si>
  <si>
    <t xml:space="preserve">TEMPERATURA IN Y/O OUT, HUMEDAD RELATIVA </t>
  </si>
  <si>
    <t>CALIBRACIÓN DE TERMOMETRO</t>
  </si>
  <si>
    <t>TEMPERATURA IN Y/O OUT</t>
  </si>
  <si>
    <t>CALIBRACIÓN DE VENTILADOR</t>
  </si>
  <si>
    <t>VOLUMEN CORRIENTE, VOLUMEN MINUTO, FRECUENCIA RESPIRATORIA, PRESIÓN, FLUJO, TIEMPO INSPIRATORIO Y ESPIRATORIO, SEGURIDAD ELECTRICA</t>
  </si>
  <si>
    <t>CALIFICACION DE CONGELADOR</t>
  </si>
  <si>
    <t>TEMPERATURA °C, CALIFICACION</t>
  </si>
  <si>
    <t>CALIFICACION DE NEVERA</t>
  </si>
  <si>
    <t>CALIFICACION DE NEVERAS PORTATILES</t>
  </si>
  <si>
    <t xml:space="preserve">CALIBRACION DE PISTOLA LASER </t>
  </si>
  <si>
    <t xml:space="preserve">VALOR UNITARIO </t>
  </si>
  <si>
    <t>IVA</t>
  </si>
  <si>
    <t xml:space="preserve">VALOR TOTAL IVA INCULIDO </t>
  </si>
  <si>
    <t>CALIBRACION DE MULTIMETRO</t>
  </si>
  <si>
    <t>DISPENSARIO MEDICO NEVIL II BOGOTA</t>
  </si>
  <si>
    <t>CALIBRACIÓN DE RAYOS X  MAMOGRAFO</t>
  </si>
  <si>
    <t>UNIDAD BASICA DE ATENCION BARRANCABERMEJA</t>
  </si>
  <si>
    <t>UNIDAD BASICA DE ATENCION LETICIA</t>
  </si>
  <si>
    <t>UNIDAD BASICA DE ATENCION TURBO</t>
  </si>
  <si>
    <t>UNIDAD BASICA DE ATENCION PUERTO INIRIDA</t>
  </si>
  <si>
    <t xml:space="preserve">CALIBRACION DE ESPIROMETRO </t>
  </si>
  <si>
    <t xml:space="preserve">CALIBRACION DE CINTA METRICA </t>
  </si>
  <si>
    <t>LONGITUD</t>
  </si>
  <si>
    <t>CALIBRACION DE TENS</t>
  </si>
  <si>
    <t>CALIBRACION ULTRASONIDO</t>
  </si>
  <si>
    <t>CALIBRACION  DE NEBULIZADOR</t>
  </si>
  <si>
    <t>CALIBRACION DE  HIDROCOLECTOR</t>
  </si>
  <si>
    <t>CALIBRACION DE  LAMPARA FOTOCURADO</t>
  </si>
  <si>
    <t>CALIBRACION  DE TANQUE PAQUETES FRIOS</t>
  </si>
  <si>
    <t>CALIBRACION SIMULADOR  SIGNOS VILTALES</t>
  </si>
  <si>
    <t>CALIBRACION DE SIMULADOR SPO2</t>
  </si>
  <si>
    <t>CALIBRACION DE TALLIMETROS</t>
  </si>
  <si>
    <t>FRECUENCIA, AMPLITUD</t>
  </si>
  <si>
    <t>POTENCIA, FRECUENCIA, AMPLITUD</t>
  </si>
  <si>
    <t>POTENCIA MW/CM2</t>
  </si>
  <si>
    <t xml:space="preserve">SATURACION OXIGENO </t>
  </si>
  <si>
    <t>TENSION CONTINUA (20MV A 1000V) A (50,60 Y 400)HZ INTENSIDAD CONTINUA (100UA A 1000A), INTESIDAD ALTERNA (1A A 20 A DE (50A 400)HZ, RESISTENCIA (20,200,20K,100K,2M Y 20M)</t>
  </si>
  <si>
    <t>PRESIÓN NO INVASIVA, FRECUENCIA CARDIACA, FRECUENCIA RESPIRATORIA, TEMPERATURA</t>
  </si>
  <si>
    <t>DISPENSARIO MEDICO LEGUIZAMO</t>
  </si>
  <si>
    <t>FLUJO</t>
  </si>
  <si>
    <t>UNIDAD BASICA DE ATENCION PUERTO CARREÑO</t>
  </si>
  <si>
    <t>MET&amp;CAL</t>
  </si>
  <si>
    <t xml:space="preserve"> HELP SMART S.A.S</t>
  </si>
  <si>
    <t>PROMEDIO</t>
  </si>
  <si>
    <t>CALIBRACIÒN DE TERMOHIGROMETRO (17 A 40ªC IN )(1 A 10ªC OUT)(40 A 80%)</t>
  </si>
  <si>
    <t>TEMPERATURA IN Y /O OUT, HUMEDAD RELATIVA</t>
  </si>
  <si>
    <t>EMPRESA</t>
  </si>
  <si>
    <t>CUMPLE</t>
  </si>
  <si>
    <t>NO CUMPLE</t>
  </si>
  <si>
    <t>SIBIOMEC &amp; SANTANAS SAS</t>
  </si>
  <si>
    <t>DATOS METROLOGICOS/UNIDAD DE MEDIDA</t>
  </si>
  <si>
    <t>CV</t>
  </si>
  <si>
    <t>MEDIANA</t>
  </si>
  <si>
    <t>MEDIA GEOMETRICA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</si>
</sst>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&quot;$&quot;\ #,##0"/>
    <numFmt numFmtId="166" formatCode="&quot;$&quot;\ #,##0.00"/>
  </numFmts>
  <fonts count="1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ptos"/>
      <family val="2"/>
    </font>
    <font>
      <sz val="10"/>
      <color rgb="FF000000"/>
      <name val="Times New Roman"/>
      <family val="1"/>
    </font>
    <font>
      <b/>
      <sz val="8"/>
      <color rgb="FF00000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entury Gothic"/>
      <family val="1"/>
    </font>
    <font>
      <sz val="9"/>
      <color theme="1"/>
      <name val="Century Gothic"/>
      <family val="1"/>
    </font>
    <font>
      <b/>
      <sz val="9"/>
      <color rgb="FF000000"/>
      <name val="Century Gothic"/>
      <family val="1"/>
    </font>
    <font>
      <b/>
      <sz val="9"/>
      <color theme="1"/>
      <name val="Century Gothic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9" fontId="2" fillId="0" borderId="0" applyFont="0" applyFill="0" applyBorder="0" applyAlignment="0" applyProtection="0"/>
  </cellStyleXfs>
  <cellXfs count="74">
    <xf numFmtId="0" fontId="0" fillId="0" borderId="0" xfId="0"/>
    <xf numFmtId="164" fontId="0" fillId="0" borderId="0" xfId="0" applyNumberFormat="1"/>
    <xf numFmtId="42" fontId="3" fillId="2" borderId="1" xfId="1" applyFont="1" applyFill="1" applyBorder="1" applyAlignment="1">
      <alignment vertical="center"/>
    </xf>
    <xf numFmtId="42" fontId="3" fillId="0" borderId="1" xfId="1" applyFont="1" applyFill="1" applyBorder="1" applyAlignment="1">
      <alignment vertical="center"/>
    </xf>
    <xf numFmtId="42" fontId="6" fillId="0" borderId="1" xfId="1" applyFont="1" applyBorder="1" applyAlignment="1">
      <alignment horizontal="center" vertic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164" fontId="7" fillId="0" borderId="1" xfId="0" applyNumberFormat="1" applyFont="1" applyBorder="1" applyAlignment="1">
      <alignment horizontal="justify" vertical="center"/>
    </xf>
    <xf numFmtId="164" fontId="8" fillId="0" borderId="0" xfId="0" applyNumberFormat="1" applyFont="1"/>
    <xf numFmtId="0" fontId="7" fillId="0" borderId="1" xfId="0" applyFont="1" applyBorder="1" applyAlignment="1">
      <alignment vertical="center"/>
    </xf>
    <xf numFmtId="165" fontId="7" fillId="0" borderId="1" xfId="1" applyNumberFormat="1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0" xfId="0" applyFont="1" applyFill="1"/>
    <xf numFmtId="0" fontId="7" fillId="0" borderId="8" xfId="0" applyFont="1" applyFill="1" applyBorder="1" applyAlignment="1">
      <alignment vertical="center"/>
    </xf>
    <xf numFmtId="165" fontId="8" fillId="0" borderId="0" xfId="0" applyNumberFormat="1" applyFont="1" applyFill="1" applyAlignment="1">
      <alignment horizontal="center" vertical="center"/>
    </xf>
    <xf numFmtId="9" fontId="8" fillId="0" borderId="0" xfId="5" applyFont="1" applyAlignment="1">
      <alignment horizontal="center" vertical="center"/>
    </xf>
    <xf numFmtId="9" fontId="8" fillId="0" borderId="1" xfId="5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166" fontId="8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/>
    </xf>
    <xf numFmtId="164" fontId="8" fillId="0" borderId="0" xfId="0" applyNumberFormat="1" applyFont="1" applyFill="1"/>
    <xf numFmtId="164" fontId="7" fillId="0" borderId="1" xfId="0" applyNumberFormat="1" applyFont="1" applyFill="1" applyBorder="1" applyAlignment="1">
      <alignment horizontal="justify" vertical="center"/>
    </xf>
    <xf numFmtId="165" fontId="8" fillId="4" borderId="1" xfId="0" applyNumberFormat="1" applyFont="1" applyFill="1" applyBorder="1" applyAlignment="1">
      <alignment horizontal="center" vertical="center"/>
    </xf>
    <xf numFmtId="166" fontId="8" fillId="4" borderId="1" xfId="0" applyNumberFormat="1" applyFont="1" applyFill="1" applyBorder="1" applyAlignment="1">
      <alignment horizontal="center" vertical="center"/>
    </xf>
    <xf numFmtId="165" fontId="7" fillId="4" borderId="11" xfId="0" applyNumberFormat="1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/>
    <xf numFmtId="166" fontId="8" fillId="0" borderId="1" xfId="0" applyNumberFormat="1" applyFont="1" applyFill="1" applyBorder="1" applyAlignment="1"/>
    <xf numFmtId="166" fontId="10" fillId="5" borderId="1" xfId="0" applyNumberFormat="1" applyFont="1" applyFill="1" applyBorder="1" applyAlignment="1"/>
    <xf numFmtId="0" fontId="7" fillId="0" borderId="1" xfId="0" applyFont="1" applyFill="1" applyBorder="1" applyAlignment="1">
      <alignment vertical="center" wrapText="1"/>
    </xf>
    <xf numFmtId="42" fontId="6" fillId="0" borderId="1" xfId="1" applyFont="1" applyFill="1" applyBorder="1" applyAlignment="1">
      <alignment horizontal="center" vertical="center"/>
    </xf>
    <xf numFmtId="0" fontId="0" fillId="0" borderId="0" xfId="0" applyFill="1"/>
    <xf numFmtId="0" fontId="7" fillId="0" borderId="8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6" fontId="9" fillId="6" borderId="2" xfId="0" applyNumberFormat="1" applyFont="1" applyFill="1" applyBorder="1" applyAlignment="1">
      <alignment horizontal="center" vertical="center"/>
    </xf>
    <xf numFmtId="166" fontId="9" fillId="6" borderId="3" xfId="0" applyNumberFormat="1" applyFont="1" applyFill="1" applyBorder="1" applyAlignment="1">
      <alignment horizontal="center" vertical="center"/>
    </xf>
    <xf numFmtId="166" fontId="9" fillId="6" borderId="4" xfId="0" applyNumberFormat="1" applyFont="1" applyFill="1" applyBorder="1" applyAlignment="1">
      <alignment horizontal="center" vertical="center"/>
    </xf>
    <xf numFmtId="165" fontId="9" fillId="6" borderId="2" xfId="0" applyNumberFormat="1" applyFont="1" applyFill="1" applyBorder="1" applyAlignment="1">
      <alignment horizontal="center" vertical="center"/>
    </xf>
    <xf numFmtId="165" fontId="9" fillId="6" borderId="3" xfId="0" applyNumberFormat="1" applyFont="1" applyFill="1" applyBorder="1" applyAlignment="1">
      <alignment horizontal="center" vertical="center"/>
    </xf>
    <xf numFmtId="165" fontId="9" fillId="6" borderId="4" xfId="0" applyNumberFormat="1" applyFont="1" applyFill="1" applyBorder="1" applyAlignment="1">
      <alignment horizontal="center" vertical="center"/>
    </xf>
    <xf numFmtId="166" fontId="9" fillId="6" borderId="2" xfId="0" applyNumberFormat="1" applyFont="1" applyFill="1" applyBorder="1" applyAlignment="1">
      <alignment horizontal="center" vertical="center" wrapText="1"/>
    </xf>
    <xf numFmtId="166" fontId="9" fillId="6" borderId="3" xfId="0" applyNumberFormat="1" applyFont="1" applyFill="1" applyBorder="1" applyAlignment="1">
      <alignment horizontal="center" vertical="center" wrapText="1"/>
    </xf>
    <xf numFmtId="166" fontId="9" fillId="6" borderId="4" xfId="0" applyNumberFormat="1" applyFont="1" applyFill="1" applyBorder="1" applyAlignment="1">
      <alignment horizontal="center" vertical="center" wrapText="1"/>
    </xf>
    <xf numFmtId="165" fontId="9" fillId="6" borderId="2" xfId="0" applyNumberFormat="1" applyFont="1" applyFill="1" applyBorder="1" applyAlignment="1">
      <alignment horizontal="center" vertical="center" wrapText="1"/>
    </xf>
    <xf numFmtId="165" fontId="9" fillId="6" borderId="3" xfId="0" applyNumberFormat="1" applyFont="1" applyFill="1" applyBorder="1" applyAlignment="1">
      <alignment horizontal="center" vertical="center" wrapText="1"/>
    </xf>
    <xf numFmtId="165" fontId="9" fillId="6" borderId="4" xfId="0" applyNumberFormat="1" applyFont="1" applyFill="1" applyBorder="1" applyAlignment="1">
      <alignment horizontal="center" vertical="center" wrapText="1"/>
    </xf>
    <xf numFmtId="9" fontId="8" fillId="0" borderId="1" xfId="5" applyFont="1" applyBorder="1" applyAlignment="1">
      <alignment horizontal="center" vertical="center"/>
    </xf>
    <xf numFmtId="165" fontId="10" fillId="4" borderId="1" xfId="0" applyNumberFormat="1" applyFont="1" applyFill="1" applyBorder="1" applyAlignment="1">
      <alignment horizontal="center" vertical="center"/>
    </xf>
    <xf numFmtId="166" fontId="10" fillId="4" borderId="1" xfId="0" applyNumberFormat="1" applyFont="1" applyFill="1" applyBorder="1" applyAlignment="1">
      <alignment horizontal="center" vertical="center"/>
    </xf>
    <xf numFmtId="166" fontId="10" fillId="4" borderId="10" xfId="0" applyNumberFormat="1" applyFont="1" applyFill="1" applyBorder="1" applyAlignment="1">
      <alignment horizontal="center" vertical="center" wrapText="1"/>
    </xf>
    <xf numFmtId="166" fontId="10" fillId="4" borderId="11" xfId="0" applyNumberFormat="1" applyFont="1" applyFill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/>
    </xf>
    <xf numFmtId="166" fontId="9" fillId="4" borderId="10" xfId="0" applyNumberFormat="1" applyFont="1" applyFill="1" applyBorder="1" applyAlignment="1">
      <alignment horizontal="center" vertical="center"/>
    </xf>
    <xf numFmtId="166" fontId="9" fillId="4" borderId="11" xfId="0" applyNumberFormat="1" applyFont="1" applyFill="1" applyBorder="1" applyAlignment="1">
      <alignment horizontal="center" vertical="center"/>
    </xf>
    <xf numFmtId="166" fontId="9" fillId="4" borderId="10" xfId="0" applyNumberFormat="1" applyFont="1" applyFill="1" applyBorder="1" applyAlignment="1">
      <alignment horizontal="center" vertical="center" wrapText="1"/>
    </xf>
    <xf numFmtId="166" fontId="9" fillId="4" borderId="11" xfId="0" applyNumberFormat="1" applyFont="1" applyFill="1" applyBorder="1" applyAlignment="1">
      <alignment horizontal="center" vertical="center" wrapText="1"/>
    </xf>
  </cellXfs>
  <cellStyles count="6">
    <cellStyle name="Millares 2" xfId="2"/>
    <cellStyle name="Moneda [0]" xfId="1" builtinId="7"/>
    <cellStyle name="Moneda 2" xfId="3"/>
    <cellStyle name="Normal" xfId="0" builtinId="0"/>
    <cellStyle name="Normal 2" xfId="4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2"/>
  <sheetViews>
    <sheetView zoomScaleNormal="100" zoomScaleSheetLayoutView="100" workbookViewId="0">
      <selection activeCell="A86" sqref="A86"/>
    </sheetView>
  </sheetViews>
  <sheetFormatPr baseColWidth="10" defaultRowHeight="15"/>
  <cols>
    <col min="1" max="1" width="6.28515625" customWidth="1"/>
    <col min="2" max="2" width="39" customWidth="1"/>
    <col min="3" max="3" width="36.28515625" customWidth="1"/>
    <col min="4" max="4" width="8.7109375" customWidth="1"/>
    <col min="5" max="5" width="12.28515625" customWidth="1"/>
    <col min="6" max="6" width="12.85546875" customWidth="1"/>
  </cols>
  <sheetData>
    <row r="1" spans="1:6" ht="15" customHeight="1">
      <c r="A1" s="46" t="s">
        <v>88</v>
      </c>
      <c r="B1" s="46"/>
      <c r="C1" s="46"/>
      <c r="D1" s="46"/>
      <c r="E1" s="47" t="s">
        <v>120</v>
      </c>
      <c r="F1" s="48"/>
    </row>
    <row r="2" spans="1:6">
      <c r="A2" s="46"/>
      <c r="B2" s="46"/>
      <c r="C2" s="46"/>
      <c r="D2" s="46"/>
      <c r="E2" s="49"/>
      <c r="F2" s="50"/>
    </row>
    <row r="3" spans="1:6" ht="15" customHeight="1">
      <c r="A3" s="46" t="s">
        <v>0</v>
      </c>
      <c r="B3" s="46" t="s">
        <v>1</v>
      </c>
      <c r="C3" s="46" t="s">
        <v>2</v>
      </c>
      <c r="D3" s="46" t="s">
        <v>3</v>
      </c>
      <c r="E3" s="45" t="s">
        <v>121</v>
      </c>
      <c r="F3" s="45" t="s">
        <v>122</v>
      </c>
    </row>
    <row r="4" spans="1:6">
      <c r="A4" s="46"/>
      <c r="B4" s="46"/>
      <c r="C4" s="46"/>
      <c r="D4" s="46"/>
      <c r="E4" s="45"/>
      <c r="F4" s="45"/>
    </row>
    <row r="5" spans="1:6">
      <c r="A5" s="46"/>
      <c r="B5" s="46"/>
      <c r="C5" s="6" t="s">
        <v>4</v>
      </c>
      <c r="D5" s="46"/>
      <c r="E5" s="45"/>
      <c r="F5" s="45"/>
    </row>
    <row r="6" spans="1:6" ht="18.75" customHeight="1">
      <c r="A6" s="7">
        <v>1</v>
      </c>
      <c r="B6" s="8" t="s">
        <v>5</v>
      </c>
      <c r="C6" s="8" t="s">
        <v>6</v>
      </c>
      <c r="D6" s="7">
        <v>1</v>
      </c>
      <c r="E6" s="2"/>
      <c r="F6" s="4"/>
    </row>
    <row r="7" spans="1:6" ht="18.75" customHeight="1">
      <c r="A7" s="7">
        <v>2</v>
      </c>
      <c r="B7" s="8" t="s">
        <v>7</v>
      </c>
      <c r="C7" s="8" t="s">
        <v>8</v>
      </c>
      <c r="D7" s="7">
        <v>1</v>
      </c>
      <c r="E7" s="2"/>
      <c r="F7" s="4"/>
    </row>
    <row r="8" spans="1:6" ht="18.75" customHeight="1">
      <c r="A8" s="7">
        <v>3</v>
      </c>
      <c r="B8" s="8" t="s">
        <v>9</v>
      </c>
      <c r="C8" s="8" t="s">
        <v>10</v>
      </c>
      <c r="D8" s="7">
        <v>1</v>
      </c>
      <c r="E8" s="2"/>
      <c r="F8" s="4"/>
    </row>
    <row r="9" spans="1:6" ht="18.75" customHeight="1">
      <c r="A9" s="7">
        <v>4</v>
      </c>
      <c r="B9" s="8" t="s">
        <v>11</v>
      </c>
      <c r="C9" s="8" t="s">
        <v>12</v>
      </c>
      <c r="D9" s="7">
        <v>1</v>
      </c>
      <c r="E9" s="2"/>
      <c r="F9" s="4"/>
    </row>
    <row r="10" spans="1:6" ht="28.5">
      <c r="A10" s="7">
        <v>5</v>
      </c>
      <c r="B10" s="8" t="s">
        <v>13</v>
      </c>
      <c r="C10" s="8" t="s">
        <v>14</v>
      </c>
      <c r="D10" s="7">
        <v>1</v>
      </c>
      <c r="E10" s="2"/>
      <c r="F10" s="4"/>
    </row>
    <row r="11" spans="1:6">
      <c r="A11" s="7">
        <v>6</v>
      </c>
      <c r="B11" s="8" t="s">
        <v>15</v>
      </c>
      <c r="C11" s="8" t="s">
        <v>12</v>
      </c>
      <c r="D11" s="7">
        <v>1</v>
      </c>
      <c r="E11" s="2"/>
      <c r="F11" s="4"/>
    </row>
    <row r="12" spans="1:6">
      <c r="A12" s="7">
        <v>7</v>
      </c>
      <c r="B12" s="8" t="s">
        <v>16</v>
      </c>
      <c r="C12" s="8" t="s">
        <v>12</v>
      </c>
      <c r="D12" s="7">
        <v>1</v>
      </c>
      <c r="E12" s="2"/>
      <c r="F12" s="4"/>
    </row>
    <row r="13" spans="1:6">
      <c r="A13" s="7">
        <v>8</v>
      </c>
      <c r="B13" s="8" t="s">
        <v>17</v>
      </c>
      <c r="C13" s="8" t="s">
        <v>18</v>
      </c>
      <c r="D13" s="7">
        <v>1</v>
      </c>
      <c r="E13" s="2"/>
      <c r="F13" s="4"/>
    </row>
    <row r="14" spans="1:6">
      <c r="A14" s="7">
        <v>9</v>
      </c>
      <c r="B14" s="8" t="s">
        <v>19</v>
      </c>
      <c r="C14" s="8" t="s">
        <v>20</v>
      </c>
      <c r="D14" s="7">
        <v>1</v>
      </c>
      <c r="E14" s="2"/>
      <c r="F14" s="4"/>
    </row>
    <row r="15" spans="1:6" ht="28.5">
      <c r="A15" s="7">
        <v>10</v>
      </c>
      <c r="B15" s="8" t="s">
        <v>21</v>
      </c>
      <c r="C15" s="8" t="s">
        <v>22</v>
      </c>
      <c r="D15" s="7">
        <v>1</v>
      </c>
      <c r="E15" s="2"/>
      <c r="F15" s="4"/>
    </row>
    <row r="16" spans="1:6">
      <c r="A16" s="7">
        <v>11</v>
      </c>
      <c r="B16" s="8" t="s">
        <v>23</v>
      </c>
      <c r="C16" s="8" t="s">
        <v>22</v>
      </c>
      <c r="D16" s="7">
        <v>1</v>
      </c>
      <c r="E16" s="2"/>
      <c r="F16" s="4"/>
    </row>
    <row r="17" spans="1:6">
      <c r="A17" s="7">
        <v>12</v>
      </c>
      <c r="B17" s="8" t="s">
        <v>24</v>
      </c>
      <c r="C17" s="8" t="s">
        <v>25</v>
      </c>
      <c r="D17" s="7">
        <v>1</v>
      </c>
      <c r="E17" s="2"/>
      <c r="F17" s="4"/>
    </row>
    <row r="18" spans="1:6" ht="51" customHeight="1">
      <c r="A18" s="7">
        <v>13</v>
      </c>
      <c r="B18" s="8" t="s">
        <v>26</v>
      </c>
      <c r="C18" s="8" t="s">
        <v>27</v>
      </c>
      <c r="D18" s="7">
        <v>1</v>
      </c>
      <c r="E18" s="2"/>
      <c r="F18" s="4"/>
    </row>
    <row r="19" spans="1:6">
      <c r="A19" s="7">
        <v>14</v>
      </c>
      <c r="B19" s="8" t="s">
        <v>28</v>
      </c>
      <c r="C19" s="8" t="s">
        <v>29</v>
      </c>
      <c r="D19" s="7">
        <v>1</v>
      </c>
      <c r="E19" s="2"/>
      <c r="F19" s="4"/>
    </row>
    <row r="20" spans="1:6">
      <c r="A20" s="7">
        <v>15</v>
      </c>
      <c r="B20" s="8" t="s">
        <v>30</v>
      </c>
      <c r="C20" s="8" t="s">
        <v>31</v>
      </c>
      <c r="D20" s="7">
        <v>1</v>
      </c>
      <c r="E20" s="2"/>
      <c r="F20" s="4"/>
    </row>
    <row r="21" spans="1:6" ht="45.75" customHeight="1">
      <c r="A21" s="7">
        <v>16</v>
      </c>
      <c r="B21" s="8" t="s">
        <v>32</v>
      </c>
      <c r="C21" s="8" t="s">
        <v>33</v>
      </c>
      <c r="D21" s="7">
        <v>1</v>
      </c>
      <c r="E21" s="2"/>
      <c r="F21" s="4"/>
    </row>
    <row r="22" spans="1:6" ht="46.5" customHeight="1">
      <c r="A22" s="7">
        <v>17</v>
      </c>
      <c r="B22" s="8" t="s">
        <v>34</v>
      </c>
      <c r="C22" s="8" t="s">
        <v>33</v>
      </c>
      <c r="D22" s="7">
        <v>1</v>
      </c>
      <c r="E22" s="2"/>
      <c r="F22" s="4"/>
    </row>
    <row r="23" spans="1:6" ht="74.25" customHeight="1">
      <c r="A23" s="7">
        <v>18</v>
      </c>
      <c r="B23" s="8" t="s">
        <v>35</v>
      </c>
      <c r="C23" s="8" t="s">
        <v>36</v>
      </c>
      <c r="D23" s="7">
        <v>1</v>
      </c>
      <c r="E23" s="2"/>
      <c r="F23" s="4"/>
    </row>
    <row r="24" spans="1:6" ht="70.5" customHeight="1">
      <c r="A24" s="7">
        <v>19</v>
      </c>
      <c r="B24" s="8" t="s">
        <v>37</v>
      </c>
      <c r="C24" s="8" t="s">
        <v>36</v>
      </c>
      <c r="D24" s="7">
        <v>1</v>
      </c>
      <c r="E24" s="2"/>
      <c r="F24" s="4"/>
    </row>
    <row r="25" spans="1:6" ht="26.25" customHeight="1">
      <c r="A25" s="7">
        <v>20</v>
      </c>
      <c r="B25" s="8" t="s">
        <v>38</v>
      </c>
      <c r="C25" s="8" t="s">
        <v>39</v>
      </c>
      <c r="D25" s="7">
        <v>1</v>
      </c>
      <c r="E25" s="2"/>
      <c r="F25" s="4"/>
    </row>
    <row r="26" spans="1:6">
      <c r="A26" s="7">
        <v>21</v>
      </c>
      <c r="B26" s="8" t="s">
        <v>40</v>
      </c>
      <c r="C26" s="8" t="s">
        <v>41</v>
      </c>
      <c r="D26" s="7">
        <v>1</v>
      </c>
      <c r="E26" s="2"/>
      <c r="F26" s="4"/>
    </row>
    <row r="27" spans="1:6">
      <c r="A27" s="7">
        <v>22</v>
      </c>
      <c r="B27" s="8" t="s">
        <v>42</v>
      </c>
      <c r="C27" s="8" t="s">
        <v>43</v>
      </c>
      <c r="D27" s="7">
        <v>1</v>
      </c>
      <c r="E27" s="2"/>
      <c r="F27" s="4"/>
    </row>
    <row r="28" spans="1:6" ht="42" customHeight="1">
      <c r="A28" s="7">
        <v>23</v>
      </c>
      <c r="B28" s="8" t="s">
        <v>44</v>
      </c>
      <c r="C28" s="8" t="s">
        <v>45</v>
      </c>
      <c r="D28" s="7">
        <v>1</v>
      </c>
      <c r="E28" s="2"/>
      <c r="F28" s="4"/>
    </row>
    <row r="29" spans="1:6">
      <c r="A29" s="7">
        <v>24</v>
      </c>
      <c r="B29" s="8" t="s">
        <v>46</v>
      </c>
      <c r="C29" s="8" t="s">
        <v>47</v>
      </c>
      <c r="D29" s="7">
        <v>1</v>
      </c>
      <c r="E29" s="2"/>
      <c r="F29" s="4"/>
    </row>
    <row r="30" spans="1:6" ht="114.75" customHeight="1">
      <c r="A30" s="7">
        <v>25</v>
      </c>
      <c r="B30" s="8" t="s">
        <v>48</v>
      </c>
      <c r="C30" s="8" t="s">
        <v>49</v>
      </c>
      <c r="D30" s="7">
        <v>1</v>
      </c>
      <c r="E30" s="2"/>
      <c r="F30" s="4"/>
    </row>
    <row r="31" spans="1:6" ht="28.5">
      <c r="A31" s="7">
        <v>26</v>
      </c>
      <c r="B31" s="8" t="s">
        <v>50</v>
      </c>
      <c r="C31" s="8" t="s">
        <v>51</v>
      </c>
      <c r="D31" s="7">
        <v>1</v>
      </c>
      <c r="E31" s="2"/>
      <c r="F31" s="4"/>
    </row>
    <row r="32" spans="1:6" ht="34.5" customHeight="1">
      <c r="A32" s="7">
        <v>27</v>
      </c>
      <c r="B32" s="8" t="s">
        <v>52</v>
      </c>
      <c r="C32" s="8" t="s">
        <v>53</v>
      </c>
      <c r="D32" s="7">
        <v>1</v>
      </c>
      <c r="E32" s="2"/>
      <c r="F32" s="4"/>
    </row>
    <row r="33" spans="1:6" ht="54" customHeight="1">
      <c r="A33" s="7">
        <v>28</v>
      </c>
      <c r="B33" s="8" t="s">
        <v>54</v>
      </c>
      <c r="C33" s="8" t="s">
        <v>55</v>
      </c>
      <c r="D33" s="7">
        <v>1</v>
      </c>
      <c r="E33" s="2"/>
      <c r="F33" s="4"/>
    </row>
    <row r="34" spans="1:6" ht="54.75" customHeight="1">
      <c r="A34" s="7">
        <v>29</v>
      </c>
      <c r="B34" s="8" t="s">
        <v>56</v>
      </c>
      <c r="C34" s="8" t="s">
        <v>57</v>
      </c>
      <c r="D34" s="7">
        <v>1</v>
      </c>
      <c r="E34" s="2"/>
      <c r="F34" s="4"/>
    </row>
    <row r="35" spans="1:6" ht="72.75" customHeight="1">
      <c r="A35" s="7">
        <v>30</v>
      </c>
      <c r="B35" s="8" t="s">
        <v>58</v>
      </c>
      <c r="C35" s="8" t="s">
        <v>59</v>
      </c>
      <c r="D35" s="7">
        <v>1</v>
      </c>
      <c r="E35" s="2"/>
      <c r="F35" s="4"/>
    </row>
    <row r="36" spans="1:6">
      <c r="A36" s="7">
        <v>31</v>
      </c>
      <c r="B36" s="8" t="s">
        <v>60</v>
      </c>
      <c r="C36" s="8" t="s">
        <v>61</v>
      </c>
      <c r="D36" s="7">
        <v>1</v>
      </c>
      <c r="E36" s="2"/>
      <c r="F36" s="4"/>
    </row>
    <row r="37" spans="1:6" s="1" customFormat="1">
      <c r="A37" s="7">
        <v>32</v>
      </c>
      <c r="B37" s="9" t="s">
        <v>62</v>
      </c>
      <c r="C37" s="9" t="s">
        <v>41</v>
      </c>
      <c r="D37" s="7">
        <v>1</v>
      </c>
      <c r="E37" s="2"/>
      <c r="F37" s="4"/>
    </row>
    <row r="38" spans="1:6" ht="28.5">
      <c r="A38" s="7">
        <v>33</v>
      </c>
      <c r="B38" s="8" t="s">
        <v>63</v>
      </c>
      <c r="C38" s="8" t="s">
        <v>64</v>
      </c>
      <c r="D38" s="7">
        <v>1</v>
      </c>
      <c r="E38" s="2"/>
      <c r="F38" s="4"/>
    </row>
    <row r="39" spans="1:6" ht="28.5">
      <c r="A39" s="7">
        <v>34</v>
      </c>
      <c r="B39" s="8" t="s">
        <v>89</v>
      </c>
      <c r="C39" s="8" t="s">
        <v>64</v>
      </c>
      <c r="D39" s="7">
        <v>1</v>
      </c>
      <c r="E39" s="2"/>
      <c r="F39" s="4"/>
    </row>
    <row r="40" spans="1:6" ht="28.5">
      <c r="A40" s="7">
        <v>35</v>
      </c>
      <c r="B40" s="8" t="s">
        <v>65</v>
      </c>
      <c r="C40" s="8" t="s">
        <v>66</v>
      </c>
      <c r="D40" s="7">
        <v>1</v>
      </c>
      <c r="E40" s="2"/>
      <c r="F40" s="4"/>
    </row>
    <row r="41" spans="1:6">
      <c r="A41" s="7">
        <v>36</v>
      </c>
      <c r="B41" s="8" t="s">
        <v>67</v>
      </c>
      <c r="C41" s="8" t="s">
        <v>68</v>
      </c>
      <c r="D41" s="7">
        <v>1</v>
      </c>
      <c r="E41" s="2"/>
      <c r="F41" s="4"/>
    </row>
    <row r="42" spans="1:6">
      <c r="A42" s="7">
        <v>37</v>
      </c>
      <c r="B42" s="8" t="s">
        <v>69</v>
      </c>
      <c r="C42" s="8" t="s">
        <v>31</v>
      </c>
      <c r="D42" s="7">
        <v>1</v>
      </c>
      <c r="E42" s="2"/>
      <c r="F42" s="4"/>
    </row>
    <row r="43" spans="1:6">
      <c r="A43" s="7">
        <v>38</v>
      </c>
      <c r="B43" s="8" t="s">
        <v>70</v>
      </c>
      <c r="C43" s="8" t="s">
        <v>71</v>
      </c>
      <c r="D43" s="7">
        <v>1</v>
      </c>
      <c r="E43" s="2"/>
      <c r="F43" s="4"/>
    </row>
    <row r="44" spans="1:6">
      <c r="A44" s="7">
        <v>39</v>
      </c>
      <c r="B44" s="8" t="s">
        <v>72</v>
      </c>
      <c r="C44" s="8" t="s">
        <v>6</v>
      </c>
      <c r="D44" s="7">
        <v>1</v>
      </c>
      <c r="E44" s="2"/>
      <c r="F44" s="4"/>
    </row>
    <row r="45" spans="1:6" ht="28.5">
      <c r="A45" s="7">
        <v>40</v>
      </c>
      <c r="B45" s="8" t="s">
        <v>73</v>
      </c>
      <c r="C45" s="8" t="s">
        <v>74</v>
      </c>
      <c r="D45" s="7">
        <v>1</v>
      </c>
      <c r="E45" s="2"/>
      <c r="F45" s="4"/>
    </row>
    <row r="46" spans="1:6">
      <c r="A46" s="7">
        <v>41</v>
      </c>
      <c r="B46" s="8" t="s">
        <v>75</v>
      </c>
      <c r="C46" s="8" t="s">
        <v>76</v>
      </c>
      <c r="D46" s="7">
        <v>1</v>
      </c>
      <c r="E46" s="2"/>
      <c r="F46" s="4"/>
    </row>
    <row r="47" spans="1:6" ht="57">
      <c r="A47" s="7">
        <v>42</v>
      </c>
      <c r="B47" s="8" t="s">
        <v>77</v>
      </c>
      <c r="C47" s="8" t="s">
        <v>78</v>
      </c>
      <c r="D47" s="7">
        <v>1</v>
      </c>
      <c r="E47" s="2"/>
      <c r="F47" s="4"/>
    </row>
    <row r="48" spans="1:6">
      <c r="A48" s="7">
        <v>43</v>
      </c>
      <c r="B48" s="8" t="s">
        <v>79</v>
      </c>
      <c r="C48" s="8" t="s">
        <v>80</v>
      </c>
      <c r="D48" s="7">
        <v>1</v>
      </c>
      <c r="E48" s="2"/>
      <c r="F48" s="4"/>
    </row>
    <row r="49" spans="1:6">
      <c r="A49" s="7">
        <v>44</v>
      </c>
      <c r="B49" s="8" t="s">
        <v>81</v>
      </c>
      <c r="C49" s="8" t="s">
        <v>80</v>
      </c>
      <c r="D49" s="7">
        <v>1</v>
      </c>
      <c r="E49" s="2"/>
      <c r="F49" s="4"/>
    </row>
    <row r="50" spans="1:6">
      <c r="A50" s="7">
        <v>45</v>
      </c>
      <c r="B50" s="8" t="s">
        <v>82</v>
      </c>
      <c r="C50" s="8" t="s">
        <v>80</v>
      </c>
      <c r="D50" s="7">
        <v>1</v>
      </c>
      <c r="E50" s="2"/>
      <c r="F50" s="4"/>
    </row>
    <row r="51" spans="1:6">
      <c r="A51" s="7">
        <v>46</v>
      </c>
      <c r="B51" s="11" t="s">
        <v>83</v>
      </c>
      <c r="C51" s="11" t="s">
        <v>14</v>
      </c>
      <c r="D51" s="7">
        <v>1</v>
      </c>
      <c r="E51" s="2"/>
      <c r="F51" s="4"/>
    </row>
    <row r="52" spans="1:6">
      <c r="A52" s="7">
        <v>47</v>
      </c>
      <c r="B52" s="11" t="s">
        <v>94</v>
      </c>
      <c r="C52" s="11" t="s">
        <v>41</v>
      </c>
      <c r="D52" s="7">
        <v>1</v>
      </c>
      <c r="E52" s="2"/>
      <c r="F52" s="4"/>
    </row>
    <row r="53" spans="1:6">
      <c r="A53" s="7">
        <v>48</v>
      </c>
      <c r="B53" s="11" t="s">
        <v>105</v>
      </c>
      <c r="C53" s="11" t="s">
        <v>96</v>
      </c>
      <c r="D53" s="7">
        <v>1</v>
      </c>
      <c r="E53" s="2"/>
      <c r="F53" s="4"/>
    </row>
    <row r="54" spans="1:6">
      <c r="A54" s="7">
        <v>49</v>
      </c>
      <c r="B54" s="11" t="s">
        <v>95</v>
      </c>
      <c r="C54" s="11" t="s">
        <v>96</v>
      </c>
      <c r="D54" s="7">
        <v>1</v>
      </c>
      <c r="E54" s="2"/>
      <c r="F54" s="4"/>
    </row>
    <row r="55" spans="1:6" ht="22.5" customHeight="1">
      <c r="A55" s="7">
        <v>50</v>
      </c>
      <c r="B55" s="8" t="s">
        <v>97</v>
      </c>
      <c r="C55" s="8" t="s">
        <v>106</v>
      </c>
      <c r="D55" s="7">
        <v>1</v>
      </c>
      <c r="E55" s="2"/>
      <c r="F55" s="4"/>
    </row>
    <row r="56" spans="1:6" ht="38.25" customHeight="1">
      <c r="A56" s="7">
        <v>51</v>
      </c>
      <c r="B56" s="8" t="s">
        <v>98</v>
      </c>
      <c r="C56" s="8" t="s">
        <v>107</v>
      </c>
      <c r="D56" s="7">
        <v>1</v>
      </c>
      <c r="E56" s="2"/>
      <c r="F56" s="4"/>
    </row>
    <row r="57" spans="1:6">
      <c r="A57" s="7">
        <v>52</v>
      </c>
      <c r="B57" s="8" t="s">
        <v>99</v>
      </c>
      <c r="C57" s="8"/>
      <c r="D57" s="7">
        <v>1</v>
      </c>
      <c r="E57" s="2"/>
      <c r="F57" s="4"/>
    </row>
    <row r="58" spans="1:6">
      <c r="A58" s="7">
        <v>53</v>
      </c>
      <c r="B58" s="8" t="s">
        <v>100</v>
      </c>
      <c r="C58" s="11" t="s">
        <v>14</v>
      </c>
      <c r="D58" s="7">
        <v>1</v>
      </c>
      <c r="E58" s="2"/>
      <c r="F58" s="4"/>
    </row>
    <row r="59" spans="1:6">
      <c r="A59" s="7">
        <v>54</v>
      </c>
      <c r="B59" s="8" t="s">
        <v>102</v>
      </c>
      <c r="C59" s="11" t="s">
        <v>14</v>
      </c>
      <c r="D59" s="7">
        <v>1</v>
      </c>
      <c r="E59" s="2"/>
      <c r="F59" s="4"/>
    </row>
    <row r="60" spans="1:6">
      <c r="A60" s="7">
        <v>55</v>
      </c>
      <c r="B60" s="11" t="s">
        <v>101</v>
      </c>
      <c r="C60" s="11" t="s">
        <v>108</v>
      </c>
      <c r="D60" s="7">
        <v>1</v>
      </c>
      <c r="E60" s="2"/>
      <c r="F60" s="4"/>
    </row>
    <row r="61" spans="1:6" s="42" customFormat="1" ht="71.25">
      <c r="A61" s="14">
        <v>56</v>
      </c>
      <c r="B61" s="15" t="s">
        <v>87</v>
      </c>
      <c r="C61" s="40" t="s">
        <v>110</v>
      </c>
      <c r="D61" s="14">
        <v>1</v>
      </c>
      <c r="E61" s="3"/>
      <c r="F61" s="41"/>
    </row>
    <row r="62" spans="1:6" s="42" customFormat="1" ht="42.75">
      <c r="A62" s="14">
        <v>57</v>
      </c>
      <c r="B62" s="15" t="s">
        <v>103</v>
      </c>
      <c r="C62" s="40" t="s">
        <v>111</v>
      </c>
      <c r="D62" s="14">
        <v>1</v>
      </c>
      <c r="E62" s="3"/>
      <c r="F62" s="41"/>
    </row>
    <row r="63" spans="1:6" s="42" customFormat="1" ht="21" customHeight="1">
      <c r="A63" s="14">
        <v>58</v>
      </c>
      <c r="B63" s="15" t="s">
        <v>104</v>
      </c>
      <c r="C63" s="15" t="s">
        <v>109</v>
      </c>
      <c r="D63" s="14">
        <v>1</v>
      </c>
      <c r="E63" s="3"/>
      <c r="F63" s="41"/>
    </row>
    <row r="64" spans="1:6" s="42" customFormat="1" ht="44.25" customHeight="1">
      <c r="A64" s="14">
        <v>59</v>
      </c>
      <c r="B64" s="43" t="s">
        <v>118</v>
      </c>
      <c r="C64" s="43" t="s">
        <v>119</v>
      </c>
      <c r="D64" s="14">
        <v>1</v>
      </c>
      <c r="E64" s="3"/>
      <c r="F64" s="41"/>
    </row>
    <row r="65" spans="1:6">
      <c r="A65" s="46" t="s">
        <v>112</v>
      </c>
      <c r="B65" s="46"/>
      <c r="C65" s="46"/>
      <c r="D65" s="46"/>
      <c r="E65" s="47" t="s">
        <v>120</v>
      </c>
      <c r="F65" s="48"/>
    </row>
    <row r="66" spans="1:6">
      <c r="A66" s="46"/>
      <c r="B66" s="46"/>
      <c r="C66" s="46"/>
      <c r="D66" s="46"/>
      <c r="E66" s="49"/>
      <c r="F66" s="50"/>
    </row>
    <row r="67" spans="1:6" ht="15" customHeight="1">
      <c r="A67" s="46" t="s">
        <v>0</v>
      </c>
      <c r="B67" s="46" t="s">
        <v>1</v>
      </c>
      <c r="C67" s="46" t="s">
        <v>2</v>
      </c>
      <c r="D67" s="46" t="s">
        <v>3</v>
      </c>
      <c r="E67" s="45" t="s">
        <v>121</v>
      </c>
      <c r="F67" s="45" t="s">
        <v>122</v>
      </c>
    </row>
    <row r="68" spans="1:6">
      <c r="A68" s="46"/>
      <c r="B68" s="46"/>
      <c r="C68" s="46"/>
      <c r="D68" s="46"/>
      <c r="E68" s="45"/>
      <c r="F68" s="45"/>
    </row>
    <row r="69" spans="1:6">
      <c r="A69" s="46"/>
      <c r="B69" s="46"/>
      <c r="C69" s="6" t="s">
        <v>4</v>
      </c>
      <c r="D69" s="46"/>
      <c r="E69" s="45"/>
      <c r="F69" s="45"/>
    </row>
    <row r="70" spans="1:6" ht="28.5">
      <c r="A70" s="7">
        <v>1</v>
      </c>
      <c r="B70" s="8" t="s">
        <v>5</v>
      </c>
      <c r="C70" s="8" t="s">
        <v>6</v>
      </c>
      <c r="D70" s="7">
        <v>1</v>
      </c>
      <c r="E70" s="2"/>
      <c r="F70" s="4"/>
    </row>
    <row r="71" spans="1:6">
      <c r="A71" s="7">
        <v>2</v>
      </c>
      <c r="B71" s="8" t="s">
        <v>9</v>
      </c>
      <c r="C71" s="8" t="s">
        <v>10</v>
      </c>
      <c r="D71" s="7">
        <v>1</v>
      </c>
      <c r="E71" s="2"/>
      <c r="F71" s="4"/>
    </row>
    <row r="72" spans="1:6">
      <c r="A72" s="7">
        <v>3</v>
      </c>
      <c r="B72" s="8" t="s">
        <v>11</v>
      </c>
      <c r="C72" s="8" t="s">
        <v>12</v>
      </c>
      <c r="D72" s="7">
        <v>1</v>
      </c>
      <c r="E72" s="2"/>
      <c r="F72" s="4"/>
    </row>
    <row r="73" spans="1:6" ht="28.5">
      <c r="A73" s="7">
        <v>4</v>
      </c>
      <c r="B73" s="8" t="s">
        <v>13</v>
      </c>
      <c r="C73" s="8" t="s">
        <v>14</v>
      </c>
      <c r="D73" s="7">
        <v>1</v>
      </c>
      <c r="E73" s="2"/>
      <c r="F73" s="4"/>
    </row>
    <row r="74" spans="1:6">
      <c r="A74" s="7">
        <v>5</v>
      </c>
      <c r="B74" s="8" t="s">
        <v>15</v>
      </c>
      <c r="C74" s="8" t="s">
        <v>12</v>
      </c>
      <c r="D74" s="7">
        <v>1</v>
      </c>
      <c r="E74" s="2"/>
      <c r="F74" s="4"/>
    </row>
    <row r="75" spans="1:6">
      <c r="A75" s="7">
        <v>6</v>
      </c>
      <c r="B75" s="8" t="s">
        <v>16</v>
      </c>
      <c r="C75" s="8" t="s">
        <v>12</v>
      </c>
      <c r="D75" s="7">
        <v>1</v>
      </c>
      <c r="E75" s="2"/>
      <c r="F75" s="4"/>
    </row>
    <row r="76" spans="1:6">
      <c r="A76" s="7">
        <v>7</v>
      </c>
      <c r="B76" s="8" t="s">
        <v>17</v>
      </c>
      <c r="C76" s="8" t="s">
        <v>18</v>
      </c>
      <c r="D76" s="7">
        <v>1</v>
      </c>
      <c r="E76" s="2"/>
      <c r="F76" s="4"/>
    </row>
    <row r="77" spans="1:6" ht="28.5">
      <c r="A77" s="7">
        <v>8</v>
      </c>
      <c r="B77" s="8" t="s">
        <v>21</v>
      </c>
      <c r="C77" s="8" t="s">
        <v>22</v>
      </c>
      <c r="D77" s="7">
        <v>1</v>
      </c>
      <c r="E77" s="2"/>
      <c r="F77" s="4"/>
    </row>
    <row r="78" spans="1:6">
      <c r="A78" s="7">
        <v>9</v>
      </c>
      <c r="B78" s="8" t="s">
        <v>23</v>
      </c>
      <c r="C78" s="8" t="s">
        <v>22</v>
      </c>
      <c r="D78" s="7">
        <v>1</v>
      </c>
      <c r="E78" s="2"/>
      <c r="F78" s="4"/>
    </row>
    <row r="79" spans="1:6">
      <c r="A79" s="7">
        <v>10</v>
      </c>
      <c r="B79" s="8" t="s">
        <v>24</v>
      </c>
      <c r="C79" s="8" t="s">
        <v>25</v>
      </c>
      <c r="D79" s="7">
        <v>1</v>
      </c>
      <c r="E79" s="2"/>
      <c r="F79" s="4"/>
    </row>
    <row r="80" spans="1:6" ht="51" customHeight="1">
      <c r="A80" s="7">
        <v>11</v>
      </c>
      <c r="B80" s="8" t="s">
        <v>26</v>
      </c>
      <c r="C80" s="8" t="s">
        <v>27</v>
      </c>
      <c r="D80" s="7">
        <v>1</v>
      </c>
      <c r="E80" s="2"/>
      <c r="F80" s="4"/>
    </row>
    <row r="81" spans="1:6">
      <c r="A81" s="7">
        <v>12</v>
      </c>
      <c r="B81" s="8" t="s">
        <v>28</v>
      </c>
      <c r="C81" s="8" t="s">
        <v>29</v>
      </c>
      <c r="D81" s="7">
        <v>1</v>
      </c>
      <c r="E81" s="2"/>
      <c r="F81" s="4"/>
    </row>
    <row r="82" spans="1:6">
      <c r="A82" s="7">
        <v>13</v>
      </c>
      <c r="B82" s="8" t="s">
        <v>30</v>
      </c>
      <c r="C82" s="8" t="s">
        <v>31</v>
      </c>
      <c r="D82" s="7">
        <v>1</v>
      </c>
      <c r="E82" s="2"/>
      <c r="F82" s="4"/>
    </row>
    <row r="83" spans="1:6" ht="45.75" customHeight="1">
      <c r="A83" s="7">
        <v>14</v>
      </c>
      <c r="B83" s="8" t="s">
        <v>32</v>
      </c>
      <c r="C83" s="8" t="s">
        <v>33</v>
      </c>
      <c r="D83" s="7">
        <v>1</v>
      </c>
      <c r="E83" s="2"/>
      <c r="F83" s="4"/>
    </row>
    <row r="84" spans="1:6" ht="46.5" customHeight="1">
      <c r="A84" s="7">
        <v>15</v>
      </c>
      <c r="B84" s="8" t="s">
        <v>34</v>
      </c>
      <c r="C84" s="8" t="s">
        <v>33</v>
      </c>
      <c r="D84" s="7">
        <v>1</v>
      </c>
      <c r="E84" s="2"/>
      <c r="F84" s="4"/>
    </row>
    <row r="85" spans="1:6" ht="68.25" customHeight="1">
      <c r="A85" s="7">
        <v>16</v>
      </c>
      <c r="B85" s="8" t="s">
        <v>37</v>
      </c>
      <c r="C85" s="8" t="s">
        <v>36</v>
      </c>
      <c r="D85" s="7">
        <v>1</v>
      </c>
      <c r="E85" s="2"/>
      <c r="F85" s="4"/>
    </row>
    <row r="86" spans="1:6" ht="26.25" customHeight="1">
      <c r="A86" s="7">
        <v>17</v>
      </c>
      <c r="B86" s="8" t="s">
        <v>38</v>
      </c>
      <c r="C86" s="8" t="s">
        <v>39</v>
      </c>
      <c r="D86" s="7">
        <v>1</v>
      </c>
      <c r="E86" s="2"/>
      <c r="F86" s="4"/>
    </row>
    <row r="87" spans="1:6">
      <c r="A87" s="7">
        <v>18</v>
      </c>
      <c r="B87" s="8" t="s">
        <v>40</v>
      </c>
      <c r="C87" s="8" t="s">
        <v>41</v>
      </c>
      <c r="D87" s="7">
        <v>1</v>
      </c>
      <c r="E87" s="2"/>
      <c r="F87" s="4"/>
    </row>
    <row r="88" spans="1:6" ht="42" customHeight="1">
      <c r="A88" s="7">
        <v>19</v>
      </c>
      <c r="B88" s="8" t="s">
        <v>44</v>
      </c>
      <c r="C88" s="8" t="s">
        <v>45</v>
      </c>
      <c r="D88" s="7">
        <v>1</v>
      </c>
      <c r="E88" s="2"/>
      <c r="F88" s="4"/>
    </row>
    <row r="89" spans="1:6">
      <c r="A89" s="7">
        <v>20</v>
      </c>
      <c r="B89" s="8" t="s">
        <v>46</v>
      </c>
      <c r="C89" s="8" t="s">
        <v>47</v>
      </c>
      <c r="D89" s="7">
        <v>1</v>
      </c>
      <c r="E89" s="2"/>
      <c r="F89" s="4"/>
    </row>
    <row r="90" spans="1:6" ht="119.25" customHeight="1">
      <c r="A90" s="7">
        <v>21</v>
      </c>
      <c r="B90" s="8" t="s">
        <v>48</v>
      </c>
      <c r="C90" s="8" t="s">
        <v>49</v>
      </c>
      <c r="D90" s="7">
        <v>1</v>
      </c>
      <c r="E90" s="2"/>
      <c r="F90" s="4"/>
    </row>
    <row r="91" spans="1:6" ht="28.5">
      <c r="A91" s="7">
        <v>22</v>
      </c>
      <c r="B91" s="8" t="s">
        <v>50</v>
      </c>
      <c r="C91" s="8" t="s">
        <v>51</v>
      </c>
      <c r="D91" s="7">
        <v>1</v>
      </c>
      <c r="E91" s="2"/>
      <c r="F91" s="4"/>
    </row>
    <row r="92" spans="1:6" ht="34.5" customHeight="1">
      <c r="A92" s="7">
        <v>23</v>
      </c>
      <c r="B92" s="8" t="s">
        <v>52</v>
      </c>
      <c r="C92" s="8" t="s">
        <v>53</v>
      </c>
      <c r="D92" s="7">
        <v>1</v>
      </c>
      <c r="E92" s="2"/>
      <c r="F92" s="4"/>
    </row>
    <row r="93" spans="1:6" ht="54" customHeight="1">
      <c r="A93" s="7">
        <v>24</v>
      </c>
      <c r="B93" s="8" t="s">
        <v>54</v>
      </c>
      <c r="C93" s="8" t="s">
        <v>55</v>
      </c>
      <c r="D93" s="7">
        <v>1</v>
      </c>
      <c r="E93" s="2"/>
      <c r="F93" s="4"/>
    </row>
    <row r="94" spans="1:6" ht="54.75" customHeight="1">
      <c r="A94" s="7">
        <v>25</v>
      </c>
      <c r="B94" s="8" t="s">
        <v>56</v>
      </c>
      <c r="C94" s="8" t="s">
        <v>57</v>
      </c>
      <c r="D94" s="7">
        <v>1</v>
      </c>
      <c r="E94" s="2"/>
      <c r="F94" s="4"/>
    </row>
    <row r="95" spans="1:6" ht="80.25" customHeight="1">
      <c r="A95" s="7">
        <v>26</v>
      </c>
      <c r="B95" s="8" t="s">
        <v>58</v>
      </c>
      <c r="C95" s="8" t="s">
        <v>59</v>
      </c>
      <c r="D95" s="7">
        <v>1</v>
      </c>
      <c r="E95" s="2"/>
      <c r="F95" s="4"/>
    </row>
    <row r="96" spans="1:6">
      <c r="A96" s="7">
        <v>27</v>
      </c>
      <c r="B96" s="8" t="s">
        <v>60</v>
      </c>
      <c r="C96" s="8" t="s">
        <v>61</v>
      </c>
      <c r="D96" s="7">
        <v>1</v>
      </c>
      <c r="E96" s="2"/>
      <c r="F96" s="4"/>
    </row>
    <row r="97" spans="1:6" s="1" customFormat="1">
      <c r="A97" s="7">
        <v>28</v>
      </c>
      <c r="B97" s="9" t="s">
        <v>62</v>
      </c>
      <c r="C97" s="9" t="s">
        <v>41</v>
      </c>
      <c r="D97" s="7">
        <v>1</v>
      </c>
      <c r="E97" s="2"/>
      <c r="F97" s="4"/>
    </row>
    <row r="98" spans="1:6" ht="28.5">
      <c r="A98" s="7">
        <v>29</v>
      </c>
      <c r="B98" s="8" t="s">
        <v>65</v>
      </c>
      <c r="C98" s="8" t="s">
        <v>66</v>
      </c>
      <c r="D98" s="7">
        <v>1</v>
      </c>
      <c r="E98" s="2"/>
      <c r="F98" s="4"/>
    </row>
    <row r="99" spans="1:6">
      <c r="A99" s="7">
        <v>30</v>
      </c>
      <c r="B99" s="8" t="s">
        <v>67</v>
      </c>
      <c r="C99" s="8" t="s">
        <v>68</v>
      </c>
      <c r="D99" s="7">
        <v>1</v>
      </c>
      <c r="E99" s="2"/>
      <c r="F99" s="4"/>
    </row>
    <row r="100" spans="1:6">
      <c r="A100" s="7">
        <v>31</v>
      </c>
      <c r="B100" s="8" t="s">
        <v>69</v>
      </c>
      <c r="C100" s="8" t="s">
        <v>31</v>
      </c>
      <c r="D100" s="7">
        <v>1</v>
      </c>
      <c r="E100" s="2"/>
      <c r="F100" s="4"/>
    </row>
    <row r="101" spans="1:6">
      <c r="A101" s="7">
        <v>32</v>
      </c>
      <c r="B101" s="8" t="s">
        <v>70</v>
      </c>
      <c r="C101" s="8" t="s">
        <v>71</v>
      </c>
      <c r="D101" s="7">
        <v>1</v>
      </c>
      <c r="E101" s="2"/>
      <c r="F101" s="4"/>
    </row>
    <row r="102" spans="1:6">
      <c r="A102" s="7">
        <v>33</v>
      </c>
      <c r="B102" s="8" t="s">
        <v>72</v>
      </c>
      <c r="C102" s="8" t="s">
        <v>6</v>
      </c>
      <c r="D102" s="7">
        <v>1</v>
      </c>
      <c r="E102" s="2"/>
      <c r="F102" s="4"/>
    </row>
    <row r="103" spans="1:6" ht="28.5">
      <c r="A103" s="7">
        <v>34</v>
      </c>
      <c r="B103" s="8" t="s">
        <v>73</v>
      </c>
      <c r="C103" s="8" t="s">
        <v>74</v>
      </c>
      <c r="D103" s="7">
        <v>1</v>
      </c>
      <c r="E103" s="2"/>
      <c r="F103" s="4"/>
    </row>
    <row r="104" spans="1:6">
      <c r="A104" s="7">
        <v>35</v>
      </c>
      <c r="B104" s="8" t="s">
        <v>75</v>
      </c>
      <c r="C104" s="8" t="s">
        <v>76</v>
      </c>
      <c r="D104" s="7">
        <v>1</v>
      </c>
      <c r="E104" s="2"/>
      <c r="F104" s="4"/>
    </row>
    <row r="105" spans="1:6">
      <c r="A105" s="7">
        <v>36</v>
      </c>
      <c r="B105" s="8" t="s">
        <v>79</v>
      </c>
      <c r="C105" s="8" t="s">
        <v>80</v>
      </c>
      <c r="D105" s="7">
        <v>1</v>
      </c>
      <c r="E105" s="2"/>
      <c r="F105" s="4"/>
    </row>
    <row r="106" spans="1:6">
      <c r="A106" s="7">
        <v>37</v>
      </c>
      <c r="B106" s="8" t="s">
        <v>81</v>
      </c>
      <c r="C106" s="8" t="s">
        <v>80</v>
      </c>
      <c r="D106" s="7">
        <v>1</v>
      </c>
      <c r="E106" s="2"/>
      <c r="F106" s="4"/>
    </row>
    <row r="107" spans="1:6">
      <c r="A107" s="7">
        <v>38</v>
      </c>
      <c r="B107" s="8" t="s">
        <v>82</v>
      </c>
      <c r="C107" s="8" t="s">
        <v>80</v>
      </c>
      <c r="D107" s="7">
        <v>1</v>
      </c>
      <c r="E107" s="2"/>
      <c r="F107" s="4"/>
    </row>
    <row r="108" spans="1:6">
      <c r="A108" s="7">
        <v>39</v>
      </c>
      <c r="B108" s="11" t="s">
        <v>83</v>
      </c>
      <c r="C108" s="11" t="s">
        <v>14</v>
      </c>
      <c r="D108" s="7">
        <v>1</v>
      </c>
      <c r="E108" s="2"/>
      <c r="F108" s="4"/>
    </row>
    <row r="109" spans="1:6">
      <c r="A109" s="7">
        <v>40</v>
      </c>
      <c r="B109" s="11" t="s">
        <v>94</v>
      </c>
      <c r="C109" s="11" t="s">
        <v>41</v>
      </c>
      <c r="D109" s="7">
        <v>1</v>
      </c>
      <c r="E109" s="2"/>
      <c r="F109" s="4"/>
    </row>
    <row r="110" spans="1:6">
      <c r="A110" s="7">
        <v>41</v>
      </c>
      <c r="B110" s="11" t="s">
        <v>105</v>
      </c>
      <c r="C110" s="11" t="s">
        <v>96</v>
      </c>
      <c r="D110" s="7">
        <v>1</v>
      </c>
      <c r="E110" s="2"/>
      <c r="F110" s="4"/>
    </row>
    <row r="111" spans="1:6">
      <c r="A111" s="7">
        <v>42</v>
      </c>
      <c r="B111" s="11" t="s">
        <v>95</v>
      </c>
      <c r="C111" s="11" t="s">
        <v>96</v>
      </c>
      <c r="D111" s="7">
        <v>1</v>
      </c>
      <c r="E111" s="2"/>
      <c r="F111" s="4"/>
    </row>
    <row r="112" spans="1:6" ht="22.5" customHeight="1">
      <c r="A112" s="7">
        <v>43</v>
      </c>
      <c r="B112" s="8" t="s">
        <v>97</v>
      </c>
      <c r="C112" s="8" t="s">
        <v>106</v>
      </c>
      <c r="D112" s="7">
        <v>1</v>
      </c>
      <c r="E112" s="2"/>
      <c r="F112" s="4"/>
    </row>
    <row r="113" spans="1:6" ht="38.25" customHeight="1">
      <c r="A113" s="7">
        <v>44</v>
      </c>
      <c r="B113" s="8" t="s">
        <v>98</v>
      </c>
      <c r="C113" s="8" t="s">
        <v>107</v>
      </c>
      <c r="D113" s="7">
        <v>1</v>
      </c>
      <c r="E113" s="2"/>
      <c r="F113" s="4"/>
    </row>
    <row r="114" spans="1:6">
      <c r="A114" s="7">
        <v>45</v>
      </c>
      <c r="B114" s="8" t="s">
        <v>99</v>
      </c>
      <c r="C114" s="8" t="s">
        <v>113</v>
      </c>
      <c r="D114" s="7">
        <v>1</v>
      </c>
      <c r="E114" s="2"/>
      <c r="F114" s="4"/>
    </row>
    <row r="115" spans="1:6">
      <c r="A115" s="7">
        <v>46</v>
      </c>
      <c r="B115" s="8" t="s">
        <v>100</v>
      </c>
      <c r="C115" s="11" t="s">
        <v>14</v>
      </c>
      <c r="D115" s="7">
        <v>1</v>
      </c>
      <c r="E115" s="2"/>
      <c r="F115" s="4"/>
    </row>
    <row r="116" spans="1:6">
      <c r="A116" s="7">
        <v>47</v>
      </c>
      <c r="B116" s="8" t="s">
        <v>102</v>
      </c>
      <c r="C116" s="11" t="s">
        <v>14</v>
      </c>
      <c r="D116" s="7">
        <v>1</v>
      </c>
      <c r="E116" s="2"/>
      <c r="F116" s="4"/>
    </row>
    <row r="117" spans="1:6">
      <c r="A117" s="7">
        <v>48</v>
      </c>
      <c r="B117" s="11" t="s">
        <v>101</v>
      </c>
      <c r="C117" s="11" t="s">
        <v>108</v>
      </c>
      <c r="D117" s="7">
        <v>1</v>
      </c>
      <c r="E117" s="2"/>
      <c r="F117" s="4"/>
    </row>
    <row r="118" spans="1:6">
      <c r="A118" s="46" t="s">
        <v>91</v>
      </c>
      <c r="B118" s="46"/>
      <c r="C118" s="46"/>
      <c r="D118" s="46"/>
      <c r="E118" s="47" t="s">
        <v>120</v>
      </c>
      <c r="F118" s="48"/>
    </row>
    <row r="119" spans="1:6">
      <c r="A119" s="46"/>
      <c r="B119" s="46"/>
      <c r="C119" s="46"/>
      <c r="D119" s="46"/>
      <c r="E119" s="49"/>
      <c r="F119" s="50"/>
    </row>
    <row r="120" spans="1:6" ht="15" customHeight="1">
      <c r="A120" s="46" t="s">
        <v>0</v>
      </c>
      <c r="B120" s="46" t="s">
        <v>1</v>
      </c>
      <c r="C120" s="46" t="s">
        <v>2</v>
      </c>
      <c r="D120" s="46" t="s">
        <v>3</v>
      </c>
      <c r="E120" s="45" t="s">
        <v>121</v>
      </c>
      <c r="F120" s="45" t="s">
        <v>122</v>
      </c>
    </row>
    <row r="121" spans="1:6">
      <c r="A121" s="46"/>
      <c r="B121" s="46"/>
      <c r="C121" s="46"/>
      <c r="D121" s="46"/>
      <c r="E121" s="45"/>
      <c r="F121" s="45"/>
    </row>
    <row r="122" spans="1:6">
      <c r="A122" s="46"/>
      <c r="B122" s="46"/>
      <c r="C122" s="6" t="s">
        <v>4</v>
      </c>
      <c r="D122" s="46"/>
      <c r="E122" s="45"/>
      <c r="F122" s="45"/>
    </row>
    <row r="123" spans="1:6" ht="28.5">
      <c r="A123" s="7">
        <v>1</v>
      </c>
      <c r="B123" s="8" t="s">
        <v>5</v>
      </c>
      <c r="C123" s="8" t="s">
        <v>6</v>
      </c>
      <c r="D123" s="7">
        <v>1</v>
      </c>
      <c r="E123" s="2"/>
      <c r="F123" s="4"/>
    </row>
    <row r="124" spans="1:6">
      <c r="A124" s="7">
        <v>2</v>
      </c>
      <c r="B124" s="8" t="s">
        <v>9</v>
      </c>
      <c r="C124" s="8" t="s">
        <v>10</v>
      </c>
      <c r="D124" s="7">
        <v>1</v>
      </c>
      <c r="E124" s="2"/>
      <c r="F124" s="4"/>
    </row>
    <row r="125" spans="1:6">
      <c r="A125" s="7">
        <v>3</v>
      </c>
      <c r="B125" s="8" t="s">
        <v>11</v>
      </c>
      <c r="C125" s="8" t="s">
        <v>12</v>
      </c>
      <c r="D125" s="7">
        <v>1</v>
      </c>
      <c r="E125" s="2"/>
      <c r="F125" s="4"/>
    </row>
    <row r="126" spans="1:6" ht="28.5">
      <c r="A126" s="7">
        <v>4</v>
      </c>
      <c r="B126" s="8" t="s">
        <v>13</v>
      </c>
      <c r="C126" s="8" t="s">
        <v>14</v>
      </c>
      <c r="D126" s="7">
        <v>1</v>
      </c>
      <c r="E126" s="2"/>
      <c r="F126" s="4"/>
    </row>
    <row r="127" spans="1:6">
      <c r="A127" s="7">
        <v>5</v>
      </c>
      <c r="B127" s="8" t="s">
        <v>15</v>
      </c>
      <c r="C127" s="8" t="s">
        <v>12</v>
      </c>
      <c r="D127" s="7">
        <v>1</v>
      </c>
      <c r="E127" s="2"/>
      <c r="F127" s="4"/>
    </row>
    <row r="128" spans="1:6">
      <c r="A128" s="7">
        <v>6</v>
      </c>
      <c r="B128" s="8" t="s">
        <v>16</v>
      </c>
      <c r="C128" s="8" t="s">
        <v>12</v>
      </c>
      <c r="D128" s="7">
        <v>1</v>
      </c>
      <c r="E128" s="2"/>
      <c r="F128" s="4"/>
    </row>
    <row r="129" spans="1:6">
      <c r="A129" s="7">
        <v>7</v>
      </c>
      <c r="B129" s="8" t="s">
        <v>17</v>
      </c>
      <c r="C129" s="8" t="s">
        <v>18</v>
      </c>
      <c r="D129" s="7">
        <v>1</v>
      </c>
      <c r="E129" s="2"/>
      <c r="F129" s="4"/>
    </row>
    <row r="130" spans="1:6" ht="28.5">
      <c r="A130" s="7">
        <v>8</v>
      </c>
      <c r="B130" s="8" t="s">
        <v>21</v>
      </c>
      <c r="C130" s="8" t="s">
        <v>22</v>
      </c>
      <c r="D130" s="7">
        <v>1</v>
      </c>
      <c r="E130" s="2"/>
      <c r="F130" s="4"/>
    </row>
    <row r="131" spans="1:6">
      <c r="A131" s="7">
        <v>9</v>
      </c>
      <c r="B131" s="8" t="s">
        <v>23</v>
      </c>
      <c r="C131" s="8" t="s">
        <v>22</v>
      </c>
      <c r="D131" s="7">
        <v>1</v>
      </c>
      <c r="E131" s="2"/>
      <c r="F131" s="4"/>
    </row>
    <row r="132" spans="1:6">
      <c r="A132" s="7">
        <v>10</v>
      </c>
      <c r="B132" s="8" t="s">
        <v>24</v>
      </c>
      <c r="C132" s="8" t="s">
        <v>25</v>
      </c>
      <c r="D132" s="7">
        <v>1</v>
      </c>
      <c r="E132" s="2"/>
      <c r="F132" s="4"/>
    </row>
    <row r="133" spans="1:6" ht="51" customHeight="1">
      <c r="A133" s="7">
        <v>11</v>
      </c>
      <c r="B133" s="8" t="s">
        <v>26</v>
      </c>
      <c r="C133" s="8" t="s">
        <v>27</v>
      </c>
      <c r="D133" s="7">
        <v>1</v>
      </c>
      <c r="E133" s="2"/>
      <c r="F133" s="4"/>
    </row>
    <row r="134" spans="1:6">
      <c r="A134" s="7">
        <v>12</v>
      </c>
      <c r="B134" s="8" t="s">
        <v>28</v>
      </c>
      <c r="C134" s="8" t="s">
        <v>29</v>
      </c>
      <c r="D134" s="7">
        <v>1</v>
      </c>
      <c r="E134" s="2"/>
      <c r="F134" s="4"/>
    </row>
    <row r="135" spans="1:6">
      <c r="A135" s="7">
        <v>13</v>
      </c>
      <c r="B135" s="8" t="s">
        <v>30</v>
      </c>
      <c r="C135" s="8" t="s">
        <v>31</v>
      </c>
      <c r="D135" s="7">
        <v>1</v>
      </c>
      <c r="E135" s="2"/>
      <c r="F135" s="4"/>
    </row>
    <row r="136" spans="1:6" ht="66" customHeight="1">
      <c r="A136" s="7">
        <v>14</v>
      </c>
      <c r="B136" s="8" t="s">
        <v>32</v>
      </c>
      <c r="C136" s="8" t="s">
        <v>33</v>
      </c>
      <c r="D136" s="7">
        <v>1</v>
      </c>
      <c r="E136" s="2"/>
      <c r="F136" s="4"/>
    </row>
    <row r="137" spans="1:6" ht="46.5" customHeight="1">
      <c r="A137" s="7">
        <v>15</v>
      </c>
      <c r="B137" s="8" t="s">
        <v>34</v>
      </c>
      <c r="C137" s="8" t="s">
        <v>33</v>
      </c>
      <c r="D137" s="7">
        <v>1</v>
      </c>
      <c r="E137" s="2"/>
      <c r="F137" s="4"/>
    </row>
    <row r="138" spans="1:6" ht="26.25" customHeight="1">
      <c r="A138" s="7">
        <v>16</v>
      </c>
      <c r="B138" s="8" t="s">
        <v>38</v>
      </c>
      <c r="C138" s="8" t="s">
        <v>39</v>
      </c>
      <c r="D138" s="7">
        <v>1</v>
      </c>
      <c r="E138" s="2"/>
      <c r="F138" s="4"/>
    </row>
    <row r="139" spans="1:6">
      <c r="A139" s="7">
        <v>17</v>
      </c>
      <c r="B139" s="8" t="s">
        <v>40</v>
      </c>
      <c r="C139" s="8" t="s">
        <v>41</v>
      </c>
      <c r="D139" s="7">
        <v>1</v>
      </c>
      <c r="E139" s="2"/>
      <c r="F139" s="4"/>
    </row>
    <row r="140" spans="1:6">
      <c r="A140" s="7">
        <v>18</v>
      </c>
      <c r="B140" s="8" t="s">
        <v>46</v>
      </c>
      <c r="C140" s="8" t="s">
        <v>47</v>
      </c>
      <c r="D140" s="7">
        <v>1</v>
      </c>
      <c r="E140" s="2"/>
      <c r="F140" s="4"/>
    </row>
    <row r="141" spans="1:6" ht="28.5">
      <c r="A141" s="7">
        <v>19</v>
      </c>
      <c r="B141" s="8" t="s">
        <v>50</v>
      </c>
      <c r="C141" s="8" t="s">
        <v>51</v>
      </c>
      <c r="D141" s="7">
        <v>1</v>
      </c>
      <c r="E141" s="2"/>
      <c r="F141" s="4"/>
    </row>
    <row r="142" spans="1:6" ht="34.5" customHeight="1">
      <c r="A142" s="7">
        <v>20</v>
      </c>
      <c r="B142" s="8" t="s">
        <v>52</v>
      </c>
      <c r="C142" s="8" t="s">
        <v>53</v>
      </c>
      <c r="D142" s="7">
        <v>1</v>
      </c>
      <c r="E142" s="2"/>
      <c r="F142" s="4"/>
    </row>
    <row r="143" spans="1:6" ht="54" customHeight="1">
      <c r="A143" s="7">
        <v>21</v>
      </c>
      <c r="B143" s="8" t="s">
        <v>54</v>
      </c>
      <c r="C143" s="8" t="s">
        <v>55</v>
      </c>
      <c r="D143" s="7">
        <v>1</v>
      </c>
      <c r="E143" s="3"/>
      <c r="F143" s="4"/>
    </row>
    <row r="144" spans="1:6" ht="54.75" customHeight="1">
      <c r="A144" s="7">
        <v>22</v>
      </c>
      <c r="B144" s="8" t="s">
        <v>56</v>
      </c>
      <c r="C144" s="8" t="s">
        <v>57</v>
      </c>
      <c r="D144" s="7">
        <v>1</v>
      </c>
      <c r="E144" s="3"/>
      <c r="F144" s="4"/>
    </row>
    <row r="145" spans="1:6" ht="75.75" customHeight="1">
      <c r="A145" s="7">
        <v>23</v>
      </c>
      <c r="B145" s="8" t="s">
        <v>58</v>
      </c>
      <c r="C145" s="8" t="s">
        <v>59</v>
      </c>
      <c r="D145" s="7">
        <v>1</v>
      </c>
      <c r="E145" s="3"/>
      <c r="F145" s="4"/>
    </row>
    <row r="146" spans="1:6">
      <c r="A146" s="7">
        <v>24</v>
      </c>
      <c r="B146" s="8" t="s">
        <v>60</v>
      </c>
      <c r="C146" s="8" t="s">
        <v>61</v>
      </c>
      <c r="D146" s="7">
        <v>1</v>
      </c>
      <c r="E146" s="2"/>
      <c r="F146" s="4"/>
    </row>
    <row r="147" spans="1:6" s="1" customFormat="1">
      <c r="A147" s="7">
        <v>25</v>
      </c>
      <c r="B147" s="9" t="s">
        <v>62</v>
      </c>
      <c r="C147" s="9" t="s">
        <v>41</v>
      </c>
      <c r="D147" s="7">
        <v>1</v>
      </c>
      <c r="E147" s="2"/>
      <c r="F147" s="4"/>
    </row>
    <row r="148" spans="1:6" ht="28.5">
      <c r="A148" s="7">
        <v>26</v>
      </c>
      <c r="B148" s="8" t="s">
        <v>65</v>
      </c>
      <c r="C148" s="8" t="s">
        <v>66</v>
      </c>
      <c r="D148" s="7">
        <v>1</v>
      </c>
      <c r="E148" s="2"/>
      <c r="F148" s="4"/>
    </row>
    <row r="149" spans="1:6">
      <c r="A149" s="7">
        <v>27</v>
      </c>
      <c r="B149" s="8" t="s">
        <v>69</v>
      </c>
      <c r="C149" s="8" t="s">
        <v>31</v>
      </c>
      <c r="D149" s="7">
        <v>1</v>
      </c>
      <c r="E149" s="2"/>
      <c r="F149" s="4"/>
    </row>
    <row r="150" spans="1:6">
      <c r="A150" s="7">
        <v>28</v>
      </c>
      <c r="B150" s="8" t="s">
        <v>70</v>
      </c>
      <c r="C150" s="8" t="s">
        <v>71</v>
      </c>
      <c r="D150" s="7">
        <v>1</v>
      </c>
      <c r="E150" s="2"/>
      <c r="F150" s="4"/>
    </row>
    <row r="151" spans="1:6">
      <c r="A151" s="7">
        <v>29</v>
      </c>
      <c r="B151" s="8" t="s">
        <v>72</v>
      </c>
      <c r="C151" s="8" t="s">
        <v>6</v>
      </c>
      <c r="D151" s="7">
        <v>1</v>
      </c>
      <c r="E151" s="2"/>
      <c r="F151" s="4"/>
    </row>
    <row r="152" spans="1:6" ht="28.5">
      <c r="A152" s="7">
        <v>30</v>
      </c>
      <c r="B152" s="8" t="s">
        <v>73</v>
      </c>
      <c r="C152" s="8" t="s">
        <v>74</v>
      </c>
      <c r="D152" s="7">
        <v>1</v>
      </c>
      <c r="E152" s="2"/>
      <c r="F152" s="4"/>
    </row>
    <row r="153" spans="1:6">
      <c r="A153" s="7">
        <v>31</v>
      </c>
      <c r="B153" s="8" t="s">
        <v>75</v>
      </c>
      <c r="C153" s="8" t="s">
        <v>76</v>
      </c>
      <c r="D153" s="7">
        <v>1</v>
      </c>
      <c r="E153" s="2"/>
      <c r="F153" s="4"/>
    </row>
    <row r="154" spans="1:6">
      <c r="A154" s="7">
        <v>32</v>
      </c>
      <c r="B154" s="8" t="s">
        <v>79</v>
      </c>
      <c r="C154" s="8" t="s">
        <v>80</v>
      </c>
      <c r="D154" s="7">
        <v>1</v>
      </c>
      <c r="E154" s="2"/>
      <c r="F154" s="4"/>
    </row>
    <row r="155" spans="1:6">
      <c r="A155" s="7">
        <v>33</v>
      </c>
      <c r="B155" s="8" t="s">
        <v>81</v>
      </c>
      <c r="C155" s="8" t="s">
        <v>80</v>
      </c>
      <c r="D155" s="7">
        <v>1</v>
      </c>
      <c r="E155" s="2"/>
      <c r="F155" s="4"/>
    </row>
    <row r="156" spans="1:6">
      <c r="A156" s="7">
        <v>34</v>
      </c>
      <c r="B156" s="8" t="s">
        <v>82</v>
      </c>
      <c r="C156" s="8" t="s">
        <v>80</v>
      </c>
      <c r="D156" s="7">
        <v>1</v>
      </c>
      <c r="E156" s="2"/>
      <c r="F156" s="4"/>
    </row>
    <row r="157" spans="1:6">
      <c r="A157" s="7">
        <v>35</v>
      </c>
      <c r="B157" s="11" t="s">
        <v>83</v>
      </c>
      <c r="C157" s="11" t="s">
        <v>14</v>
      </c>
      <c r="D157" s="7">
        <v>1</v>
      </c>
      <c r="E157" s="2"/>
      <c r="F157" s="4"/>
    </row>
    <row r="158" spans="1:6">
      <c r="A158" s="7">
        <v>36</v>
      </c>
      <c r="B158" s="11" t="s">
        <v>94</v>
      </c>
      <c r="C158" s="11" t="s">
        <v>41</v>
      </c>
      <c r="D158" s="7">
        <v>1</v>
      </c>
      <c r="E158" s="2"/>
      <c r="F158" s="4"/>
    </row>
    <row r="159" spans="1:6">
      <c r="A159" s="7">
        <v>37</v>
      </c>
      <c r="B159" s="11" t="s">
        <v>105</v>
      </c>
      <c r="C159" s="11" t="s">
        <v>96</v>
      </c>
      <c r="D159" s="7">
        <v>1</v>
      </c>
      <c r="E159" s="2"/>
      <c r="F159" s="4"/>
    </row>
    <row r="160" spans="1:6">
      <c r="A160" s="7">
        <v>38</v>
      </c>
      <c r="B160" s="11" t="s">
        <v>95</v>
      </c>
      <c r="C160" s="11" t="s">
        <v>96</v>
      </c>
      <c r="D160" s="7">
        <v>1</v>
      </c>
      <c r="E160" s="2"/>
      <c r="F160" s="4"/>
    </row>
    <row r="161" spans="1:6" ht="22.5" customHeight="1">
      <c r="A161" s="7">
        <v>39</v>
      </c>
      <c r="B161" s="8" t="s">
        <v>97</v>
      </c>
      <c r="C161" s="8" t="s">
        <v>106</v>
      </c>
      <c r="D161" s="7">
        <v>1</v>
      </c>
      <c r="E161" s="2"/>
      <c r="F161" s="4"/>
    </row>
    <row r="162" spans="1:6" ht="38.25" customHeight="1">
      <c r="A162" s="7">
        <v>40</v>
      </c>
      <c r="B162" s="8" t="s">
        <v>98</v>
      </c>
      <c r="C162" s="8" t="s">
        <v>107</v>
      </c>
      <c r="D162" s="7">
        <v>1</v>
      </c>
      <c r="E162" s="2"/>
      <c r="F162" s="4"/>
    </row>
    <row r="163" spans="1:6">
      <c r="A163" s="7">
        <v>41</v>
      </c>
      <c r="B163" s="8" t="s">
        <v>99</v>
      </c>
      <c r="C163" s="8" t="s">
        <v>113</v>
      </c>
      <c r="D163" s="7">
        <v>1</v>
      </c>
      <c r="E163" s="2"/>
      <c r="F163" s="4"/>
    </row>
    <row r="164" spans="1:6">
      <c r="A164" s="7">
        <v>42</v>
      </c>
      <c r="B164" s="8" t="s">
        <v>100</v>
      </c>
      <c r="C164" s="11" t="s">
        <v>14</v>
      </c>
      <c r="D164" s="7">
        <v>1</v>
      </c>
      <c r="E164" s="2"/>
      <c r="F164" s="4"/>
    </row>
    <row r="165" spans="1:6">
      <c r="A165" s="7">
        <v>43</v>
      </c>
      <c r="B165" s="8" t="s">
        <v>102</v>
      </c>
      <c r="C165" s="11" t="s">
        <v>14</v>
      </c>
      <c r="D165" s="7">
        <v>1</v>
      </c>
      <c r="E165" s="2"/>
      <c r="F165" s="4"/>
    </row>
    <row r="166" spans="1:6">
      <c r="A166" s="7">
        <v>44</v>
      </c>
      <c r="B166" s="11" t="s">
        <v>101</v>
      </c>
      <c r="C166" s="11" t="s">
        <v>108</v>
      </c>
      <c r="D166" s="7">
        <v>1</v>
      </c>
      <c r="E166" s="2"/>
      <c r="F166" s="4"/>
    </row>
    <row r="167" spans="1:6">
      <c r="A167" s="46" t="s">
        <v>114</v>
      </c>
      <c r="B167" s="46"/>
      <c r="C167" s="46"/>
      <c r="D167" s="46"/>
      <c r="E167" s="47" t="s">
        <v>120</v>
      </c>
      <c r="F167" s="48"/>
    </row>
    <row r="168" spans="1:6">
      <c r="A168" s="46"/>
      <c r="B168" s="46"/>
      <c r="C168" s="46"/>
      <c r="D168" s="46"/>
      <c r="E168" s="49"/>
      <c r="F168" s="50"/>
    </row>
    <row r="169" spans="1:6" ht="15" customHeight="1">
      <c r="A169" s="46" t="s">
        <v>0</v>
      </c>
      <c r="B169" s="46" t="s">
        <v>1</v>
      </c>
      <c r="C169" s="46" t="s">
        <v>2</v>
      </c>
      <c r="D169" s="46" t="s">
        <v>3</v>
      </c>
      <c r="E169" s="45" t="s">
        <v>121</v>
      </c>
      <c r="F169" s="45" t="s">
        <v>122</v>
      </c>
    </row>
    <row r="170" spans="1:6">
      <c r="A170" s="46"/>
      <c r="B170" s="46"/>
      <c r="C170" s="46"/>
      <c r="D170" s="46"/>
      <c r="E170" s="45"/>
      <c r="F170" s="45"/>
    </row>
    <row r="171" spans="1:6">
      <c r="A171" s="46"/>
      <c r="B171" s="46"/>
      <c r="C171" s="6" t="s">
        <v>4</v>
      </c>
      <c r="D171" s="46"/>
      <c r="E171" s="45"/>
      <c r="F171" s="45"/>
    </row>
    <row r="172" spans="1:6" ht="28.5">
      <c r="A172" s="7">
        <v>1</v>
      </c>
      <c r="B172" s="8" t="s">
        <v>5</v>
      </c>
      <c r="C172" s="8" t="s">
        <v>6</v>
      </c>
      <c r="D172" s="7">
        <v>1</v>
      </c>
      <c r="E172" s="2"/>
      <c r="F172" s="4"/>
    </row>
    <row r="173" spans="1:6">
      <c r="A173" s="7">
        <v>2</v>
      </c>
      <c r="B173" s="8" t="s">
        <v>9</v>
      </c>
      <c r="C173" s="8" t="s">
        <v>10</v>
      </c>
      <c r="D173" s="7">
        <v>1</v>
      </c>
      <c r="E173" s="2"/>
      <c r="F173" s="4"/>
    </row>
    <row r="174" spans="1:6">
      <c r="A174" s="7">
        <v>3</v>
      </c>
      <c r="B174" s="8" t="s">
        <v>11</v>
      </c>
      <c r="C174" s="8" t="s">
        <v>12</v>
      </c>
      <c r="D174" s="7">
        <v>1</v>
      </c>
      <c r="E174" s="2"/>
      <c r="F174" s="4"/>
    </row>
    <row r="175" spans="1:6" ht="28.5">
      <c r="A175" s="7">
        <v>4</v>
      </c>
      <c r="B175" s="8" t="s">
        <v>13</v>
      </c>
      <c r="C175" s="8" t="s">
        <v>14</v>
      </c>
      <c r="D175" s="7">
        <v>1</v>
      </c>
      <c r="E175" s="2"/>
      <c r="F175" s="4"/>
    </row>
    <row r="176" spans="1:6">
      <c r="A176" s="7">
        <v>5</v>
      </c>
      <c r="B176" s="8" t="s">
        <v>15</v>
      </c>
      <c r="C176" s="8" t="s">
        <v>12</v>
      </c>
      <c r="D176" s="7">
        <v>1</v>
      </c>
      <c r="E176" s="2"/>
      <c r="F176" s="4"/>
    </row>
    <row r="177" spans="1:6">
      <c r="A177" s="7">
        <v>6</v>
      </c>
      <c r="B177" s="8" t="s">
        <v>16</v>
      </c>
      <c r="C177" s="8" t="s">
        <v>12</v>
      </c>
      <c r="D177" s="7">
        <v>1</v>
      </c>
      <c r="E177" s="2"/>
      <c r="F177" s="4"/>
    </row>
    <row r="178" spans="1:6">
      <c r="A178" s="7">
        <v>7</v>
      </c>
      <c r="B178" s="8" t="s">
        <v>17</v>
      </c>
      <c r="C178" s="8" t="s">
        <v>18</v>
      </c>
      <c r="D178" s="7">
        <v>1</v>
      </c>
      <c r="E178" s="2"/>
      <c r="F178" s="4"/>
    </row>
    <row r="179" spans="1:6" ht="28.5">
      <c r="A179" s="7">
        <v>8</v>
      </c>
      <c r="B179" s="8" t="s">
        <v>21</v>
      </c>
      <c r="C179" s="8" t="s">
        <v>22</v>
      </c>
      <c r="D179" s="7">
        <v>1</v>
      </c>
      <c r="E179" s="2"/>
      <c r="F179" s="4"/>
    </row>
    <row r="180" spans="1:6">
      <c r="A180" s="7">
        <v>9</v>
      </c>
      <c r="B180" s="8" t="s">
        <v>23</v>
      </c>
      <c r="C180" s="8" t="s">
        <v>22</v>
      </c>
      <c r="D180" s="7">
        <v>1</v>
      </c>
      <c r="E180" s="2"/>
      <c r="F180" s="4"/>
    </row>
    <row r="181" spans="1:6">
      <c r="A181" s="7">
        <v>10</v>
      </c>
      <c r="B181" s="8" t="s">
        <v>24</v>
      </c>
      <c r="C181" s="8" t="s">
        <v>25</v>
      </c>
      <c r="D181" s="7">
        <v>1</v>
      </c>
      <c r="E181" s="2"/>
      <c r="F181" s="4"/>
    </row>
    <row r="182" spans="1:6" ht="51" customHeight="1">
      <c r="A182" s="7">
        <v>11</v>
      </c>
      <c r="B182" s="8" t="s">
        <v>26</v>
      </c>
      <c r="C182" s="8" t="s">
        <v>27</v>
      </c>
      <c r="D182" s="7">
        <v>1</v>
      </c>
      <c r="E182" s="2"/>
      <c r="F182" s="4"/>
    </row>
    <row r="183" spans="1:6">
      <c r="A183" s="7">
        <v>12</v>
      </c>
      <c r="B183" s="8" t="s">
        <v>28</v>
      </c>
      <c r="C183" s="8" t="s">
        <v>29</v>
      </c>
      <c r="D183" s="7">
        <v>1</v>
      </c>
      <c r="E183" s="2"/>
      <c r="F183" s="4"/>
    </row>
    <row r="184" spans="1:6">
      <c r="A184" s="7">
        <v>13</v>
      </c>
      <c r="B184" s="8" t="s">
        <v>30</v>
      </c>
      <c r="C184" s="8" t="s">
        <v>31</v>
      </c>
      <c r="D184" s="7">
        <v>1</v>
      </c>
      <c r="E184" s="2"/>
      <c r="F184" s="4"/>
    </row>
    <row r="185" spans="1:6" ht="45.75" customHeight="1">
      <c r="A185" s="7">
        <v>14</v>
      </c>
      <c r="B185" s="8" t="s">
        <v>32</v>
      </c>
      <c r="C185" s="8" t="s">
        <v>33</v>
      </c>
      <c r="D185" s="7">
        <v>1</v>
      </c>
      <c r="E185" s="2"/>
      <c r="F185" s="4"/>
    </row>
    <row r="186" spans="1:6" ht="46.5" customHeight="1">
      <c r="A186" s="7">
        <v>15</v>
      </c>
      <c r="B186" s="8" t="s">
        <v>34</v>
      </c>
      <c r="C186" s="8" t="s">
        <v>33</v>
      </c>
      <c r="D186" s="7">
        <v>1</v>
      </c>
      <c r="E186" s="2"/>
      <c r="F186" s="4"/>
    </row>
    <row r="187" spans="1:6" ht="26.25" customHeight="1">
      <c r="A187" s="7">
        <v>16</v>
      </c>
      <c r="B187" s="8" t="s">
        <v>38</v>
      </c>
      <c r="C187" s="8" t="s">
        <v>39</v>
      </c>
      <c r="D187" s="7">
        <v>1</v>
      </c>
      <c r="E187" s="2"/>
      <c r="F187" s="4"/>
    </row>
    <row r="188" spans="1:6">
      <c r="A188" s="7">
        <v>17</v>
      </c>
      <c r="B188" s="8" t="s">
        <v>40</v>
      </c>
      <c r="C188" s="8" t="s">
        <v>41</v>
      </c>
      <c r="D188" s="7">
        <v>1</v>
      </c>
      <c r="E188" s="2"/>
      <c r="F188" s="4"/>
    </row>
    <row r="189" spans="1:6">
      <c r="A189" s="7">
        <v>18</v>
      </c>
      <c r="B189" s="8" t="s">
        <v>46</v>
      </c>
      <c r="C189" s="8" t="s">
        <v>47</v>
      </c>
      <c r="D189" s="7">
        <v>1</v>
      </c>
      <c r="E189" s="2"/>
      <c r="F189" s="4"/>
    </row>
    <row r="190" spans="1:6" ht="28.5">
      <c r="A190" s="7">
        <v>19</v>
      </c>
      <c r="B190" s="8" t="s">
        <v>50</v>
      </c>
      <c r="C190" s="8" t="s">
        <v>51</v>
      </c>
      <c r="D190" s="7">
        <v>1</v>
      </c>
      <c r="E190" s="2"/>
      <c r="F190" s="4"/>
    </row>
    <row r="191" spans="1:6" ht="34.5" customHeight="1">
      <c r="A191" s="7">
        <v>20</v>
      </c>
      <c r="B191" s="8" t="s">
        <v>52</v>
      </c>
      <c r="C191" s="8" t="s">
        <v>53</v>
      </c>
      <c r="D191" s="7">
        <v>1</v>
      </c>
      <c r="E191" s="2"/>
      <c r="F191" s="4"/>
    </row>
    <row r="192" spans="1:6" ht="54" customHeight="1">
      <c r="A192" s="7">
        <v>21</v>
      </c>
      <c r="B192" s="8" t="s">
        <v>54</v>
      </c>
      <c r="C192" s="8" t="s">
        <v>55</v>
      </c>
      <c r="D192" s="7">
        <v>1</v>
      </c>
      <c r="E192" s="2"/>
      <c r="F192" s="4"/>
    </row>
    <row r="193" spans="1:6" ht="54.75" customHeight="1">
      <c r="A193" s="7">
        <v>22</v>
      </c>
      <c r="B193" s="8" t="s">
        <v>56</v>
      </c>
      <c r="C193" s="8" t="s">
        <v>57</v>
      </c>
      <c r="D193" s="7">
        <v>1</v>
      </c>
      <c r="E193" s="2"/>
      <c r="F193" s="4"/>
    </row>
    <row r="194" spans="1:6" ht="62.25" customHeight="1">
      <c r="A194" s="7">
        <v>23</v>
      </c>
      <c r="B194" s="8" t="s">
        <v>58</v>
      </c>
      <c r="C194" s="8" t="s">
        <v>59</v>
      </c>
      <c r="D194" s="7">
        <v>1</v>
      </c>
      <c r="E194" s="2"/>
      <c r="F194" s="4"/>
    </row>
    <row r="195" spans="1:6">
      <c r="A195" s="7">
        <v>24</v>
      </c>
      <c r="B195" s="8" t="s">
        <v>60</v>
      </c>
      <c r="C195" s="8" t="s">
        <v>61</v>
      </c>
      <c r="D195" s="7">
        <v>1</v>
      </c>
      <c r="E195" s="2"/>
      <c r="F195" s="4"/>
    </row>
    <row r="196" spans="1:6" s="1" customFormat="1">
      <c r="A196" s="7">
        <v>25</v>
      </c>
      <c r="B196" s="9" t="s">
        <v>62</v>
      </c>
      <c r="C196" s="9" t="s">
        <v>41</v>
      </c>
      <c r="D196" s="7">
        <v>1</v>
      </c>
      <c r="E196" s="2"/>
      <c r="F196" s="4"/>
    </row>
    <row r="197" spans="1:6" ht="28.5">
      <c r="A197" s="7">
        <v>26</v>
      </c>
      <c r="B197" s="8" t="s">
        <v>65</v>
      </c>
      <c r="C197" s="8" t="s">
        <v>66</v>
      </c>
      <c r="D197" s="7">
        <v>1</v>
      </c>
      <c r="E197" s="2"/>
      <c r="F197" s="4"/>
    </row>
    <row r="198" spans="1:6">
      <c r="A198" s="7">
        <v>27</v>
      </c>
      <c r="B198" s="8" t="s">
        <v>69</v>
      </c>
      <c r="C198" s="8" t="s">
        <v>31</v>
      </c>
      <c r="D198" s="7">
        <v>1</v>
      </c>
      <c r="E198" s="2"/>
      <c r="F198" s="4"/>
    </row>
    <row r="199" spans="1:6">
      <c r="A199" s="7">
        <v>28</v>
      </c>
      <c r="B199" s="8" t="s">
        <v>70</v>
      </c>
      <c r="C199" s="8" t="s">
        <v>71</v>
      </c>
      <c r="D199" s="7">
        <v>1</v>
      </c>
      <c r="E199" s="2"/>
      <c r="F199" s="4"/>
    </row>
    <row r="200" spans="1:6">
      <c r="A200" s="7">
        <v>29</v>
      </c>
      <c r="B200" s="8" t="s">
        <v>72</v>
      </c>
      <c r="C200" s="8" t="s">
        <v>6</v>
      </c>
      <c r="D200" s="7">
        <v>1</v>
      </c>
      <c r="E200" s="2"/>
      <c r="F200" s="4"/>
    </row>
    <row r="201" spans="1:6" ht="28.5">
      <c r="A201" s="7">
        <v>30</v>
      </c>
      <c r="B201" s="8" t="s">
        <v>73</v>
      </c>
      <c r="C201" s="8" t="s">
        <v>74</v>
      </c>
      <c r="D201" s="7">
        <v>1</v>
      </c>
      <c r="E201" s="2"/>
      <c r="F201" s="4"/>
    </row>
    <row r="202" spans="1:6">
      <c r="A202" s="7">
        <v>31</v>
      </c>
      <c r="B202" s="8" t="s">
        <v>75</v>
      </c>
      <c r="C202" s="8" t="s">
        <v>76</v>
      </c>
      <c r="D202" s="7">
        <v>1</v>
      </c>
      <c r="E202" s="2"/>
      <c r="F202" s="4"/>
    </row>
    <row r="203" spans="1:6">
      <c r="A203" s="7">
        <v>32</v>
      </c>
      <c r="B203" s="8" t="s">
        <v>79</v>
      </c>
      <c r="C203" s="8" t="s">
        <v>80</v>
      </c>
      <c r="D203" s="7">
        <v>1</v>
      </c>
      <c r="E203" s="2"/>
      <c r="F203" s="4"/>
    </row>
    <row r="204" spans="1:6">
      <c r="A204" s="7">
        <v>33</v>
      </c>
      <c r="B204" s="8" t="s">
        <v>81</v>
      </c>
      <c r="C204" s="8" t="s">
        <v>80</v>
      </c>
      <c r="D204" s="7">
        <v>1</v>
      </c>
      <c r="E204" s="2"/>
      <c r="F204" s="4"/>
    </row>
    <row r="205" spans="1:6">
      <c r="A205" s="7">
        <v>34</v>
      </c>
      <c r="B205" s="8" t="s">
        <v>82</v>
      </c>
      <c r="C205" s="8" t="s">
        <v>80</v>
      </c>
      <c r="D205" s="7">
        <v>1</v>
      </c>
      <c r="E205" s="2"/>
      <c r="F205" s="4"/>
    </row>
    <row r="206" spans="1:6">
      <c r="A206" s="7">
        <v>35</v>
      </c>
      <c r="B206" s="11" t="s">
        <v>83</v>
      </c>
      <c r="C206" s="11" t="s">
        <v>14</v>
      </c>
      <c r="D206" s="7">
        <v>1</v>
      </c>
      <c r="E206" s="2"/>
      <c r="F206" s="4"/>
    </row>
    <row r="207" spans="1:6">
      <c r="A207" s="7">
        <v>36</v>
      </c>
      <c r="B207" s="11" t="s">
        <v>94</v>
      </c>
      <c r="C207" s="11" t="s">
        <v>41</v>
      </c>
      <c r="D207" s="7">
        <v>1</v>
      </c>
      <c r="E207" s="2"/>
      <c r="F207" s="4"/>
    </row>
    <row r="208" spans="1:6">
      <c r="A208" s="7">
        <v>37</v>
      </c>
      <c r="B208" s="11" t="s">
        <v>105</v>
      </c>
      <c r="C208" s="11" t="s">
        <v>96</v>
      </c>
      <c r="D208" s="7">
        <v>1</v>
      </c>
      <c r="E208" s="2"/>
      <c r="F208" s="4"/>
    </row>
    <row r="209" spans="1:6">
      <c r="A209" s="7">
        <v>38</v>
      </c>
      <c r="B209" s="11" t="s">
        <v>95</v>
      </c>
      <c r="C209" s="11" t="s">
        <v>96</v>
      </c>
      <c r="D209" s="7">
        <v>1</v>
      </c>
      <c r="E209" s="2"/>
      <c r="F209" s="4"/>
    </row>
    <row r="210" spans="1:6" ht="22.5" customHeight="1">
      <c r="A210" s="7">
        <v>39</v>
      </c>
      <c r="B210" s="8" t="s">
        <v>97</v>
      </c>
      <c r="C210" s="8" t="s">
        <v>106</v>
      </c>
      <c r="D210" s="7">
        <v>1</v>
      </c>
      <c r="E210" s="2"/>
      <c r="F210" s="4"/>
    </row>
    <row r="211" spans="1:6" ht="38.25" customHeight="1">
      <c r="A211" s="7">
        <v>40</v>
      </c>
      <c r="B211" s="8" t="s">
        <v>98</v>
      </c>
      <c r="C211" s="8" t="s">
        <v>107</v>
      </c>
      <c r="D211" s="7">
        <v>1</v>
      </c>
      <c r="E211" s="2"/>
      <c r="F211" s="4"/>
    </row>
    <row r="212" spans="1:6">
      <c r="A212" s="7">
        <v>41</v>
      </c>
      <c r="B212" s="8" t="s">
        <v>99</v>
      </c>
      <c r="C212" s="8" t="s">
        <v>113</v>
      </c>
      <c r="D212" s="7">
        <v>1</v>
      </c>
      <c r="E212" s="2"/>
      <c r="F212" s="4"/>
    </row>
    <row r="213" spans="1:6">
      <c r="A213" s="7">
        <v>42</v>
      </c>
      <c r="B213" s="8" t="s">
        <v>100</v>
      </c>
      <c r="C213" s="11" t="s">
        <v>14</v>
      </c>
      <c r="D213" s="7">
        <v>1</v>
      </c>
      <c r="E213" s="2"/>
      <c r="F213" s="4"/>
    </row>
    <row r="214" spans="1:6">
      <c r="A214" s="7">
        <v>43</v>
      </c>
      <c r="B214" s="8" t="s">
        <v>102</v>
      </c>
      <c r="C214" s="11" t="s">
        <v>14</v>
      </c>
      <c r="D214" s="7">
        <v>1</v>
      </c>
      <c r="E214" s="2"/>
      <c r="F214" s="4"/>
    </row>
    <row r="215" spans="1:6">
      <c r="A215" s="7">
        <v>44</v>
      </c>
      <c r="B215" s="11" t="s">
        <v>101</v>
      </c>
      <c r="C215" s="11" t="s">
        <v>108</v>
      </c>
      <c r="D215" s="7">
        <v>1</v>
      </c>
      <c r="E215" s="2"/>
      <c r="F215" s="4"/>
    </row>
    <row r="216" spans="1:6">
      <c r="A216" s="46" t="s">
        <v>93</v>
      </c>
      <c r="B216" s="46"/>
      <c r="C216" s="46"/>
      <c r="D216" s="46"/>
      <c r="E216" s="47" t="s">
        <v>120</v>
      </c>
      <c r="F216" s="48"/>
    </row>
    <row r="217" spans="1:6">
      <c r="A217" s="46"/>
      <c r="B217" s="46"/>
      <c r="C217" s="46"/>
      <c r="D217" s="46"/>
      <c r="E217" s="49"/>
      <c r="F217" s="50"/>
    </row>
    <row r="218" spans="1:6" ht="15" customHeight="1">
      <c r="A218" s="46" t="s">
        <v>0</v>
      </c>
      <c r="B218" s="46" t="s">
        <v>1</v>
      </c>
      <c r="C218" s="46" t="s">
        <v>2</v>
      </c>
      <c r="D218" s="46" t="s">
        <v>3</v>
      </c>
      <c r="E218" s="45" t="s">
        <v>121</v>
      </c>
      <c r="F218" s="45" t="s">
        <v>122</v>
      </c>
    </row>
    <row r="219" spans="1:6">
      <c r="A219" s="46"/>
      <c r="B219" s="46"/>
      <c r="C219" s="46"/>
      <c r="D219" s="46"/>
      <c r="E219" s="45"/>
      <c r="F219" s="45"/>
    </row>
    <row r="220" spans="1:6">
      <c r="A220" s="46"/>
      <c r="B220" s="46"/>
      <c r="C220" s="6" t="s">
        <v>4</v>
      </c>
      <c r="D220" s="46"/>
      <c r="E220" s="45"/>
      <c r="F220" s="45"/>
    </row>
    <row r="221" spans="1:6" ht="28.5">
      <c r="A221" s="7">
        <v>1</v>
      </c>
      <c r="B221" s="8" t="s">
        <v>5</v>
      </c>
      <c r="C221" s="8" t="s">
        <v>6</v>
      </c>
      <c r="D221" s="7">
        <v>1</v>
      </c>
      <c r="E221" s="2"/>
      <c r="F221" s="4"/>
    </row>
    <row r="222" spans="1:6">
      <c r="A222" s="7">
        <v>2</v>
      </c>
      <c r="B222" s="8" t="s">
        <v>9</v>
      </c>
      <c r="C222" s="8" t="s">
        <v>10</v>
      </c>
      <c r="D222" s="7">
        <v>1</v>
      </c>
      <c r="E222" s="2"/>
      <c r="F222" s="4"/>
    </row>
    <row r="223" spans="1:6">
      <c r="A223" s="7">
        <v>3</v>
      </c>
      <c r="B223" s="8" t="s">
        <v>11</v>
      </c>
      <c r="C223" s="8" t="s">
        <v>12</v>
      </c>
      <c r="D223" s="7">
        <v>1</v>
      </c>
      <c r="E223" s="2"/>
      <c r="F223" s="4"/>
    </row>
    <row r="224" spans="1:6" ht="28.5">
      <c r="A224" s="7">
        <v>4</v>
      </c>
      <c r="B224" s="8" t="s">
        <v>13</v>
      </c>
      <c r="C224" s="8" t="s">
        <v>14</v>
      </c>
      <c r="D224" s="7">
        <v>1</v>
      </c>
      <c r="E224" s="2"/>
      <c r="F224" s="4"/>
    </row>
    <row r="225" spans="1:6">
      <c r="A225" s="7">
        <v>5</v>
      </c>
      <c r="B225" s="8" t="s">
        <v>15</v>
      </c>
      <c r="C225" s="8" t="s">
        <v>12</v>
      </c>
      <c r="D225" s="7">
        <v>1</v>
      </c>
      <c r="E225" s="2"/>
      <c r="F225" s="4"/>
    </row>
    <row r="226" spans="1:6">
      <c r="A226" s="7">
        <v>6</v>
      </c>
      <c r="B226" s="8" t="s">
        <v>16</v>
      </c>
      <c r="C226" s="8" t="s">
        <v>12</v>
      </c>
      <c r="D226" s="7">
        <v>1</v>
      </c>
      <c r="E226" s="2"/>
      <c r="F226" s="4"/>
    </row>
    <row r="227" spans="1:6">
      <c r="A227" s="7">
        <v>7</v>
      </c>
      <c r="B227" s="8" t="s">
        <v>17</v>
      </c>
      <c r="C227" s="8" t="s">
        <v>18</v>
      </c>
      <c r="D227" s="7">
        <v>1</v>
      </c>
      <c r="E227" s="2"/>
      <c r="F227" s="4"/>
    </row>
    <row r="228" spans="1:6" ht="28.5">
      <c r="A228" s="7">
        <v>8</v>
      </c>
      <c r="B228" s="8" t="s">
        <v>21</v>
      </c>
      <c r="C228" s="8" t="s">
        <v>22</v>
      </c>
      <c r="D228" s="7">
        <v>1</v>
      </c>
      <c r="E228" s="2"/>
      <c r="F228" s="4"/>
    </row>
    <row r="229" spans="1:6">
      <c r="A229" s="7">
        <v>9</v>
      </c>
      <c r="B229" s="8" t="s">
        <v>23</v>
      </c>
      <c r="C229" s="8" t="s">
        <v>22</v>
      </c>
      <c r="D229" s="7">
        <v>1</v>
      </c>
      <c r="E229" s="2"/>
      <c r="F229" s="4"/>
    </row>
    <row r="230" spans="1:6">
      <c r="A230" s="7">
        <v>10</v>
      </c>
      <c r="B230" s="8" t="s">
        <v>24</v>
      </c>
      <c r="C230" s="8" t="s">
        <v>25</v>
      </c>
      <c r="D230" s="7">
        <v>1</v>
      </c>
      <c r="E230" s="2"/>
      <c r="F230" s="4"/>
    </row>
    <row r="231" spans="1:6" ht="51" customHeight="1">
      <c r="A231" s="7">
        <v>11</v>
      </c>
      <c r="B231" s="8" t="s">
        <v>26</v>
      </c>
      <c r="C231" s="8" t="s">
        <v>27</v>
      </c>
      <c r="D231" s="7">
        <v>1</v>
      </c>
      <c r="E231" s="2"/>
      <c r="F231" s="4"/>
    </row>
    <row r="232" spans="1:6">
      <c r="A232" s="7">
        <v>12</v>
      </c>
      <c r="B232" s="8" t="s">
        <v>28</v>
      </c>
      <c r="C232" s="8" t="s">
        <v>29</v>
      </c>
      <c r="D232" s="7">
        <v>1</v>
      </c>
      <c r="E232" s="2"/>
      <c r="F232" s="4"/>
    </row>
    <row r="233" spans="1:6">
      <c r="A233" s="7">
        <v>13</v>
      </c>
      <c r="B233" s="8" t="s">
        <v>30</v>
      </c>
      <c r="C233" s="8" t="s">
        <v>31</v>
      </c>
      <c r="D233" s="7">
        <v>1</v>
      </c>
      <c r="E233" s="2"/>
      <c r="F233" s="4"/>
    </row>
    <row r="234" spans="1:6" ht="45.75" customHeight="1">
      <c r="A234" s="7">
        <v>14</v>
      </c>
      <c r="B234" s="8" t="s">
        <v>32</v>
      </c>
      <c r="C234" s="8" t="s">
        <v>33</v>
      </c>
      <c r="D234" s="7">
        <v>1</v>
      </c>
      <c r="E234" s="2"/>
      <c r="F234" s="4"/>
    </row>
    <row r="235" spans="1:6" ht="46.5" customHeight="1">
      <c r="A235" s="7">
        <v>15</v>
      </c>
      <c r="B235" s="8" t="s">
        <v>34</v>
      </c>
      <c r="C235" s="8" t="s">
        <v>33</v>
      </c>
      <c r="D235" s="7">
        <v>1</v>
      </c>
      <c r="E235" s="2"/>
      <c r="F235" s="4"/>
    </row>
    <row r="236" spans="1:6" ht="26.25" customHeight="1">
      <c r="A236" s="7">
        <v>16</v>
      </c>
      <c r="B236" s="8" t="s">
        <v>38</v>
      </c>
      <c r="C236" s="8" t="s">
        <v>39</v>
      </c>
      <c r="D236" s="7">
        <v>1</v>
      </c>
      <c r="E236" s="2"/>
      <c r="F236" s="4"/>
    </row>
    <row r="237" spans="1:6">
      <c r="A237" s="7">
        <v>17</v>
      </c>
      <c r="B237" s="8" t="s">
        <v>40</v>
      </c>
      <c r="C237" s="8" t="s">
        <v>41</v>
      </c>
      <c r="D237" s="7">
        <v>1</v>
      </c>
      <c r="E237" s="2"/>
      <c r="F237" s="4"/>
    </row>
    <row r="238" spans="1:6">
      <c r="A238" s="7">
        <v>18</v>
      </c>
      <c r="B238" s="8" t="s">
        <v>46</v>
      </c>
      <c r="C238" s="8" t="s">
        <v>47</v>
      </c>
      <c r="D238" s="7">
        <v>1</v>
      </c>
      <c r="E238" s="2"/>
      <c r="F238" s="4"/>
    </row>
    <row r="239" spans="1:6" ht="28.5">
      <c r="A239" s="7">
        <v>19</v>
      </c>
      <c r="B239" s="8" t="s">
        <v>50</v>
      </c>
      <c r="C239" s="8" t="s">
        <v>51</v>
      </c>
      <c r="D239" s="7">
        <v>1</v>
      </c>
      <c r="E239" s="2"/>
      <c r="F239" s="4"/>
    </row>
    <row r="240" spans="1:6" ht="34.5" customHeight="1">
      <c r="A240" s="7">
        <v>20</v>
      </c>
      <c r="B240" s="8" t="s">
        <v>52</v>
      </c>
      <c r="C240" s="8" t="s">
        <v>53</v>
      </c>
      <c r="D240" s="7">
        <v>1</v>
      </c>
      <c r="E240" s="2"/>
      <c r="F240" s="4"/>
    </row>
    <row r="241" spans="1:6" ht="54" customHeight="1">
      <c r="A241" s="7">
        <v>21</v>
      </c>
      <c r="B241" s="8" t="s">
        <v>54</v>
      </c>
      <c r="C241" s="8" t="s">
        <v>55</v>
      </c>
      <c r="D241" s="7">
        <v>1</v>
      </c>
      <c r="E241" s="2"/>
      <c r="F241" s="4"/>
    </row>
    <row r="242" spans="1:6" ht="54.75" customHeight="1">
      <c r="A242" s="7">
        <v>22</v>
      </c>
      <c r="B242" s="8" t="s">
        <v>56</v>
      </c>
      <c r="C242" s="8" t="s">
        <v>57</v>
      </c>
      <c r="D242" s="7">
        <v>1</v>
      </c>
      <c r="E242" s="2"/>
      <c r="F242" s="4"/>
    </row>
    <row r="243" spans="1:6" ht="72.75" customHeight="1">
      <c r="A243" s="7">
        <v>23</v>
      </c>
      <c r="B243" s="8" t="s">
        <v>58</v>
      </c>
      <c r="C243" s="8" t="s">
        <v>59</v>
      </c>
      <c r="D243" s="7">
        <v>1</v>
      </c>
      <c r="E243" s="2"/>
      <c r="F243" s="4"/>
    </row>
    <row r="244" spans="1:6">
      <c r="A244" s="7">
        <v>24</v>
      </c>
      <c r="B244" s="8" t="s">
        <v>60</v>
      </c>
      <c r="C244" s="8" t="s">
        <v>61</v>
      </c>
      <c r="D244" s="7">
        <v>1</v>
      </c>
      <c r="E244" s="2"/>
      <c r="F244" s="4"/>
    </row>
    <row r="245" spans="1:6" s="1" customFormat="1">
      <c r="A245" s="7">
        <v>25</v>
      </c>
      <c r="B245" s="9" t="s">
        <v>62</v>
      </c>
      <c r="C245" s="9" t="s">
        <v>41</v>
      </c>
      <c r="D245" s="7">
        <v>1</v>
      </c>
      <c r="E245" s="2"/>
      <c r="F245" s="4"/>
    </row>
    <row r="246" spans="1:6" ht="28.5">
      <c r="A246" s="7">
        <v>26</v>
      </c>
      <c r="B246" s="8" t="s">
        <v>65</v>
      </c>
      <c r="C246" s="8" t="s">
        <v>66</v>
      </c>
      <c r="D246" s="7">
        <v>1</v>
      </c>
      <c r="E246" s="2"/>
      <c r="F246" s="4"/>
    </row>
    <row r="247" spans="1:6">
      <c r="A247" s="7">
        <v>27</v>
      </c>
      <c r="B247" s="8" t="s">
        <v>69</v>
      </c>
      <c r="C247" s="8" t="s">
        <v>31</v>
      </c>
      <c r="D247" s="7">
        <v>1</v>
      </c>
      <c r="E247" s="2"/>
      <c r="F247" s="4"/>
    </row>
    <row r="248" spans="1:6">
      <c r="A248" s="7">
        <v>28</v>
      </c>
      <c r="B248" s="8" t="s">
        <v>70</v>
      </c>
      <c r="C248" s="8" t="s">
        <v>71</v>
      </c>
      <c r="D248" s="7">
        <v>1</v>
      </c>
      <c r="E248" s="2"/>
      <c r="F248" s="4"/>
    </row>
    <row r="249" spans="1:6">
      <c r="A249" s="7">
        <v>29</v>
      </c>
      <c r="B249" s="8" t="s">
        <v>72</v>
      </c>
      <c r="C249" s="8" t="s">
        <v>6</v>
      </c>
      <c r="D249" s="7">
        <v>1</v>
      </c>
      <c r="E249" s="2"/>
      <c r="F249" s="4"/>
    </row>
    <row r="250" spans="1:6" ht="28.5">
      <c r="A250" s="7">
        <v>30</v>
      </c>
      <c r="B250" s="8" t="s">
        <v>73</v>
      </c>
      <c r="C250" s="8" t="s">
        <v>74</v>
      </c>
      <c r="D250" s="7">
        <v>1</v>
      </c>
      <c r="E250" s="2"/>
      <c r="F250" s="4"/>
    </row>
    <row r="251" spans="1:6">
      <c r="A251" s="7">
        <v>31</v>
      </c>
      <c r="B251" s="8" t="s">
        <v>75</v>
      </c>
      <c r="C251" s="8" t="s">
        <v>76</v>
      </c>
      <c r="D251" s="7">
        <v>1</v>
      </c>
      <c r="E251" s="2"/>
      <c r="F251" s="4"/>
    </row>
    <row r="252" spans="1:6">
      <c r="A252" s="7">
        <v>32</v>
      </c>
      <c r="B252" s="8" t="s">
        <v>79</v>
      </c>
      <c r="C252" s="8" t="s">
        <v>80</v>
      </c>
      <c r="D252" s="7">
        <v>1</v>
      </c>
      <c r="E252" s="2"/>
      <c r="F252" s="4"/>
    </row>
    <row r="253" spans="1:6">
      <c r="A253" s="7">
        <v>33</v>
      </c>
      <c r="B253" s="8" t="s">
        <v>81</v>
      </c>
      <c r="C253" s="8" t="s">
        <v>80</v>
      </c>
      <c r="D253" s="7">
        <v>1</v>
      </c>
      <c r="E253" s="2"/>
      <c r="F253" s="4"/>
    </row>
    <row r="254" spans="1:6">
      <c r="A254" s="7">
        <v>34</v>
      </c>
      <c r="B254" s="8" t="s">
        <v>82</v>
      </c>
      <c r="C254" s="8" t="s">
        <v>80</v>
      </c>
      <c r="D254" s="7">
        <v>1</v>
      </c>
      <c r="E254" s="2"/>
      <c r="F254" s="4"/>
    </row>
    <row r="255" spans="1:6">
      <c r="A255" s="7">
        <v>35</v>
      </c>
      <c r="B255" s="11" t="s">
        <v>83</v>
      </c>
      <c r="C255" s="11" t="s">
        <v>14</v>
      </c>
      <c r="D255" s="7">
        <v>1</v>
      </c>
      <c r="E255" s="2"/>
      <c r="F255" s="4"/>
    </row>
    <row r="256" spans="1:6">
      <c r="A256" s="7">
        <v>36</v>
      </c>
      <c r="B256" s="11" t="s">
        <v>94</v>
      </c>
      <c r="C256" s="11" t="s">
        <v>41</v>
      </c>
      <c r="D256" s="7">
        <v>1</v>
      </c>
      <c r="E256" s="2"/>
      <c r="F256" s="4"/>
    </row>
    <row r="257" spans="1:6">
      <c r="A257" s="7">
        <v>37</v>
      </c>
      <c r="B257" s="11" t="s">
        <v>105</v>
      </c>
      <c r="C257" s="11" t="s">
        <v>96</v>
      </c>
      <c r="D257" s="7">
        <v>1</v>
      </c>
      <c r="E257" s="2"/>
      <c r="F257" s="4"/>
    </row>
    <row r="258" spans="1:6">
      <c r="A258" s="7">
        <v>38</v>
      </c>
      <c r="B258" s="11" t="s">
        <v>95</v>
      </c>
      <c r="C258" s="11" t="s">
        <v>96</v>
      </c>
      <c r="D258" s="7">
        <v>1</v>
      </c>
      <c r="E258" s="2"/>
      <c r="F258" s="4"/>
    </row>
    <row r="259" spans="1:6" ht="22.5" customHeight="1">
      <c r="A259" s="7">
        <v>39</v>
      </c>
      <c r="B259" s="8" t="s">
        <v>97</v>
      </c>
      <c r="C259" s="8" t="s">
        <v>106</v>
      </c>
      <c r="D259" s="7">
        <v>1</v>
      </c>
      <c r="E259" s="2"/>
      <c r="F259" s="4"/>
    </row>
    <row r="260" spans="1:6" ht="38.25" customHeight="1">
      <c r="A260" s="7">
        <v>40</v>
      </c>
      <c r="B260" s="8" t="s">
        <v>98</v>
      </c>
      <c r="C260" s="8" t="s">
        <v>107</v>
      </c>
      <c r="D260" s="7">
        <v>1</v>
      </c>
      <c r="E260" s="2"/>
      <c r="F260" s="4"/>
    </row>
    <row r="261" spans="1:6">
      <c r="A261" s="7">
        <v>41</v>
      </c>
      <c r="B261" s="8" t="s">
        <v>99</v>
      </c>
      <c r="C261" s="8" t="s">
        <v>113</v>
      </c>
      <c r="D261" s="7">
        <v>1</v>
      </c>
      <c r="E261" s="2"/>
      <c r="F261" s="4"/>
    </row>
    <row r="262" spans="1:6">
      <c r="A262" s="7">
        <v>42</v>
      </c>
      <c r="B262" s="8" t="s">
        <v>100</v>
      </c>
      <c r="C262" s="11" t="s">
        <v>14</v>
      </c>
      <c r="D262" s="7">
        <v>1</v>
      </c>
      <c r="E262" s="2"/>
      <c r="F262" s="4"/>
    </row>
    <row r="263" spans="1:6">
      <c r="A263" s="7">
        <v>43</v>
      </c>
      <c r="B263" s="8" t="s">
        <v>102</v>
      </c>
      <c r="C263" s="11" t="s">
        <v>14</v>
      </c>
      <c r="D263" s="7">
        <v>1</v>
      </c>
      <c r="E263" s="2"/>
      <c r="F263" s="4"/>
    </row>
    <row r="264" spans="1:6">
      <c r="A264" s="7">
        <v>44</v>
      </c>
      <c r="B264" s="11" t="s">
        <v>101</v>
      </c>
      <c r="C264" s="11" t="s">
        <v>108</v>
      </c>
      <c r="D264" s="7">
        <v>1</v>
      </c>
      <c r="E264" s="2"/>
      <c r="F264" s="4"/>
    </row>
    <row r="265" spans="1:6">
      <c r="A265" s="46" t="s">
        <v>92</v>
      </c>
      <c r="B265" s="46"/>
      <c r="C265" s="46"/>
      <c r="D265" s="46"/>
      <c r="E265" s="47" t="s">
        <v>120</v>
      </c>
      <c r="F265" s="48"/>
    </row>
    <row r="266" spans="1:6">
      <c r="A266" s="46"/>
      <c r="B266" s="46"/>
      <c r="C266" s="46"/>
      <c r="D266" s="46"/>
      <c r="E266" s="49"/>
      <c r="F266" s="50"/>
    </row>
    <row r="267" spans="1:6" ht="15" customHeight="1">
      <c r="A267" s="46" t="s">
        <v>0</v>
      </c>
      <c r="B267" s="46" t="s">
        <v>1</v>
      </c>
      <c r="C267" s="46" t="s">
        <v>2</v>
      </c>
      <c r="D267" s="46" t="s">
        <v>3</v>
      </c>
      <c r="E267" s="45" t="s">
        <v>121</v>
      </c>
      <c r="F267" s="45" t="s">
        <v>122</v>
      </c>
    </row>
    <row r="268" spans="1:6">
      <c r="A268" s="46"/>
      <c r="B268" s="46"/>
      <c r="C268" s="46"/>
      <c r="D268" s="46"/>
      <c r="E268" s="45"/>
      <c r="F268" s="45"/>
    </row>
    <row r="269" spans="1:6">
      <c r="A269" s="46"/>
      <c r="B269" s="46"/>
      <c r="C269" s="6" t="s">
        <v>4</v>
      </c>
      <c r="D269" s="46"/>
      <c r="E269" s="45"/>
      <c r="F269" s="45"/>
    </row>
    <row r="270" spans="1:6" ht="28.5">
      <c r="A270" s="7">
        <v>1</v>
      </c>
      <c r="B270" s="8" t="s">
        <v>5</v>
      </c>
      <c r="C270" s="8" t="s">
        <v>6</v>
      </c>
      <c r="D270" s="7">
        <v>1</v>
      </c>
      <c r="E270" s="2"/>
      <c r="F270" s="4"/>
    </row>
    <row r="271" spans="1:6">
      <c r="A271" s="7">
        <v>2</v>
      </c>
      <c r="B271" s="8" t="s">
        <v>9</v>
      </c>
      <c r="C271" s="8" t="s">
        <v>10</v>
      </c>
      <c r="D271" s="7">
        <v>1</v>
      </c>
      <c r="E271" s="2"/>
      <c r="F271" s="4"/>
    </row>
    <row r="272" spans="1:6">
      <c r="A272" s="7">
        <v>3</v>
      </c>
      <c r="B272" s="8" t="s">
        <v>11</v>
      </c>
      <c r="C272" s="8" t="s">
        <v>12</v>
      </c>
      <c r="D272" s="7">
        <v>1</v>
      </c>
      <c r="E272" s="2"/>
      <c r="F272" s="4"/>
    </row>
    <row r="273" spans="1:6" ht="28.5">
      <c r="A273" s="7">
        <v>4</v>
      </c>
      <c r="B273" s="8" t="s">
        <v>13</v>
      </c>
      <c r="C273" s="8" t="s">
        <v>14</v>
      </c>
      <c r="D273" s="7">
        <v>1</v>
      </c>
      <c r="E273" s="2"/>
      <c r="F273" s="4"/>
    </row>
    <row r="274" spans="1:6">
      <c r="A274" s="7">
        <v>5</v>
      </c>
      <c r="B274" s="8" t="s">
        <v>15</v>
      </c>
      <c r="C274" s="8" t="s">
        <v>12</v>
      </c>
      <c r="D274" s="7">
        <v>1</v>
      </c>
      <c r="E274" s="2"/>
      <c r="F274" s="4"/>
    </row>
    <row r="275" spans="1:6">
      <c r="A275" s="7">
        <v>6</v>
      </c>
      <c r="B275" s="8" t="s">
        <v>16</v>
      </c>
      <c r="C275" s="8" t="s">
        <v>12</v>
      </c>
      <c r="D275" s="7">
        <v>1</v>
      </c>
      <c r="E275" s="2"/>
      <c r="F275" s="4"/>
    </row>
    <row r="276" spans="1:6">
      <c r="A276" s="7">
        <v>7</v>
      </c>
      <c r="B276" s="8" t="s">
        <v>17</v>
      </c>
      <c r="C276" s="8" t="s">
        <v>18</v>
      </c>
      <c r="D276" s="7">
        <v>1</v>
      </c>
      <c r="E276" s="2"/>
      <c r="F276" s="4"/>
    </row>
    <row r="277" spans="1:6" ht="28.5">
      <c r="A277" s="7">
        <v>8</v>
      </c>
      <c r="B277" s="8" t="s">
        <v>21</v>
      </c>
      <c r="C277" s="8" t="s">
        <v>22</v>
      </c>
      <c r="D277" s="7">
        <v>1</v>
      </c>
      <c r="E277" s="2"/>
      <c r="F277" s="4"/>
    </row>
    <row r="278" spans="1:6">
      <c r="A278" s="7">
        <v>9</v>
      </c>
      <c r="B278" s="8" t="s">
        <v>23</v>
      </c>
      <c r="C278" s="8" t="s">
        <v>22</v>
      </c>
      <c r="D278" s="7">
        <v>1</v>
      </c>
      <c r="E278" s="2"/>
      <c r="F278" s="4"/>
    </row>
    <row r="279" spans="1:6">
      <c r="A279" s="7">
        <v>10</v>
      </c>
      <c r="B279" s="8" t="s">
        <v>24</v>
      </c>
      <c r="C279" s="8" t="s">
        <v>25</v>
      </c>
      <c r="D279" s="7">
        <v>1</v>
      </c>
      <c r="E279" s="2"/>
      <c r="F279" s="4"/>
    </row>
    <row r="280" spans="1:6" ht="51" customHeight="1">
      <c r="A280" s="7">
        <v>11</v>
      </c>
      <c r="B280" s="8" t="s">
        <v>26</v>
      </c>
      <c r="C280" s="8" t="s">
        <v>27</v>
      </c>
      <c r="D280" s="7">
        <v>1</v>
      </c>
      <c r="E280" s="2"/>
      <c r="F280" s="4"/>
    </row>
    <row r="281" spans="1:6">
      <c r="A281" s="7">
        <v>12</v>
      </c>
      <c r="B281" s="8" t="s">
        <v>28</v>
      </c>
      <c r="C281" s="8" t="s">
        <v>29</v>
      </c>
      <c r="D281" s="7">
        <v>1</v>
      </c>
      <c r="E281" s="2"/>
      <c r="F281" s="4"/>
    </row>
    <row r="282" spans="1:6">
      <c r="A282" s="7">
        <v>13</v>
      </c>
      <c r="B282" s="8" t="s">
        <v>30</v>
      </c>
      <c r="C282" s="8" t="s">
        <v>31</v>
      </c>
      <c r="D282" s="7">
        <v>1</v>
      </c>
      <c r="E282" s="2"/>
      <c r="F282" s="4"/>
    </row>
    <row r="283" spans="1:6" ht="45.75" customHeight="1">
      <c r="A283" s="7">
        <v>14</v>
      </c>
      <c r="B283" s="8" t="s">
        <v>32</v>
      </c>
      <c r="C283" s="8" t="s">
        <v>33</v>
      </c>
      <c r="D283" s="7">
        <v>1</v>
      </c>
      <c r="E283" s="2"/>
      <c r="F283" s="4"/>
    </row>
    <row r="284" spans="1:6" ht="46.5" customHeight="1">
      <c r="A284" s="7">
        <v>15</v>
      </c>
      <c r="B284" s="8" t="s">
        <v>34</v>
      </c>
      <c r="C284" s="8" t="s">
        <v>33</v>
      </c>
      <c r="D284" s="7">
        <v>1</v>
      </c>
      <c r="E284" s="2"/>
      <c r="F284" s="4"/>
    </row>
    <row r="285" spans="1:6" ht="26.25" customHeight="1">
      <c r="A285" s="7">
        <v>16</v>
      </c>
      <c r="B285" s="8" t="s">
        <v>38</v>
      </c>
      <c r="C285" s="8" t="s">
        <v>39</v>
      </c>
      <c r="D285" s="7">
        <v>1</v>
      </c>
      <c r="E285" s="2"/>
      <c r="F285" s="4"/>
    </row>
    <row r="286" spans="1:6">
      <c r="A286" s="7">
        <v>17</v>
      </c>
      <c r="B286" s="8" t="s">
        <v>40</v>
      </c>
      <c r="C286" s="8" t="s">
        <v>41</v>
      </c>
      <c r="D286" s="7">
        <v>1</v>
      </c>
      <c r="E286" s="2"/>
      <c r="F286" s="4"/>
    </row>
    <row r="287" spans="1:6">
      <c r="A287" s="7">
        <v>18</v>
      </c>
      <c r="B287" s="8" t="s">
        <v>46</v>
      </c>
      <c r="C287" s="8" t="s">
        <v>47</v>
      </c>
      <c r="D287" s="7">
        <v>1</v>
      </c>
      <c r="E287" s="2"/>
      <c r="F287" s="4"/>
    </row>
    <row r="288" spans="1:6" ht="28.5">
      <c r="A288" s="7">
        <v>19</v>
      </c>
      <c r="B288" s="8" t="s">
        <v>50</v>
      </c>
      <c r="C288" s="8" t="s">
        <v>51</v>
      </c>
      <c r="D288" s="7">
        <v>1</v>
      </c>
      <c r="E288" s="2"/>
      <c r="F288" s="4"/>
    </row>
    <row r="289" spans="1:6" ht="34.5" customHeight="1">
      <c r="A289" s="7">
        <v>20</v>
      </c>
      <c r="B289" s="8" t="s">
        <v>52</v>
      </c>
      <c r="C289" s="8" t="s">
        <v>53</v>
      </c>
      <c r="D289" s="7">
        <v>1</v>
      </c>
      <c r="E289" s="2"/>
      <c r="F289" s="4"/>
    </row>
    <row r="290" spans="1:6" ht="54" customHeight="1">
      <c r="A290" s="7">
        <v>21</v>
      </c>
      <c r="B290" s="8" t="s">
        <v>54</v>
      </c>
      <c r="C290" s="8" t="s">
        <v>55</v>
      </c>
      <c r="D290" s="7">
        <v>1</v>
      </c>
      <c r="E290" s="2"/>
      <c r="F290" s="4"/>
    </row>
    <row r="291" spans="1:6" ht="54.75" customHeight="1">
      <c r="A291" s="7">
        <v>22</v>
      </c>
      <c r="B291" s="8" t="s">
        <v>56</v>
      </c>
      <c r="C291" s="8" t="s">
        <v>57</v>
      </c>
      <c r="D291" s="7">
        <v>1</v>
      </c>
      <c r="E291" s="2"/>
      <c r="F291" s="4"/>
    </row>
    <row r="292" spans="1:6" ht="72" customHeight="1">
      <c r="A292" s="7">
        <v>23</v>
      </c>
      <c r="B292" s="8" t="s">
        <v>58</v>
      </c>
      <c r="C292" s="8" t="s">
        <v>59</v>
      </c>
      <c r="D292" s="7">
        <v>1</v>
      </c>
      <c r="E292" s="2"/>
      <c r="F292" s="4"/>
    </row>
    <row r="293" spans="1:6">
      <c r="A293" s="7">
        <v>24</v>
      </c>
      <c r="B293" s="8" t="s">
        <v>60</v>
      </c>
      <c r="C293" s="8" t="s">
        <v>61</v>
      </c>
      <c r="D293" s="7">
        <v>1</v>
      </c>
      <c r="E293" s="2"/>
      <c r="F293" s="4"/>
    </row>
    <row r="294" spans="1:6" s="1" customFormat="1">
      <c r="A294" s="7">
        <v>25</v>
      </c>
      <c r="B294" s="9" t="s">
        <v>62</v>
      </c>
      <c r="C294" s="9" t="s">
        <v>41</v>
      </c>
      <c r="D294" s="7">
        <v>1</v>
      </c>
      <c r="E294" s="2"/>
      <c r="F294" s="4"/>
    </row>
    <row r="295" spans="1:6" ht="28.5">
      <c r="A295" s="7">
        <v>26</v>
      </c>
      <c r="B295" s="8" t="s">
        <v>65</v>
      </c>
      <c r="C295" s="8" t="s">
        <v>66</v>
      </c>
      <c r="D295" s="7">
        <v>1</v>
      </c>
      <c r="E295" s="2"/>
      <c r="F295" s="4"/>
    </row>
    <row r="296" spans="1:6">
      <c r="A296" s="7">
        <v>27</v>
      </c>
      <c r="B296" s="8" t="s">
        <v>69</v>
      </c>
      <c r="C296" s="8" t="s">
        <v>31</v>
      </c>
      <c r="D296" s="7">
        <v>1</v>
      </c>
      <c r="E296" s="2"/>
      <c r="F296" s="4"/>
    </row>
    <row r="297" spans="1:6">
      <c r="A297" s="7">
        <v>28</v>
      </c>
      <c r="B297" s="8" t="s">
        <v>70</v>
      </c>
      <c r="C297" s="8" t="s">
        <v>71</v>
      </c>
      <c r="D297" s="7">
        <v>1</v>
      </c>
      <c r="E297" s="2"/>
      <c r="F297" s="4"/>
    </row>
    <row r="298" spans="1:6">
      <c r="A298" s="7">
        <v>29</v>
      </c>
      <c r="B298" s="8" t="s">
        <v>72</v>
      </c>
      <c r="C298" s="8" t="s">
        <v>6</v>
      </c>
      <c r="D298" s="7">
        <v>1</v>
      </c>
      <c r="E298" s="2"/>
      <c r="F298" s="4"/>
    </row>
    <row r="299" spans="1:6" ht="28.5">
      <c r="A299" s="7">
        <v>30</v>
      </c>
      <c r="B299" s="8" t="s">
        <v>73</v>
      </c>
      <c r="C299" s="8" t="s">
        <v>74</v>
      </c>
      <c r="D299" s="7">
        <v>1</v>
      </c>
      <c r="E299" s="2"/>
      <c r="F299" s="4"/>
    </row>
    <row r="300" spans="1:6">
      <c r="A300" s="7">
        <v>31</v>
      </c>
      <c r="B300" s="8" t="s">
        <v>75</v>
      </c>
      <c r="C300" s="8" t="s">
        <v>76</v>
      </c>
      <c r="D300" s="7">
        <v>1</v>
      </c>
      <c r="E300" s="2"/>
      <c r="F300" s="4"/>
    </row>
    <row r="301" spans="1:6">
      <c r="A301" s="7">
        <v>32</v>
      </c>
      <c r="B301" s="8" t="s">
        <v>79</v>
      </c>
      <c r="C301" s="8" t="s">
        <v>80</v>
      </c>
      <c r="D301" s="7">
        <v>1</v>
      </c>
      <c r="E301" s="2"/>
      <c r="F301" s="4"/>
    </row>
    <row r="302" spans="1:6">
      <c r="A302" s="7">
        <v>33</v>
      </c>
      <c r="B302" s="8" t="s">
        <v>81</v>
      </c>
      <c r="C302" s="8" t="s">
        <v>80</v>
      </c>
      <c r="D302" s="7">
        <v>1</v>
      </c>
      <c r="E302" s="2"/>
      <c r="F302" s="4"/>
    </row>
    <row r="303" spans="1:6">
      <c r="A303" s="7">
        <v>34</v>
      </c>
      <c r="B303" s="8" t="s">
        <v>82</v>
      </c>
      <c r="C303" s="8" t="s">
        <v>80</v>
      </c>
      <c r="D303" s="7">
        <v>1</v>
      </c>
      <c r="E303" s="2"/>
      <c r="F303" s="4"/>
    </row>
    <row r="304" spans="1:6">
      <c r="A304" s="7">
        <v>35</v>
      </c>
      <c r="B304" s="11" t="s">
        <v>83</v>
      </c>
      <c r="C304" s="11" t="s">
        <v>14</v>
      </c>
      <c r="D304" s="7">
        <v>1</v>
      </c>
      <c r="E304" s="2"/>
      <c r="F304" s="4"/>
    </row>
    <row r="305" spans="1:6">
      <c r="A305" s="7">
        <v>36</v>
      </c>
      <c r="B305" s="11" t="s">
        <v>94</v>
      </c>
      <c r="C305" s="11" t="s">
        <v>41</v>
      </c>
      <c r="D305" s="7">
        <v>1</v>
      </c>
      <c r="E305" s="2"/>
      <c r="F305" s="4"/>
    </row>
    <row r="306" spans="1:6">
      <c r="A306" s="7">
        <v>37</v>
      </c>
      <c r="B306" s="11" t="s">
        <v>105</v>
      </c>
      <c r="C306" s="11" t="s">
        <v>96</v>
      </c>
      <c r="D306" s="7">
        <v>1</v>
      </c>
      <c r="E306" s="2"/>
      <c r="F306" s="4"/>
    </row>
    <row r="307" spans="1:6">
      <c r="A307" s="7">
        <v>38</v>
      </c>
      <c r="B307" s="11" t="s">
        <v>95</v>
      </c>
      <c r="C307" s="11" t="s">
        <v>96</v>
      </c>
      <c r="D307" s="7">
        <v>1</v>
      </c>
      <c r="E307" s="2"/>
      <c r="F307" s="4"/>
    </row>
    <row r="308" spans="1:6" ht="22.5" customHeight="1">
      <c r="A308" s="7">
        <v>39</v>
      </c>
      <c r="B308" s="8" t="s">
        <v>97</v>
      </c>
      <c r="C308" s="8" t="s">
        <v>106</v>
      </c>
      <c r="D308" s="7">
        <v>1</v>
      </c>
      <c r="E308" s="2"/>
      <c r="F308" s="4"/>
    </row>
    <row r="309" spans="1:6" ht="38.25" customHeight="1">
      <c r="A309" s="7">
        <v>40</v>
      </c>
      <c r="B309" s="8" t="s">
        <v>98</v>
      </c>
      <c r="C309" s="8" t="s">
        <v>107</v>
      </c>
      <c r="D309" s="7">
        <v>1</v>
      </c>
      <c r="E309" s="2"/>
      <c r="F309" s="4"/>
    </row>
    <row r="310" spans="1:6">
      <c r="A310" s="7">
        <v>41</v>
      </c>
      <c r="B310" s="8" t="s">
        <v>99</v>
      </c>
      <c r="C310" s="8" t="s">
        <v>113</v>
      </c>
      <c r="D310" s="7">
        <v>1</v>
      </c>
      <c r="E310" s="2"/>
      <c r="F310" s="4"/>
    </row>
    <row r="311" spans="1:6">
      <c r="A311" s="7">
        <v>42</v>
      </c>
      <c r="B311" s="8" t="s">
        <v>100</v>
      </c>
      <c r="C311" s="11" t="s">
        <v>14</v>
      </c>
      <c r="D311" s="7">
        <v>1</v>
      </c>
      <c r="E311" s="2"/>
      <c r="F311" s="4"/>
    </row>
    <row r="312" spans="1:6">
      <c r="A312" s="7">
        <v>43</v>
      </c>
      <c r="B312" s="8" t="s">
        <v>102</v>
      </c>
      <c r="C312" s="11" t="s">
        <v>14</v>
      </c>
      <c r="D312" s="7">
        <v>1</v>
      </c>
      <c r="E312" s="2"/>
      <c r="F312" s="4"/>
    </row>
    <row r="313" spans="1:6">
      <c r="A313" s="7">
        <v>44</v>
      </c>
      <c r="B313" s="11" t="s">
        <v>101</v>
      </c>
      <c r="C313" s="11" t="s">
        <v>108</v>
      </c>
      <c r="D313" s="7">
        <v>1</v>
      </c>
      <c r="E313" s="2"/>
      <c r="F313" s="4"/>
    </row>
    <row r="314" spans="1:6">
      <c r="A314" s="46" t="s">
        <v>90</v>
      </c>
      <c r="B314" s="46"/>
      <c r="C314" s="46"/>
      <c r="D314" s="46"/>
      <c r="E314" s="47" t="s">
        <v>120</v>
      </c>
      <c r="F314" s="48"/>
    </row>
    <row r="315" spans="1:6">
      <c r="A315" s="46"/>
      <c r="B315" s="46"/>
      <c r="C315" s="46"/>
      <c r="D315" s="46"/>
      <c r="E315" s="49"/>
      <c r="F315" s="50"/>
    </row>
    <row r="316" spans="1:6" ht="15" customHeight="1">
      <c r="A316" s="46" t="s">
        <v>0</v>
      </c>
      <c r="B316" s="46" t="s">
        <v>1</v>
      </c>
      <c r="C316" s="46" t="s">
        <v>2</v>
      </c>
      <c r="D316" s="46" t="s">
        <v>3</v>
      </c>
      <c r="E316" s="45" t="s">
        <v>121</v>
      </c>
      <c r="F316" s="45" t="s">
        <v>122</v>
      </c>
    </row>
    <row r="317" spans="1:6">
      <c r="A317" s="46"/>
      <c r="B317" s="46"/>
      <c r="C317" s="46"/>
      <c r="D317" s="46"/>
      <c r="E317" s="45"/>
      <c r="F317" s="45"/>
    </row>
    <row r="318" spans="1:6">
      <c r="A318" s="46"/>
      <c r="B318" s="46"/>
      <c r="C318" s="6" t="s">
        <v>4</v>
      </c>
      <c r="D318" s="46"/>
      <c r="E318" s="45"/>
      <c r="F318" s="45"/>
    </row>
    <row r="319" spans="1:6" ht="28.5">
      <c r="A319" s="7">
        <v>1</v>
      </c>
      <c r="B319" s="8" t="s">
        <v>5</v>
      </c>
      <c r="C319" s="8" t="s">
        <v>6</v>
      </c>
      <c r="D319" s="7">
        <v>1</v>
      </c>
      <c r="E319" s="2"/>
      <c r="F319" s="4"/>
    </row>
    <row r="320" spans="1:6">
      <c r="A320" s="7">
        <v>2</v>
      </c>
      <c r="B320" s="8" t="s">
        <v>9</v>
      </c>
      <c r="C320" s="8" t="s">
        <v>10</v>
      </c>
      <c r="D320" s="7">
        <v>1</v>
      </c>
      <c r="E320" s="2"/>
      <c r="F320" s="4"/>
    </row>
    <row r="321" spans="1:6">
      <c r="A321" s="7">
        <v>3</v>
      </c>
      <c r="B321" s="8" t="s">
        <v>11</v>
      </c>
      <c r="C321" s="8" t="s">
        <v>12</v>
      </c>
      <c r="D321" s="7">
        <v>1</v>
      </c>
      <c r="E321" s="2"/>
      <c r="F321" s="4"/>
    </row>
    <row r="322" spans="1:6" ht="28.5">
      <c r="A322" s="7">
        <v>4</v>
      </c>
      <c r="B322" s="8" t="s">
        <v>13</v>
      </c>
      <c r="C322" s="8" t="s">
        <v>14</v>
      </c>
      <c r="D322" s="7">
        <v>1</v>
      </c>
      <c r="E322" s="2"/>
      <c r="F322" s="4"/>
    </row>
    <row r="323" spans="1:6">
      <c r="A323" s="7">
        <v>5</v>
      </c>
      <c r="B323" s="8" t="s">
        <v>15</v>
      </c>
      <c r="C323" s="8" t="s">
        <v>12</v>
      </c>
      <c r="D323" s="7">
        <v>1</v>
      </c>
      <c r="E323" s="2"/>
      <c r="F323" s="4"/>
    </row>
    <row r="324" spans="1:6">
      <c r="A324" s="7">
        <v>6</v>
      </c>
      <c r="B324" s="8" t="s">
        <v>16</v>
      </c>
      <c r="C324" s="8" t="s">
        <v>12</v>
      </c>
      <c r="D324" s="7">
        <v>1</v>
      </c>
      <c r="E324" s="2"/>
      <c r="F324" s="4"/>
    </row>
    <row r="325" spans="1:6">
      <c r="A325" s="7">
        <v>7</v>
      </c>
      <c r="B325" s="8" t="s">
        <v>17</v>
      </c>
      <c r="C325" s="8" t="s">
        <v>18</v>
      </c>
      <c r="D325" s="7">
        <v>1</v>
      </c>
      <c r="E325" s="2"/>
      <c r="F325" s="4"/>
    </row>
    <row r="326" spans="1:6" ht="28.5">
      <c r="A326" s="7">
        <v>8</v>
      </c>
      <c r="B326" s="8" t="s">
        <v>21</v>
      </c>
      <c r="C326" s="8" t="s">
        <v>22</v>
      </c>
      <c r="D326" s="7">
        <v>1</v>
      </c>
      <c r="E326" s="2"/>
      <c r="F326" s="4"/>
    </row>
    <row r="327" spans="1:6">
      <c r="A327" s="7">
        <v>9</v>
      </c>
      <c r="B327" s="8" t="s">
        <v>23</v>
      </c>
      <c r="C327" s="8" t="s">
        <v>22</v>
      </c>
      <c r="D327" s="7">
        <v>1</v>
      </c>
      <c r="E327" s="2"/>
      <c r="F327" s="4"/>
    </row>
    <row r="328" spans="1:6">
      <c r="A328" s="7">
        <v>10</v>
      </c>
      <c r="B328" s="8" t="s">
        <v>24</v>
      </c>
      <c r="C328" s="8" t="s">
        <v>25</v>
      </c>
      <c r="D328" s="7">
        <v>1</v>
      </c>
      <c r="E328" s="2"/>
      <c r="F328" s="4"/>
    </row>
    <row r="329" spans="1:6" ht="51" customHeight="1">
      <c r="A329" s="7">
        <v>11</v>
      </c>
      <c r="B329" s="8" t="s">
        <v>26</v>
      </c>
      <c r="C329" s="8" t="s">
        <v>27</v>
      </c>
      <c r="D329" s="7">
        <v>1</v>
      </c>
      <c r="E329" s="2"/>
      <c r="F329" s="4"/>
    </row>
    <row r="330" spans="1:6">
      <c r="A330" s="7">
        <v>12</v>
      </c>
      <c r="B330" s="8" t="s">
        <v>28</v>
      </c>
      <c r="C330" s="8" t="s">
        <v>29</v>
      </c>
      <c r="D330" s="7">
        <v>1</v>
      </c>
      <c r="E330" s="2"/>
      <c r="F330" s="4"/>
    </row>
    <row r="331" spans="1:6">
      <c r="A331" s="7">
        <v>13</v>
      </c>
      <c r="B331" s="8" t="s">
        <v>30</v>
      </c>
      <c r="C331" s="8" t="s">
        <v>31</v>
      </c>
      <c r="D331" s="7">
        <v>1</v>
      </c>
      <c r="E331" s="2"/>
      <c r="F331" s="4"/>
    </row>
    <row r="332" spans="1:6" ht="45.75" customHeight="1">
      <c r="A332" s="7">
        <v>14</v>
      </c>
      <c r="B332" s="8" t="s">
        <v>32</v>
      </c>
      <c r="C332" s="8" t="s">
        <v>33</v>
      </c>
      <c r="D332" s="7">
        <v>1</v>
      </c>
      <c r="E332" s="2"/>
      <c r="F332" s="4"/>
    </row>
    <row r="333" spans="1:6" ht="46.5" customHeight="1">
      <c r="A333" s="7">
        <v>15</v>
      </c>
      <c r="B333" s="8" t="s">
        <v>34</v>
      </c>
      <c r="C333" s="8" t="s">
        <v>33</v>
      </c>
      <c r="D333" s="7">
        <v>1</v>
      </c>
      <c r="E333" s="2"/>
      <c r="F333" s="4"/>
    </row>
    <row r="334" spans="1:6" ht="26.25" customHeight="1">
      <c r="A334" s="7">
        <v>16</v>
      </c>
      <c r="B334" s="8" t="s">
        <v>38</v>
      </c>
      <c r="C334" s="8" t="s">
        <v>39</v>
      </c>
      <c r="D334" s="7">
        <v>1</v>
      </c>
      <c r="E334" s="2"/>
      <c r="F334" s="4"/>
    </row>
    <row r="335" spans="1:6">
      <c r="A335" s="7">
        <v>17</v>
      </c>
      <c r="B335" s="8" t="s">
        <v>40</v>
      </c>
      <c r="C335" s="8" t="s">
        <v>41</v>
      </c>
      <c r="D335" s="7">
        <v>1</v>
      </c>
      <c r="E335" s="2"/>
      <c r="F335" s="4"/>
    </row>
    <row r="336" spans="1:6">
      <c r="A336" s="7">
        <v>18</v>
      </c>
      <c r="B336" s="8" t="s">
        <v>46</v>
      </c>
      <c r="C336" s="8" t="s">
        <v>47</v>
      </c>
      <c r="D336" s="7">
        <v>1</v>
      </c>
      <c r="E336" s="2"/>
      <c r="F336" s="4"/>
    </row>
    <row r="337" spans="1:6" ht="38.25" customHeight="1">
      <c r="A337" s="7">
        <v>19</v>
      </c>
      <c r="B337" s="8" t="s">
        <v>50</v>
      </c>
      <c r="C337" s="8" t="s">
        <v>51</v>
      </c>
      <c r="D337" s="7">
        <v>1</v>
      </c>
      <c r="E337" s="2"/>
      <c r="F337" s="4"/>
    </row>
    <row r="338" spans="1:6" ht="34.5" customHeight="1">
      <c r="A338" s="7">
        <v>20</v>
      </c>
      <c r="B338" s="8" t="s">
        <v>52</v>
      </c>
      <c r="C338" s="8" t="s">
        <v>53</v>
      </c>
      <c r="D338" s="7">
        <v>1</v>
      </c>
      <c r="E338" s="2"/>
      <c r="F338" s="4"/>
    </row>
    <row r="339" spans="1:6" ht="54" customHeight="1">
      <c r="A339" s="7">
        <v>21</v>
      </c>
      <c r="B339" s="8" t="s">
        <v>54</v>
      </c>
      <c r="C339" s="8" t="s">
        <v>55</v>
      </c>
      <c r="D339" s="7">
        <v>1</v>
      </c>
      <c r="E339" s="2"/>
      <c r="F339" s="4"/>
    </row>
    <row r="340" spans="1:6" ht="54.75" customHeight="1">
      <c r="A340" s="7">
        <v>22</v>
      </c>
      <c r="B340" s="8" t="s">
        <v>56</v>
      </c>
      <c r="C340" s="8" t="s">
        <v>57</v>
      </c>
      <c r="D340" s="7">
        <v>1</v>
      </c>
      <c r="E340" s="2"/>
      <c r="F340" s="4"/>
    </row>
    <row r="341" spans="1:6" ht="74.25" customHeight="1">
      <c r="A341" s="7">
        <v>23</v>
      </c>
      <c r="B341" s="8" t="s">
        <v>58</v>
      </c>
      <c r="C341" s="8" t="s">
        <v>59</v>
      </c>
      <c r="D341" s="7">
        <v>1</v>
      </c>
      <c r="E341" s="2"/>
      <c r="F341" s="4"/>
    </row>
    <row r="342" spans="1:6">
      <c r="A342" s="7">
        <v>24</v>
      </c>
      <c r="B342" s="8" t="s">
        <v>60</v>
      </c>
      <c r="C342" s="8" t="s">
        <v>61</v>
      </c>
      <c r="D342" s="7">
        <v>1</v>
      </c>
      <c r="E342" s="2"/>
      <c r="F342" s="4"/>
    </row>
    <row r="343" spans="1:6" s="1" customFormat="1">
      <c r="A343" s="7">
        <v>25</v>
      </c>
      <c r="B343" s="9" t="s">
        <v>62</v>
      </c>
      <c r="C343" s="9" t="s">
        <v>41</v>
      </c>
      <c r="D343" s="7">
        <v>1</v>
      </c>
      <c r="E343" s="2"/>
      <c r="F343" s="4"/>
    </row>
    <row r="344" spans="1:6" ht="28.5">
      <c r="A344" s="7">
        <v>26</v>
      </c>
      <c r="B344" s="8" t="s">
        <v>65</v>
      </c>
      <c r="C344" s="8" t="s">
        <v>66</v>
      </c>
      <c r="D344" s="7">
        <v>1</v>
      </c>
      <c r="E344" s="2"/>
      <c r="F344" s="4"/>
    </row>
    <row r="345" spans="1:6">
      <c r="A345" s="7">
        <v>27</v>
      </c>
      <c r="B345" s="8" t="s">
        <v>69</v>
      </c>
      <c r="C345" s="8" t="s">
        <v>31</v>
      </c>
      <c r="D345" s="7">
        <v>1</v>
      </c>
      <c r="E345" s="2"/>
      <c r="F345" s="4"/>
    </row>
    <row r="346" spans="1:6">
      <c r="A346" s="7">
        <v>28</v>
      </c>
      <c r="B346" s="8" t="s">
        <v>70</v>
      </c>
      <c r="C346" s="8" t="s">
        <v>71</v>
      </c>
      <c r="D346" s="7">
        <v>1</v>
      </c>
      <c r="E346" s="2"/>
      <c r="F346" s="4"/>
    </row>
    <row r="347" spans="1:6">
      <c r="A347" s="7">
        <v>29</v>
      </c>
      <c r="B347" s="8" t="s">
        <v>72</v>
      </c>
      <c r="C347" s="8" t="s">
        <v>6</v>
      </c>
      <c r="D347" s="7">
        <v>1</v>
      </c>
      <c r="E347" s="2"/>
      <c r="F347" s="4"/>
    </row>
    <row r="348" spans="1:6" ht="28.5">
      <c r="A348" s="7">
        <v>30</v>
      </c>
      <c r="B348" s="8" t="s">
        <v>73</v>
      </c>
      <c r="C348" s="8" t="s">
        <v>74</v>
      </c>
      <c r="D348" s="7">
        <v>1</v>
      </c>
      <c r="E348" s="2"/>
      <c r="F348" s="4"/>
    </row>
    <row r="349" spans="1:6">
      <c r="A349" s="7">
        <v>31</v>
      </c>
      <c r="B349" s="8" t="s">
        <v>75</v>
      </c>
      <c r="C349" s="8" t="s">
        <v>76</v>
      </c>
      <c r="D349" s="7">
        <v>1</v>
      </c>
      <c r="E349" s="2"/>
      <c r="F349" s="4"/>
    </row>
    <row r="350" spans="1:6">
      <c r="A350" s="7">
        <v>32</v>
      </c>
      <c r="B350" s="8" t="s">
        <v>79</v>
      </c>
      <c r="C350" s="8" t="s">
        <v>80</v>
      </c>
      <c r="D350" s="7">
        <v>1</v>
      </c>
      <c r="E350" s="2"/>
      <c r="F350" s="4"/>
    </row>
    <row r="351" spans="1:6">
      <c r="A351" s="7">
        <v>33</v>
      </c>
      <c r="B351" s="8" t="s">
        <v>81</v>
      </c>
      <c r="C351" s="8" t="s">
        <v>80</v>
      </c>
      <c r="D351" s="7">
        <v>1</v>
      </c>
      <c r="E351" s="2"/>
      <c r="F351" s="4"/>
    </row>
    <row r="352" spans="1:6">
      <c r="A352" s="7">
        <v>34</v>
      </c>
      <c r="B352" s="8" t="s">
        <v>82</v>
      </c>
      <c r="C352" s="8" t="s">
        <v>80</v>
      </c>
      <c r="D352" s="7">
        <v>1</v>
      </c>
      <c r="E352" s="2"/>
      <c r="F352" s="4"/>
    </row>
    <row r="353" spans="1:6">
      <c r="A353" s="7">
        <v>35</v>
      </c>
      <c r="B353" s="11" t="s">
        <v>83</v>
      </c>
      <c r="C353" s="11" t="s">
        <v>14</v>
      </c>
      <c r="D353" s="7">
        <v>1</v>
      </c>
      <c r="E353" s="2"/>
      <c r="F353" s="4"/>
    </row>
    <row r="354" spans="1:6">
      <c r="A354" s="7">
        <v>36</v>
      </c>
      <c r="B354" s="11" t="s">
        <v>94</v>
      </c>
      <c r="C354" s="11" t="s">
        <v>41</v>
      </c>
      <c r="D354" s="7">
        <v>1</v>
      </c>
      <c r="E354" s="2"/>
      <c r="F354" s="4"/>
    </row>
    <row r="355" spans="1:6">
      <c r="A355" s="7">
        <v>37</v>
      </c>
      <c r="B355" s="11" t="s">
        <v>105</v>
      </c>
      <c r="C355" s="11" t="s">
        <v>96</v>
      </c>
      <c r="D355" s="7">
        <v>1</v>
      </c>
      <c r="E355" s="2"/>
      <c r="F355" s="4"/>
    </row>
    <row r="356" spans="1:6">
      <c r="A356" s="7">
        <v>38</v>
      </c>
      <c r="B356" s="11" t="s">
        <v>95</v>
      </c>
      <c r="C356" s="11" t="s">
        <v>96</v>
      </c>
      <c r="D356" s="7">
        <v>1</v>
      </c>
      <c r="E356" s="2"/>
      <c r="F356" s="4"/>
    </row>
    <row r="357" spans="1:6" ht="22.5" customHeight="1">
      <c r="A357" s="7">
        <v>39</v>
      </c>
      <c r="B357" s="8" t="s">
        <v>97</v>
      </c>
      <c r="C357" s="8" t="s">
        <v>106</v>
      </c>
      <c r="D357" s="7">
        <v>1</v>
      </c>
      <c r="E357" s="2"/>
      <c r="F357" s="4"/>
    </row>
    <row r="358" spans="1:6" ht="38.25" customHeight="1">
      <c r="A358" s="7">
        <v>40</v>
      </c>
      <c r="B358" s="8" t="s">
        <v>98</v>
      </c>
      <c r="C358" s="8" t="s">
        <v>107</v>
      </c>
      <c r="D358" s="7">
        <v>1</v>
      </c>
      <c r="E358" s="2"/>
      <c r="F358" s="4"/>
    </row>
    <row r="359" spans="1:6">
      <c r="A359" s="7">
        <v>41</v>
      </c>
      <c r="B359" s="8" t="s">
        <v>99</v>
      </c>
      <c r="C359" s="8" t="s">
        <v>113</v>
      </c>
      <c r="D359" s="7">
        <v>1</v>
      </c>
      <c r="E359" s="2"/>
      <c r="F359" s="4"/>
    </row>
    <row r="360" spans="1:6">
      <c r="A360" s="7">
        <v>42</v>
      </c>
      <c r="B360" s="8" t="s">
        <v>100</v>
      </c>
      <c r="C360" s="11" t="s">
        <v>14</v>
      </c>
      <c r="D360" s="7">
        <v>1</v>
      </c>
      <c r="E360" s="2"/>
      <c r="F360" s="4"/>
    </row>
    <row r="361" spans="1:6">
      <c r="A361" s="7">
        <v>43</v>
      </c>
      <c r="B361" s="8" t="s">
        <v>102</v>
      </c>
      <c r="C361" s="11" t="s">
        <v>14</v>
      </c>
      <c r="D361" s="7">
        <v>1</v>
      </c>
      <c r="E361" s="2"/>
      <c r="F361" s="4"/>
    </row>
    <row r="362" spans="1:6">
      <c r="A362" s="7">
        <v>44</v>
      </c>
      <c r="B362" s="11" t="s">
        <v>101</v>
      </c>
      <c r="C362" s="11" t="s">
        <v>108</v>
      </c>
      <c r="D362" s="7">
        <v>1</v>
      </c>
      <c r="E362" s="2"/>
      <c r="F362" s="4"/>
    </row>
  </sheetData>
  <mergeCells count="63">
    <mergeCell ref="A1:C2"/>
    <mergeCell ref="D1:D2"/>
    <mergeCell ref="E1:F2"/>
    <mergeCell ref="A3:A5"/>
    <mergeCell ref="B3:B5"/>
    <mergeCell ref="C3:C4"/>
    <mergeCell ref="D3:D5"/>
    <mergeCell ref="A65:C66"/>
    <mergeCell ref="D65:D66"/>
    <mergeCell ref="E65:F66"/>
    <mergeCell ref="E3:E5"/>
    <mergeCell ref="F3:F5"/>
    <mergeCell ref="A118:C119"/>
    <mergeCell ref="D118:D119"/>
    <mergeCell ref="E118:F119"/>
    <mergeCell ref="A67:A69"/>
    <mergeCell ref="B67:B69"/>
    <mergeCell ref="C67:C68"/>
    <mergeCell ref="D67:D69"/>
    <mergeCell ref="E67:E69"/>
    <mergeCell ref="F67:F69"/>
    <mergeCell ref="A167:C168"/>
    <mergeCell ref="D167:D168"/>
    <mergeCell ref="E167:F168"/>
    <mergeCell ref="A120:A122"/>
    <mergeCell ref="B120:B122"/>
    <mergeCell ref="C120:C121"/>
    <mergeCell ref="D120:D122"/>
    <mergeCell ref="E120:E122"/>
    <mergeCell ref="F120:F122"/>
    <mergeCell ref="A216:C217"/>
    <mergeCell ref="D216:D217"/>
    <mergeCell ref="E216:F217"/>
    <mergeCell ref="A169:A171"/>
    <mergeCell ref="B169:B171"/>
    <mergeCell ref="C169:C170"/>
    <mergeCell ref="D169:D171"/>
    <mergeCell ref="E169:E171"/>
    <mergeCell ref="F169:F171"/>
    <mergeCell ref="A265:C266"/>
    <mergeCell ref="D265:D266"/>
    <mergeCell ref="E265:F266"/>
    <mergeCell ref="A218:A220"/>
    <mergeCell ref="B218:B220"/>
    <mergeCell ref="C218:C219"/>
    <mergeCell ref="D218:D220"/>
    <mergeCell ref="E218:E220"/>
    <mergeCell ref="F218:F220"/>
    <mergeCell ref="F316:F318"/>
    <mergeCell ref="A314:C315"/>
    <mergeCell ref="D314:D315"/>
    <mergeCell ref="E314:F315"/>
    <mergeCell ref="A267:A269"/>
    <mergeCell ref="B267:B269"/>
    <mergeCell ref="C267:C268"/>
    <mergeCell ref="D267:D269"/>
    <mergeCell ref="E267:E269"/>
    <mergeCell ref="F267:F269"/>
    <mergeCell ref="A316:A318"/>
    <mergeCell ref="B316:B318"/>
    <mergeCell ref="C316:C317"/>
    <mergeCell ref="D316:D318"/>
    <mergeCell ref="E316:E318"/>
  </mergeCells>
  <pageMargins left="0.7" right="0.7" top="0.75" bottom="0.75" header="0.3" footer="0.3"/>
  <pageSetup scale="41" orientation="portrait" r:id="rId1"/>
  <rowBreaks count="2" manualBreakCount="2">
    <brk id="64" max="13" man="1"/>
    <brk id="136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346"/>
  <sheetViews>
    <sheetView tabSelected="1" zoomScale="55" zoomScaleNormal="55" zoomScaleSheetLayoutView="100" workbookViewId="0">
      <selection activeCell="B301" sqref="B301:N301"/>
    </sheetView>
  </sheetViews>
  <sheetFormatPr baseColWidth="10" defaultColWidth="10.85546875" defaultRowHeight="14.25"/>
  <cols>
    <col min="1" max="1" width="10.85546875" style="16"/>
    <col min="2" max="2" width="6.28515625" style="16" customWidth="1"/>
    <col min="3" max="3" width="29.42578125" style="23" customWidth="1"/>
    <col min="4" max="4" width="39.140625" style="23" customWidth="1"/>
    <col min="5" max="5" width="8.7109375" style="24" customWidth="1"/>
    <col min="6" max="6" width="12.28515625" style="18" hidden="1" customWidth="1"/>
    <col min="7" max="7" width="12.85546875" style="18" hidden="1" customWidth="1"/>
    <col min="8" max="8" width="14.42578125" style="25" customWidth="1"/>
    <col min="9" max="10" width="12.28515625" style="25" hidden="1" customWidth="1"/>
    <col min="11" max="11" width="15.42578125" style="25" customWidth="1"/>
    <col min="12" max="13" width="12.28515625" style="25" hidden="1" customWidth="1"/>
    <col min="14" max="14" width="17" style="25" customWidth="1"/>
    <col min="15" max="15" width="10.85546875" style="19"/>
    <col min="16" max="16" width="12.28515625" style="13" customWidth="1"/>
    <col min="17" max="18" width="12.28515625" style="21" customWidth="1"/>
    <col min="19" max="30" width="10.85546875" style="13"/>
    <col min="31" max="16384" width="10.85546875" style="5"/>
  </cols>
  <sheetData>
    <row r="2" spans="2:19">
      <c r="C2" s="37" t="str">
        <f>P6</f>
        <v>PROMEDIO</v>
      </c>
      <c r="D2" s="38">
        <f>SUM(P8:P346)</f>
        <v>246356335</v>
      </c>
    </row>
    <row r="3" spans="2:19">
      <c r="C3" s="38" t="str">
        <f>Q6</f>
        <v>MEDIANA</v>
      </c>
      <c r="D3" s="38">
        <f>SUM(Q8:Q346)</f>
        <v>246138580</v>
      </c>
    </row>
    <row r="4" spans="2:19">
      <c r="C4" s="39" t="str">
        <f>R6</f>
        <v>MEDIA GEOMETRICA</v>
      </c>
      <c r="D4" s="39">
        <f>SUM(R8:R346)</f>
        <v>246018558</v>
      </c>
    </row>
    <row r="6" spans="2:19" ht="26.1" customHeight="1">
      <c r="B6" s="51" t="s">
        <v>88</v>
      </c>
      <c r="C6" s="51"/>
      <c r="D6" s="51"/>
      <c r="E6" s="44"/>
      <c r="F6" s="61" t="s">
        <v>115</v>
      </c>
      <c r="G6" s="62"/>
      <c r="H6" s="63"/>
      <c r="I6" s="58" t="s">
        <v>116</v>
      </c>
      <c r="J6" s="59"/>
      <c r="K6" s="60"/>
      <c r="L6" s="58" t="s">
        <v>123</v>
      </c>
      <c r="M6" s="59"/>
      <c r="N6" s="60"/>
      <c r="O6" s="64" t="s">
        <v>125</v>
      </c>
      <c r="P6" s="65" t="s">
        <v>117</v>
      </c>
      <c r="Q6" s="66" t="s">
        <v>126</v>
      </c>
      <c r="R6" s="67" t="s">
        <v>127</v>
      </c>
      <c r="S6" s="69"/>
    </row>
    <row r="7" spans="2:19" ht="27.95" customHeight="1">
      <c r="B7" s="26" t="s">
        <v>0</v>
      </c>
      <c r="C7" s="26" t="s">
        <v>1</v>
      </c>
      <c r="D7" s="27" t="s">
        <v>124</v>
      </c>
      <c r="E7" s="26" t="s">
        <v>3</v>
      </c>
      <c r="F7" s="28" t="s">
        <v>84</v>
      </c>
      <c r="G7" s="28" t="s">
        <v>85</v>
      </c>
      <c r="H7" s="29" t="s">
        <v>86</v>
      </c>
      <c r="I7" s="29" t="s">
        <v>84</v>
      </c>
      <c r="J7" s="29" t="s">
        <v>85</v>
      </c>
      <c r="K7" s="29" t="s">
        <v>86</v>
      </c>
      <c r="L7" s="29" t="s">
        <v>84</v>
      </c>
      <c r="M7" s="29" t="s">
        <v>85</v>
      </c>
      <c r="N7" s="29" t="s">
        <v>86</v>
      </c>
      <c r="O7" s="64"/>
      <c r="P7" s="65"/>
      <c r="Q7" s="66"/>
      <c r="R7" s="68"/>
      <c r="S7" s="69"/>
    </row>
    <row r="8" spans="2:19" ht="28.5">
      <c r="B8" s="14">
        <v>1</v>
      </c>
      <c r="C8" s="30" t="s">
        <v>5</v>
      </c>
      <c r="D8" s="30" t="s">
        <v>6</v>
      </c>
      <c r="E8" s="14">
        <v>1</v>
      </c>
      <c r="F8" s="12">
        <v>200000</v>
      </c>
      <c r="G8" s="12">
        <f>F8*0.19</f>
        <v>38000</v>
      </c>
      <c r="H8" s="22">
        <f>F8+G8</f>
        <v>238000</v>
      </c>
      <c r="I8" s="22">
        <v>207993.87840000002</v>
      </c>
      <c r="J8" s="22">
        <f t="shared" ref="J8" si="0">I8*0.19</f>
        <v>39518.836896000001</v>
      </c>
      <c r="K8" s="22">
        <f t="shared" ref="K8" si="1">I8+J8</f>
        <v>247512.71529600001</v>
      </c>
      <c r="L8" s="22">
        <v>221729.32319999998</v>
      </c>
      <c r="M8" s="22">
        <f t="shared" ref="M8" si="2">L8*0.19</f>
        <v>42128.571407999996</v>
      </c>
      <c r="N8" s="22">
        <f t="shared" ref="N8" si="3">L8+M8</f>
        <v>263857.894608</v>
      </c>
      <c r="O8" s="20">
        <f>_xlfn.STDEV.S(H8,K8,N8)/AVERAGE(H8,K8,N8)</f>
        <v>5.2358049794588565E-2</v>
      </c>
      <c r="P8" s="33">
        <f>ROUND(AVERAGE(H8,K8,N8),0)</f>
        <v>249790</v>
      </c>
      <c r="Q8" s="34">
        <f>ROUND(MEDIAN(H8,K8,N8),0)</f>
        <v>247513</v>
      </c>
      <c r="R8" s="34">
        <f>ROUND(GEOMEAN(H8,K8,N8),0)</f>
        <v>249564</v>
      </c>
    </row>
    <row r="9" spans="2:19">
      <c r="B9" s="14">
        <v>2</v>
      </c>
      <c r="C9" s="30" t="s">
        <v>7</v>
      </c>
      <c r="D9" s="30" t="s">
        <v>8</v>
      </c>
      <c r="E9" s="14">
        <v>1</v>
      </c>
      <c r="F9" s="12">
        <v>1788047.8200000003</v>
      </c>
      <c r="G9" s="12">
        <f t="shared" ref="G9:G66" si="4">F9*0.19</f>
        <v>339729.08580000006</v>
      </c>
      <c r="H9" s="22">
        <f t="shared" ref="H9:H66" si="5">F9+G9</f>
        <v>2127776.9058000003</v>
      </c>
      <c r="I9" s="22">
        <v>2110000</v>
      </c>
      <c r="J9" s="22">
        <f t="shared" ref="J9" si="6">I9*0.19</f>
        <v>400900</v>
      </c>
      <c r="K9" s="22">
        <f t="shared" ref="K9:K66" si="7">I9+J9</f>
        <v>2510900</v>
      </c>
      <c r="L9" s="22">
        <v>1886000</v>
      </c>
      <c r="M9" s="22">
        <f t="shared" ref="M9" si="8">L9*0.19</f>
        <v>358340</v>
      </c>
      <c r="N9" s="22">
        <f t="shared" ref="N9:N66" si="9">L9+M9</f>
        <v>2244340</v>
      </c>
      <c r="O9" s="20">
        <f>_xlfn.STDEV.S(H9,K9,N9)/AVERAGE(H9,K9,N9)</f>
        <v>8.559954467062228E-2</v>
      </c>
      <c r="P9" s="34">
        <f>ROUND(AVERAGE(H9,K9,N9),0)</f>
        <v>2294339</v>
      </c>
      <c r="Q9" s="34">
        <f t="shared" ref="Q9:Q66" si="10">ROUND(MEDIAN(H9,K9,N9),0)</f>
        <v>2244340</v>
      </c>
      <c r="R9" s="34">
        <f t="shared" ref="R9:R66" si="11">ROUND(GEOMEAN(H9,K9,N9),0)</f>
        <v>2288836</v>
      </c>
    </row>
    <row r="10" spans="2:19">
      <c r="B10" s="14">
        <v>3</v>
      </c>
      <c r="C10" s="30" t="s">
        <v>9</v>
      </c>
      <c r="D10" s="30" t="s">
        <v>10</v>
      </c>
      <c r="E10" s="14">
        <v>1</v>
      </c>
      <c r="F10" s="12">
        <v>341707.21018557315</v>
      </c>
      <c r="G10" s="12">
        <f t="shared" si="4"/>
        <v>64924.369935258896</v>
      </c>
      <c r="H10" s="22">
        <f t="shared" si="5"/>
        <v>406631.58012083202</v>
      </c>
      <c r="I10" s="22">
        <v>369043.78680000006</v>
      </c>
      <c r="J10" s="22">
        <f t="shared" ref="J10" si="12">I10*0.19</f>
        <v>70118.31949200001</v>
      </c>
      <c r="K10" s="22">
        <f t="shared" si="7"/>
        <v>439162.10629200004</v>
      </c>
      <c r="L10" s="22">
        <v>382712.07520000008</v>
      </c>
      <c r="M10" s="22">
        <f t="shared" ref="M10" si="13">L10*0.19</f>
        <v>72715.294288000019</v>
      </c>
      <c r="N10" s="22">
        <f t="shared" si="9"/>
        <v>455427.36948800011</v>
      </c>
      <c r="O10" s="20">
        <f t="shared" ref="O10:O66" si="14">_xlfn.STDEV.S(H10,K10,N10)/AVERAGE(H10,K10,N10)</f>
        <v>5.7282195899471235E-2</v>
      </c>
      <c r="P10" s="34">
        <f t="shared" ref="P10:P66" si="15">ROUND(AVERAGE(H10,K10,N10),0)</f>
        <v>433740</v>
      </c>
      <c r="Q10" s="34">
        <f t="shared" si="10"/>
        <v>439162</v>
      </c>
      <c r="R10" s="34">
        <f t="shared" si="11"/>
        <v>433260</v>
      </c>
    </row>
    <row r="11" spans="2:19" ht="28.5">
      <c r="B11" s="14">
        <v>4</v>
      </c>
      <c r="C11" s="30" t="s">
        <v>11</v>
      </c>
      <c r="D11" s="30" t="s">
        <v>12</v>
      </c>
      <c r="E11" s="14">
        <v>1</v>
      </c>
      <c r="F11" s="12">
        <v>823000</v>
      </c>
      <c r="G11" s="12">
        <f t="shared" si="4"/>
        <v>156370</v>
      </c>
      <c r="H11" s="22">
        <f t="shared" si="5"/>
        <v>979370</v>
      </c>
      <c r="I11" s="22">
        <v>831230</v>
      </c>
      <c r="J11" s="22">
        <f t="shared" ref="J11" si="16">I11*0.19</f>
        <v>157933.70000000001</v>
      </c>
      <c r="K11" s="22">
        <f t="shared" si="7"/>
        <v>989163.7</v>
      </c>
      <c r="L11" s="22">
        <v>905300</v>
      </c>
      <c r="M11" s="22">
        <f t="shared" ref="M11" si="17">L11*0.19</f>
        <v>172007</v>
      </c>
      <c r="N11" s="22">
        <f t="shared" si="9"/>
        <v>1077307</v>
      </c>
      <c r="O11" s="20">
        <f t="shared" si="14"/>
        <v>5.3127690166746969E-2</v>
      </c>
      <c r="P11" s="34">
        <f t="shared" si="15"/>
        <v>1015280</v>
      </c>
      <c r="Q11" s="34">
        <f t="shared" si="10"/>
        <v>989164</v>
      </c>
      <c r="R11" s="34">
        <f t="shared" si="11"/>
        <v>1014343</v>
      </c>
    </row>
    <row r="12" spans="2:19" ht="42.75">
      <c r="B12" s="14">
        <v>5</v>
      </c>
      <c r="C12" s="30" t="s">
        <v>13</v>
      </c>
      <c r="D12" s="30" t="s">
        <v>14</v>
      </c>
      <c r="E12" s="14">
        <v>1</v>
      </c>
      <c r="F12" s="12">
        <v>267168.13737548492</v>
      </c>
      <c r="G12" s="12">
        <f t="shared" si="4"/>
        <v>50761.946101342139</v>
      </c>
      <c r="H12" s="22">
        <f t="shared" si="5"/>
        <v>317930.08347682707</v>
      </c>
      <c r="I12" s="22">
        <v>277854.86560000002</v>
      </c>
      <c r="J12" s="22">
        <f t="shared" ref="J12" si="18">I12*0.19</f>
        <v>52792.424464000003</v>
      </c>
      <c r="K12" s="22">
        <f t="shared" si="7"/>
        <v>330647.290064</v>
      </c>
      <c r="L12" s="22">
        <v>285869.90980000002</v>
      </c>
      <c r="M12" s="22">
        <f t="shared" ref="M12" si="19">L12*0.19</f>
        <v>54315.282862000007</v>
      </c>
      <c r="N12" s="22">
        <f t="shared" si="9"/>
        <v>340185.19266200002</v>
      </c>
      <c r="O12" s="20">
        <f>_xlfn.STDEV.S(H12,K12,N12)/AVERAGE(H12,K12,N12)</f>
        <v>3.3876705223773985E-2</v>
      </c>
      <c r="P12" s="34">
        <f t="shared" si="15"/>
        <v>329588</v>
      </c>
      <c r="Q12" s="34">
        <f t="shared" si="10"/>
        <v>330647</v>
      </c>
      <c r="R12" s="34">
        <f t="shared" si="11"/>
        <v>329461</v>
      </c>
    </row>
    <row r="13" spans="2:19">
      <c r="B13" s="14">
        <v>6</v>
      </c>
      <c r="C13" s="30" t="s">
        <v>15</v>
      </c>
      <c r="D13" s="30" t="s">
        <v>12</v>
      </c>
      <c r="E13" s="14">
        <v>1</v>
      </c>
      <c r="F13" s="12">
        <v>275000</v>
      </c>
      <c r="G13" s="12">
        <f t="shared" si="4"/>
        <v>52250</v>
      </c>
      <c r="H13" s="22">
        <f t="shared" si="5"/>
        <v>327250</v>
      </c>
      <c r="I13" s="22">
        <v>274515.95600000001</v>
      </c>
      <c r="J13" s="22">
        <f t="shared" ref="J13" si="20">I13*0.19</f>
        <v>52158.031640000001</v>
      </c>
      <c r="K13" s="22">
        <f t="shared" si="7"/>
        <v>326673.98764000001</v>
      </c>
      <c r="L13" s="22">
        <v>271876.37950000004</v>
      </c>
      <c r="M13" s="22">
        <f t="shared" ref="M13" si="21">L13*0.19</f>
        <v>51656.512105000009</v>
      </c>
      <c r="N13" s="22">
        <f t="shared" si="9"/>
        <v>323532.89160500007</v>
      </c>
      <c r="O13" s="20">
        <f t="shared" si="14"/>
        <v>6.1403177960411602E-3</v>
      </c>
      <c r="P13" s="34">
        <f t="shared" si="15"/>
        <v>325819</v>
      </c>
      <c r="Q13" s="34">
        <f t="shared" si="10"/>
        <v>326674</v>
      </c>
      <c r="R13" s="34">
        <f t="shared" si="11"/>
        <v>325815</v>
      </c>
    </row>
    <row r="14" spans="2:19" ht="28.5">
      <c r="B14" s="14">
        <v>7</v>
      </c>
      <c r="C14" s="30" t="s">
        <v>16</v>
      </c>
      <c r="D14" s="30" t="s">
        <v>12</v>
      </c>
      <c r="E14" s="14">
        <v>1</v>
      </c>
      <c r="F14" s="12">
        <v>263957.65296606161</v>
      </c>
      <c r="G14" s="12">
        <f t="shared" si="4"/>
        <v>50151.954063551704</v>
      </c>
      <c r="H14" s="22">
        <f t="shared" si="5"/>
        <v>314109.60702961334</v>
      </c>
      <c r="I14" s="22">
        <v>298272.14449999999</v>
      </c>
      <c r="J14" s="22">
        <f t="shared" ref="J14" si="22">I14*0.19</f>
        <v>56671.707454999996</v>
      </c>
      <c r="K14" s="22">
        <f t="shared" si="7"/>
        <v>354943.85195499996</v>
      </c>
      <c r="L14" s="22">
        <v>277155.53250000003</v>
      </c>
      <c r="M14" s="22">
        <f t="shared" ref="M14" si="23">L14*0.19</f>
        <v>52659.551175000008</v>
      </c>
      <c r="N14" s="22">
        <f t="shared" si="9"/>
        <v>329815.08367500006</v>
      </c>
      <c r="O14" s="20">
        <f t="shared" si="14"/>
        <v>6.1862622519319996E-2</v>
      </c>
      <c r="P14" s="34">
        <f t="shared" si="15"/>
        <v>332956</v>
      </c>
      <c r="Q14" s="34">
        <f t="shared" si="10"/>
        <v>329815</v>
      </c>
      <c r="R14" s="34">
        <f t="shared" si="11"/>
        <v>332535</v>
      </c>
    </row>
    <row r="15" spans="2:19" ht="28.5">
      <c r="B15" s="14">
        <v>8</v>
      </c>
      <c r="C15" s="30" t="s">
        <v>17</v>
      </c>
      <c r="D15" s="30" t="s">
        <v>18</v>
      </c>
      <c r="E15" s="14">
        <v>1</v>
      </c>
      <c r="F15" s="12">
        <v>257397.09786854452</v>
      </c>
      <c r="G15" s="12">
        <f t="shared" si="4"/>
        <v>48905.448595023459</v>
      </c>
      <c r="H15" s="22">
        <f t="shared" si="5"/>
        <v>306302.546463568</v>
      </c>
      <c r="I15" s="22">
        <v>259971.071</v>
      </c>
      <c r="J15" s="22">
        <f t="shared" ref="J15" si="24">I15*0.19</f>
        <v>49394.503490000003</v>
      </c>
      <c r="K15" s="22">
        <f t="shared" si="7"/>
        <v>309365.57449000003</v>
      </c>
      <c r="L15" s="22">
        <v>293432.69400000002</v>
      </c>
      <c r="M15" s="22">
        <f t="shared" ref="M15" si="25">L15*0.19</f>
        <v>55752.211860000003</v>
      </c>
      <c r="N15" s="22">
        <f t="shared" si="9"/>
        <v>349184.90586</v>
      </c>
      <c r="O15" s="20">
        <f t="shared" si="14"/>
        <v>7.4383332966672405E-2</v>
      </c>
      <c r="P15" s="34">
        <f t="shared" si="15"/>
        <v>321618</v>
      </c>
      <c r="Q15" s="34">
        <f t="shared" si="10"/>
        <v>309366</v>
      </c>
      <c r="R15" s="34">
        <f t="shared" si="11"/>
        <v>321040</v>
      </c>
    </row>
    <row r="16" spans="2:19">
      <c r="B16" s="14">
        <v>9</v>
      </c>
      <c r="C16" s="30" t="s">
        <v>19</v>
      </c>
      <c r="D16" s="30" t="s">
        <v>20</v>
      </c>
      <c r="E16" s="14">
        <v>1</v>
      </c>
      <c r="F16" s="12">
        <v>323000</v>
      </c>
      <c r="G16" s="12">
        <f t="shared" si="4"/>
        <v>61370</v>
      </c>
      <c r="H16" s="22">
        <f t="shared" si="5"/>
        <v>384370</v>
      </c>
      <c r="I16" s="22">
        <v>391000</v>
      </c>
      <c r="J16" s="22">
        <f t="shared" ref="J16" si="26">I16*0.19</f>
        <v>74290</v>
      </c>
      <c r="K16" s="22">
        <f t="shared" si="7"/>
        <v>465290</v>
      </c>
      <c r="L16" s="22">
        <v>371450</v>
      </c>
      <c r="M16" s="22">
        <f t="shared" ref="M16" si="27">L16*0.19</f>
        <v>70575.5</v>
      </c>
      <c r="N16" s="22">
        <f t="shared" si="9"/>
        <v>442025.5</v>
      </c>
      <c r="O16" s="20">
        <f t="shared" si="14"/>
        <v>9.675779339751589E-2</v>
      </c>
      <c r="P16" s="34">
        <f t="shared" si="15"/>
        <v>430562</v>
      </c>
      <c r="Q16" s="34">
        <f t="shared" si="10"/>
        <v>442026</v>
      </c>
      <c r="R16" s="34">
        <f t="shared" si="11"/>
        <v>429181</v>
      </c>
    </row>
    <row r="17" spans="2:18" ht="28.5">
      <c r="B17" s="14">
        <v>10</v>
      </c>
      <c r="C17" s="30" t="s">
        <v>21</v>
      </c>
      <c r="D17" s="30" t="s">
        <v>22</v>
      </c>
      <c r="E17" s="14">
        <v>1</v>
      </c>
      <c r="F17" s="12">
        <v>249301.093705651</v>
      </c>
      <c r="G17" s="12">
        <f t="shared" si="4"/>
        <v>47367.207804073689</v>
      </c>
      <c r="H17" s="22">
        <f t="shared" si="5"/>
        <v>296668.3015097247</v>
      </c>
      <c r="I17" s="22">
        <v>274231.19900000002</v>
      </c>
      <c r="J17" s="22">
        <f t="shared" ref="J17" si="28">I17*0.19</f>
        <v>52103.927810000008</v>
      </c>
      <c r="K17" s="22">
        <f t="shared" si="7"/>
        <v>326335.12681000005</v>
      </c>
      <c r="L17" s="22">
        <v>254287.11180000001</v>
      </c>
      <c r="M17" s="22">
        <f t="shared" ref="M17" si="29">L17*0.19</f>
        <v>48314.551242000001</v>
      </c>
      <c r="N17" s="22">
        <f t="shared" si="9"/>
        <v>302601.66304200003</v>
      </c>
      <c r="O17" s="20">
        <f t="shared" si="14"/>
        <v>5.0879827260647138E-2</v>
      </c>
      <c r="P17" s="34">
        <f t="shared" si="15"/>
        <v>308535</v>
      </c>
      <c r="Q17" s="34">
        <f t="shared" si="10"/>
        <v>302602</v>
      </c>
      <c r="R17" s="34">
        <f t="shared" si="11"/>
        <v>308273</v>
      </c>
    </row>
    <row r="18" spans="2:18">
      <c r="B18" s="14">
        <v>11</v>
      </c>
      <c r="C18" s="30" t="s">
        <v>23</v>
      </c>
      <c r="D18" s="30" t="s">
        <v>22</v>
      </c>
      <c r="E18" s="14">
        <v>1</v>
      </c>
      <c r="F18" s="12">
        <v>250000</v>
      </c>
      <c r="G18" s="12">
        <f t="shared" si="4"/>
        <v>47500</v>
      </c>
      <c r="H18" s="22">
        <f t="shared" si="5"/>
        <v>297500</v>
      </c>
      <c r="I18" s="22">
        <v>254287.11180000001</v>
      </c>
      <c r="J18" s="22">
        <f t="shared" ref="J18" si="30">I18*0.19</f>
        <v>48314.551242000001</v>
      </c>
      <c r="K18" s="22">
        <f t="shared" si="7"/>
        <v>302601.66304200003</v>
      </c>
      <c r="L18" s="22">
        <v>251794.10089999999</v>
      </c>
      <c r="M18" s="22">
        <f t="shared" ref="M18" si="31">L18*0.19</f>
        <v>47840.879171</v>
      </c>
      <c r="N18" s="22">
        <f t="shared" si="9"/>
        <v>299634.980071</v>
      </c>
      <c r="O18" s="20">
        <f t="shared" si="14"/>
        <v>8.5428521148361632E-3</v>
      </c>
      <c r="P18" s="34">
        <f t="shared" si="15"/>
        <v>299912</v>
      </c>
      <c r="Q18" s="34">
        <f t="shared" si="10"/>
        <v>299635</v>
      </c>
      <c r="R18" s="34">
        <f t="shared" si="11"/>
        <v>299905</v>
      </c>
    </row>
    <row r="19" spans="2:18" ht="28.5">
      <c r="B19" s="14">
        <v>12</v>
      </c>
      <c r="C19" s="30" t="s">
        <v>24</v>
      </c>
      <c r="D19" s="30" t="s">
        <v>25</v>
      </c>
      <c r="E19" s="14">
        <v>1</v>
      </c>
      <c r="F19" s="12">
        <v>616000</v>
      </c>
      <c r="G19" s="12">
        <f t="shared" si="4"/>
        <v>117040</v>
      </c>
      <c r="H19" s="22">
        <f t="shared" si="5"/>
        <v>733040</v>
      </c>
      <c r="I19" s="22">
        <v>665280</v>
      </c>
      <c r="J19" s="22">
        <f t="shared" ref="J19" si="32">I19*0.19</f>
        <v>126403.2</v>
      </c>
      <c r="K19" s="22">
        <f t="shared" si="7"/>
        <v>791683.2</v>
      </c>
      <c r="L19" s="22">
        <v>659120</v>
      </c>
      <c r="M19" s="22">
        <f t="shared" ref="M19" si="33">L19*0.19</f>
        <v>125232.8</v>
      </c>
      <c r="N19" s="22">
        <f t="shared" si="9"/>
        <v>784352.8</v>
      </c>
      <c r="O19" s="20">
        <f t="shared" si="14"/>
        <v>4.1513323271815929E-2</v>
      </c>
      <c r="P19" s="34">
        <f t="shared" si="15"/>
        <v>769692</v>
      </c>
      <c r="Q19" s="34">
        <f t="shared" si="10"/>
        <v>784353</v>
      </c>
      <c r="R19" s="34">
        <f t="shared" si="11"/>
        <v>769243</v>
      </c>
    </row>
    <row r="20" spans="2:18" ht="51" customHeight="1">
      <c r="B20" s="14">
        <v>13</v>
      </c>
      <c r="C20" s="30" t="s">
        <v>26</v>
      </c>
      <c r="D20" s="30" t="s">
        <v>27</v>
      </c>
      <c r="E20" s="14">
        <v>1</v>
      </c>
      <c r="F20" s="12">
        <v>257397.09786854452</v>
      </c>
      <c r="G20" s="12">
        <f t="shared" si="4"/>
        <v>48905.448595023459</v>
      </c>
      <c r="H20" s="22">
        <f t="shared" si="5"/>
        <v>306302.546463568</v>
      </c>
      <c r="I20" s="22">
        <v>259971.071</v>
      </c>
      <c r="J20" s="22">
        <f t="shared" ref="J20" si="34">I20*0.19</f>
        <v>49394.503490000003</v>
      </c>
      <c r="K20" s="22">
        <f t="shared" si="7"/>
        <v>309365.57449000003</v>
      </c>
      <c r="L20" s="22">
        <v>275414.897</v>
      </c>
      <c r="M20" s="22">
        <f t="shared" ref="M20" si="35">L20*0.19</f>
        <v>52328.830430000002</v>
      </c>
      <c r="N20" s="22">
        <f t="shared" si="9"/>
        <v>327743.72742999997</v>
      </c>
      <c r="O20" s="20">
        <f t="shared" si="14"/>
        <v>3.6876031159214576E-2</v>
      </c>
      <c r="P20" s="34">
        <f t="shared" si="15"/>
        <v>314471</v>
      </c>
      <c r="Q20" s="34">
        <f t="shared" si="10"/>
        <v>309366</v>
      </c>
      <c r="R20" s="34">
        <f t="shared" si="11"/>
        <v>314330</v>
      </c>
    </row>
    <row r="21" spans="2:18" ht="28.5">
      <c r="B21" s="14">
        <v>14</v>
      </c>
      <c r="C21" s="30" t="s">
        <v>28</v>
      </c>
      <c r="D21" s="30" t="s">
        <v>29</v>
      </c>
      <c r="E21" s="14">
        <v>1</v>
      </c>
      <c r="F21" s="12">
        <v>260000</v>
      </c>
      <c r="G21" s="12">
        <f t="shared" si="4"/>
        <v>49400</v>
      </c>
      <c r="H21" s="22">
        <f t="shared" si="5"/>
        <v>309400</v>
      </c>
      <c r="I21" s="22">
        <v>280562.83900000004</v>
      </c>
      <c r="J21" s="22">
        <f t="shared" ref="J21" si="36">I21*0.19</f>
        <v>53306.939410000006</v>
      </c>
      <c r="K21" s="22">
        <f t="shared" si="7"/>
        <v>333869.77841000003</v>
      </c>
      <c r="L21" s="22">
        <v>267692.984</v>
      </c>
      <c r="M21" s="22">
        <f t="shared" ref="M21" si="37">L21*0.19</f>
        <v>50861.666960000002</v>
      </c>
      <c r="N21" s="22">
        <f t="shared" si="9"/>
        <v>318554.65096</v>
      </c>
      <c r="O21" s="20">
        <f t="shared" si="14"/>
        <v>3.8562525598992557E-2</v>
      </c>
      <c r="P21" s="34">
        <f t="shared" si="15"/>
        <v>320608</v>
      </c>
      <c r="Q21" s="34">
        <f t="shared" si="10"/>
        <v>318555</v>
      </c>
      <c r="R21" s="34">
        <f t="shared" si="11"/>
        <v>320450</v>
      </c>
    </row>
    <row r="22" spans="2:18">
      <c r="B22" s="14">
        <v>15</v>
      </c>
      <c r="C22" s="30" t="s">
        <v>30</v>
      </c>
      <c r="D22" s="30" t="s">
        <v>31</v>
      </c>
      <c r="E22" s="14">
        <v>1</v>
      </c>
      <c r="F22" s="12">
        <v>265000</v>
      </c>
      <c r="G22" s="12">
        <f t="shared" si="4"/>
        <v>50350</v>
      </c>
      <c r="H22" s="22">
        <f t="shared" si="5"/>
        <v>315350</v>
      </c>
      <c r="I22" s="22">
        <v>259971.071</v>
      </c>
      <c r="J22" s="22">
        <f t="shared" ref="J22" si="38">I22*0.19</f>
        <v>49394.503490000003</v>
      </c>
      <c r="K22" s="22">
        <f t="shared" si="7"/>
        <v>309365.57449000003</v>
      </c>
      <c r="L22" s="22">
        <v>283136.81000000006</v>
      </c>
      <c r="M22" s="22">
        <f t="shared" ref="M22" si="39">L22*0.19</f>
        <v>53795.993900000009</v>
      </c>
      <c r="N22" s="22">
        <f t="shared" si="9"/>
        <v>336932.80390000006</v>
      </c>
      <c r="O22" s="20">
        <f t="shared" si="14"/>
        <v>4.5236315518770664E-2</v>
      </c>
      <c r="P22" s="34">
        <f t="shared" si="15"/>
        <v>320549</v>
      </c>
      <c r="Q22" s="34">
        <f t="shared" si="10"/>
        <v>315350</v>
      </c>
      <c r="R22" s="34">
        <f t="shared" si="11"/>
        <v>320334</v>
      </c>
    </row>
    <row r="23" spans="2:18" ht="45.75" customHeight="1">
      <c r="B23" s="14">
        <v>16</v>
      </c>
      <c r="C23" s="30" t="s">
        <v>32</v>
      </c>
      <c r="D23" s="30" t="s">
        <v>33</v>
      </c>
      <c r="E23" s="14">
        <v>1</v>
      </c>
      <c r="F23" s="12">
        <v>1085979.6000000001</v>
      </c>
      <c r="G23" s="12">
        <f t="shared" si="4"/>
        <v>206336.12400000001</v>
      </c>
      <c r="H23" s="22">
        <f t="shared" si="5"/>
        <v>1292315.7240000002</v>
      </c>
      <c r="I23" s="22">
        <v>1118558.9880000001</v>
      </c>
      <c r="J23" s="22">
        <f t="shared" ref="J23" si="40">I23*0.19</f>
        <v>212526.20772000003</v>
      </c>
      <c r="K23" s="22">
        <f t="shared" si="7"/>
        <v>1331085.1957200002</v>
      </c>
      <c r="L23" s="22">
        <v>1129418.7840000002</v>
      </c>
      <c r="M23" s="22">
        <f t="shared" ref="M23" si="41">L23*0.19</f>
        <v>214589.56896000003</v>
      </c>
      <c r="N23" s="22">
        <f t="shared" si="9"/>
        <v>1344008.3529600003</v>
      </c>
      <c r="O23" s="20">
        <f t="shared" si="14"/>
        <v>2.0342013024099055E-2</v>
      </c>
      <c r="P23" s="34">
        <f t="shared" si="15"/>
        <v>1322470</v>
      </c>
      <c r="Q23" s="34">
        <f t="shared" si="10"/>
        <v>1331085</v>
      </c>
      <c r="R23" s="34">
        <f t="shared" si="11"/>
        <v>1322286</v>
      </c>
    </row>
    <row r="24" spans="2:18" ht="46.5" customHeight="1">
      <c r="B24" s="14">
        <v>17</v>
      </c>
      <c r="C24" s="30" t="s">
        <v>34</v>
      </c>
      <c r="D24" s="30" t="s">
        <v>33</v>
      </c>
      <c r="E24" s="14">
        <v>1</v>
      </c>
      <c r="F24" s="12">
        <v>1711467.3627799479</v>
      </c>
      <c r="G24" s="12">
        <f t="shared" si="4"/>
        <v>325178.79892819014</v>
      </c>
      <c r="H24" s="22">
        <f t="shared" si="5"/>
        <v>2036646.161708138</v>
      </c>
      <c r="I24" s="22">
        <v>1779926.0544000003</v>
      </c>
      <c r="J24" s="22">
        <f t="shared" ref="J24" si="42">I24*0.19</f>
        <v>338185.95033600007</v>
      </c>
      <c r="K24" s="22">
        <f t="shared" si="7"/>
        <v>2118112.0047360002</v>
      </c>
      <c r="L24" s="22">
        <v>1797040.7280000001</v>
      </c>
      <c r="M24" s="22">
        <f t="shared" ref="M24" si="43">L24*0.19</f>
        <v>341437.73832</v>
      </c>
      <c r="N24" s="22">
        <f t="shared" si="9"/>
        <v>2138478.4663200001</v>
      </c>
      <c r="O24" s="20">
        <f t="shared" si="14"/>
        <v>2.5686905025090117E-2</v>
      </c>
      <c r="P24" s="34">
        <f t="shared" si="15"/>
        <v>2097746</v>
      </c>
      <c r="Q24" s="34">
        <f t="shared" si="10"/>
        <v>2118112</v>
      </c>
      <c r="R24" s="34">
        <f t="shared" si="11"/>
        <v>2097280</v>
      </c>
    </row>
    <row r="25" spans="2:18" ht="59.25" customHeight="1">
      <c r="B25" s="14">
        <v>18</v>
      </c>
      <c r="C25" s="30" t="s">
        <v>35</v>
      </c>
      <c r="D25" s="30" t="s">
        <v>36</v>
      </c>
      <c r="E25" s="14">
        <v>1</v>
      </c>
      <c r="F25" s="12">
        <v>341707.21018557315</v>
      </c>
      <c r="G25" s="12">
        <f t="shared" si="4"/>
        <v>64924.369935258896</v>
      </c>
      <c r="H25" s="22">
        <f t="shared" si="5"/>
        <v>406631.58012083202</v>
      </c>
      <c r="I25" s="22">
        <v>372460.85890000005</v>
      </c>
      <c r="J25" s="22">
        <f t="shared" ref="J25" si="44">I25*0.19</f>
        <v>70767.563191000008</v>
      </c>
      <c r="K25" s="22">
        <f t="shared" si="7"/>
        <v>443228.42209100007</v>
      </c>
      <c r="L25" s="22">
        <v>392963.29149999999</v>
      </c>
      <c r="M25" s="22">
        <f t="shared" ref="M25" si="45">L25*0.19</f>
        <v>74663.025385000001</v>
      </c>
      <c r="N25" s="22">
        <f t="shared" si="9"/>
        <v>467626.31688499998</v>
      </c>
      <c r="O25" s="20">
        <f t="shared" si="14"/>
        <v>6.9905874122522069E-2</v>
      </c>
      <c r="P25" s="34">
        <f t="shared" si="15"/>
        <v>439162</v>
      </c>
      <c r="Q25" s="34">
        <f t="shared" si="10"/>
        <v>443228</v>
      </c>
      <c r="R25" s="34">
        <f t="shared" si="11"/>
        <v>438439</v>
      </c>
    </row>
    <row r="26" spans="2:18" ht="59.25" customHeight="1">
      <c r="B26" s="14">
        <v>19</v>
      </c>
      <c r="C26" s="30" t="s">
        <v>37</v>
      </c>
      <c r="D26" s="30" t="s">
        <v>36</v>
      </c>
      <c r="E26" s="14">
        <v>1</v>
      </c>
      <c r="F26" s="12">
        <v>341707.21018557315</v>
      </c>
      <c r="G26" s="12">
        <f t="shared" si="4"/>
        <v>64924.369935258896</v>
      </c>
      <c r="H26" s="22">
        <f t="shared" si="5"/>
        <v>406631.58012083202</v>
      </c>
      <c r="I26" s="22">
        <v>382712.07520000008</v>
      </c>
      <c r="J26" s="22">
        <f t="shared" ref="J26" si="46">I26*0.19</f>
        <v>72715.294288000019</v>
      </c>
      <c r="K26" s="22">
        <f t="shared" si="7"/>
        <v>455427.36948800011</v>
      </c>
      <c r="L26" s="22">
        <v>379295.00310000003</v>
      </c>
      <c r="M26" s="22">
        <f t="shared" ref="M26" si="47">L26*0.19</f>
        <v>72066.050589000006</v>
      </c>
      <c r="N26" s="22">
        <f t="shared" si="9"/>
        <v>451361.05368900002</v>
      </c>
      <c r="O26" s="20">
        <f t="shared" si="14"/>
        <v>6.1842056527187952E-2</v>
      </c>
      <c r="P26" s="34">
        <f t="shared" si="15"/>
        <v>437807</v>
      </c>
      <c r="Q26" s="34">
        <f t="shared" si="10"/>
        <v>451361</v>
      </c>
      <c r="R26" s="34">
        <f t="shared" si="11"/>
        <v>437235</v>
      </c>
    </row>
    <row r="27" spans="2:18" ht="26.25" customHeight="1">
      <c r="B27" s="14">
        <v>20</v>
      </c>
      <c r="C27" s="30" t="s">
        <v>38</v>
      </c>
      <c r="D27" s="30" t="s">
        <v>39</v>
      </c>
      <c r="E27" s="14">
        <v>1</v>
      </c>
      <c r="F27" s="12">
        <v>257397.09786854452</v>
      </c>
      <c r="G27" s="12">
        <f t="shared" si="4"/>
        <v>48905.448595023459</v>
      </c>
      <c r="H27" s="22">
        <f t="shared" si="5"/>
        <v>306302.546463568</v>
      </c>
      <c r="I27" s="22">
        <v>262545.04200000002</v>
      </c>
      <c r="J27" s="22">
        <f t="shared" ref="J27" si="48">I27*0.19</f>
        <v>49883.557980000005</v>
      </c>
      <c r="K27" s="22">
        <f t="shared" si="7"/>
        <v>312428.59998</v>
      </c>
      <c r="L27" s="22">
        <v>285710.78100000002</v>
      </c>
      <c r="M27" s="22">
        <f t="shared" ref="M27" si="49">L27*0.19</f>
        <v>54285.048390000004</v>
      </c>
      <c r="N27" s="22">
        <f t="shared" si="9"/>
        <v>339995.82939000003</v>
      </c>
      <c r="O27" s="20">
        <f t="shared" si="14"/>
        <v>5.6161012128933242E-2</v>
      </c>
      <c r="P27" s="34">
        <f t="shared" si="15"/>
        <v>319576</v>
      </c>
      <c r="Q27" s="34">
        <f t="shared" si="10"/>
        <v>312429</v>
      </c>
      <c r="R27" s="34">
        <f t="shared" si="11"/>
        <v>319246</v>
      </c>
    </row>
    <row r="28" spans="2:18">
      <c r="B28" s="14">
        <v>21</v>
      </c>
      <c r="C28" s="30" t="s">
        <v>40</v>
      </c>
      <c r="D28" s="30" t="s">
        <v>41</v>
      </c>
      <c r="E28" s="14">
        <v>1</v>
      </c>
      <c r="F28" s="12">
        <v>396704.20398178056</v>
      </c>
      <c r="G28" s="12">
        <f t="shared" si="4"/>
        <v>75373.798756538308</v>
      </c>
      <c r="H28" s="22">
        <f t="shared" si="5"/>
        <v>472078.00273831887</v>
      </c>
      <c r="I28" s="22">
        <v>420506.45200000005</v>
      </c>
      <c r="J28" s="22">
        <f t="shared" ref="J28" si="50">I28*0.19</f>
        <v>79896.225880000013</v>
      </c>
      <c r="K28" s="22">
        <f t="shared" si="7"/>
        <v>500402.67788000009</v>
      </c>
      <c r="L28" s="22">
        <v>452242.78800000006</v>
      </c>
      <c r="M28" s="22">
        <f t="shared" ref="M28" si="51">L28*0.19</f>
        <v>85926.129720000012</v>
      </c>
      <c r="N28" s="22">
        <f t="shared" si="9"/>
        <v>538168.91772000003</v>
      </c>
      <c r="O28" s="20">
        <f t="shared" si="14"/>
        <v>6.5847831283082789E-2</v>
      </c>
      <c r="P28" s="34">
        <f t="shared" si="15"/>
        <v>503550</v>
      </c>
      <c r="Q28" s="34">
        <f t="shared" si="10"/>
        <v>500403</v>
      </c>
      <c r="R28" s="34">
        <f t="shared" si="11"/>
        <v>502826</v>
      </c>
    </row>
    <row r="29" spans="2:18" ht="28.5">
      <c r="B29" s="14">
        <v>22</v>
      </c>
      <c r="C29" s="30" t="s">
        <v>42</v>
      </c>
      <c r="D29" s="30" t="s">
        <v>43</v>
      </c>
      <c r="E29" s="14">
        <v>1</v>
      </c>
      <c r="F29" s="12">
        <v>1380840.0000000002</v>
      </c>
      <c r="G29" s="12">
        <f t="shared" si="4"/>
        <v>262359.60000000003</v>
      </c>
      <c r="H29" s="22">
        <f t="shared" si="5"/>
        <v>1643199.6000000003</v>
      </c>
      <c r="I29" s="22">
        <v>1588000</v>
      </c>
      <c r="J29" s="22">
        <f t="shared" ref="J29" si="52">I29*0.19</f>
        <v>301720</v>
      </c>
      <c r="K29" s="22">
        <f t="shared" si="7"/>
        <v>1889720</v>
      </c>
      <c r="L29" s="22">
        <v>1575000</v>
      </c>
      <c r="M29" s="22">
        <f t="shared" ref="M29" si="53">L29*0.19</f>
        <v>299250</v>
      </c>
      <c r="N29" s="22">
        <f t="shared" si="9"/>
        <v>1874250</v>
      </c>
      <c r="O29" s="20">
        <f t="shared" si="14"/>
        <v>7.660919477472089E-2</v>
      </c>
      <c r="P29" s="34">
        <f t="shared" si="15"/>
        <v>1802390</v>
      </c>
      <c r="Q29" s="34">
        <f t="shared" si="10"/>
        <v>1874250</v>
      </c>
      <c r="R29" s="34">
        <f t="shared" si="11"/>
        <v>1798754</v>
      </c>
    </row>
    <row r="30" spans="2:18" ht="42" customHeight="1">
      <c r="B30" s="14">
        <v>23</v>
      </c>
      <c r="C30" s="30" t="s">
        <v>44</v>
      </c>
      <c r="D30" s="30" t="s">
        <v>45</v>
      </c>
      <c r="E30" s="14">
        <v>1</v>
      </c>
      <c r="F30" s="12">
        <v>395000</v>
      </c>
      <c r="G30" s="12">
        <f t="shared" si="4"/>
        <v>75050</v>
      </c>
      <c r="H30" s="22">
        <f t="shared" si="5"/>
        <v>470050</v>
      </c>
      <c r="I30" s="22">
        <v>345610</v>
      </c>
      <c r="J30" s="22">
        <f t="shared" ref="J30" si="54">I30*0.19</f>
        <v>65665.899999999994</v>
      </c>
      <c r="K30" s="22">
        <f t="shared" si="7"/>
        <v>411275.9</v>
      </c>
      <c r="L30" s="22">
        <v>342380</v>
      </c>
      <c r="M30" s="22">
        <f t="shared" ref="M30" si="55">L30*0.19</f>
        <v>65052.200000000004</v>
      </c>
      <c r="N30" s="22">
        <f t="shared" si="9"/>
        <v>407432.2</v>
      </c>
      <c r="O30" s="20">
        <f t="shared" si="14"/>
        <v>8.1696053160698279E-2</v>
      </c>
      <c r="P30" s="34">
        <f t="shared" si="15"/>
        <v>429586</v>
      </c>
      <c r="Q30" s="34">
        <f t="shared" si="10"/>
        <v>411276</v>
      </c>
      <c r="R30" s="34">
        <f t="shared" si="11"/>
        <v>428658</v>
      </c>
    </row>
    <row r="31" spans="2:18">
      <c r="B31" s="14">
        <v>24</v>
      </c>
      <c r="C31" s="30" t="s">
        <v>46</v>
      </c>
      <c r="D31" s="30" t="s">
        <v>47</v>
      </c>
      <c r="E31" s="14">
        <v>1</v>
      </c>
      <c r="F31" s="12">
        <v>298000</v>
      </c>
      <c r="G31" s="12">
        <f t="shared" si="4"/>
        <v>56620</v>
      </c>
      <c r="H31" s="22">
        <f t="shared" si="5"/>
        <v>354620</v>
      </c>
      <c r="I31" s="22">
        <v>322000</v>
      </c>
      <c r="J31" s="22">
        <f t="shared" ref="J31" si="56">I31*0.19</f>
        <v>61180</v>
      </c>
      <c r="K31" s="22">
        <f t="shared" si="7"/>
        <v>383180</v>
      </c>
      <c r="L31" s="22">
        <v>343000</v>
      </c>
      <c r="M31" s="22">
        <f t="shared" ref="M31" si="57">L31*0.19</f>
        <v>65170</v>
      </c>
      <c r="N31" s="22">
        <f t="shared" si="9"/>
        <v>408170</v>
      </c>
      <c r="O31" s="20">
        <f t="shared" si="14"/>
        <v>7.0145359808085381E-2</v>
      </c>
      <c r="P31" s="34">
        <f t="shared" si="15"/>
        <v>381990</v>
      </c>
      <c r="Q31" s="34">
        <f t="shared" si="10"/>
        <v>383180</v>
      </c>
      <c r="R31" s="34">
        <f t="shared" si="11"/>
        <v>381361</v>
      </c>
    </row>
    <row r="32" spans="2:18" ht="105.75" customHeight="1">
      <c r="B32" s="14">
        <v>25</v>
      </c>
      <c r="C32" s="30" t="s">
        <v>48</v>
      </c>
      <c r="D32" s="30" t="s">
        <v>49</v>
      </c>
      <c r="E32" s="14">
        <v>1</v>
      </c>
      <c r="F32" s="12">
        <v>668757.8611107358</v>
      </c>
      <c r="G32" s="12">
        <f t="shared" si="4"/>
        <v>127063.9936110398</v>
      </c>
      <c r="H32" s="22">
        <f t="shared" si="5"/>
        <v>795821.85472177563</v>
      </c>
      <c r="I32" s="22">
        <v>695508.17440000002</v>
      </c>
      <c r="J32" s="22">
        <f t="shared" ref="J32" si="58">I32*0.19</f>
        <v>132146.553136</v>
      </c>
      <c r="K32" s="22">
        <f t="shared" si="7"/>
        <v>827654.72753600008</v>
      </c>
      <c r="L32" s="22">
        <v>728946.06740000006</v>
      </c>
      <c r="M32" s="22">
        <f t="shared" ref="M32" si="59">L32*0.19</f>
        <v>138499.752806</v>
      </c>
      <c r="N32" s="22">
        <f t="shared" si="9"/>
        <v>867445.820206</v>
      </c>
      <c r="O32" s="20">
        <f t="shared" si="14"/>
        <v>4.3219645405353307E-2</v>
      </c>
      <c r="P32" s="34">
        <f t="shared" si="15"/>
        <v>830307</v>
      </c>
      <c r="Q32" s="34">
        <f t="shared" si="10"/>
        <v>827655</v>
      </c>
      <c r="R32" s="34">
        <f t="shared" si="11"/>
        <v>829792</v>
      </c>
    </row>
    <row r="33" spans="1:30" ht="28.5">
      <c r="B33" s="14">
        <v>26</v>
      </c>
      <c r="C33" s="30" t="s">
        <v>50</v>
      </c>
      <c r="D33" s="30" t="s">
        <v>51</v>
      </c>
      <c r="E33" s="14">
        <v>1</v>
      </c>
      <c r="F33" s="12">
        <v>300000</v>
      </c>
      <c r="G33" s="12">
        <f t="shared" si="4"/>
        <v>57000</v>
      </c>
      <c r="H33" s="22">
        <f t="shared" si="5"/>
        <v>357000</v>
      </c>
      <c r="I33" s="22">
        <v>397000</v>
      </c>
      <c r="J33" s="22">
        <f t="shared" ref="J33" si="60">I33*0.19</f>
        <v>75430</v>
      </c>
      <c r="K33" s="22">
        <f t="shared" si="7"/>
        <v>472430</v>
      </c>
      <c r="L33" s="22">
        <v>345000</v>
      </c>
      <c r="M33" s="22">
        <f t="shared" ref="M33" si="61">L33*0.19</f>
        <v>65550</v>
      </c>
      <c r="N33" s="22">
        <f t="shared" si="9"/>
        <v>410550</v>
      </c>
      <c r="O33" s="20">
        <f t="shared" si="14"/>
        <v>0.1397564624763456</v>
      </c>
      <c r="P33" s="34">
        <f t="shared" si="15"/>
        <v>413327</v>
      </c>
      <c r="Q33" s="34">
        <f t="shared" si="10"/>
        <v>410550</v>
      </c>
      <c r="R33" s="34">
        <f t="shared" si="11"/>
        <v>410636</v>
      </c>
    </row>
    <row r="34" spans="1:30" ht="34.5" customHeight="1">
      <c r="B34" s="14">
        <v>27</v>
      </c>
      <c r="C34" s="30" t="s">
        <v>52</v>
      </c>
      <c r="D34" s="30" t="s">
        <v>53</v>
      </c>
      <c r="E34" s="14">
        <v>1</v>
      </c>
      <c r="F34" s="12">
        <v>312533.67794342252</v>
      </c>
      <c r="G34" s="12">
        <f t="shared" si="4"/>
        <v>59381.398809250277</v>
      </c>
      <c r="H34" s="22">
        <f t="shared" si="5"/>
        <v>371915.07675267279</v>
      </c>
      <c r="I34" s="22">
        <v>343787.04800000001</v>
      </c>
      <c r="J34" s="22">
        <f t="shared" ref="J34" si="62">I34*0.19</f>
        <v>65319.539120000001</v>
      </c>
      <c r="K34" s="22">
        <f t="shared" si="7"/>
        <v>409106.58712000004</v>
      </c>
      <c r="L34" s="22">
        <v>337536.37440000003</v>
      </c>
      <c r="M34" s="22">
        <f t="shared" ref="M34" si="63">L34*0.19</f>
        <v>64131.91113600001</v>
      </c>
      <c r="N34" s="22">
        <f t="shared" si="9"/>
        <v>401668.28553600004</v>
      </c>
      <c r="O34" s="20">
        <f t="shared" si="14"/>
        <v>4.9919839680650731E-2</v>
      </c>
      <c r="P34" s="34">
        <f t="shared" si="15"/>
        <v>394230</v>
      </c>
      <c r="Q34" s="34">
        <f t="shared" si="10"/>
        <v>401668</v>
      </c>
      <c r="R34" s="34">
        <f t="shared" si="11"/>
        <v>393897</v>
      </c>
    </row>
    <row r="35" spans="1:30" ht="54" customHeight="1">
      <c r="B35" s="14">
        <v>28</v>
      </c>
      <c r="C35" s="30" t="s">
        <v>54</v>
      </c>
      <c r="D35" s="30" t="s">
        <v>55</v>
      </c>
      <c r="E35" s="14">
        <v>1</v>
      </c>
      <c r="F35" s="12">
        <v>415000</v>
      </c>
      <c r="G35" s="12">
        <f t="shared" si="4"/>
        <v>78850</v>
      </c>
      <c r="H35" s="22">
        <f t="shared" si="5"/>
        <v>493850</v>
      </c>
      <c r="I35" s="22">
        <v>463919.76960000006</v>
      </c>
      <c r="J35" s="22">
        <f t="shared" ref="J35" si="64">I35*0.19</f>
        <v>88144.756224000012</v>
      </c>
      <c r="K35" s="22">
        <f t="shared" si="7"/>
        <v>552064.52582400013</v>
      </c>
      <c r="L35" s="22">
        <v>418356.22080000001</v>
      </c>
      <c r="M35" s="22">
        <f t="shared" ref="M35" si="65">L35*0.19</f>
        <v>79487.681951999999</v>
      </c>
      <c r="N35" s="22">
        <f t="shared" si="9"/>
        <v>497843.90275200002</v>
      </c>
      <c r="O35" s="20">
        <f t="shared" si="14"/>
        <v>6.3193706250453008E-2</v>
      </c>
      <c r="P35" s="34">
        <f t="shared" si="15"/>
        <v>514586</v>
      </c>
      <c r="Q35" s="34">
        <f t="shared" si="10"/>
        <v>497844</v>
      </c>
      <c r="R35" s="34">
        <f t="shared" si="11"/>
        <v>513917</v>
      </c>
    </row>
    <row r="36" spans="1:30" ht="54.75" customHeight="1">
      <c r="B36" s="14">
        <v>29</v>
      </c>
      <c r="C36" s="30" t="s">
        <v>56</v>
      </c>
      <c r="D36" s="30" t="s">
        <v>57</v>
      </c>
      <c r="E36" s="14">
        <v>1</v>
      </c>
      <c r="F36" s="12">
        <v>450000</v>
      </c>
      <c r="G36" s="12">
        <f t="shared" si="4"/>
        <v>85500</v>
      </c>
      <c r="H36" s="22">
        <f t="shared" si="5"/>
        <v>535500</v>
      </c>
      <c r="I36" s="22">
        <v>470000</v>
      </c>
      <c r="J36" s="22">
        <f t="shared" ref="J36" si="66">I36*0.19</f>
        <v>89300</v>
      </c>
      <c r="K36" s="22">
        <f t="shared" si="7"/>
        <v>559300</v>
      </c>
      <c r="L36" s="22">
        <v>430000</v>
      </c>
      <c r="M36" s="22">
        <f t="shared" ref="M36" si="67">L36*0.19</f>
        <v>81700</v>
      </c>
      <c r="N36" s="22">
        <f t="shared" si="9"/>
        <v>511700</v>
      </c>
      <c r="O36" s="20">
        <f t="shared" si="14"/>
        <v>4.4444444444444446E-2</v>
      </c>
      <c r="P36" s="34">
        <f t="shared" si="15"/>
        <v>535500</v>
      </c>
      <c r="Q36" s="34">
        <f t="shared" si="10"/>
        <v>535500</v>
      </c>
      <c r="R36" s="34">
        <f t="shared" si="11"/>
        <v>535147</v>
      </c>
    </row>
    <row r="37" spans="1:30" ht="62.25" customHeight="1">
      <c r="B37" s="14">
        <v>30</v>
      </c>
      <c r="C37" s="30" t="s">
        <v>58</v>
      </c>
      <c r="D37" s="30" t="s">
        <v>59</v>
      </c>
      <c r="E37" s="14">
        <v>1</v>
      </c>
      <c r="F37" s="12">
        <v>461000</v>
      </c>
      <c r="G37" s="12">
        <f t="shared" si="4"/>
        <v>87590</v>
      </c>
      <c r="H37" s="22">
        <f t="shared" si="5"/>
        <v>548590</v>
      </c>
      <c r="I37" s="22">
        <v>484050</v>
      </c>
      <c r="J37" s="22">
        <f t="shared" ref="J37" si="68">I37*0.19</f>
        <v>91969.5</v>
      </c>
      <c r="K37" s="22">
        <f t="shared" si="7"/>
        <v>576019.5</v>
      </c>
      <c r="L37" s="22">
        <v>525540</v>
      </c>
      <c r="M37" s="22">
        <f t="shared" ref="M37" si="69">L37*0.19</f>
        <v>99852.6</v>
      </c>
      <c r="N37" s="22">
        <f t="shared" si="9"/>
        <v>625392.6</v>
      </c>
      <c r="O37" s="20">
        <f t="shared" si="14"/>
        <v>6.6720365685870711E-2</v>
      </c>
      <c r="P37" s="34">
        <f t="shared" si="15"/>
        <v>583334</v>
      </c>
      <c r="Q37" s="34">
        <f t="shared" si="10"/>
        <v>576020</v>
      </c>
      <c r="R37" s="34">
        <f t="shared" si="11"/>
        <v>582478</v>
      </c>
    </row>
    <row r="38" spans="1:30" ht="28.5">
      <c r="B38" s="14">
        <v>31</v>
      </c>
      <c r="C38" s="30" t="s">
        <v>60</v>
      </c>
      <c r="D38" s="30" t="s">
        <v>61</v>
      </c>
      <c r="E38" s="14">
        <v>1</v>
      </c>
      <c r="F38" s="12">
        <v>221816.64</v>
      </c>
      <c r="G38" s="12">
        <f t="shared" si="4"/>
        <v>42145.161600000007</v>
      </c>
      <c r="H38" s="22">
        <f t="shared" si="5"/>
        <v>263961.80160000001</v>
      </c>
      <c r="I38" s="22">
        <v>226252.97280000002</v>
      </c>
      <c r="J38" s="22">
        <f t="shared" ref="J38" si="70">I38*0.19</f>
        <v>42988.064832000004</v>
      </c>
      <c r="K38" s="22">
        <f t="shared" si="7"/>
        <v>269241.03763200005</v>
      </c>
      <c r="L38" s="22">
        <v>248434.63680000004</v>
      </c>
      <c r="M38" s="22">
        <f t="shared" ref="M38" si="71">L38*0.19</f>
        <v>47202.58099200001</v>
      </c>
      <c r="N38" s="22">
        <f t="shared" si="9"/>
        <v>295637.21779200004</v>
      </c>
      <c r="O38" s="20">
        <f t="shared" si="14"/>
        <v>6.1424527140082549E-2</v>
      </c>
      <c r="P38" s="34">
        <f t="shared" si="15"/>
        <v>276280</v>
      </c>
      <c r="Q38" s="34">
        <f t="shared" si="10"/>
        <v>269241</v>
      </c>
      <c r="R38" s="34">
        <f t="shared" si="11"/>
        <v>275939</v>
      </c>
    </row>
    <row r="39" spans="1:30" s="10" customFormat="1">
      <c r="A39" s="31"/>
      <c r="B39" s="14">
        <v>32</v>
      </c>
      <c r="C39" s="32" t="s">
        <v>62</v>
      </c>
      <c r="D39" s="32" t="s">
        <v>41</v>
      </c>
      <c r="E39" s="14">
        <v>1</v>
      </c>
      <c r="F39" s="12">
        <v>420992.21647046105</v>
      </c>
      <c r="G39" s="12">
        <f t="shared" si="4"/>
        <v>79988.521129387605</v>
      </c>
      <c r="H39" s="22">
        <f t="shared" si="5"/>
        <v>500980.73759984865</v>
      </c>
      <c r="I39" s="22">
        <v>463091.44199999998</v>
      </c>
      <c r="J39" s="22">
        <f t="shared" ref="J39" si="72">I39*0.19</f>
        <v>87987.373980000004</v>
      </c>
      <c r="K39" s="22">
        <f t="shared" si="7"/>
        <v>551078.81597999996</v>
      </c>
      <c r="L39" s="22">
        <v>467301.36420000001</v>
      </c>
      <c r="M39" s="22">
        <f t="shared" ref="M39" si="73">L39*0.19</f>
        <v>88787.259198</v>
      </c>
      <c r="N39" s="22">
        <f t="shared" si="9"/>
        <v>556088.62339800003</v>
      </c>
      <c r="O39" s="20">
        <f t="shared" si="14"/>
        <v>5.6848252603638821E-2</v>
      </c>
      <c r="P39" s="34">
        <f t="shared" si="15"/>
        <v>536049</v>
      </c>
      <c r="Q39" s="34">
        <f t="shared" si="10"/>
        <v>551079</v>
      </c>
      <c r="R39" s="34">
        <f t="shared" si="11"/>
        <v>535459</v>
      </c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</row>
    <row r="40" spans="1:30" ht="28.5">
      <c r="B40" s="14">
        <v>33</v>
      </c>
      <c r="C40" s="30" t="s">
        <v>63</v>
      </c>
      <c r="D40" s="30" t="s">
        <v>64</v>
      </c>
      <c r="E40" s="14">
        <v>1</v>
      </c>
      <c r="F40" s="12">
        <v>1218487.3949579832</v>
      </c>
      <c r="G40" s="12">
        <f t="shared" si="4"/>
        <v>231512.6050420168</v>
      </c>
      <c r="H40" s="22">
        <f t="shared" si="5"/>
        <v>1450000</v>
      </c>
      <c r="I40" s="22">
        <v>1390000</v>
      </c>
      <c r="J40" s="22">
        <f t="shared" ref="J40" si="74">I40*0.19</f>
        <v>264100</v>
      </c>
      <c r="K40" s="22">
        <f t="shared" si="7"/>
        <v>1654100</v>
      </c>
      <c r="L40" s="22">
        <v>1231000</v>
      </c>
      <c r="M40" s="22">
        <f t="shared" ref="M40" si="75">L40*0.19</f>
        <v>233890</v>
      </c>
      <c r="N40" s="22">
        <f t="shared" si="9"/>
        <v>1464890</v>
      </c>
      <c r="O40" s="20">
        <f t="shared" si="14"/>
        <v>7.4709715850860198E-2</v>
      </c>
      <c r="P40" s="34">
        <f t="shared" si="15"/>
        <v>1522997</v>
      </c>
      <c r="Q40" s="34">
        <f t="shared" si="10"/>
        <v>1464890</v>
      </c>
      <c r="R40" s="34">
        <f t="shared" si="11"/>
        <v>1520238</v>
      </c>
    </row>
    <row r="41" spans="1:30" ht="28.5">
      <c r="B41" s="14">
        <v>34</v>
      </c>
      <c r="C41" s="30" t="s">
        <v>89</v>
      </c>
      <c r="D41" s="30" t="s">
        <v>64</v>
      </c>
      <c r="E41" s="14">
        <v>1</v>
      </c>
      <c r="F41" s="12">
        <v>1974789.9159663867</v>
      </c>
      <c r="G41" s="12">
        <f t="shared" si="4"/>
        <v>375210.0840336135</v>
      </c>
      <c r="H41" s="22">
        <f t="shared" si="5"/>
        <v>2350000</v>
      </c>
      <c r="I41" s="22">
        <v>2054000</v>
      </c>
      <c r="J41" s="22">
        <f t="shared" ref="J41" si="76">I41*0.19</f>
        <v>390260</v>
      </c>
      <c r="K41" s="22">
        <f t="shared" si="7"/>
        <v>2444260</v>
      </c>
      <c r="L41" s="22">
        <v>2272000</v>
      </c>
      <c r="M41" s="22">
        <f t="shared" ref="M41" si="77">L41*0.19</f>
        <v>431680</v>
      </c>
      <c r="N41" s="22">
        <f t="shared" si="9"/>
        <v>2703680</v>
      </c>
      <c r="O41" s="20">
        <f t="shared" si="14"/>
        <v>7.3281891908308416E-2</v>
      </c>
      <c r="P41" s="34">
        <f t="shared" si="15"/>
        <v>2499313</v>
      </c>
      <c r="Q41" s="34">
        <f t="shared" si="10"/>
        <v>2444260</v>
      </c>
      <c r="R41" s="34">
        <f t="shared" si="11"/>
        <v>2494921</v>
      </c>
    </row>
    <row r="42" spans="1:30" ht="28.5">
      <c r="B42" s="14">
        <v>35</v>
      </c>
      <c r="C42" s="30" t="s">
        <v>65</v>
      </c>
      <c r="D42" s="30" t="s">
        <v>66</v>
      </c>
      <c r="E42" s="14">
        <v>1</v>
      </c>
      <c r="F42" s="12">
        <v>1243697.4789915967</v>
      </c>
      <c r="G42" s="12">
        <f t="shared" si="4"/>
        <v>236302.52100840339</v>
      </c>
      <c r="H42" s="22">
        <f t="shared" si="5"/>
        <v>1480000</v>
      </c>
      <c r="I42" s="22">
        <v>1418000</v>
      </c>
      <c r="J42" s="22">
        <f t="shared" ref="J42" si="78">I42*0.19</f>
        <v>269420</v>
      </c>
      <c r="K42" s="22">
        <f t="shared" si="7"/>
        <v>1687420</v>
      </c>
      <c r="L42" s="22">
        <v>1306000</v>
      </c>
      <c r="M42" s="22">
        <f t="shared" ref="M42" si="79">L42*0.19</f>
        <v>248140</v>
      </c>
      <c r="N42" s="22">
        <f t="shared" si="9"/>
        <v>1554140</v>
      </c>
      <c r="O42" s="20">
        <f t="shared" si="14"/>
        <v>6.6782451269665796E-2</v>
      </c>
      <c r="P42" s="34">
        <f t="shared" si="15"/>
        <v>1573853</v>
      </c>
      <c r="Q42" s="34">
        <f t="shared" si="10"/>
        <v>1554140</v>
      </c>
      <c r="R42" s="34">
        <f t="shared" si="11"/>
        <v>1571538</v>
      </c>
    </row>
    <row r="43" spans="1:30">
      <c r="B43" s="14">
        <v>36</v>
      </c>
      <c r="C43" s="30" t="s">
        <v>67</v>
      </c>
      <c r="D43" s="30" t="s">
        <v>68</v>
      </c>
      <c r="E43" s="14">
        <v>1</v>
      </c>
      <c r="F43" s="12">
        <v>405000</v>
      </c>
      <c r="G43" s="12">
        <f t="shared" si="4"/>
        <v>76950</v>
      </c>
      <c r="H43" s="22">
        <f t="shared" si="5"/>
        <v>481950</v>
      </c>
      <c r="I43" s="22">
        <v>536000</v>
      </c>
      <c r="J43" s="22">
        <f t="shared" ref="J43" si="80">I43*0.19</f>
        <v>101840</v>
      </c>
      <c r="K43" s="22">
        <f t="shared" si="7"/>
        <v>637840</v>
      </c>
      <c r="L43" s="22">
        <v>466000</v>
      </c>
      <c r="M43" s="22">
        <f t="shared" ref="M43" si="81">L43*0.19</f>
        <v>88540</v>
      </c>
      <c r="N43" s="22">
        <f t="shared" si="9"/>
        <v>554540</v>
      </c>
      <c r="O43" s="20">
        <f t="shared" si="14"/>
        <v>0.13976867050381567</v>
      </c>
      <c r="P43" s="34">
        <f t="shared" si="15"/>
        <v>558110</v>
      </c>
      <c r="Q43" s="34">
        <f t="shared" si="10"/>
        <v>554540</v>
      </c>
      <c r="R43" s="34">
        <f t="shared" si="11"/>
        <v>554475</v>
      </c>
    </row>
    <row r="44" spans="1:30" ht="28.5">
      <c r="B44" s="14">
        <v>37</v>
      </c>
      <c r="C44" s="30" t="s">
        <v>69</v>
      </c>
      <c r="D44" s="30" t="s">
        <v>31</v>
      </c>
      <c r="E44" s="14">
        <v>1</v>
      </c>
      <c r="F44" s="12">
        <v>252252.00000000003</v>
      </c>
      <c r="G44" s="12">
        <f t="shared" si="4"/>
        <v>47927.880000000005</v>
      </c>
      <c r="H44" s="22">
        <f t="shared" si="5"/>
        <v>300179.88</v>
      </c>
      <c r="I44" s="22">
        <v>254774.52</v>
      </c>
      <c r="J44" s="22">
        <f t="shared" ref="J44" si="82">I44*0.19</f>
        <v>48407.158799999997</v>
      </c>
      <c r="K44" s="22">
        <f t="shared" si="7"/>
        <v>303181.67879999999</v>
      </c>
      <c r="L44" s="22">
        <v>277477.2</v>
      </c>
      <c r="M44" s="22">
        <f t="shared" ref="M44" si="83">L44*0.19</f>
        <v>52720.668000000005</v>
      </c>
      <c r="N44" s="22">
        <f t="shared" si="9"/>
        <v>330197.86800000002</v>
      </c>
      <c r="O44" s="20">
        <f t="shared" si="14"/>
        <v>5.3127690166746989E-2</v>
      </c>
      <c r="P44" s="34">
        <f t="shared" si="15"/>
        <v>311186</v>
      </c>
      <c r="Q44" s="34">
        <f t="shared" si="10"/>
        <v>303182</v>
      </c>
      <c r="R44" s="34">
        <f t="shared" si="11"/>
        <v>310899</v>
      </c>
    </row>
    <row r="45" spans="1:30" ht="28.5">
      <c r="B45" s="14">
        <v>38</v>
      </c>
      <c r="C45" s="30" t="s">
        <v>70</v>
      </c>
      <c r="D45" s="30" t="s">
        <v>71</v>
      </c>
      <c r="E45" s="14">
        <v>1</v>
      </c>
      <c r="F45" s="12">
        <v>349803.21434846666</v>
      </c>
      <c r="G45" s="12">
        <f t="shared" si="4"/>
        <v>66462.610726208659</v>
      </c>
      <c r="H45" s="22">
        <f t="shared" si="5"/>
        <v>416265.82507467532</v>
      </c>
      <c r="I45" s="22">
        <v>360297.30630000005</v>
      </c>
      <c r="J45" s="22">
        <f t="shared" ref="J45" si="84">I45*0.19</f>
        <v>68456.488197000013</v>
      </c>
      <c r="K45" s="22">
        <f t="shared" si="7"/>
        <v>428753.79449700005</v>
      </c>
      <c r="L45" s="22">
        <v>395277.62729999999</v>
      </c>
      <c r="M45" s="22">
        <f t="shared" ref="M45" si="85">L45*0.19</f>
        <v>75102.749186999994</v>
      </c>
      <c r="N45" s="22">
        <f t="shared" si="9"/>
        <v>470380.37648699997</v>
      </c>
      <c r="O45" s="20">
        <f t="shared" si="14"/>
        <v>6.462207694718769E-2</v>
      </c>
      <c r="P45" s="34">
        <f t="shared" si="15"/>
        <v>438467</v>
      </c>
      <c r="Q45" s="34">
        <f t="shared" si="10"/>
        <v>428754</v>
      </c>
      <c r="R45" s="34">
        <f t="shared" si="11"/>
        <v>437867</v>
      </c>
    </row>
    <row r="46" spans="1:30">
      <c r="B46" s="14">
        <v>39</v>
      </c>
      <c r="C46" s="30" t="s">
        <v>72</v>
      </c>
      <c r="D46" s="30" t="s">
        <v>6</v>
      </c>
      <c r="E46" s="14">
        <v>1</v>
      </c>
      <c r="F46" s="12">
        <v>167449.19999999998</v>
      </c>
      <c r="G46" s="12">
        <f t="shared" si="4"/>
        <v>31815.347999999998</v>
      </c>
      <c r="H46" s="22">
        <f t="shared" si="5"/>
        <v>199264.54799999998</v>
      </c>
      <c r="I46" s="22">
        <v>182519.62800000003</v>
      </c>
      <c r="J46" s="22">
        <f t="shared" ref="J46" si="86">I46*0.19</f>
        <v>34678.729320000006</v>
      </c>
      <c r="K46" s="22">
        <f t="shared" si="7"/>
        <v>217198.35732000004</v>
      </c>
      <c r="L46" s="22">
        <v>187543.10400000002</v>
      </c>
      <c r="M46" s="22">
        <f t="shared" ref="M46" si="87">L46*0.19</f>
        <v>35633.189760000001</v>
      </c>
      <c r="N46" s="22">
        <f t="shared" si="9"/>
        <v>223176.29376000003</v>
      </c>
      <c r="O46" s="20">
        <f t="shared" si="14"/>
        <v>5.8364467274751516E-2</v>
      </c>
      <c r="P46" s="34">
        <f t="shared" si="15"/>
        <v>213213</v>
      </c>
      <c r="Q46" s="34">
        <f t="shared" si="10"/>
        <v>217198</v>
      </c>
      <c r="R46" s="34">
        <f t="shared" si="11"/>
        <v>212967</v>
      </c>
    </row>
    <row r="47" spans="1:30" ht="28.5">
      <c r="B47" s="14">
        <v>40</v>
      </c>
      <c r="C47" s="30" t="s">
        <v>73</v>
      </c>
      <c r="D47" s="30" t="s">
        <v>74</v>
      </c>
      <c r="E47" s="14">
        <v>1</v>
      </c>
      <c r="F47" s="12">
        <v>265500</v>
      </c>
      <c r="G47" s="12">
        <f t="shared" si="4"/>
        <v>50445</v>
      </c>
      <c r="H47" s="22">
        <f t="shared" si="5"/>
        <v>315945</v>
      </c>
      <c r="I47" s="22">
        <v>284000</v>
      </c>
      <c r="J47" s="22">
        <f t="shared" ref="J47" si="88">I47*0.19</f>
        <v>53960</v>
      </c>
      <c r="K47" s="22">
        <f t="shared" si="7"/>
        <v>337960</v>
      </c>
      <c r="L47" s="22">
        <v>297100</v>
      </c>
      <c r="M47" s="22">
        <f t="shared" ref="M47" si="89">L47*0.19</f>
        <v>56449</v>
      </c>
      <c r="N47" s="22">
        <f t="shared" si="9"/>
        <v>353549</v>
      </c>
      <c r="O47" s="20">
        <f t="shared" si="14"/>
        <v>5.6260497895313309E-2</v>
      </c>
      <c r="P47" s="34">
        <f t="shared" si="15"/>
        <v>335818</v>
      </c>
      <c r="Q47" s="34">
        <f t="shared" si="10"/>
        <v>337960</v>
      </c>
      <c r="R47" s="34">
        <f t="shared" si="11"/>
        <v>335461</v>
      </c>
    </row>
    <row r="48" spans="1:30">
      <c r="B48" s="14">
        <v>41</v>
      </c>
      <c r="C48" s="30" t="s">
        <v>75</v>
      </c>
      <c r="D48" s="30" t="s">
        <v>76</v>
      </c>
      <c r="E48" s="14">
        <v>1</v>
      </c>
      <c r="F48" s="12">
        <v>192629.06456539663</v>
      </c>
      <c r="G48" s="12">
        <f t="shared" si="4"/>
        <v>36599.52226742536</v>
      </c>
      <c r="H48" s="22">
        <f t="shared" si="5"/>
        <v>229228.58683282201</v>
      </c>
      <c r="I48" s="22">
        <v>204186.80360000001</v>
      </c>
      <c r="J48" s="22">
        <f t="shared" ref="J48" si="90">I48*0.19</f>
        <v>38795.492684000004</v>
      </c>
      <c r="K48" s="22">
        <f t="shared" si="7"/>
        <v>242982.29628400001</v>
      </c>
      <c r="L48" s="22">
        <v>196481.64120000001</v>
      </c>
      <c r="M48" s="22">
        <f t="shared" ref="M48" si="91">L48*0.19</f>
        <v>37331.511828000002</v>
      </c>
      <c r="N48" s="22">
        <f t="shared" si="9"/>
        <v>233813.15302800003</v>
      </c>
      <c r="O48" s="20">
        <f t="shared" si="14"/>
        <v>2.9756974728144571E-2</v>
      </c>
      <c r="P48" s="34">
        <f t="shared" si="15"/>
        <v>235341</v>
      </c>
      <c r="Q48" s="34">
        <f t="shared" si="10"/>
        <v>233813</v>
      </c>
      <c r="R48" s="34">
        <f t="shared" si="11"/>
        <v>235272</v>
      </c>
    </row>
    <row r="49" spans="2:30" ht="57">
      <c r="B49" s="14">
        <v>42</v>
      </c>
      <c r="C49" s="30" t="s">
        <v>77</v>
      </c>
      <c r="D49" s="30" t="s">
        <v>78</v>
      </c>
      <c r="E49" s="14">
        <v>1</v>
      </c>
      <c r="F49" s="12">
        <v>668757.8611107358</v>
      </c>
      <c r="G49" s="12">
        <f t="shared" si="4"/>
        <v>127063.9936110398</v>
      </c>
      <c r="H49" s="22">
        <f t="shared" si="5"/>
        <v>795821.85472177563</v>
      </c>
      <c r="I49" s="22">
        <v>702195.75300000003</v>
      </c>
      <c r="J49" s="22">
        <f t="shared" ref="J49" si="92">I49*0.19</f>
        <v>133417.19307000001</v>
      </c>
      <c r="K49" s="22">
        <f t="shared" si="7"/>
        <v>835612.94607000006</v>
      </c>
      <c r="L49" s="22">
        <v>708883.33160000003</v>
      </c>
      <c r="M49" s="22">
        <f t="shared" ref="M49" si="93">L49*0.19</f>
        <v>134687.83300400001</v>
      </c>
      <c r="N49" s="22">
        <f t="shared" si="9"/>
        <v>843571.16460400005</v>
      </c>
      <c r="O49" s="20">
        <f t="shared" si="14"/>
        <v>3.1008522416941398E-2</v>
      </c>
      <c r="P49" s="34">
        <f t="shared" si="15"/>
        <v>825002</v>
      </c>
      <c r="Q49" s="34">
        <f t="shared" si="10"/>
        <v>835613</v>
      </c>
      <c r="R49" s="34">
        <f t="shared" si="11"/>
        <v>824735</v>
      </c>
    </row>
    <row r="50" spans="2:30">
      <c r="B50" s="14">
        <v>43</v>
      </c>
      <c r="C50" s="30" t="s">
        <v>79</v>
      </c>
      <c r="D50" s="30" t="s">
        <v>80</v>
      </c>
      <c r="E50" s="14">
        <v>1</v>
      </c>
      <c r="F50" s="12">
        <v>1432992.7368321461</v>
      </c>
      <c r="G50" s="12">
        <f t="shared" si="4"/>
        <v>272268.61999810778</v>
      </c>
      <c r="H50" s="22">
        <f t="shared" si="5"/>
        <v>1705261.3568302537</v>
      </c>
      <c r="I50" s="22">
        <v>1447322.6673999999</v>
      </c>
      <c r="J50" s="22">
        <f t="shared" ref="J50" si="94">I50*0.19</f>
        <v>274991.30680600001</v>
      </c>
      <c r="K50" s="22">
        <f t="shared" si="7"/>
        <v>1722313.9742059999</v>
      </c>
      <c r="L50" s="22">
        <v>1619281.7961999997</v>
      </c>
      <c r="M50" s="22">
        <f t="shared" ref="M50" si="95">L50*0.19</f>
        <v>307663.54127799993</v>
      </c>
      <c r="N50" s="22">
        <f t="shared" si="9"/>
        <v>1926945.3374779997</v>
      </c>
      <c r="O50" s="20">
        <f t="shared" si="14"/>
        <v>6.9116352367514025E-2</v>
      </c>
      <c r="P50" s="34">
        <f t="shared" si="15"/>
        <v>1784840</v>
      </c>
      <c r="Q50" s="34">
        <f t="shared" si="10"/>
        <v>1722314</v>
      </c>
      <c r="R50" s="34">
        <f t="shared" si="11"/>
        <v>1782068</v>
      </c>
    </row>
    <row r="51" spans="2:30">
      <c r="B51" s="14">
        <v>44</v>
      </c>
      <c r="C51" s="30" t="s">
        <v>81</v>
      </c>
      <c r="D51" s="30" t="s">
        <v>80</v>
      </c>
      <c r="E51" s="14">
        <v>1</v>
      </c>
      <c r="F51" s="12">
        <v>1021771.5598686256</v>
      </c>
      <c r="G51" s="12">
        <f t="shared" si="4"/>
        <v>194136.59637503888</v>
      </c>
      <c r="H51" s="22">
        <f t="shared" si="5"/>
        <v>1215908.1562436644</v>
      </c>
      <c r="I51" s="22">
        <v>1072860.138</v>
      </c>
      <c r="J51" s="22">
        <f t="shared" ref="J51" si="96">I51*0.19</f>
        <v>203843.42622000002</v>
      </c>
      <c r="K51" s="22">
        <f t="shared" si="7"/>
        <v>1276703.5642200001</v>
      </c>
      <c r="L51" s="22">
        <v>1123948.7160000002</v>
      </c>
      <c r="M51" s="22">
        <f t="shared" ref="M51" si="97">L51*0.19</f>
        <v>213550.25604000004</v>
      </c>
      <c r="N51" s="22">
        <f t="shared" si="9"/>
        <v>1337498.9720400004</v>
      </c>
      <c r="O51" s="20">
        <f t="shared" si="14"/>
        <v>4.7619047682217711E-2</v>
      </c>
      <c r="P51" s="34">
        <f t="shared" si="15"/>
        <v>1276704</v>
      </c>
      <c r="Q51" s="34">
        <f t="shared" si="10"/>
        <v>1276704</v>
      </c>
      <c r="R51" s="34">
        <f t="shared" si="11"/>
        <v>1275738</v>
      </c>
    </row>
    <row r="52" spans="2:30" ht="28.5">
      <c r="B52" s="14">
        <v>45</v>
      </c>
      <c r="C52" s="30" t="s">
        <v>82</v>
      </c>
      <c r="D52" s="30" t="s">
        <v>80</v>
      </c>
      <c r="E52" s="14">
        <v>1</v>
      </c>
      <c r="F52" s="12">
        <v>589333.2685471772</v>
      </c>
      <c r="G52" s="12">
        <f t="shared" si="4"/>
        <v>111973.32102396367</v>
      </c>
      <c r="H52" s="22">
        <f t="shared" si="5"/>
        <v>701306.58957114082</v>
      </c>
      <c r="I52" s="22">
        <v>642373.26430000004</v>
      </c>
      <c r="J52" s="22">
        <f t="shared" ref="J52" si="98">I52*0.19</f>
        <v>122050.92021700001</v>
      </c>
      <c r="K52" s="22">
        <f t="shared" si="7"/>
        <v>764424.1845170001</v>
      </c>
      <c r="L52" s="22">
        <v>601119.93540000007</v>
      </c>
      <c r="M52" s="22">
        <f t="shared" ref="M52" si="99">L52*0.19</f>
        <v>114212.78772600001</v>
      </c>
      <c r="N52" s="22">
        <f t="shared" si="9"/>
        <v>715332.72312600003</v>
      </c>
      <c r="O52" s="20">
        <f t="shared" si="14"/>
        <v>4.5586646871062786E-2</v>
      </c>
      <c r="P52" s="34">
        <f t="shared" si="15"/>
        <v>727021</v>
      </c>
      <c r="Q52" s="34">
        <f t="shared" si="10"/>
        <v>715333</v>
      </c>
      <c r="R52" s="34">
        <f t="shared" si="11"/>
        <v>726524</v>
      </c>
    </row>
    <row r="53" spans="2:30">
      <c r="B53" s="14">
        <v>46</v>
      </c>
      <c r="C53" s="15" t="s">
        <v>83</v>
      </c>
      <c r="D53" s="15" t="s">
        <v>14</v>
      </c>
      <c r="E53" s="14">
        <v>1</v>
      </c>
      <c r="F53" s="12">
        <v>595000</v>
      </c>
      <c r="G53" s="12">
        <f t="shared" si="4"/>
        <v>113050</v>
      </c>
      <c r="H53" s="22">
        <f t="shared" si="5"/>
        <v>708050</v>
      </c>
      <c r="I53" s="22">
        <v>672350</v>
      </c>
      <c r="J53" s="22">
        <f t="shared" ref="J53" si="100">I53*0.19</f>
        <v>127746.5</v>
      </c>
      <c r="K53" s="22">
        <f t="shared" si="7"/>
        <v>800096.5</v>
      </c>
      <c r="L53" s="22">
        <v>660450</v>
      </c>
      <c r="M53" s="22">
        <f t="shared" ref="M53" si="101">L53*0.19</f>
        <v>125485.5</v>
      </c>
      <c r="N53" s="22">
        <f t="shared" si="9"/>
        <v>785935.5</v>
      </c>
      <c r="O53" s="20">
        <f t="shared" si="14"/>
        <v>6.4814814814814811E-2</v>
      </c>
      <c r="P53" s="34">
        <f t="shared" si="15"/>
        <v>764694</v>
      </c>
      <c r="Q53" s="34">
        <f t="shared" si="10"/>
        <v>785936</v>
      </c>
      <c r="R53" s="34">
        <f t="shared" si="11"/>
        <v>763597</v>
      </c>
    </row>
    <row r="54" spans="2:30">
      <c r="B54" s="14">
        <v>47</v>
      </c>
      <c r="C54" s="15" t="s">
        <v>94</v>
      </c>
      <c r="D54" s="15" t="s">
        <v>41</v>
      </c>
      <c r="E54" s="14">
        <v>1</v>
      </c>
      <c r="F54" s="12">
        <v>396704.20398178056</v>
      </c>
      <c r="G54" s="12">
        <f t="shared" si="4"/>
        <v>75373.798756538308</v>
      </c>
      <c r="H54" s="22">
        <f t="shared" si="5"/>
        <v>472078.00273831887</v>
      </c>
      <c r="I54" s="22">
        <v>420506.45200000005</v>
      </c>
      <c r="J54" s="22">
        <f t="shared" ref="J54" si="102">I54*0.19</f>
        <v>79896.225880000013</v>
      </c>
      <c r="K54" s="22">
        <f t="shared" si="7"/>
        <v>500402.67788000009</v>
      </c>
      <c r="L54" s="22">
        <v>452242.78800000006</v>
      </c>
      <c r="M54" s="22">
        <f t="shared" ref="M54" si="103">L54*0.19</f>
        <v>85926.129720000012</v>
      </c>
      <c r="N54" s="22">
        <f t="shared" si="9"/>
        <v>538168.91772000003</v>
      </c>
      <c r="O54" s="20">
        <f t="shared" si="14"/>
        <v>6.5847831283082789E-2</v>
      </c>
      <c r="P54" s="34">
        <f t="shared" si="15"/>
        <v>503550</v>
      </c>
      <c r="Q54" s="34">
        <f t="shared" si="10"/>
        <v>500403</v>
      </c>
      <c r="R54" s="34">
        <f t="shared" si="11"/>
        <v>502826</v>
      </c>
    </row>
    <row r="55" spans="2:30">
      <c r="B55" s="14">
        <v>48</v>
      </c>
      <c r="C55" s="15" t="s">
        <v>105</v>
      </c>
      <c r="D55" s="15" t="s">
        <v>96</v>
      </c>
      <c r="E55" s="14">
        <v>1</v>
      </c>
      <c r="F55" s="12">
        <v>458660.76000000007</v>
      </c>
      <c r="G55" s="12">
        <f t="shared" si="4"/>
        <v>87145.544400000013</v>
      </c>
      <c r="H55" s="22">
        <f t="shared" si="5"/>
        <v>545806.30440000002</v>
      </c>
      <c r="I55" s="22">
        <v>467833.97520000004</v>
      </c>
      <c r="J55" s="22">
        <f t="shared" ref="J55" si="104">I55*0.19</f>
        <v>88888.455288000012</v>
      </c>
      <c r="K55" s="22">
        <f t="shared" si="7"/>
        <v>556722.43048800004</v>
      </c>
      <c r="L55" s="22">
        <v>499940.22840000002</v>
      </c>
      <c r="M55" s="22">
        <f t="shared" ref="M55" si="105">L55*0.19</f>
        <v>94988.643395999999</v>
      </c>
      <c r="N55" s="22">
        <f t="shared" si="9"/>
        <v>594928.87179600005</v>
      </c>
      <c r="O55" s="20">
        <f t="shared" si="14"/>
        <v>4.5586645912404598E-2</v>
      </c>
      <c r="P55" s="34">
        <f t="shared" si="15"/>
        <v>565819</v>
      </c>
      <c r="Q55" s="34">
        <f t="shared" si="10"/>
        <v>556722</v>
      </c>
      <c r="R55" s="34">
        <f t="shared" si="11"/>
        <v>565433</v>
      </c>
    </row>
    <row r="56" spans="2:30">
      <c r="B56" s="14">
        <v>49</v>
      </c>
      <c r="C56" s="15" t="s">
        <v>95</v>
      </c>
      <c r="D56" s="15" t="s">
        <v>96</v>
      </c>
      <c r="E56" s="14">
        <v>1</v>
      </c>
      <c r="F56" s="12">
        <v>463000</v>
      </c>
      <c r="G56" s="12">
        <f t="shared" si="4"/>
        <v>87970</v>
      </c>
      <c r="H56" s="22">
        <f t="shared" si="5"/>
        <v>550970</v>
      </c>
      <c r="I56" s="22">
        <v>469000</v>
      </c>
      <c r="J56" s="22">
        <f t="shared" ref="J56" si="106">I56*0.19</f>
        <v>89110</v>
      </c>
      <c r="K56" s="22">
        <f t="shared" si="7"/>
        <v>558110</v>
      </c>
      <c r="L56" s="22">
        <v>476890</v>
      </c>
      <c r="M56" s="22">
        <f t="shared" ref="M56" si="107">L56*0.19</f>
        <v>90609.1</v>
      </c>
      <c r="N56" s="22">
        <f t="shared" si="9"/>
        <v>567499.1</v>
      </c>
      <c r="O56" s="20">
        <f t="shared" si="14"/>
        <v>1.4833800910187208E-2</v>
      </c>
      <c r="P56" s="34">
        <f t="shared" si="15"/>
        <v>558860</v>
      </c>
      <c r="Q56" s="34">
        <f t="shared" si="10"/>
        <v>558110</v>
      </c>
      <c r="R56" s="34">
        <f t="shared" si="11"/>
        <v>558819</v>
      </c>
    </row>
    <row r="57" spans="2:30" ht="22.5" customHeight="1">
      <c r="B57" s="14">
        <v>50</v>
      </c>
      <c r="C57" s="30" t="s">
        <v>97</v>
      </c>
      <c r="D57" s="30" t="s">
        <v>106</v>
      </c>
      <c r="E57" s="14">
        <v>1</v>
      </c>
      <c r="F57" s="12">
        <v>397000</v>
      </c>
      <c r="G57" s="12">
        <f t="shared" si="4"/>
        <v>75430</v>
      </c>
      <c r="H57" s="22">
        <f t="shared" si="5"/>
        <v>472430</v>
      </c>
      <c r="I57" s="22">
        <v>508000</v>
      </c>
      <c r="J57" s="22">
        <f t="shared" ref="J57" si="108">I57*0.19</f>
        <v>96520</v>
      </c>
      <c r="K57" s="22">
        <f t="shared" si="7"/>
        <v>604520</v>
      </c>
      <c r="L57" s="22">
        <v>461000</v>
      </c>
      <c r="M57" s="22">
        <f t="shared" ref="M57" si="109">L57*0.19</f>
        <v>87590</v>
      </c>
      <c r="N57" s="22">
        <f t="shared" si="9"/>
        <v>548590</v>
      </c>
      <c r="O57" s="20">
        <f t="shared" si="14"/>
        <v>0.12236429982596385</v>
      </c>
      <c r="P57" s="34">
        <f t="shared" si="15"/>
        <v>541847</v>
      </c>
      <c r="Q57" s="34">
        <f t="shared" si="10"/>
        <v>548590</v>
      </c>
      <c r="R57" s="34">
        <f t="shared" si="11"/>
        <v>539095</v>
      </c>
    </row>
    <row r="58" spans="2:30" ht="38.25" customHeight="1">
      <c r="B58" s="14">
        <v>51</v>
      </c>
      <c r="C58" s="30" t="s">
        <v>98</v>
      </c>
      <c r="D58" s="30" t="s">
        <v>107</v>
      </c>
      <c r="E58" s="14">
        <v>1</v>
      </c>
      <c r="F58" s="12">
        <v>556000</v>
      </c>
      <c r="G58" s="12">
        <f t="shared" si="4"/>
        <v>105640</v>
      </c>
      <c r="H58" s="22">
        <f t="shared" si="5"/>
        <v>661640</v>
      </c>
      <c r="I58" s="22">
        <v>612000</v>
      </c>
      <c r="J58" s="22">
        <f t="shared" ref="J58" si="110">I58*0.19</f>
        <v>116280</v>
      </c>
      <c r="K58" s="22">
        <f t="shared" si="7"/>
        <v>728280</v>
      </c>
      <c r="L58" s="22">
        <v>640000</v>
      </c>
      <c r="M58" s="22">
        <f t="shared" ref="M58" si="111">L58*0.19</f>
        <v>121600</v>
      </c>
      <c r="N58" s="22">
        <f t="shared" si="9"/>
        <v>761600</v>
      </c>
      <c r="O58" s="20">
        <f t="shared" si="14"/>
        <v>7.0969092620997515E-2</v>
      </c>
      <c r="P58" s="34">
        <f t="shared" si="15"/>
        <v>717173</v>
      </c>
      <c r="Q58" s="34">
        <f t="shared" si="10"/>
        <v>728280</v>
      </c>
      <c r="R58" s="34">
        <f t="shared" si="11"/>
        <v>715949</v>
      </c>
    </row>
    <row r="59" spans="2:30">
      <c r="B59" s="14">
        <v>52</v>
      </c>
      <c r="C59" s="30" t="s">
        <v>99</v>
      </c>
      <c r="D59" s="30"/>
      <c r="E59" s="14">
        <v>1</v>
      </c>
      <c r="F59" s="12">
        <v>200000</v>
      </c>
      <c r="G59" s="12">
        <f t="shared" si="4"/>
        <v>38000</v>
      </c>
      <c r="H59" s="22">
        <f t="shared" si="5"/>
        <v>238000</v>
      </c>
      <c r="I59" s="22">
        <v>272000</v>
      </c>
      <c r="J59" s="22">
        <f t="shared" ref="J59" si="112">I59*0.19</f>
        <v>51680</v>
      </c>
      <c r="K59" s="22">
        <f t="shared" si="7"/>
        <v>323680</v>
      </c>
      <c r="L59" s="22">
        <v>236500</v>
      </c>
      <c r="M59" s="22">
        <f t="shared" ref="M59" si="113">L59*0.19</f>
        <v>44935</v>
      </c>
      <c r="N59" s="22">
        <f t="shared" si="9"/>
        <v>281435</v>
      </c>
      <c r="O59" s="20">
        <f t="shared" si="14"/>
        <v>0.15243962197093514</v>
      </c>
      <c r="P59" s="34">
        <f t="shared" si="15"/>
        <v>281038</v>
      </c>
      <c r="Q59" s="34">
        <f t="shared" si="10"/>
        <v>281435</v>
      </c>
      <c r="R59" s="34">
        <f t="shared" si="11"/>
        <v>278841</v>
      </c>
    </row>
    <row r="60" spans="2:30" ht="28.5">
      <c r="B60" s="14">
        <v>53</v>
      </c>
      <c r="C60" s="30" t="s">
        <v>100</v>
      </c>
      <c r="D60" s="15" t="s">
        <v>14</v>
      </c>
      <c r="E60" s="14">
        <v>1</v>
      </c>
      <c r="F60" s="12">
        <v>270000</v>
      </c>
      <c r="G60" s="12">
        <f t="shared" si="4"/>
        <v>51300</v>
      </c>
      <c r="H60" s="22">
        <f t="shared" si="5"/>
        <v>321300</v>
      </c>
      <c r="I60" s="22">
        <v>278000</v>
      </c>
      <c r="J60" s="22">
        <f t="shared" ref="J60" si="114">I60*0.19</f>
        <v>52820</v>
      </c>
      <c r="K60" s="22">
        <f t="shared" si="7"/>
        <v>330820</v>
      </c>
      <c r="L60" s="22">
        <v>285869.90980000002</v>
      </c>
      <c r="M60" s="22">
        <f t="shared" ref="M60" si="115">L60*0.19</f>
        <v>54315.282862000007</v>
      </c>
      <c r="N60" s="22">
        <f t="shared" si="9"/>
        <v>340185.19266200002</v>
      </c>
      <c r="O60" s="20">
        <f t="shared" si="14"/>
        <v>2.8547775876553962E-2</v>
      </c>
      <c r="P60" s="34">
        <f t="shared" si="15"/>
        <v>330768</v>
      </c>
      <c r="Q60" s="34">
        <f t="shared" si="10"/>
        <v>330820</v>
      </c>
      <c r="R60" s="34">
        <f t="shared" si="11"/>
        <v>330679</v>
      </c>
    </row>
    <row r="61" spans="2:30" ht="28.5">
      <c r="B61" s="14">
        <v>54</v>
      </c>
      <c r="C61" s="30" t="s">
        <v>102</v>
      </c>
      <c r="D61" s="15" t="s">
        <v>14</v>
      </c>
      <c r="E61" s="14">
        <v>1</v>
      </c>
      <c r="F61" s="12">
        <v>295000</v>
      </c>
      <c r="G61" s="12">
        <f t="shared" si="4"/>
        <v>56050</v>
      </c>
      <c r="H61" s="22">
        <f t="shared" si="5"/>
        <v>351050</v>
      </c>
      <c r="I61" s="22">
        <v>319000</v>
      </c>
      <c r="J61" s="22">
        <f t="shared" ref="J61" si="116">I61*0.19</f>
        <v>60610</v>
      </c>
      <c r="K61" s="22">
        <f t="shared" si="7"/>
        <v>379610</v>
      </c>
      <c r="L61" s="22">
        <v>290000</v>
      </c>
      <c r="M61" s="22">
        <f t="shared" ref="M61" si="117">L61*0.19</f>
        <v>55100</v>
      </c>
      <c r="N61" s="22">
        <f t="shared" si="9"/>
        <v>345100</v>
      </c>
      <c r="O61" s="20">
        <f t="shared" si="14"/>
        <v>5.1446973248820728E-2</v>
      </c>
      <c r="P61" s="34">
        <f t="shared" si="15"/>
        <v>358587</v>
      </c>
      <c r="Q61" s="34">
        <f t="shared" si="10"/>
        <v>351050</v>
      </c>
      <c r="R61" s="34">
        <f t="shared" si="11"/>
        <v>358276</v>
      </c>
    </row>
    <row r="62" spans="2:30">
      <c r="B62" s="14">
        <v>55</v>
      </c>
      <c r="C62" s="15" t="s">
        <v>101</v>
      </c>
      <c r="D62" s="15" t="s">
        <v>108</v>
      </c>
      <c r="E62" s="14">
        <v>1</v>
      </c>
      <c r="F62" s="12">
        <v>320000</v>
      </c>
      <c r="G62" s="12">
        <f t="shared" si="4"/>
        <v>60800</v>
      </c>
      <c r="H62" s="22">
        <f t="shared" si="5"/>
        <v>380800</v>
      </c>
      <c r="I62" s="22">
        <v>328000</v>
      </c>
      <c r="J62" s="22">
        <f t="shared" ref="J62" si="118">I62*0.19</f>
        <v>62320</v>
      </c>
      <c r="K62" s="22">
        <f t="shared" si="7"/>
        <v>390320</v>
      </c>
      <c r="L62" s="22">
        <v>295000</v>
      </c>
      <c r="M62" s="22">
        <f t="shared" ref="M62" si="119">L62*0.19</f>
        <v>56050</v>
      </c>
      <c r="N62" s="22">
        <f t="shared" si="9"/>
        <v>351050</v>
      </c>
      <c r="O62" s="20">
        <f t="shared" si="14"/>
        <v>5.4764586781231625E-2</v>
      </c>
      <c r="P62" s="34">
        <f t="shared" si="15"/>
        <v>374057</v>
      </c>
      <c r="Q62" s="34">
        <f t="shared" si="10"/>
        <v>380800</v>
      </c>
      <c r="R62" s="34">
        <f t="shared" si="11"/>
        <v>373676</v>
      </c>
    </row>
    <row r="63" spans="2:30" s="16" customFormat="1">
      <c r="B63" s="14">
        <v>56</v>
      </c>
      <c r="C63" s="15" t="s">
        <v>87</v>
      </c>
      <c r="D63" s="15" t="s">
        <v>110</v>
      </c>
      <c r="E63" s="14">
        <v>1</v>
      </c>
      <c r="F63" s="12">
        <v>423000</v>
      </c>
      <c r="G63" s="12">
        <f t="shared" si="4"/>
        <v>80370</v>
      </c>
      <c r="H63" s="22">
        <f t="shared" si="5"/>
        <v>503370</v>
      </c>
      <c r="I63" s="22">
        <v>368000</v>
      </c>
      <c r="J63" s="22">
        <f t="shared" ref="J63" si="120">I63*0.19</f>
        <v>69920</v>
      </c>
      <c r="K63" s="22">
        <f t="shared" si="7"/>
        <v>437920</v>
      </c>
      <c r="L63" s="22">
        <v>490000</v>
      </c>
      <c r="M63" s="22">
        <f t="shared" ref="M63" si="121">L63*0.19</f>
        <v>93100</v>
      </c>
      <c r="N63" s="22">
        <f t="shared" si="9"/>
        <v>583100</v>
      </c>
      <c r="O63" s="20">
        <f t="shared" si="14"/>
        <v>0.14308731026126584</v>
      </c>
      <c r="P63" s="34">
        <f t="shared" si="15"/>
        <v>508130</v>
      </c>
      <c r="Q63" s="34">
        <f t="shared" si="10"/>
        <v>503370</v>
      </c>
      <c r="R63" s="34">
        <f t="shared" si="11"/>
        <v>504671</v>
      </c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2:30" s="16" customFormat="1">
      <c r="B64" s="14">
        <v>57</v>
      </c>
      <c r="C64" s="15" t="s">
        <v>103</v>
      </c>
      <c r="D64" s="15" t="s">
        <v>111</v>
      </c>
      <c r="E64" s="14">
        <v>1</v>
      </c>
      <c r="F64" s="12">
        <v>4450000</v>
      </c>
      <c r="G64" s="12">
        <f t="shared" si="4"/>
        <v>845500</v>
      </c>
      <c r="H64" s="22">
        <f t="shared" si="5"/>
        <v>5295500</v>
      </c>
      <c r="I64" s="22">
        <v>3300000</v>
      </c>
      <c r="J64" s="22">
        <f t="shared" ref="J64" si="122">I64*0.19</f>
        <v>627000</v>
      </c>
      <c r="K64" s="22">
        <f t="shared" si="7"/>
        <v>3927000</v>
      </c>
      <c r="L64" s="22">
        <v>3650000</v>
      </c>
      <c r="M64" s="22">
        <f t="shared" ref="M64" si="123">L64*0.19</f>
        <v>693500</v>
      </c>
      <c r="N64" s="22">
        <f t="shared" si="9"/>
        <v>4343500</v>
      </c>
      <c r="O64" s="20">
        <f t="shared" si="14"/>
        <v>0.15512929108620521</v>
      </c>
      <c r="P64" s="34">
        <f t="shared" si="15"/>
        <v>4522000</v>
      </c>
      <c r="Q64" s="34">
        <f t="shared" si="10"/>
        <v>4343500</v>
      </c>
      <c r="R64" s="34">
        <f t="shared" si="11"/>
        <v>4486792</v>
      </c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</row>
    <row r="65" spans="2:30" s="16" customFormat="1" ht="21" customHeight="1">
      <c r="B65" s="14">
        <v>58</v>
      </c>
      <c r="C65" s="15" t="s">
        <v>104</v>
      </c>
      <c r="D65" s="15" t="s">
        <v>109</v>
      </c>
      <c r="E65" s="14">
        <v>1</v>
      </c>
      <c r="F65" s="12">
        <v>3300000</v>
      </c>
      <c r="G65" s="12">
        <f t="shared" si="4"/>
        <v>627000</v>
      </c>
      <c r="H65" s="22">
        <f t="shared" si="5"/>
        <v>3927000</v>
      </c>
      <c r="I65" s="22">
        <v>2500000</v>
      </c>
      <c r="J65" s="22">
        <f t="shared" ref="J65" si="124">I65*0.19</f>
        <v>475000</v>
      </c>
      <c r="K65" s="22">
        <f t="shared" si="7"/>
        <v>2975000</v>
      </c>
      <c r="L65" s="22">
        <v>2700000</v>
      </c>
      <c r="M65" s="22">
        <f t="shared" ref="M65" si="125">L65*0.19</f>
        <v>513000</v>
      </c>
      <c r="N65" s="22">
        <f t="shared" si="9"/>
        <v>3213000</v>
      </c>
      <c r="O65" s="20">
        <f t="shared" si="14"/>
        <v>0.14694112937408016</v>
      </c>
      <c r="P65" s="34">
        <f t="shared" si="15"/>
        <v>3371667</v>
      </c>
      <c r="Q65" s="34">
        <f t="shared" si="10"/>
        <v>3213000</v>
      </c>
      <c r="R65" s="34">
        <f t="shared" si="11"/>
        <v>3348263</v>
      </c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</row>
    <row r="66" spans="2:30" s="16" customFormat="1">
      <c r="B66" s="14">
        <v>59</v>
      </c>
      <c r="C66" s="17" t="s">
        <v>118</v>
      </c>
      <c r="D66" s="17" t="s">
        <v>119</v>
      </c>
      <c r="E66" s="14">
        <v>1</v>
      </c>
      <c r="F66" s="12">
        <v>305973.12284590543</v>
      </c>
      <c r="G66" s="12">
        <f t="shared" si="4"/>
        <v>58134.893340722032</v>
      </c>
      <c r="H66" s="22">
        <f t="shared" si="5"/>
        <v>364108.01618662744</v>
      </c>
      <c r="I66" s="22">
        <v>348809.35680000001</v>
      </c>
      <c r="J66" s="22">
        <f t="shared" ref="J66" si="126">I66*0.19</f>
        <v>66273.777792000008</v>
      </c>
      <c r="K66" s="22">
        <f t="shared" si="7"/>
        <v>415083.13459200005</v>
      </c>
      <c r="L66" s="22">
        <v>321271.77600000001</v>
      </c>
      <c r="M66" s="22">
        <f t="shared" ref="M66" si="127">L66*0.19</f>
        <v>61041.637440000006</v>
      </c>
      <c r="N66" s="22">
        <f t="shared" si="9"/>
        <v>382313.41344000003</v>
      </c>
      <c r="O66" s="20">
        <f t="shared" si="14"/>
        <v>6.6720361587040908E-2</v>
      </c>
      <c r="P66" s="34">
        <f t="shared" si="15"/>
        <v>387168</v>
      </c>
      <c r="Q66" s="34">
        <f t="shared" si="10"/>
        <v>382313</v>
      </c>
      <c r="R66" s="34">
        <f t="shared" si="11"/>
        <v>386600</v>
      </c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</row>
    <row r="67" spans="2:30" ht="18.95" customHeight="1">
      <c r="B67" s="51" t="s">
        <v>112</v>
      </c>
      <c r="C67" s="51"/>
      <c r="D67" s="51"/>
      <c r="E67" s="44"/>
      <c r="F67" s="55" t="s">
        <v>115</v>
      </c>
      <c r="G67" s="56"/>
      <c r="H67" s="57"/>
      <c r="I67" s="52" t="s">
        <v>116</v>
      </c>
      <c r="J67" s="53"/>
      <c r="K67" s="54"/>
      <c r="L67" s="52" t="s">
        <v>123</v>
      </c>
      <c r="M67" s="53"/>
      <c r="N67" s="54"/>
      <c r="O67" s="64" t="s">
        <v>125</v>
      </c>
      <c r="P67" s="65" t="s">
        <v>117</v>
      </c>
      <c r="Q67" s="66" t="s">
        <v>126</v>
      </c>
      <c r="R67" s="67" t="s">
        <v>127</v>
      </c>
    </row>
    <row r="68" spans="2:30" ht="29.1" customHeight="1">
      <c r="B68" s="26" t="s">
        <v>0</v>
      </c>
      <c r="C68" s="26" t="s">
        <v>1</v>
      </c>
      <c r="D68" s="27" t="s">
        <v>124</v>
      </c>
      <c r="E68" s="26" t="s">
        <v>3</v>
      </c>
      <c r="F68" s="28" t="s">
        <v>84</v>
      </c>
      <c r="G68" s="28" t="s">
        <v>85</v>
      </c>
      <c r="H68" s="29" t="s">
        <v>86</v>
      </c>
      <c r="I68" s="29" t="s">
        <v>84</v>
      </c>
      <c r="J68" s="29" t="s">
        <v>85</v>
      </c>
      <c r="K68" s="29" t="s">
        <v>86</v>
      </c>
      <c r="L68" s="29" t="s">
        <v>84</v>
      </c>
      <c r="M68" s="29" t="s">
        <v>85</v>
      </c>
      <c r="N68" s="29" t="s">
        <v>86</v>
      </c>
      <c r="O68" s="64"/>
      <c r="P68" s="65"/>
      <c r="Q68" s="66"/>
      <c r="R68" s="68"/>
    </row>
    <row r="69" spans="2:30" ht="28.5">
      <c r="B69" s="14">
        <v>1</v>
      </c>
      <c r="C69" s="30" t="s">
        <v>5</v>
      </c>
      <c r="D69" s="30" t="s">
        <v>6</v>
      </c>
      <c r="E69" s="14">
        <v>1</v>
      </c>
      <c r="F69" s="12">
        <v>279000</v>
      </c>
      <c r="G69" s="12">
        <f t="shared" ref="G69:G116" si="128">F69*0.19</f>
        <v>53010</v>
      </c>
      <c r="H69" s="22">
        <f t="shared" ref="H69" si="129">F69+G69</f>
        <v>332010</v>
      </c>
      <c r="I69" s="22">
        <v>306900</v>
      </c>
      <c r="J69" s="22">
        <f t="shared" ref="J69" si="130">I69*0.19</f>
        <v>58311</v>
      </c>
      <c r="K69" s="22">
        <f t="shared" ref="K69" si="131">I69+J69</f>
        <v>365211</v>
      </c>
      <c r="L69" s="22">
        <v>292950</v>
      </c>
      <c r="M69" s="22">
        <f t="shared" ref="M69" si="132">L69*0.19</f>
        <v>55660.5</v>
      </c>
      <c r="N69" s="22">
        <f t="shared" ref="N69" si="133">L69+M69</f>
        <v>348610.5</v>
      </c>
      <c r="O69" s="20">
        <f>_xlfn.STDEV.S(H69,K69,N69)/AVERAGE(H69,K69,N69)</f>
        <v>4.7619047619047616E-2</v>
      </c>
      <c r="P69" s="33">
        <f>ROUND(AVERAGE(H69,K69,N69),0)</f>
        <v>348611</v>
      </c>
      <c r="Q69" s="34">
        <f>ROUND(MEDIAN(H69,K69,N69),0)</f>
        <v>348611</v>
      </c>
      <c r="R69" s="34">
        <f>ROUND(GEOMEAN(H69,K69,N69),0)</f>
        <v>348347</v>
      </c>
    </row>
    <row r="70" spans="2:30">
      <c r="B70" s="14">
        <v>2</v>
      </c>
      <c r="C70" s="30" t="s">
        <v>9</v>
      </c>
      <c r="D70" s="30" t="s">
        <v>10</v>
      </c>
      <c r="E70" s="14">
        <v>1</v>
      </c>
      <c r="F70" s="12">
        <v>445000</v>
      </c>
      <c r="G70" s="12">
        <f t="shared" si="128"/>
        <v>84550</v>
      </c>
      <c r="H70" s="22">
        <f t="shared" ref="H70:H116" si="134">F70+G70</f>
        <v>529550</v>
      </c>
      <c r="I70" s="22">
        <v>449450</v>
      </c>
      <c r="J70" s="22">
        <f t="shared" ref="J70" si="135">I70*0.19</f>
        <v>85395.5</v>
      </c>
      <c r="K70" s="22">
        <f t="shared" ref="K70:K116" si="136">I70+J70</f>
        <v>534845.5</v>
      </c>
      <c r="L70" s="22">
        <v>480600.00000000006</v>
      </c>
      <c r="M70" s="22">
        <f t="shared" ref="M70" si="137">L70*0.19</f>
        <v>91314.000000000015</v>
      </c>
      <c r="N70" s="22">
        <f t="shared" ref="N70:N116" si="138">L70+M70</f>
        <v>571914.00000000012</v>
      </c>
      <c r="O70" s="20">
        <f t="shared" ref="O70:O116" si="139">_xlfn.STDEV.S(H70,K70,N70)/AVERAGE(H70,K70,N70)</f>
        <v>4.2319407218841615E-2</v>
      </c>
      <c r="P70" s="33">
        <f t="shared" ref="P70:P116" si="140">ROUND(AVERAGE(H70,K70,N70),0)</f>
        <v>545437</v>
      </c>
      <c r="Q70" s="34">
        <f t="shared" ref="Q70:Q116" si="141">ROUND(MEDIAN(H70,K70,N70),0)</f>
        <v>534846</v>
      </c>
      <c r="R70" s="34">
        <f t="shared" ref="R70:R116" si="142">ROUND(GEOMEAN(H70,K70,N70),0)</f>
        <v>545116</v>
      </c>
    </row>
    <row r="71" spans="2:30" ht="28.5">
      <c r="B71" s="14">
        <v>3</v>
      </c>
      <c r="C71" s="30" t="s">
        <v>11</v>
      </c>
      <c r="D71" s="30" t="s">
        <v>12</v>
      </c>
      <c r="E71" s="14">
        <v>1</v>
      </c>
      <c r="F71" s="12">
        <v>1111000</v>
      </c>
      <c r="G71" s="12">
        <f t="shared" si="128"/>
        <v>211090</v>
      </c>
      <c r="H71" s="22">
        <f t="shared" si="134"/>
        <v>1322090</v>
      </c>
      <c r="I71" s="22">
        <v>1345000</v>
      </c>
      <c r="J71" s="22">
        <f t="shared" ref="J71" si="143">I71*0.19</f>
        <v>255550</v>
      </c>
      <c r="K71" s="22">
        <f t="shared" si="136"/>
        <v>1600550</v>
      </c>
      <c r="L71" s="22">
        <v>1222100</v>
      </c>
      <c r="M71" s="22">
        <f t="shared" ref="M71" si="144">L71*0.19</f>
        <v>232199</v>
      </c>
      <c r="N71" s="22">
        <f t="shared" si="138"/>
        <v>1454299</v>
      </c>
      <c r="O71" s="20">
        <f t="shared" si="139"/>
        <v>9.5470141968208161E-2</v>
      </c>
      <c r="P71" s="33">
        <f t="shared" si="140"/>
        <v>1458980</v>
      </c>
      <c r="Q71" s="34">
        <f t="shared" si="141"/>
        <v>1454299</v>
      </c>
      <c r="R71" s="34">
        <f t="shared" si="142"/>
        <v>1454548</v>
      </c>
    </row>
    <row r="72" spans="2:30" ht="42.75">
      <c r="B72" s="14">
        <v>4</v>
      </c>
      <c r="C72" s="30" t="s">
        <v>13</v>
      </c>
      <c r="D72" s="30" t="s">
        <v>14</v>
      </c>
      <c r="E72" s="14">
        <v>1</v>
      </c>
      <c r="F72" s="12">
        <v>353000</v>
      </c>
      <c r="G72" s="12">
        <f t="shared" si="128"/>
        <v>67070</v>
      </c>
      <c r="H72" s="22">
        <f t="shared" si="134"/>
        <v>420070</v>
      </c>
      <c r="I72" s="22">
        <v>377710</v>
      </c>
      <c r="J72" s="22">
        <f t="shared" ref="J72" si="145">I72*0.19</f>
        <v>71764.899999999994</v>
      </c>
      <c r="K72" s="22">
        <f t="shared" si="136"/>
        <v>449474.9</v>
      </c>
      <c r="L72" s="22">
        <v>384770</v>
      </c>
      <c r="M72" s="22">
        <f t="shared" ref="M72" si="146">L72*0.19</f>
        <v>73106.3</v>
      </c>
      <c r="N72" s="22">
        <f t="shared" si="138"/>
        <v>457876.3</v>
      </c>
      <c r="O72" s="20">
        <f t="shared" si="139"/>
        <v>4.4865338223917167E-2</v>
      </c>
      <c r="P72" s="33">
        <f t="shared" si="140"/>
        <v>442474</v>
      </c>
      <c r="Q72" s="34">
        <f t="shared" si="141"/>
        <v>449475</v>
      </c>
      <c r="R72" s="34">
        <f t="shared" si="142"/>
        <v>442173</v>
      </c>
    </row>
    <row r="73" spans="2:30">
      <c r="B73" s="14">
        <v>5</v>
      </c>
      <c r="C73" s="30" t="s">
        <v>15</v>
      </c>
      <c r="D73" s="30" t="s">
        <v>12</v>
      </c>
      <c r="E73" s="14">
        <v>1</v>
      </c>
      <c r="F73" s="12">
        <v>524719.36374618881</v>
      </c>
      <c r="G73" s="12">
        <f t="shared" si="128"/>
        <v>99696.679111775869</v>
      </c>
      <c r="H73" s="22">
        <f t="shared" si="134"/>
        <v>624416.04285796464</v>
      </c>
      <c r="I73" s="22">
        <v>592932.88103319332</v>
      </c>
      <c r="J73" s="22">
        <f t="shared" ref="J73" si="147">I73*0.19</f>
        <v>112657.24739630673</v>
      </c>
      <c r="K73" s="22">
        <f t="shared" si="136"/>
        <v>705590.12842950004</v>
      </c>
      <c r="L73" s="22">
        <v>571944.10648334585</v>
      </c>
      <c r="M73" s="22">
        <f t="shared" ref="M73" si="148">L73*0.19</f>
        <v>108669.38023183572</v>
      </c>
      <c r="N73" s="22">
        <f t="shared" si="138"/>
        <v>680613.48671518161</v>
      </c>
      <c r="O73" s="20">
        <f t="shared" si="139"/>
        <v>6.2034112905087535E-2</v>
      </c>
      <c r="P73" s="33">
        <f t="shared" si="140"/>
        <v>670207</v>
      </c>
      <c r="Q73" s="34">
        <f t="shared" si="141"/>
        <v>680613</v>
      </c>
      <c r="R73" s="34">
        <f t="shared" si="142"/>
        <v>669333</v>
      </c>
    </row>
    <row r="74" spans="2:30" ht="28.5">
      <c r="B74" s="14">
        <v>6</v>
      </c>
      <c r="C74" s="30" t="s">
        <v>16</v>
      </c>
      <c r="D74" s="30" t="s">
        <v>12</v>
      </c>
      <c r="E74" s="14">
        <v>1</v>
      </c>
      <c r="F74" s="12">
        <v>524996.99303917622</v>
      </c>
      <c r="G74" s="12">
        <f t="shared" si="128"/>
        <v>99749.428677443488</v>
      </c>
      <c r="H74" s="22">
        <f t="shared" si="134"/>
        <v>624746.42171661975</v>
      </c>
      <c r="I74" s="22">
        <v>582746.66227348568</v>
      </c>
      <c r="J74" s="22">
        <f t="shared" ref="J74" si="149">I74*0.19</f>
        <v>110721.86583196228</v>
      </c>
      <c r="K74" s="22">
        <f t="shared" si="136"/>
        <v>693468.528105448</v>
      </c>
      <c r="L74" s="22">
        <v>577496.69234309392</v>
      </c>
      <c r="M74" s="22">
        <f t="shared" ref="M74" si="150">L74*0.19</f>
        <v>109724.37154518785</v>
      </c>
      <c r="N74" s="22">
        <f t="shared" si="138"/>
        <v>687221.06388828182</v>
      </c>
      <c r="O74" s="20">
        <f t="shared" si="139"/>
        <v>5.6848247946712407E-2</v>
      </c>
      <c r="P74" s="33">
        <f t="shared" si="140"/>
        <v>668479</v>
      </c>
      <c r="Q74" s="34">
        <f t="shared" si="141"/>
        <v>687221</v>
      </c>
      <c r="R74" s="34">
        <f t="shared" si="142"/>
        <v>667742</v>
      </c>
    </row>
    <row r="75" spans="2:30" ht="28.5">
      <c r="B75" s="14">
        <v>7</v>
      </c>
      <c r="C75" s="30" t="s">
        <v>17</v>
      </c>
      <c r="D75" s="30" t="s">
        <v>18</v>
      </c>
      <c r="E75" s="14">
        <v>1</v>
      </c>
      <c r="F75" s="12">
        <v>390000</v>
      </c>
      <c r="G75" s="12">
        <f t="shared" si="128"/>
        <v>74100</v>
      </c>
      <c r="H75" s="22">
        <f t="shared" si="134"/>
        <v>464100</v>
      </c>
      <c r="I75" s="22">
        <v>367330</v>
      </c>
      <c r="J75" s="22">
        <f t="shared" ref="J75" si="151">I75*0.19</f>
        <v>69792.7</v>
      </c>
      <c r="K75" s="22">
        <f t="shared" si="136"/>
        <v>437122.7</v>
      </c>
      <c r="L75" s="22">
        <v>387549.99999999994</v>
      </c>
      <c r="M75" s="22">
        <f t="shared" ref="M75" si="152">L75*0.19</f>
        <v>73634.499999999985</v>
      </c>
      <c r="N75" s="22">
        <f t="shared" si="138"/>
        <v>461184.49999999994</v>
      </c>
      <c r="O75" s="20">
        <f t="shared" si="139"/>
        <v>3.2601834730342304E-2</v>
      </c>
      <c r="P75" s="33">
        <f t="shared" si="140"/>
        <v>454136</v>
      </c>
      <c r="Q75" s="34">
        <f t="shared" si="141"/>
        <v>461185</v>
      </c>
      <c r="R75" s="34">
        <f t="shared" si="142"/>
        <v>453973</v>
      </c>
    </row>
    <row r="76" spans="2:30" ht="28.5">
      <c r="B76" s="14">
        <v>8</v>
      </c>
      <c r="C76" s="30" t="s">
        <v>21</v>
      </c>
      <c r="D76" s="30" t="s">
        <v>22</v>
      </c>
      <c r="E76" s="14">
        <v>1</v>
      </c>
      <c r="F76" s="12">
        <v>495845.91727549909</v>
      </c>
      <c r="G76" s="12">
        <f t="shared" si="128"/>
        <v>94210.724282344832</v>
      </c>
      <c r="H76" s="22">
        <f t="shared" si="134"/>
        <v>590056.64155784389</v>
      </c>
      <c r="I76" s="22">
        <v>565264.34569406905</v>
      </c>
      <c r="J76" s="22">
        <f t="shared" ref="J76" si="153">I76*0.19</f>
        <v>107400.22568187313</v>
      </c>
      <c r="K76" s="22">
        <f t="shared" si="136"/>
        <v>672664.57137594221</v>
      </c>
      <c r="L76" s="22">
        <v>535513.59065753908</v>
      </c>
      <c r="M76" s="22">
        <f t="shared" ref="M76" si="154">L76*0.19</f>
        <v>101747.58222493243</v>
      </c>
      <c r="N76" s="22">
        <f t="shared" si="138"/>
        <v>637261.17288247147</v>
      </c>
      <c r="O76" s="20">
        <f t="shared" si="139"/>
        <v>6.5438843185420856E-2</v>
      </c>
      <c r="P76" s="33">
        <f t="shared" si="140"/>
        <v>633327</v>
      </c>
      <c r="Q76" s="34">
        <f t="shared" si="141"/>
        <v>637261</v>
      </c>
      <c r="R76" s="34">
        <f t="shared" si="142"/>
        <v>632417</v>
      </c>
    </row>
    <row r="77" spans="2:30">
      <c r="B77" s="14">
        <v>9</v>
      </c>
      <c r="C77" s="30" t="s">
        <v>23</v>
      </c>
      <c r="D77" s="30" t="s">
        <v>22</v>
      </c>
      <c r="E77" s="14">
        <v>1</v>
      </c>
      <c r="F77" s="12">
        <v>313845.84000000003</v>
      </c>
      <c r="G77" s="12">
        <f t="shared" si="128"/>
        <v>59630.709600000002</v>
      </c>
      <c r="H77" s="22">
        <f t="shared" si="134"/>
        <v>373476.54960000003</v>
      </c>
      <c r="I77" s="22">
        <v>241000</v>
      </c>
      <c r="J77" s="22">
        <f t="shared" ref="J77" si="155">I77*0.19</f>
        <v>45790</v>
      </c>
      <c r="K77" s="22">
        <f t="shared" si="136"/>
        <v>286790</v>
      </c>
      <c r="L77" s="22">
        <v>332676.59040000004</v>
      </c>
      <c r="M77" s="22">
        <f t="shared" ref="M77" si="156">L77*0.19</f>
        <v>63208.552176000012</v>
      </c>
      <c r="N77" s="22">
        <f t="shared" si="138"/>
        <v>395885.14257600007</v>
      </c>
      <c r="O77" s="20">
        <f t="shared" si="139"/>
        <v>0.16366172845491972</v>
      </c>
      <c r="P77" s="33">
        <f t="shared" si="140"/>
        <v>352051</v>
      </c>
      <c r="Q77" s="34">
        <f t="shared" si="141"/>
        <v>373477</v>
      </c>
      <c r="R77" s="34">
        <f t="shared" si="142"/>
        <v>348711</v>
      </c>
    </row>
    <row r="78" spans="2:30" ht="28.5">
      <c r="B78" s="14">
        <v>10</v>
      </c>
      <c r="C78" s="30" t="s">
        <v>24</v>
      </c>
      <c r="D78" s="30" t="s">
        <v>25</v>
      </c>
      <c r="E78" s="14">
        <v>1</v>
      </c>
      <c r="F78" s="12">
        <v>833000</v>
      </c>
      <c r="G78" s="12">
        <f t="shared" si="128"/>
        <v>158270</v>
      </c>
      <c r="H78" s="22">
        <f t="shared" si="134"/>
        <v>991270</v>
      </c>
      <c r="I78" s="22">
        <v>849660</v>
      </c>
      <c r="J78" s="22">
        <f t="shared" ref="J78" si="157">I78*0.19</f>
        <v>161435.4</v>
      </c>
      <c r="K78" s="22">
        <f t="shared" si="136"/>
        <v>1011095.4</v>
      </c>
      <c r="L78" s="22">
        <v>874650</v>
      </c>
      <c r="M78" s="22">
        <f t="shared" ref="M78" si="158">L78*0.19</f>
        <v>166183.5</v>
      </c>
      <c r="N78" s="22">
        <f t="shared" si="138"/>
        <v>1040833.5</v>
      </c>
      <c r="O78" s="20">
        <f t="shared" si="139"/>
        <v>2.4592294577429154E-2</v>
      </c>
      <c r="P78" s="33">
        <f t="shared" si="140"/>
        <v>1014400</v>
      </c>
      <c r="Q78" s="34">
        <f t="shared" si="141"/>
        <v>1011095</v>
      </c>
      <c r="R78" s="34">
        <f t="shared" si="142"/>
        <v>1014196</v>
      </c>
    </row>
    <row r="79" spans="2:30" ht="51" customHeight="1">
      <c r="B79" s="14">
        <v>11</v>
      </c>
      <c r="C79" s="30" t="s">
        <v>26</v>
      </c>
      <c r="D79" s="30" t="s">
        <v>27</v>
      </c>
      <c r="E79" s="14">
        <v>1</v>
      </c>
      <c r="F79" s="12">
        <v>511948.41626876837</v>
      </c>
      <c r="G79" s="12">
        <f t="shared" si="128"/>
        <v>97270.199091065995</v>
      </c>
      <c r="H79" s="22">
        <f t="shared" si="134"/>
        <v>609218.6153598344</v>
      </c>
      <c r="I79" s="22">
        <v>537545.83708220685</v>
      </c>
      <c r="J79" s="22">
        <f t="shared" ref="J79" si="159">I79*0.19</f>
        <v>102133.7090456193</v>
      </c>
      <c r="K79" s="22">
        <f t="shared" si="136"/>
        <v>639679.54612782621</v>
      </c>
      <c r="L79" s="22">
        <v>527306.86875683139</v>
      </c>
      <c r="M79" s="22">
        <f t="shared" ref="M79" si="160">L79*0.19</f>
        <v>100188.30506379796</v>
      </c>
      <c r="N79" s="22">
        <f t="shared" si="138"/>
        <v>627495.17382062937</v>
      </c>
      <c r="O79" s="20">
        <f t="shared" si="139"/>
        <v>2.4512449465164832E-2</v>
      </c>
      <c r="P79" s="33">
        <f t="shared" si="140"/>
        <v>625464</v>
      </c>
      <c r="Q79" s="34">
        <f t="shared" si="141"/>
        <v>627495</v>
      </c>
      <c r="R79" s="34">
        <f t="shared" si="142"/>
        <v>625339</v>
      </c>
    </row>
    <row r="80" spans="2:30" ht="28.5">
      <c r="B80" s="14">
        <v>12</v>
      </c>
      <c r="C80" s="30" t="s">
        <v>28</v>
      </c>
      <c r="D80" s="30" t="s">
        <v>29</v>
      </c>
      <c r="E80" s="14">
        <v>1</v>
      </c>
      <c r="F80" s="12">
        <v>511948.41626876837</v>
      </c>
      <c r="G80" s="12">
        <f t="shared" si="128"/>
        <v>97270.199091065995</v>
      </c>
      <c r="H80" s="22">
        <f t="shared" si="134"/>
        <v>609218.6153598344</v>
      </c>
      <c r="I80" s="22">
        <v>527306.86875683139</v>
      </c>
      <c r="J80" s="22">
        <f t="shared" ref="J80" si="161">I80*0.19</f>
        <v>100188.30506379796</v>
      </c>
      <c r="K80" s="22">
        <f t="shared" si="136"/>
        <v>627495.17382062937</v>
      </c>
      <c r="L80" s="22">
        <v>558023.77373295755</v>
      </c>
      <c r="M80" s="22">
        <f t="shared" ref="M80" si="162">L80*0.19</f>
        <v>106024.51700926194</v>
      </c>
      <c r="N80" s="22">
        <f t="shared" si="138"/>
        <v>664048.29074221943</v>
      </c>
      <c r="O80" s="20">
        <f t="shared" si="139"/>
        <v>4.4063227836113807E-2</v>
      </c>
      <c r="P80" s="33">
        <f t="shared" si="140"/>
        <v>633587</v>
      </c>
      <c r="Q80" s="34">
        <f t="shared" si="141"/>
        <v>627495</v>
      </c>
      <c r="R80" s="34">
        <f t="shared" si="142"/>
        <v>633181</v>
      </c>
    </row>
    <row r="81" spans="1:30">
      <c r="B81" s="14">
        <v>13</v>
      </c>
      <c r="C81" s="30" t="s">
        <v>30</v>
      </c>
      <c r="D81" s="30" t="s">
        <v>31</v>
      </c>
      <c r="E81" s="14">
        <v>1</v>
      </c>
      <c r="F81" s="12">
        <v>325094.58</v>
      </c>
      <c r="G81" s="12">
        <f t="shared" si="128"/>
        <v>61767.970200000003</v>
      </c>
      <c r="H81" s="22">
        <f t="shared" si="134"/>
        <v>386862.5502</v>
      </c>
      <c r="I81" s="22">
        <v>367386.16320000007</v>
      </c>
      <c r="J81" s="22">
        <f t="shared" ref="J81" si="163">I81*0.19</f>
        <v>69803.371008000016</v>
      </c>
      <c r="K81" s="22">
        <f t="shared" si="136"/>
        <v>437189.53420800006</v>
      </c>
      <c r="L81" s="22">
        <v>364105.92960000009</v>
      </c>
      <c r="M81" s="22">
        <f t="shared" ref="M81" si="164">L81*0.19</f>
        <v>69180.126624000011</v>
      </c>
      <c r="N81" s="22">
        <f t="shared" si="138"/>
        <v>433286.05622400012</v>
      </c>
      <c r="O81" s="20">
        <f t="shared" si="139"/>
        <v>6.6802011782395157E-2</v>
      </c>
      <c r="P81" s="33">
        <f t="shared" si="140"/>
        <v>419113</v>
      </c>
      <c r="Q81" s="34">
        <f t="shared" si="141"/>
        <v>433286</v>
      </c>
      <c r="R81" s="34">
        <f t="shared" si="142"/>
        <v>418473</v>
      </c>
    </row>
    <row r="82" spans="1:30" ht="45.75" customHeight="1">
      <c r="B82" s="14">
        <v>14</v>
      </c>
      <c r="C82" s="30" t="s">
        <v>32</v>
      </c>
      <c r="D82" s="30" t="s">
        <v>33</v>
      </c>
      <c r="E82" s="14">
        <v>1</v>
      </c>
      <c r="F82" s="12">
        <v>1010000</v>
      </c>
      <c r="G82" s="12">
        <f t="shared" si="128"/>
        <v>191900</v>
      </c>
      <c r="H82" s="22">
        <f t="shared" si="134"/>
        <v>1201900</v>
      </c>
      <c r="I82" s="22">
        <v>1020100</v>
      </c>
      <c r="J82" s="22">
        <f t="shared" ref="J82" si="165">I82*0.19</f>
        <v>193819</v>
      </c>
      <c r="K82" s="22">
        <f t="shared" si="136"/>
        <v>1213919</v>
      </c>
      <c r="L82" s="22">
        <v>1070600</v>
      </c>
      <c r="M82" s="22">
        <f t="shared" ref="M82" si="166">L82*0.19</f>
        <v>203414</v>
      </c>
      <c r="N82" s="22">
        <f t="shared" si="138"/>
        <v>1274014</v>
      </c>
      <c r="O82" s="20">
        <f t="shared" si="139"/>
        <v>3.1412543195416795E-2</v>
      </c>
      <c r="P82" s="33">
        <f t="shared" si="140"/>
        <v>1229944</v>
      </c>
      <c r="Q82" s="34">
        <f t="shared" si="141"/>
        <v>1213919</v>
      </c>
      <c r="R82" s="34">
        <f t="shared" si="142"/>
        <v>1229544</v>
      </c>
    </row>
    <row r="83" spans="1:30" ht="46.5" customHeight="1">
      <c r="B83" s="14">
        <v>15</v>
      </c>
      <c r="C83" s="30" t="s">
        <v>34</v>
      </c>
      <c r="D83" s="30" t="s">
        <v>33</v>
      </c>
      <c r="E83" s="14">
        <v>1</v>
      </c>
      <c r="F83" s="12">
        <v>1411000</v>
      </c>
      <c r="G83" s="12">
        <f t="shared" si="128"/>
        <v>268090</v>
      </c>
      <c r="H83" s="22">
        <f t="shared" si="134"/>
        <v>1679090</v>
      </c>
      <c r="I83" s="22">
        <v>1594429.9999999998</v>
      </c>
      <c r="J83" s="22">
        <f t="shared" ref="J83" si="167">I83*0.19</f>
        <v>302941.69999999995</v>
      </c>
      <c r="K83" s="22">
        <f t="shared" si="136"/>
        <v>1897371.6999999997</v>
      </c>
      <c r="L83" s="22">
        <v>1552100.0000000002</v>
      </c>
      <c r="M83" s="22">
        <f t="shared" ref="M83" si="168">L83*0.19</f>
        <v>294899.00000000006</v>
      </c>
      <c r="N83" s="22">
        <f t="shared" si="138"/>
        <v>1846999.0000000002</v>
      </c>
      <c r="O83" s="20">
        <f t="shared" si="139"/>
        <v>6.3221603271399765E-2</v>
      </c>
      <c r="P83" s="33">
        <f t="shared" si="140"/>
        <v>1807820</v>
      </c>
      <c r="Q83" s="34">
        <f t="shared" si="141"/>
        <v>1846999</v>
      </c>
      <c r="R83" s="34">
        <f t="shared" si="142"/>
        <v>1805362</v>
      </c>
    </row>
    <row r="84" spans="1:30" ht="59.25" customHeight="1">
      <c r="B84" s="14">
        <v>16</v>
      </c>
      <c r="C84" s="30" t="s">
        <v>37</v>
      </c>
      <c r="D84" s="30" t="s">
        <v>36</v>
      </c>
      <c r="E84" s="14">
        <v>1</v>
      </c>
      <c r="F84" s="12">
        <v>465000</v>
      </c>
      <c r="G84" s="12">
        <f t="shared" si="128"/>
        <v>88350</v>
      </c>
      <c r="H84" s="22">
        <f t="shared" si="134"/>
        <v>553350</v>
      </c>
      <c r="I84" s="22">
        <v>477220</v>
      </c>
      <c r="J84" s="22">
        <f t="shared" ref="J84" si="169">I84*0.19</f>
        <v>90671.8</v>
      </c>
      <c r="K84" s="22">
        <f t="shared" si="136"/>
        <v>567891.80000000005</v>
      </c>
      <c r="L84" s="22">
        <v>481680.00000000006</v>
      </c>
      <c r="M84" s="22">
        <f t="shared" ref="M84" si="170">L84*0.19</f>
        <v>91519.200000000012</v>
      </c>
      <c r="N84" s="22">
        <f t="shared" si="138"/>
        <v>573199.20000000007</v>
      </c>
      <c r="O84" s="20">
        <f t="shared" si="139"/>
        <v>1.8194273021625677E-2</v>
      </c>
      <c r="P84" s="33">
        <f t="shared" si="140"/>
        <v>564814</v>
      </c>
      <c r="Q84" s="34">
        <f t="shared" si="141"/>
        <v>567892</v>
      </c>
      <c r="R84" s="34">
        <f t="shared" si="142"/>
        <v>564751</v>
      </c>
    </row>
    <row r="85" spans="1:30" ht="26.25" customHeight="1">
      <c r="B85" s="14">
        <v>17</v>
      </c>
      <c r="C85" s="30" t="s">
        <v>38</v>
      </c>
      <c r="D85" s="30" t="s">
        <v>39</v>
      </c>
      <c r="E85" s="14">
        <v>1</v>
      </c>
      <c r="F85" s="12">
        <v>349500</v>
      </c>
      <c r="G85" s="12">
        <f t="shared" si="128"/>
        <v>66405</v>
      </c>
      <c r="H85" s="22">
        <f t="shared" si="134"/>
        <v>415905</v>
      </c>
      <c r="I85" s="22">
        <v>361800</v>
      </c>
      <c r="J85" s="22">
        <f t="shared" ref="J85" si="171">I85*0.19</f>
        <v>68742</v>
      </c>
      <c r="K85" s="22">
        <f t="shared" si="136"/>
        <v>430542</v>
      </c>
      <c r="L85" s="22">
        <v>371850.00000000006</v>
      </c>
      <c r="M85" s="22">
        <f t="shared" ref="M85" si="172">L85*0.19</f>
        <v>70651.500000000015</v>
      </c>
      <c r="N85" s="22">
        <f t="shared" si="138"/>
        <v>442501.50000000006</v>
      </c>
      <c r="O85" s="20">
        <f t="shared" si="139"/>
        <v>3.1003628096062608E-2</v>
      </c>
      <c r="P85" s="33">
        <f t="shared" si="140"/>
        <v>429650</v>
      </c>
      <c r="Q85" s="34">
        <f t="shared" si="141"/>
        <v>430542</v>
      </c>
      <c r="R85" s="34">
        <f t="shared" si="142"/>
        <v>429512</v>
      </c>
    </row>
    <row r="86" spans="1:30">
      <c r="B86" s="14">
        <v>18</v>
      </c>
      <c r="C86" s="30" t="s">
        <v>40</v>
      </c>
      <c r="D86" s="30" t="s">
        <v>41</v>
      </c>
      <c r="E86" s="14">
        <v>1</v>
      </c>
      <c r="F86" s="12">
        <v>540000</v>
      </c>
      <c r="G86" s="12">
        <f t="shared" si="128"/>
        <v>102600</v>
      </c>
      <c r="H86" s="22">
        <f t="shared" si="134"/>
        <v>642600</v>
      </c>
      <c r="I86" s="22">
        <v>559440</v>
      </c>
      <c r="J86" s="22">
        <f t="shared" ref="J86" si="173">I86*0.19</f>
        <v>106293.6</v>
      </c>
      <c r="K86" s="22">
        <f t="shared" si="136"/>
        <v>665733.6</v>
      </c>
      <c r="L86" s="22">
        <v>595700</v>
      </c>
      <c r="M86" s="22">
        <f t="shared" ref="M86" si="174">L86*0.19</f>
        <v>113183</v>
      </c>
      <c r="N86" s="22">
        <f t="shared" si="138"/>
        <v>708883</v>
      </c>
      <c r="O86" s="20">
        <f t="shared" si="139"/>
        <v>5.0031442183480115E-2</v>
      </c>
      <c r="P86" s="33">
        <f t="shared" si="140"/>
        <v>672406</v>
      </c>
      <c r="Q86" s="34">
        <f t="shared" si="141"/>
        <v>665734</v>
      </c>
      <c r="R86" s="34">
        <f t="shared" si="142"/>
        <v>671849</v>
      </c>
    </row>
    <row r="87" spans="1:30" ht="42" customHeight="1">
      <c r="B87" s="14">
        <v>19</v>
      </c>
      <c r="C87" s="30" t="s">
        <v>44</v>
      </c>
      <c r="D87" s="30" t="s">
        <v>45</v>
      </c>
      <c r="E87" s="14">
        <v>1</v>
      </c>
      <c r="F87" s="12">
        <v>532000</v>
      </c>
      <c r="G87" s="12">
        <f t="shared" si="128"/>
        <v>101080</v>
      </c>
      <c r="H87" s="22">
        <f t="shared" si="134"/>
        <v>633080</v>
      </c>
      <c r="I87" s="22">
        <v>590520</v>
      </c>
      <c r="J87" s="22">
        <f t="shared" ref="J87" si="175">I87*0.19</f>
        <v>112198.8</v>
      </c>
      <c r="K87" s="22">
        <f t="shared" si="136"/>
        <v>702718.8</v>
      </c>
      <c r="L87" s="22">
        <v>579880</v>
      </c>
      <c r="M87" s="22">
        <f t="shared" ref="M87" si="176">L87*0.19</f>
        <v>110177.2</v>
      </c>
      <c r="N87" s="22">
        <f t="shared" si="138"/>
        <v>690057.2</v>
      </c>
      <c r="O87" s="20">
        <f t="shared" si="139"/>
        <v>5.4932486972646716E-2</v>
      </c>
      <c r="P87" s="33">
        <f t="shared" si="140"/>
        <v>675285</v>
      </c>
      <c r="Q87" s="34">
        <f t="shared" si="141"/>
        <v>690057</v>
      </c>
      <c r="R87" s="34">
        <f t="shared" si="142"/>
        <v>674593</v>
      </c>
    </row>
    <row r="88" spans="1:30">
      <c r="B88" s="14">
        <v>20</v>
      </c>
      <c r="C88" s="30" t="s">
        <v>46</v>
      </c>
      <c r="D88" s="30" t="s">
        <v>47</v>
      </c>
      <c r="E88" s="14">
        <v>1</v>
      </c>
      <c r="F88" s="12">
        <v>415000</v>
      </c>
      <c r="G88" s="12">
        <f t="shared" si="128"/>
        <v>78850</v>
      </c>
      <c r="H88" s="22">
        <f t="shared" si="134"/>
        <v>493850</v>
      </c>
      <c r="I88" s="22">
        <v>437800.00000000006</v>
      </c>
      <c r="J88" s="22">
        <f t="shared" ref="J88" si="177">I88*0.19</f>
        <v>83182.000000000015</v>
      </c>
      <c r="K88" s="22">
        <f t="shared" si="136"/>
        <v>520982.00000000006</v>
      </c>
      <c r="L88" s="22">
        <v>421880</v>
      </c>
      <c r="M88" s="22">
        <f t="shared" ref="M88" si="178">L88*0.19</f>
        <v>80157.2</v>
      </c>
      <c r="N88" s="22">
        <f t="shared" si="138"/>
        <v>502037.2</v>
      </c>
      <c r="O88" s="20">
        <f t="shared" si="139"/>
        <v>2.7524264217722211E-2</v>
      </c>
      <c r="P88" s="33">
        <f t="shared" si="140"/>
        <v>505623</v>
      </c>
      <c r="Q88" s="34">
        <f t="shared" si="141"/>
        <v>502037</v>
      </c>
      <c r="R88" s="34">
        <f t="shared" si="142"/>
        <v>505496</v>
      </c>
    </row>
    <row r="89" spans="1:30" ht="105.75" customHeight="1">
      <c r="B89" s="14">
        <v>21</v>
      </c>
      <c r="C89" s="30" t="s">
        <v>48</v>
      </c>
      <c r="D89" s="30" t="s">
        <v>49</v>
      </c>
      <c r="E89" s="14">
        <v>1</v>
      </c>
      <c r="F89" s="12">
        <v>910000</v>
      </c>
      <c r="G89" s="12">
        <f t="shared" si="128"/>
        <v>172900</v>
      </c>
      <c r="H89" s="22">
        <f t="shared" si="134"/>
        <v>1082900</v>
      </c>
      <c r="I89" s="22">
        <v>934110</v>
      </c>
      <c r="J89" s="22">
        <f t="shared" ref="J89" si="179">I89*0.19</f>
        <v>177480.9</v>
      </c>
      <c r="K89" s="22">
        <f t="shared" si="136"/>
        <v>1111590.8999999999</v>
      </c>
      <c r="L89" s="22">
        <v>951570.00000000012</v>
      </c>
      <c r="M89" s="22">
        <f t="shared" ref="M89" si="180">L89*0.19</f>
        <v>180798.30000000002</v>
      </c>
      <c r="N89" s="22">
        <f t="shared" si="138"/>
        <v>1132368.3</v>
      </c>
      <c r="O89" s="20">
        <f t="shared" si="139"/>
        <v>2.2398982449804768E-2</v>
      </c>
      <c r="P89" s="33">
        <f t="shared" si="140"/>
        <v>1108953</v>
      </c>
      <c r="Q89" s="34">
        <f t="shared" si="141"/>
        <v>1111591</v>
      </c>
      <c r="R89" s="34">
        <f t="shared" si="142"/>
        <v>1108767</v>
      </c>
    </row>
    <row r="90" spans="1:30" ht="28.5">
      <c r="B90" s="14">
        <v>22</v>
      </c>
      <c r="C90" s="30" t="s">
        <v>50</v>
      </c>
      <c r="D90" s="30" t="s">
        <v>51</v>
      </c>
      <c r="E90" s="14">
        <v>1</v>
      </c>
      <c r="F90" s="12">
        <v>420000</v>
      </c>
      <c r="G90" s="12">
        <f t="shared" si="128"/>
        <v>79800</v>
      </c>
      <c r="H90" s="22">
        <f t="shared" si="134"/>
        <v>499800</v>
      </c>
      <c r="I90" s="22">
        <v>415090</v>
      </c>
      <c r="J90" s="22">
        <f t="shared" ref="J90" si="181">I90*0.19</f>
        <v>78867.100000000006</v>
      </c>
      <c r="K90" s="22">
        <f t="shared" si="136"/>
        <v>493957.1</v>
      </c>
      <c r="L90" s="22">
        <v>439270.00000000006</v>
      </c>
      <c r="M90" s="22">
        <f t="shared" ref="M90" si="182">L90*0.19</f>
        <v>83461.300000000017</v>
      </c>
      <c r="N90" s="22">
        <f t="shared" si="138"/>
        <v>522731.30000000005</v>
      </c>
      <c r="O90" s="20">
        <f t="shared" si="139"/>
        <v>3.0087885085495279E-2</v>
      </c>
      <c r="P90" s="33">
        <f t="shared" si="140"/>
        <v>505496</v>
      </c>
      <c r="Q90" s="34">
        <f t="shared" si="141"/>
        <v>499800</v>
      </c>
      <c r="R90" s="34">
        <f t="shared" si="142"/>
        <v>505345</v>
      </c>
    </row>
    <row r="91" spans="1:30" ht="34.5" customHeight="1">
      <c r="B91" s="14">
        <v>23</v>
      </c>
      <c r="C91" s="30" t="s">
        <v>52</v>
      </c>
      <c r="D91" s="30" t="s">
        <v>53</v>
      </c>
      <c r="E91" s="14">
        <v>1</v>
      </c>
      <c r="F91" s="12">
        <v>428000</v>
      </c>
      <c r="G91" s="12">
        <f t="shared" si="128"/>
        <v>81320</v>
      </c>
      <c r="H91" s="22">
        <f t="shared" si="134"/>
        <v>509320</v>
      </c>
      <c r="I91" s="22">
        <v>464429.99999999994</v>
      </c>
      <c r="J91" s="22">
        <f t="shared" ref="J91" si="183">I91*0.19</f>
        <v>88241.7</v>
      </c>
      <c r="K91" s="22">
        <f t="shared" si="136"/>
        <v>552671.69999999995</v>
      </c>
      <c r="L91" s="22">
        <v>468540.00000000006</v>
      </c>
      <c r="M91" s="22">
        <f t="shared" ref="M91" si="184">L91*0.19</f>
        <v>89022.6</v>
      </c>
      <c r="N91" s="22">
        <f t="shared" si="138"/>
        <v>557562.60000000009</v>
      </c>
      <c r="O91" s="20">
        <f t="shared" si="139"/>
        <v>4.9187314650715519E-2</v>
      </c>
      <c r="P91" s="33">
        <f t="shared" si="140"/>
        <v>539851</v>
      </c>
      <c r="Q91" s="34">
        <f t="shared" si="141"/>
        <v>552672</v>
      </c>
      <c r="R91" s="34">
        <f t="shared" si="142"/>
        <v>539408</v>
      </c>
    </row>
    <row r="92" spans="1:30" ht="54" customHeight="1">
      <c r="B92" s="14">
        <v>24</v>
      </c>
      <c r="C92" s="30" t="s">
        <v>54</v>
      </c>
      <c r="D92" s="30" t="s">
        <v>55</v>
      </c>
      <c r="E92" s="14">
        <v>1</v>
      </c>
      <c r="F92" s="12">
        <v>640768.40821492265</v>
      </c>
      <c r="G92" s="12">
        <f t="shared" si="128"/>
        <v>121745.9975608353</v>
      </c>
      <c r="H92" s="22">
        <f t="shared" si="134"/>
        <v>762514.40577575797</v>
      </c>
      <c r="I92" s="22">
        <v>666399.14454351959</v>
      </c>
      <c r="J92" s="22">
        <f t="shared" ref="J92" si="185">I92*0.19</f>
        <v>126615.83746326872</v>
      </c>
      <c r="K92" s="22">
        <f t="shared" si="136"/>
        <v>793014.98200678825</v>
      </c>
      <c r="L92" s="22">
        <v>692029.88087211654</v>
      </c>
      <c r="M92" s="22">
        <f t="shared" ref="M92" si="186">L92*0.19</f>
        <v>131485.67736570214</v>
      </c>
      <c r="N92" s="22">
        <f t="shared" si="138"/>
        <v>823515.55823781865</v>
      </c>
      <c r="O92" s="20">
        <f t="shared" si="139"/>
        <v>3.8461538461538491E-2</v>
      </c>
      <c r="P92" s="33">
        <f t="shared" si="140"/>
        <v>793015</v>
      </c>
      <c r="Q92" s="34">
        <f t="shared" si="141"/>
        <v>793015</v>
      </c>
      <c r="R92" s="34">
        <f t="shared" si="142"/>
        <v>792624</v>
      </c>
    </row>
    <row r="93" spans="1:30" ht="54.75" customHeight="1">
      <c r="B93" s="14">
        <v>25</v>
      </c>
      <c r="C93" s="30" t="s">
        <v>56</v>
      </c>
      <c r="D93" s="30" t="s">
        <v>57</v>
      </c>
      <c r="E93" s="14">
        <v>1</v>
      </c>
      <c r="F93" s="12">
        <v>660000</v>
      </c>
      <c r="G93" s="12">
        <f t="shared" si="128"/>
        <v>125400</v>
      </c>
      <c r="H93" s="22">
        <f t="shared" si="134"/>
        <v>785400</v>
      </c>
      <c r="I93" s="22">
        <v>676000</v>
      </c>
      <c r="J93" s="22">
        <f t="shared" ref="J93" si="187">I93*0.19</f>
        <v>128440</v>
      </c>
      <c r="K93" s="22">
        <f t="shared" si="136"/>
        <v>804440</v>
      </c>
      <c r="L93" s="22">
        <v>702000</v>
      </c>
      <c r="M93" s="22">
        <f t="shared" ref="M93" si="188">L93*0.19</f>
        <v>133380</v>
      </c>
      <c r="N93" s="22">
        <f t="shared" si="138"/>
        <v>835380</v>
      </c>
      <c r="O93" s="20">
        <f t="shared" si="139"/>
        <v>3.1203362307330021E-2</v>
      </c>
      <c r="P93" s="33">
        <f t="shared" si="140"/>
        <v>808407</v>
      </c>
      <c r="Q93" s="34">
        <f t="shared" si="141"/>
        <v>804440</v>
      </c>
      <c r="R93" s="34">
        <f t="shared" si="142"/>
        <v>808145</v>
      </c>
    </row>
    <row r="94" spans="1:30" ht="68.25" customHeight="1">
      <c r="B94" s="14">
        <v>26</v>
      </c>
      <c r="C94" s="30" t="s">
        <v>58</v>
      </c>
      <c r="D94" s="30" t="s">
        <v>59</v>
      </c>
      <c r="E94" s="14">
        <v>1</v>
      </c>
      <c r="F94" s="12">
        <v>680000</v>
      </c>
      <c r="G94" s="12">
        <f t="shared" si="128"/>
        <v>129200</v>
      </c>
      <c r="H94" s="22">
        <f t="shared" si="134"/>
        <v>809200</v>
      </c>
      <c r="I94" s="22">
        <v>720500</v>
      </c>
      <c r="J94" s="22">
        <f t="shared" ref="J94" si="189">I94*0.19</f>
        <v>136895</v>
      </c>
      <c r="K94" s="22">
        <f t="shared" si="136"/>
        <v>857395</v>
      </c>
      <c r="L94" s="22">
        <v>710000</v>
      </c>
      <c r="M94" s="22">
        <f t="shared" ref="M94" si="190">L94*0.19</f>
        <v>134900</v>
      </c>
      <c r="N94" s="22">
        <f t="shared" si="138"/>
        <v>844900</v>
      </c>
      <c r="O94" s="20">
        <f t="shared" si="139"/>
        <v>2.9876118773253309E-2</v>
      </c>
      <c r="P94" s="33">
        <f t="shared" si="140"/>
        <v>837165</v>
      </c>
      <c r="Q94" s="34">
        <f t="shared" si="141"/>
        <v>844900</v>
      </c>
      <c r="R94" s="34">
        <f t="shared" si="142"/>
        <v>836914</v>
      </c>
    </row>
    <row r="95" spans="1:30" ht="28.5">
      <c r="B95" s="14">
        <v>27</v>
      </c>
      <c r="C95" s="30" t="s">
        <v>60</v>
      </c>
      <c r="D95" s="30" t="s">
        <v>61</v>
      </c>
      <c r="E95" s="14">
        <v>1</v>
      </c>
      <c r="F95" s="12">
        <v>293092.80000000005</v>
      </c>
      <c r="G95" s="12">
        <f t="shared" si="128"/>
        <v>55687.632000000012</v>
      </c>
      <c r="H95" s="22">
        <f t="shared" si="134"/>
        <v>348780.43200000003</v>
      </c>
      <c r="I95" s="22">
        <v>301885.58400000003</v>
      </c>
      <c r="J95" s="22">
        <f t="shared" ref="J95" si="191">I95*0.19</f>
        <v>57358.260960000007</v>
      </c>
      <c r="K95" s="22">
        <f t="shared" si="136"/>
        <v>359243.84496000002</v>
      </c>
      <c r="L95" s="22">
        <v>304816.51200000005</v>
      </c>
      <c r="M95" s="22">
        <f t="shared" ref="M95" si="192">L95*0.19</f>
        <v>57915.13728000001</v>
      </c>
      <c r="N95" s="22">
        <f t="shared" si="138"/>
        <v>362731.64928000007</v>
      </c>
      <c r="O95" s="20">
        <f t="shared" si="139"/>
        <v>2.0342013024099052E-2</v>
      </c>
      <c r="P95" s="33">
        <f t="shared" si="140"/>
        <v>356919</v>
      </c>
      <c r="Q95" s="34">
        <f t="shared" si="141"/>
        <v>359244</v>
      </c>
      <c r="R95" s="34">
        <f t="shared" si="142"/>
        <v>356869</v>
      </c>
    </row>
    <row r="96" spans="1:30" s="10" customFormat="1">
      <c r="A96" s="31"/>
      <c r="B96" s="14">
        <v>28</v>
      </c>
      <c r="C96" s="32" t="s">
        <v>62</v>
      </c>
      <c r="D96" s="32" t="s">
        <v>41</v>
      </c>
      <c r="E96" s="14">
        <v>1</v>
      </c>
      <c r="F96" s="12">
        <v>837329.9476500029</v>
      </c>
      <c r="G96" s="12">
        <f t="shared" si="128"/>
        <v>159092.69005350056</v>
      </c>
      <c r="H96" s="22">
        <f t="shared" si="134"/>
        <v>996422.63770350348</v>
      </c>
      <c r="I96" s="22">
        <v>929436.24189150333</v>
      </c>
      <c r="J96" s="22">
        <f t="shared" ref="J96" si="193">I96*0.19</f>
        <v>176592.88595938563</v>
      </c>
      <c r="K96" s="22">
        <f t="shared" si="136"/>
        <v>1106029.127850889</v>
      </c>
      <c r="L96" s="22">
        <v>912689.64293850318</v>
      </c>
      <c r="M96" s="22">
        <f t="shared" ref="M96" si="194">L96*0.19</f>
        <v>173411.03215831562</v>
      </c>
      <c r="N96" s="22">
        <f t="shared" si="138"/>
        <v>1086100.6750968187</v>
      </c>
      <c r="O96" s="20">
        <f t="shared" si="139"/>
        <v>5.493248697264673E-2</v>
      </c>
      <c r="P96" s="33">
        <f t="shared" si="140"/>
        <v>1062851</v>
      </c>
      <c r="Q96" s="34">
        <f t="shared" si="141"/>
        <v>1086101</v>
      </c>
      <c r="R96" s="34">
        <f t="shared" si="142"/>
        <v>1061761</v>
      </c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</row>
    <row r="97" spans="2:18" ht="28.5">
      <c r="B97" s="14">
        <v>29</v>
      </c>
      <c r="C97" s="30" t="s">
        <v>65</v>
      </c>
      <c r="D97" s="30" t="s">
        <v>66</v>
      </c>
      <c r="E97" s="14">
        <v>1</v>
      </c>
      <c r="F97" s="12">
        <v>1696884.8399999999</v>
      </c>
      <c r="G97" s="12">
        <f t="shared" si="128"/>
        <v>322408.11959999998</v>
      </c>
      <c r="H97" s="22">
        <f t="shared" si="134"/>
        <v>2019292.9595999997</v>
      </c>
      <c r="I97" s="22">
        <v>1884000</v>
      </c>
      <c r="J97" s="22">
        <f t="shared" ref="J97" si="195">I97*0.19</f>
        <v>357960</v>
      </c>
      <c r="K97" s="22">
        <f t="shared" si="136"/>
        <v>2241960</v>
      </c>
      <c r="L97" s="22">
        <v>1918000</v>
      </c>
      <c r="M97" s="22">
        <f t="shared" ref="M97" si="196">L97*0.19</f>
        <v>364420</v>
      </c>
      <c r="N97" s="22">
        <f t="shared" si="138"/>
        <v>2282420</v>
      </c>
      <c r="O97" s="20">
        <f t="shared" si="139"/>
        <v>6.4958155821174063E-2</v>
      </c>
      <c r="P97" s="33">
        <f t="shared" si="140"/>
        <v>2181224</v>
      </c>
      <c r="Q97" s="34">
        <f t="shared" si="141"/>
        <v>2241960</v>
      </c>
      <c r="R97" s="34">
        <f t="shared" si="142"/>
        <v>2178082</v>
      </c>
    </row>
    <row r="98" spans="2:18">
      <c r="B98" s="14">
        <v>30</v>
      </c>
      <c r="C98" s="30" t="s">
        <v>67</v>
      </c>
      <c r="D98" s="30" t="s">
        <v>68</v>
      </c>
      <c r="E98" s="14">
        <v>1</v>
      </c>
      <c r="F98" s="12">
        <v>550000</v>
      </c>
      <c r="G98" s="12">
        <f t="shared" si="128"/>
        <v>104500</v>
      </c>
      <c r="H98" s="22">
        <f t="shared" si="134"/>
        <v>654500</v>
      </c>
      <c r="I98" s="22">
        <v>550160</v>
      </c>
      <c r="J98" s="22">
        <f t="shared" ref="J98" si="197">I98*0.19</f>
        <v>104530.4</v>
      </c>
      <c r="K98" s="22">
        <f t="shared" si="136"/>
        <v>654690.4</v>
      </c>
      <c r="L98" s="22">
        <v>544870</v>
      </c>
      <c r="M98" s="22">
        <f t="shared" ref="M98" si="198">L98*0.19</f>
        <v>103525.3</v>
      </c>
      <c r="N98" s="22">
        <f t="shared" si="138"/>
        <v>648395.30000000005</v>
      </c>
      <c r="O98" s="20">
        <f t="shared" si="139"/>
        <v>5.4875446879623369E-3</v>
      </c>
      <c r="P98" s="33">
        <f t="shared" si="140"/>
        <v>652529</v>
      </c>
      <c r="Q98" s="34">
        <f t="shared" si="141"/>
        <v>654500</v>
      </c>
      <c r="R98" s="34">
        <f t="shared" si="142"/>
        <v>652522</v>
      </c>
    </row>
    <row r="99" spans="2:18" ht="28.5">
      <c r="B99" s="14">
        <v>31</v>
      </c>
      <c r="C99" s="30" t="s">
        <v>69</v>
      </c>
      <c r="D99" s="30" t="s">
        <v>31</v>
      </c>
      <c r="E99" s="14">
        <v>1</v>
      </c>
      <c r="F99" s="12">
        <v>360000</v>
      </c>
      <c r="G99" s="12">
        <f t="shared" si="128"/>
        <v>68400</v>
      </c>
      <c r="H99" s="22">
        <f t="shared" si="134"/>
        <v>428400</v>
      </c>
      <c r="I99" s="22">
        <v>355980</v>
      </c>
      <c r="J99" s="22">
        <f t="shared" ref="J99" si="199">I99*0.19</f>
        <v>67636.2</v>
      </c>
      <c r="K99" s="22">
        <f t="shared" si="136"/>
        <v>423616.2</v>
      </c>
      <c r="L99" s="22">
        <v>394369.99999999994</v>
      </c>
      <c r="M99" s="22">
        <f t="shared" ref="M99" si="200">L99*0.19</f>
        <v>74930.299999999988</v>
      </c>
      <c r="N99" s="22">
        <f t="shared" si="138"/>
        <v>469300.29999999993</v>
      </c>
      <c r="O99" s="20">
        <f t="shared" si="139"/>
        <v>5.7008938089303587E-2</v>
      </c>
      <c r="P99" s="33">
        <f t="shared" si="140"/>
        <v>440439</v>
      </c>
      <c r="Q99" s="34">
        <f t="shared" si="141"/>
        <v>428400</v>
      </c>
      <c r="R99" s="34">
        <f t="shared" si="142"/>
        <v>439971</v>
      </c>
    </row>
    <row r="100" spans="2:18" ht="28.5">
      <c r="B100" s="14">
        <v>32</v>
      </c>
      <c r="C100" s="30" t="s">
        <v>70</v>
      </c>
      <c r="D100" s="30" t="s">
        <v>71</v>
      </c>
      <c r="E100" s="14">
        <v>1</v>
      </c>
      <c r="F100" s="12">
        <v>460000</v>
      </c>
      <c r="G100" s="12">
        <f t="shared" si="128"/>
        <v>87400</v>
      </c>
      <c r="H100" s="22">
        <f t="shared" si="134"/>
        <v>547400</v>
      </c>
      <c r="I100" s="22">
        <v>490060</v>
      </c>
      <c r="J100" s="22">
        <f t="shared" ref="J100" si="201">I100*0.19</f>
        <v>93111.4</v>
      </c>
      <c r="K100" s="22">
        <f t="shared" si="136"/>
        <v>583171.4</v>
      </c>
      <c r="L100" s="22">
        <v>485480</v>
      </c>
      <c r="M100" s="22">
        <f t="shared" ref="M100" si="202">L100*0.19</f>
        <v>92241.2</v>
      </c>
      <c r="N100" s="22">
        <f t="shared" si="138"/>
        <v>577721.19999999995</v>
      </c>
      <c r="O100" s="20">
        <f t="shared" si="139"/>
        <v>3.3845936612126988E-2</v>
      </c>
      <c r="P100" s="33">
        <f t="shared" si="140"/>
        <v>569431</v>
      </c>
      <c r="Q100" s="34">
        <f t="shared" si="141"/>
        <v>577721</v>
      </c>
      <c r="R100" s="34">
        <f t="shared" si="142"/>
        <v>569211</v>
      </c>
    </row>
    <row r="101" spans="2:18">
      <c r="B101" s="14">
        <v>33</v>
      </c>
      <c r="C101" s="30" t="s">
        <v>72</v>
      </c>
      <c r="D101" s="30" t="s">
        <v>6</v>
      </c>
      <c r="E101" s="14">
        <v>1</v>
      </c>
      <c r="F101" s="12">
        <v>300000</v>
      </c>
      <c r="G101" s="12">
        <f t="shared" si="128"/>
        <v>57000</v>
      </c>
      <c r="H101" s="22">
        <f t="shared" si="134"/>
        <v>357000</v>
      </c>
      <c r="I101" s="22">
        <v>314054.25622734858</v>
      </c>
      <c r="J101" s="22">
        <f t="shared" ref="J101" si="203">I101*0.19</f>
        <v>59670.308683196228</v>
      </c>
      <c r="K101" s="22">
        <f t="shared" si="136"/>
        <v>373724.56491054478</v>
      </c>
      <c r="L101" s="22">
        <v>283209.64177644829</v>
      </c>
      <c r="M101" s="22">
        <f t="shared" ref="M101" si="204">L101*0.19</f>
        <v>53809.831937525174</v>
      </c>
      <c r="N101" s="22">
        <f t="shared" si="138"/>
        <v>337019.47371397348</v>
      </c>
      <c r="O101" s="20">
        <f t="shared" si="139"/>
        <v>5.1632032896186141E-2</v>
      </c>
      <c r="P101" s="33">
        <f t="shared" si="140"/>
        <v>355915</v>
      </c>
      <c r="Q101" s="34">
        <f t="shared" si="141"/>
        <v>357000</v>
      </c>
      <c r="R101" s="34">
        <f t="shared" si="142"/>
        <v>355597</v>
      </c>
    </row>
    <row r="102" spans="2:18" ht="28.5">
      <c r="B102" s="14">
        <v>34</v>
      </c>
      <c r="C102" s="30" t="s">
        <v>73</v>
      </c>
      <c r="D102" s="30" t="s">
        <v>74</v>
      </c>
      <c r="E102" s="14">
        <v>1</v>
      </c>
      <c r="F102" s="12">
        <v>444206.86877984239</v>
      </c>
      <c r="G102" s="12">
        <f t="shared" si="128"/>
        <v>84399.305068170055</v>
      </c>
      <c r="H102" s="22">
        <f t="shared" si="134"/>
        <v>528606.17384801246</v>
      </c>
      <c r="I102" s="22">
        <v>501953.76172122185</v>
      </c>
      <c r="J102" s="22">
        <f t="shared" ref="J102" si="205">I102*0.19</f>
        <v>95371.214727032158</v>
      </c>
      <c r="K102" s="22">
        <f t="shared" si="136"/>
        <v>597324.97644825396</v>
      </c>
      <c r="L102" s="22">
        <v>484185.48697002826</v>
      </c>
      <c r="M102" s="22">
        <f t="shared" ref="M102" si="206">L102*0.19</f>
        <v>91995.242524305373</v>
      </c>
      <c r="N102" s="22">
        <f t="shared" si="138"/>
        <v>576180.72949433362</v>
      </c>
      <c r="O102" s="20">
        <f t="shared" si="139"/>
        <v>6.2034112905087431E-2</v>
      </c>
      <c r="P102" s="33">
        <f t="shared" si="140"/>
        <v>567371</v>
      </c>
      <c r="Q102" s="34">
        <f t="shared" si="141"/>
        <v>576181</v>
      </c>
      <c r="R102" s="34">
        <f t="shared" si="142"/>
        <v>566631</v>
      </c>
    </row>
    <row r="103" spans="2:18">
      <c r="B103" s="14">
        <v>35</v>
      </c>
      <c r="C103" s="30" t="s">
        <v>75</v>
      </c>
      <c r="D103" s="30" t="s">
        <v>76</v>
      </c>
      <c r="E103" s="14">
        <v>1</v>
      </c>
      <c r="F103" s="12">
        <v>383128.42432261404</v>
      </c>
      <c r="G103" s="12">
        <f t="shared" si="128"/>
        <v>72794.400621296663</v>
      </c>
      <c r="H103" s="22">
        <f t="shared" si="134"/>
        <v>455922.8249439107</v>
      </c>
      <c r="I103" s="22">
        <v>398453.56129551859</v>
      </c>
      <c r="J103" s="22">
        <f t="shared" ref="J103" si="207">I103*0.19</f>
        <v>75706.176646148539</v>
      </c>
      <c r="K103" s="22">
        <f t="shared" si="136"/>
        <v>474159.73794166715</v>
      </c>
      <c r="L103" s="22">
        <v>429103.83524132776</v>
      </c>
      <c r="M103" s="22">
        <f t="shared" ref="M103" si="208">L103*0.19</f>
        <v>81529.728695852275</v>
      </c>
      <c r="N103" s="22">
        <f t="shared" si="138"/>
        <v>510633.56393718004</v>
      </c>
      <c r="O103" s="20">
        <f t="shared" si="139"/>
        <v>5.8007287277922079E-2</v>
      </c>
      <c r="P103" s="33">
        <f t="shared" si="140"/>
        <v>480239</v>
      </c>
      <c r="Q103" s="34">
        <f t="shared" si="141"/>
        <v>474160</v>
      </c>
      <c r="R103" s="34">
        <f t="shared" si="142"/>
        <v>479706</v>
      </c>
    </row>
    <row r="104" spans="2:18">
      <c r="B104" s="14">
        <v>36</v>
      </c>
      <c r="C104" s="30" t="s">
        <v>79</v>
      </c>
      <c r="D104" s="30" t="s">
        <v>80</v>
      </c>
      <c r="E104" s="14">
        <v>1</v>
      </c>
      <c r="F104" s="12">
        <v>2850142.3218086637</v>
      </c>
      <c r="G104" s="12">
        <f t="shared" si="128"/>
        <v>541527.04114364611</v>
      </c>
      <c r="H104" s="22">
        <f t="shared" si="134"/>
        <v>3391669.3629523097</v>
      </c>
      <c r="I104" s="22">
        <v>2935646.5914629237</v>
      </c>
      <c r="J104" s="22">
        <f t="shared" ref="J104" si="209">I104*0.19</f>
        <v>557772.85237795545</v>
      </c>
      <c r="K104" s="22">
        <f t="shared" si="136"/>
        <v>3493419.443840879</v>
      </c>
      <c r="L104" s="22">
        <v>3106655.1307714437</v>
      </c>
      <c r="M104" s="22">
        <f t="shared" ref="M104" si="210">L104*0.19</f>
        <v>590264.47484657436</v>
      </c>
      <c r="N104" s="22">
        <f t="shared" si="138"/>
        <v>3696919.6056180182</v>
      </c>
      <c r="O104" s="20">
        <f t="shared" si="139"/>
        <v>4.4063227836113945E-2</v>
      </c>
      <c r="P104" s="33">
        <f t="shared" si="140"/>
        <v>3527336</v>
      </c>
      <c r="Q104" s="34">
        <f t="shared" si="141"/>
        <v>3493419</v>
      </c>
      <c r="R104" s="34">
        <f t="shared" si="142"/>
        <v>3525073</v>
      </c>
    </row>
    <row r="105" spans="2:18">
      <c r="B105" s="14">
        <v>37</v>
      </c>
      <c r="C105" s="30" t="s">
        <v>81</v>
      </c>
      <c r="D105" s="30" t="s">
        <v>80</v>
      </c>
      <c r="E105" s="14">
        <v>1</v>
      </c>
      <c r="F105" s="12">
        <v>2032246.4246677791</v>
      </c>
      <c r="G105" s="12">
        <f t="shared" si="128"/>
        <v>386126.82068687805</v>
      </c>
      <c r="H105" s="22">
        <f t="shared" si="134"/>
        <v>2418373.2453546571</v>
      </c>
      <c r="I105" s="22">
        <v>2215148.6028878796</v>
      </c>
      <c r="J105" s="22">
        <f t="shared" ref="J105" si="211">I105*0.19</f>
        <v>420878.23454869713</v>
      </c>
      <c r="K105" s="22">
        <f t="shared" si="136"/>
        <v>2636026.8374365768</v>
      </c>
      <c r="L105" s="22">
        <v>2072891.3531611348</v>
      </c>
      <c r="M105" s="22">
        <f t="shared" ref="M105" si="212">L105*0.19</f>
        <v>393849.35710061563</v>
      </c>
      <c r="N105" s="22">
        <f t="shared" si="138"/>
        <v>2466740.7102617505</v>
      </c>
      <c r="O105" s="20">
        <f t="shared" si="139"/>
        <v>4.5586645912404695E-2</v>
      </c>
      <c r="P105" s="33">
        <f t="shared" si="140"/>
        <v>2507047</v>
      </c>
      <c r="Q105" s="34">
        <f t="shared" si="141"/>
        <v>2466741</v>
      </c>
      <c r="R105" s="34">
        <f t="shared" si="142"/>
        <v>2505334</v>
      </c>
    </row>
    <row r="106" spans="2:18" ht="28.5">
      <c r="B106" s="14">
        <v>38</v>
      </c>
      <c r="C106" s="30" t="s">
        <v>82</v>
      </c>
      <c r="D106" s="30" t="s">
        <v>80</v>
      </c>
      <c r="E106" s="14">
        <v>1</v>
      </c>
      <c r="F106" s="12">
        <v>1172150.874992809</v>
      </c>
      <c r="G106" s="12">
        <f t="shared" si="128"/>
        <v>222708.66624863373</v>
      </c>
      <c r="H106" s="22">
        <f t="shared" si="134"/>
        <v>1394859.5412414428</v>
      </c>
      <c r="I106" s="22">
        <v>1312808.9799919461</v>
      </c>
      <c r="J106" s="22">
        <f t="shared" ref="J106" si="213">I106*0.19</f>
        <v>249433.70619846976</v>
      </c>
      <c r="K106" s="22">
        <f t="shared" si="136"/>
        <v>1562242.6861904159</v>
      </c>
      <c r="L106" s="22">
        <v>1289365.96249209</v>
      </c>
      <c r="M106" s="22">
        <f t="shared" ref="M106" si="214">L106*0.19</f>
        <v>244979.53287349708</v>
      </c>
      <c r="N106" s="22">
        <f t="shared" si="138"/>
        <v>1534345.4953655871</v>
      </c>
      <c r="O106" s="20">
        <f t="shared" si="139"/>
        <v>5.9898451931633248E-2</v>
      </c>
      <c r="P106" s="33">
        <f t="shared" si="140"/>
        <v>1497149</v>
      </c>
      <c r="Q106" s="34">
        <f t="shared" si="141"/>
        <v>1534345</v>
      </c>
      <c r="R106" s="34">
        <f t="shared" si="142"/>
        <v>1495320</v>
      </c>
    </row>
    <row r="107" spans="2:18">
      <c r="B107" s="14">
        <v>39</v>
      </c>
      <c r="C107" s="15" t="s">
        <v>83</v>
      </c>
      <c r="D107" s="15" t="s">
        <v>14</v>
      </c>
      <c r="E107" s="14">
        <v>1</v>
      </c>
      <c r="F107" s="12">
        <v>595000</v>
      </c>
      <c r="G107" s="12">
        <f t="shared" si="128"/>
        <v>113050</v>
      </c>
      <c r="H107" s="22">
        <f t="shared" si="134"/>
        <v>708050</v>
      </c>
      <c r="I107" s="22">
        <v>612850</v>
      </c>
      <c r="J107" s="22">
        <f t="shared" ref="J107" si="215">I107*0.19</f>
        <v>116441.5</v>
      </c>
      <c r="K107" s="22">
        <f t="shared" si="136"/>
        <v>729291.5</v>
      </c>
      <c r="L107" s="22">
        <v>672349.99999999988</v>
      </c>
      <c r="M107" s="22">
        <f t="shared" ref="M107" si="216">L107*0.19</f>
        <v>127746.49999999999</v>
      </c>
      <c r="N107" s="22">
        <f t="shared" si="138"/>
        <v>800096.49999999988</v>
      </c>
      <c r="O107" s="20">
        <f t="shared" si="139"/>
        <v>6.4622081824880093E-2</v>
      </c>
      <c r="P107" s="33">
        <f t="shared" si="140"/>
        <v>745813</v>
      </c>
      <c r="Q107" s="34">
        <f t="shared" si="141"/>
        <v>729292</v>
      </c>
      <c r="R107" s="34">
        <f t="shared" si="142"/>
        <v>744793</v>
      </c>
    </row>
    <row r="108" spans="2:18">
      <c r="B108" s="14">
        <v>40</v>
      </c>
      <c r="C108" s="15" t="s">
        <v>94</v>
      </c>
      <c r="D108" s="15" t="s">
        <v>41</v>
      </c>
      <c r="E108" s="14">
        <v>1</v>
      </c>
      <c r="F108" s="12">
        <v>530000</v>
      </c>
      <c r="G108" s="12">
        <f t="shared" si="128"/>
        <v>100700</v>
      </c>
      <c r="H108" s="22">
        <f t="shared" si="134"/>
        <v>630700</v>
      </c>
      <c r="I108" s="22">
        <v>574980</v>
      </c>
      <c r="J108" s="22">
        <f t="shared" ref="J108" si="217">I108*0.19</f>
        <v>109246.2</v>
      </c>
      <c r="K108" s="22">
        <f t="shared" si="136"/>
        <v>684226.2</v>
      </c>
      <c r="L108" s="22">
        <v>569800</v>
      </c>
      <c r="M108" s="22">
        <f t="shared" ref="M108" si="218">L108*0.19</f>
        <v>108262</v>
      </c>
      <c r="N108" s="22">
        <f t="shared" si="138"/>
        <v>678062</v>
      </c>
      <c r="O108" s="20">
        <f t="shared" si="139"/>
        <v>4.4084373690458201E-2</v>
      </c>
      <c r="P108" s="33">
        <f t="shared" si="140"/>
        <v>664329</v>
      </c>
      <c r="Q108" s="34">
        <f t="shared" si="141"/>
        <v>678062</v>
      </c>
      <c r="R108" s="34">
        <f t="shared" si="142"/>
        <v>663892</v>
      </c>
    </row>
    <row r="109" spans="2:18">
      <c r="B109" s="14">
        <v>41</v>
      </c>
      <c r="C109" s="15" t="s">
        <v>105</v>
      </c>
      <c r="D109" s="15" t="s">
        <v>96</v>
      </c>
      <c r="E109" s="14">
        <v>1</v>
      </c>
      <c r="F109" s="12">
        <v>230000</v>
      </c>
      <c r="G109" s="12">
        <f t="shared" si="128"/>
        <v>43700</v>
      </c>
      <c r="H109" s="22">
        <f t="shared" si="134"/>
        <v>273700</v>
      </c>
      <c r="I109" s="22">
        <v>170130</v>
      </c>
      <c r="J109" s="22">
        <f t="shared" ref="J109" si="219">I109*0.19</f>
        <v>32324.7</v>
      </c>
      <c r="K109" s="22">
        <f t="shared" si="136"/>
        <v>202454.7</v>
      </c>
      <c r="L109" s="22">
        <v>168540</v>
      </c>
      <c r="M109" s="22">
        <f t="shared" ref="M109" si="220">L109*0.19</f>
        <v>32022.600000000002</v>
      </c>
      <c r="N109" s="22">
        <f t="shared" si="138"/>
        <v>200562.6</v>
      </c>
      <c r="O109" s="20">
        <f t="shared" si="139"/>
        <v>0.18482059233483797</v>
      </c>
      <c r="P109" s="33">
        <f t="shared" si="140"/>
        <v>225572</v>
      </c>
      <c r="Q109" s="34">
        <f t="shared" si="141"/>
        <v>202455</v>
      </c>
      <c r="R109" s="34">
        <f t="shared" si="142"/>
        <v>223161</v>
      </c>
    </row>
    <row r="110" spans="2:18">
      <c r="B110" s="14">
        <v>42</v>
      </c>
      <c r="C110" s="15" t="s">
        <v>95</v>
      </c>
      <c r="D110" s="15" t="s">
        <v>96</v>
      </c>
      <c r="E110" s="14">
        <v>1</v>
      </c>
      <c r="F110" s="12">
        <v>160000</v>
      </c>
      <c r="G110" s="12">
        <f t="shared" si="128"/>
        <v>30400</v>
      </c>
      <c r="H110" s="22">
        <f t="shared" si="134"/>
        <v>190400</v>
      </c>
      <c r="I110" s="22">
        <v>179669.99999999997</v>
      </c>
      <c r="J110" s="22">
        <f t="shared" ref="J110" si="221">I110*0.19</f>
        <v>34137.299999999996</v>
      </c>
      <c r="K110" s="22">
        <f t="shared" si="136"/>
        <v>213807.29999999996</v>
      </c>
      <c r="L110" s="22">
        <v>163770</v>
      </c>
      <c r="M110" s="22">
        <f t="shared" ref="M110" si="222">L110*0.19</f>
        <v>31116.3</v>
      </c>
      <c r="N110" s="22">
        <f t="shared" si="138"/>
        <v>194886.3</v>
      </c>
      <c r="O110" s="20">
        <f t="shared" si="139"/>
        <v>6.2210564099669838E-2</v>
      </c>
      <c r="P110" s="33">
        <f t="shared" si="140"/>
        <v>199698</v>
      </c>
      <c r="Q110" s="34">
        <f t="shared" si="141"/>
        <v>194886</v>
      </c>
      <c r="R110" s="34">
        <f t="shared" si="142"/>
        <v>199445</v>
      </c>
    </row>
    <row r="111" spans="2:18" ht="22.5" customHeight="1">
      <c r="B111" s="14">
        <v>43</v>
      </c>
      <c r="C111" s="30" t="s">
        <v>97</v>
      </c>
      <c r="D111" s="30" t="s">
        <v>106</v>
      </c>
      <c r="E111" s="14">
        <v>1</v>
      </c>
      <c r="F111" s="12">
        <v>397000</v>
      </c>
      <c r="G111" s="12">
        <f t="shared" si="128"/>
        <v>75430</v>
      </c>
      <c r="H111" s="22">
        <f t="shared" si="134"/>
        <v>472430</v>
      </c>
      <c r="I111" s="22">
        <v>412880</v>
      </c>
      <c r="J111" s="22">
        <f t="shared" ref="J111" si="223">I111*0.19</f>
        <v>78447.199999999997</v>
      </c>
      <c r="K111" s="22">
        <f t="shared" si="136"/>
        <v>491327.2</v>
      </c>
      <c r="L111" s="22">
        <v>404940</v>
      </c>
      <c r="M111" s="22">
        <f t="shared" ref="M111" si="224">L111*0.19</f>
        <v>76938.600000000006</v>
      </c>
      <c r="N111" s="22">
        <f t="shared" si="138"/>
        <v>481878.6</v>
      </c>
      <c r="O111" s="20">
        <f t="shared" si="139"/>
        <v>1.9607843137254919E-2</v>
      </c>
      <c r="P111" s="33">
        <f t="shared" si="140"/>
        <v>481879</v>
      </c>
      <c r="Q111" s="34">
        <f t="shared" si="141"/>
        <v>481879</v>
      </c>
      <c r="R111" s="34">
        <f t="shared" si="142"/>
        <v>481817</v>
      </c>
    </row>
    <row r="112" spans="2:18" ht="38.25" customHeight="1">
      <c r="B112" s="14">
        <v>44</v>
      </c>
      <c r="C112" s="30" t="s">
        <v>98</v>
      </c>
      <c r="D112" s="30" t="s">
        <v>107</v>
      </c>
      <c r="E112" s="14">
        <v>1</v>
      </c>
      <c r="F112" s="12">
        <v>551000</v>
      </c>
      <c r="G112" s="12">
        <f t="shared" si="128"/>
        <v>104690</v>
      </c>
      <c r="H112" s="22">
        <f t="shared" si="134"/>
        <v>655690</v>
      </c>
      <c r="I112" s="22">
        <v>606100</v>
      </c>
      <c r="J112" s="22">
        <f t="shared" ref="J112" si="225">I112*0.19</f>
        <v>115159</v>
      </c>
      <c r="K112" s="22">
        <f t="shared" si="136"/>
        <v>721259</v>
      </c>
      <c r="L112" s="22">
        <v>573040</v>
      </c>
      <c r="M112" s="22">
        <f t="shared" ref="M112" si="226">L112*0.19</f>
        <v>108877.6</v>
      </c>
      <c r="N112" s="22">
        <f t="shared" si="138"/>
        <v>681917.6</v>
      </c>
      <c r="O112" s="20">
        <f t="shared" si="139"/>
        <v>4.8088117422106683E-2</v>
      </c>
      <c r="P112" s="33">
        <f t="shared" si="140"/>
        <v>686289</v>
      </c>
      <c r="Q112" s="34">
        <f t="shared" si="141"/>
        <v>681918</v>
      </c>
      <c r="R112" s="34">
        <f t="shared" si="142"/>
        <v>685763</v>
      </c>
    </row>
    <row r="113" spans="2:18">
      <c r="B113" s="14">
        <v>45</v>
      </c>
      <c r="C113" s="30" t="s">
        <v>99</v>
      </c>
      <c r="D113" s="30" t="s">
        <v>113</v>
      </c>
      <c r="E113" s="14">
        <v>1</v>
      </c>
      <c r="F113" s="12">
        <v>200000</v>
      </c>
      <c r="G113" s="12">
        <f t="shared" si="128"/>
        <v>38000</v>
      </c>
      <c r="H113" s="22">
        <f t="shared" si="134"/>
        <v>238000</v>
      </c>
      <c r="I113" s="22">
        <v>222300.00000000003</v>
      </c>
      <c r="J113" s="22">
        <f t="shared" ref="J113" si="227">I113*0.19</f>
        <v>42237.000000000007</v>
      </c>
      <c r="K113" s="22">
        <f t="shared" si="136"/>
        <v>264537.00000000006</v>
      </c>
      <c r="L113" s="22">
        <v>212550.00000000003</v>
      </c>
      <c r="M113" s="22">
        <f t="shared" ref="M113" si="228">L113*0.19</f>
        <v>40384.500000000007</v>
      </c>
      <c r="N113" s="22">
        <f t="shared" si="138"/>
        <v>252934.50000000003</v>
      </c>
      <c r="O113" s="20">
        <f t="shared" si="139"/>
        <v>5.2827876202572718E-2</v>
      </c>
      <c r="P113" s="33">
        <f t="shared" si="140"/>
        <v>251824</v>
      </c>
      <c r="Q113" s="34">
        <f t="shared" si="141"/>
        <v>252935</v>
      </c>
      <c r="R113" s="34">
        <f t="shared" si="142"/>
        <v>251588</v>
      </c>
    </row>
    <row r="114" spans="2:18" ht="28.5">
      <c r="B114" s="14">
        <v>46</v>
      </c>
      <c r="C114" s="30" t="s">
        <v>100</v>
      </c>
      <c r="D114" s="15" t="s">
        <v>14</v>
      </c>
      <c r="E114" s="14">
        <v>1</v>
      </c>
      <c r="F114" s="12">
        <v>360000</v>
      </c>
      <c r="G114" s="12">
        <f t="shared" si="128"/>
        <v>68400</v>
      </c>
      <c r="H114" s="22">
        <f t="shared" si="134"/>
        <v>428400</v>
      </c>
      <c r="I114" s="22">
        <v>426800</v>
      </c>
      <c r="J114" s="22">
        <f t="shared" ref="J114" si="229">I114*0.19</f>
        <v>81092</v>
      </c>
      <c r="K114" s="22">
        <f t="shared" si="136"/>
        <v>507892</v>
      </c>
      <c r="L114" s="22">
        <v>384770</v>
      </c>
      <c r="M114" s="22">
        <f t="shared" ref="M114" si="230">L114*0.19</f>
        <v>73106.3</v>
      </c>
      <c r="N114" s="22">
        <f t="shared" si="138"/>
        <v>457876.3</v>
      </c>
      <c r="O114" s="20">
        <f t="shared" si="139"/>
        <v>8.6472672446902696E-2</v>
      </c>
      <c r="P114" s="33">
        <f t="shared" si="140"/>
        <v>464723</v>
      </c>
      <c r="Q114" s="34">
        <f t="shared" si="141"/>
        <v>457876</v>
      </c>
      <c r="R114" s="34">
        <f t="shared" si="142"/>
        <v>463578</v>
      </c>
    </row>
    <row r="115" spans="2:18" ht="28.5">
      <c r="B115" s="14">
        <v>47</v>
      </c>
      <c r="C115" s="30" t="s">
        <v>102</v>
      </c>
      <c r="D115" s="15" t="s">
        <v>14</v>
      </c>
      <c r="E115" s="14">
        <v>1</v>
      </c>
      <c r="F115" s="12">
        <v>353000</v>
      </c>
      <c r="G115" s="12">
        <f t="shared" si="128"/>
        <v>67070</v>
      </c>
      <c r="H115" s="22">
        <f t="shared" si="134"/>
        <v>420070</v>
      </c>
      <c r="I115" s="22">
        <v>491000</v>
      </c>
      <c r="J115" s="22">
        <f t="shared" ref="J115" si="231">I115*0.19</f>
        <v>93290</v>
      </c>
      <c r="K115" s="22">
        <f t="shared" si="136"/>
        <v>584290</v>
      </c>
      <c r="L115" s="22">
        <v>384770</v>
      </c>
      <c r="M115" s="22">
        <f t="shared" ref="M115" si="232">L115*0.19</f>
        <v>73106.3</v>
      </c>
      <c r="N115" s="22">
        <f t="shared" si="138"/>
        <v>457876.3</v>
      </c>
      <c r="O115" s="20">
        <f t="shared" si="139"/>
        <v>0.17644594345373743</v>
      </c>
      <c r="P115" s="33">
        <f t="shared" si="140"/>
        <v>487412</v>
      </c>
      <c r="Q115" s="34">
        <f t="shared" si="141"/>
        <v>457876</v>
      </c>
      <c r="R115" s="34">
        <f t="shared" si="142"/>
        <v>482576</v>
      </c>
    </row>
    <row r="116" spans="2:18">
      <c r="B116" s="14">
        <v>48</v>
      </c>
      <c r="C116" s="15" t="s">
        <v>101</v>
      </c>
      <c r="D116" s="15" t="s">
        <v>108</v>
      </c>
      <c r="E116" s="14">
        <v>1</v>
      </c>
      <c r="F116" s="12">
        <v>250000</v>
      </c>
      <c r="G116" s="12">
        <f t="shared" si="128"/>
        <v>47500</v>
      </c>
      <c r="H116" s="22">
        <f t="shared" si="134"/>
        <v>297500</v>
      </c>
      <c r="I116" s="22">
        <v>258405.00000000003</v>
      </c>
      <c r="J116" s="22">
        <f t="shared" ref="J116" si="233">I116*0.19</f>
        <v>49096.950000000004</v>
      </c>
      <c r="K116" s="22">
        <f t="shared" si="136"/>
        <v>307501.95</v>
      </c>
      <c r="L116" s="22">
        <v>275310.00000000006</v>
      </c>
      <c r="M116" s="22">
        <f t="shared" ref="M116" si="234">L116*0.19</f>
        <v>52308.900000000009</v>
      </c>
      <c r="N116" s="22">
        <f t="shared" si="138"/>
        <v>327618.90000000008</v>
      </c>
      <c r="O116" s="20">
        <f t="shared" si="139"/>
        <v>4.9344553146517645E-2</v>
      </c>
      <c r="P116" s="33">
        <f t="shared" si="140"/>
        <v>310874</v>
      </c>
      <c r="Q116" s="34">
        <f t="shared" si="141"/>
        <v>307502</v>
      </c>
      <c r="R116" s="34">
        <f t="shared" si="142"/>
        <v>310624</v>
      </c>
    </row>
    <row r="117" spans="2:18" ht="18.75" customHeight="1">
      <c r="B117" s="51" t="s">
        <v>91</v>
      </c>
      <c r="C117" s="51"/>
      <c r="D117" s="51"/>
      <c r="E117" s="44"/>
      <c r="F117" s="55" t="s">
        <v>115</v>
      </c>
      <c r="G117" s="56"/>
      <c r="H117" s="57"/>
      <c r="I117" s="52" t="s">
        <v>116</v>
      </c>
      <c r="J117" s="53"/>
      <c r="K117" s="54"/>
      <c r="L117" s="52" t="s">
        <v>123</v>
      </c>
      <c r="M117" s="53"/>
      <c r="N117" s="54"/>
      <c r="O117" s="64" t="s">
        <v>125</v>
      </c>
      <c r="P117" s="65" t="s">
        <v>117</v>
      </c>
      <c r="Q117" s="66" t="s">
        <v>126</v>
      </c>
      <c r="R117" s="67" t="s">
        <v>127</v>
      </c>
    </row>
    <row r="118" spans="2:18" ht="29.1" customHeight="1">
      <c r="B118" s="26" t="s">
        <v>0</v>
      </c>
      <c r="C118" s="26" t="s">
        <v>1</v>
      </c>
      <c r="D118" s="27" t="s">
        <v>124</v>
      </c>
      <c r="E118" s="26" t="s">
        <v>3</v>
      </c>
      <c r="F118" s="28" t="s">
        <v>84</v>
      </c>
      <c r="G118" s="28" t="s">
        <v>85</v>
      </c>
      <c r="H118" s="29" t="s">
        <v>86</v>
      </c>
      <c r="I118" s="29" t="s">
        <v>84</v>
      </c>
      <c r="J118" s="29" t="s">
        <v>85</v>
      </c>
      <c r="K118" s="29" t="s">
        <v>86</v>
      </c>
      <c r="L118" s="29" t="s">
        <v>84</v>
      </c>
      <c r="M118" s="29" t="s">
        <v>85</v>
      </c>
      <c r="N118" s="29" t="s">
        <v>86</v>
      </c>
      <c r="O118" s="64"/>
      <c r="P118" s="65"/>
      <c r="Q118" s="66"/>
      <c r="R118" s="68"/>
    </row>
    <row r="119" spans="2:18" ht="28.5">
      <c r="B119" s="14">
        <v>1</v>
      </c>
      <c r="C119" s="30" t="s">
        <v>5</v>
      </c>
      <c r="D119" s="30" t="s">
        <v>6</v>
      </c>
      <c r="E119" s="14">
        <v>1</v>
      </c>
      <c r="F119" s="12">
        <v>332000</v>
      </c>
      <c r="G119" s="12">
        <f t="shared" ref="G119:G162" si="235">F119*0.19</f>
        <v>63080</v>
      </c>
      <c r="H119" s="22">
        <f t="shared" ref="H119" si="236">F119+G119</f>
        <v>395080</v>
      </c>
      <c r="I119" s="22">
        <v>339360.00000000006</v>
      </c>
      <c r="J119" s="22">
        <f t="shared" ref="J119" si="237">I119*0.19</f>
        <v>64478.400000000009</v>
      </c>
      <c r="K119" s="22">
        <f t="shared" ref="K119" si="238">I119+J119</f>
        <v>403838.40000000008</v>
      </c>
      <c r="L119" s="22">
        <v>333300</v>
      </c>
      <c r="M119" s="22">
        <f t="shared" ref="M119" si="239">L119*0.19</f>
        <v>63327</v>
      </c>
      <c r="N119" s="22">
        <f t="shared" ref="N119" si="240">L119+M119</f>
        <v>396627</v>
      </c>
      <c r="O119" s="20">
        <f>_xlfn.STDEV.S(H119,K119,N119)/AVERAGE(H119,K119,N119)</f>
        <v>1.1729854143375934E-2</v>
      </c>
      <c r="P119" s="33">
        <f>ROUND(AVERAGE(H119,K119,N119),0)</f>
        <v>398515</v>
      </c>
      <c r="Q119" s="34">
        <f>ROUND(MEDIAN(H119,K119,N119),0)</f>
        <v>396627</v>
      </c>
      <c r="R119" s="34">
        <f>ROUND(GEOMEAN(H119,K119,N119),0)</f>
        <v>398497</v>
      </c>
    </row>
    <row r="120" spans="2:18">
      <c r="B120" s="14">
        <v>2</v>
      </c>
      <c r="C120" s="30" t="s">
        <v>9</v>
      </c>
      <c r="D120" s="30" t="s">
        <v>10</v>
      </c>
      <c r="E120" s="14">
        <v>1</v>
      </c>
      <c r="F120" s="12">
        <v>542500</v>
      </c>
      <c r="G120" s="12">
        <f t="shared" si="235"/>
        <v>103075</v>
      </c>
      <c r="H120" s="22">
        <f t="shared" ref="H120:H162" si="241">F120+G120</f>
        <v>645575</v>
      </c>
      <c r="I120" s="22">
        <v>550560</v>
      </c>
      <c r="J120" s="22">
        <f t="shared" ref="J120" si="242">I120*0.19</f>
        <v>104606.39999999999</v>
      </c>
      <c r="K120" s="22">
        <f t="shared" ref="K120:K162" si="243">I120+J120</f>
        <v>655166.4</v>
      </c>
      <c r="L120" s="22">
        <v>565440.00000000012</v>
      </c>
      <c r="M120" s="22">
        <f t="shared" ref="M120" si="244">L120*0.19</f>
        <v>107433.60000000002</v>
      </c>
      <c r="N120" s="22">
        <f t="shared" ref="N120:N162" si="245">L120+M120</f>
        <v>672873.60000000009</v>
      </c>
      <c r="O120" s="20">
        <f t="shared" ref="O120:O162" si="246">_xlfn.STDEV.S(H120,K120,N120)/AVERAGE(H120,K120,N120)</f>
        <v>2.1051077720076465E-2</v>
      </c>
      <c r="P120" s="33">
        <f t="shared" ref="P120:P162" si="247">ROUND(AVERAGE(H120,K120,N120),0)</f>
        <v>657872</v>
      </c>
      <c r="Q120" s="34">
        <f t="shared" ref="Q120:Q162" si="248">ROUND(MEDIAN(H120,K120,N120),0)</f>
        <v>655166</v>
      </c>
      <c r="R120" s="34">
        <f t="shared" ref="R120:R162" si="249">ROUND(GEOMEAN(H120,K120,N120),0)</f>
        <v>657775</v>
      </c>
    </row>
    <row r="121" spans="2:18" ht="28.5">
      <c r="B121" s="14">
        <v>3</v>
      </c>
      <c r="C121" s="30" t="s">
        <v>11</v>
      </c>
      <c r="D121" s="30" t="s">
        <v>12</v>
      </c>
      <c r="E121" s="14">
        <v>1</v>
      </c>
      <c r="F121" s="12">
        <v>1356000</v>
      </c>
      <c r="G121" s="12">
        <f t="shared" si="235"/>
        <v>257640</v>
      </c>
      <c r="H121" s="22">
        <f t="shared" si="241"/>
        <v>1613640</v>
      </c>
      <c r="I121" s="22">
        <v>1299900</v>
      </c>
      <c r="J121" s="22">
        <f t="shared" ref="J121" si="250">I121*0.19</f>
        <v>246981</v>
      </c>
      <c r="K121" s="22">
        <f t="shared" si="243"/>
        <v>1546881</v>
      </c>
      <c r="L121" s="22">
        <v>1386560.0000000002</v>
      </c>
      <c r="M121" s="22">
        <f t="shared" ref="M121" si="251">L121*0.19</f>
        <v>263446.40000000002</v>
      </c>
      <c r="N121" s="22">
        <f t="shared" si="245"/>
        <v>1650006.4000000004</v>
      </c>
      <c r="O121" s="20">
        <f t="shared" si="246"/>
        <v>3.2618338467088302E-2</v>
      </c>
      <c r="P121" s="33">
        <f t="shared" si="247"/>
        <v>1603509</v>
      </c>
      <c r="Q121" s="34">
        <f t="shared" si="248"/>
        <v>1613640</v>
      </c>
      <c r="R121" s="34">
        <f t="shared" si="249"/>
        <v>1602937</v>
      </c>
    </row>
    <row r="122" spans="2:18" ht="42.75">
      <c r="B122" s="14">
        <v>4</v>
      </c>
      <c r="C122" s="30" t="s">
        <v>13</v>
      </c>
      <c r="D122" s="30" t="s">
        <v>14</v>
      </c>
      <c r="E122" s="14">
        <v>1</v>
      </c>
      <c r="F122" s="12">
        <v>427000</v>
      </c>
      <c r="G122" s="12">
        <f t="shared" si="235"/>
        <v>81130</v>
      </c>
      <c r="H122" s="22">
        <f t="shared" si="241"/>
        <v>508130</v>
      </c>
      <c r="I122" s="22">
        <v>436800.00000000006</v>
      </c>
      <c r="J122" s="22">
        <f t="shared" ref="J122" si="252">I122*0.19</f>
        <v>82992.000000000015</v>
      </c>
      <c r="K122" s="22">
        <f t="shared" si="243"/>
        <v>519792.00000000006</v>
      </c>
      <c r="L122" s="22">
        <v>440699.99999999994</v>
      </c>
      <c r="M122" s="22">
        <f t="shared" ref="M122" si="253">L122*0.19</f>
        <v>83732.999999999985</v>
      </c>
      <c r="N122" s="22">
        <f t="shared" si="245"/>
        <v>524432.99999999988</v>
      </c>
      <c r="O122" s="20">
        <f t="shared" si="246"/>
        <v>1.623280460957998E-2</v>
      </c>
      <c r="P122" s="33">
        <f t="shared" si="247"/>
        <v>517452</v>
      </c>
      <c r="Q122" s="34">
        <f t="shared" si="248"/>
        <v>519792</v>
      </c>
      <c r="R122" s="34">
        <f t="shared" si="249"/>
        <v>517406</v>
      </c>
    </row>
    <row r="123" spans="2:18">
      <c r="B123" s="14">
        <v>5</v>
      </c>
      <c r="C123" s="30" t="s">
        <v>15</v>
      </c>
      <c r="D123" s="30" t="s">
        <v>12</v>
      </c>
      <c r="E123" s="14">
        <v>1</v>
      </c>
      <c r="F123" s="12">
        <v>922079.99999999988</v>
      </c>
      <c r="G123" s="12">
        <f t="shared" si="235"/>
        <v>175195.19999999998</v>
      </c>
      <c r="H123" s="22">
        <f t="shared" si="241"/>
        <v>1097275.2</v>
      </c>
      <c r="I123" s="22">
        <v>1023590.4000000003</v>
      </c>
      <c r="J123" s="22">
        <f t="shared" ref="J123" si="254">I123*0.19</f>
        <v>194482.17600000006</v>
      </c>
      <c r="K123" s="22">
        <f t="shared" si="243"/>
        <v>1218072.5760000004</v>
      </c>
      <c r="L123" s="22">
        <v>923059.20000000007</v>
      </c>
      <c r="M123" s="22">
        <f t="shared" ref="M123" si="255">L123*0.19</f>
        <v>175381.24800000002</v>
      </c>
      <c r="N123" s="22">
        <f t="shared" si="245"/>
        <v>1098440.4480000001</v>
      </c>
      <c r="O123" s="20">
        <f t="shared" si="246"/>
        <v>6.0995404719338488E-2</v>
      </c>
      <c r="P123" s="33">
        <f t="shared" si="247"/>
        <v>1137929</v>
      </c>
      <c r="Q123" s="34">
        <f t="shared" si="248"/>
        <v>1098440</v>
      </c>
      <c r="R123" s="34">
        <f t="shared" si="249"/>
        <v>1136550</v>
      </c>
    </row>
    <row r="124" spans="2:18" ht="28.5">
      <c r="B124" s="14">
        <v>6</v>
      </c>
      <c r="C124" s="30" t="s">
        <v>16</v>
      </c>
      <c r="D124" s="30" t="s">
        <v>12</v>
      </c>
      <c r="E124" s="14">
        <v>1</v>
      </c>
      <c r="F124" s="12">
        <v>922079.99999999988</v>
      </c>
      <c r="G124" s="12">
        <f t="shared" si="235"/>
        <v>175195.19999999998</v>
      </c>
      <c r="H124" s="22">
        <f t="shared" si="241"/>
        <v>1097275.2</v>
      </c>
      <c r="I124" s="22">
        <v>993000</v>
      </c>
      <c r="J124" s="22">
        <f t="shared" ref="J124" si="256">I124*0.19</f>
        <v>188670</v>
      </c>
      <c r="K124" s="22">
        <f t="shared" si="243"/>
        <v>1181670</v>
      </c>
      <c r="L124" s="22">
        <v>995400</v>
      </c>
      <c r="M124" s="22">
        <f t="shared" ref="M124" si="257">L124*0.19</f>
        <v>189126</v>
      </c>
      <c r="N124" s="22">
        <f t="shared" si="245"/>
        <v>1184526</v>
      </c>
      <c r="O124" s="20">
        <f t="shared" si="246"/>
        <v>4.2937030503817759E-2</v>
      </c>
      <c r="P124" s="33">
        <f t="shared" si="247"/>
        <v>1154490</v>
      </c>
      <c r="Q124" s="34">
        <f t="shared" si="248"/>
        <v>1181670</v>
      </c>
      <c r="R124" s="34">
        <f t="shared" si="249"/>
        <v>1153769</v>
      </c>
    </row>
    <row r="125" spans="2:18" ht="28.5">
      <c r="B125" s="14">
        <v>7</v>
      </c>
      <c r="C125" s="30" t="s">
        <v>17</v>
      </c>
      <c r="D125" s="30" t="s">
        <v>18</v>
      </c>
      <c r="E125" s="14">
        <v>1</v>
      </c>
      <c r="F125" s="12">
        <v>407500</v>
      </c>
      <c r="G125" s="12">
        <f t="shared" si="235"/>
        <v>77425</v>
      </c>
      <c r="H125" s="22">
        <f t="shared" si="241"/>
        <v>484925</v>
      </c>
      <c r="I125" s="22">
        <v>386880</v>
      </c>
      <c r="J125" s="22">
        <f t="shared" ref="J125" si="258">I125*0.19</f>
        <v>73507.199999999997</v>
      </c>
      <c r="K125" s="22">
        <f t="shared" si="243"/>
        <v>460387.2</v>
      </c>
      <c r="L125" s="22">
        <v>405480.00000000006</v>
      </c>
      <c r="M125" s="22">
        <f t="shared" ref="M125" si="259">L125*0.19</f>
        <v>77041.200000000012</v>
      </c>
      <c r="N125" s="22">
        <f t="shared" si="245"/>
        <v>482521.20000000007</v>
      </c>
      <c r="O125" s="20">
        <f t="shared" si="246"/>
        <v>2.8420314723923815E-2</v>
      </c>
      <c r="P125" s="33">
        <f t="shared" si="247"/>
        <v>475944</v>
      </c>
      <c r="Q125" s="34">
        <f t="shared" si="248"/>
        <v>482521</v>
      </c>
      <c r="R125" s="34">
        <f t="shared" si="249"/>
        <v>475815</v>
      </c>
    </row>
    <row r="126" spans="2:18" ht="28.5">
      <c r="B126" s="14">
        <v>8</v>
      </c>
      <c r="C126" s="30" t="s">
        <v>21</v>
      </c>
      <c r="D126" s="30" t="s">
        <v>22</v>
      </c>
      <c r="E126" s="14">
        <v>1</v>
      </c>
      <c r="F126" s="12">
        <v>666643.45710457989</v>
      </c>
      <c r="G126" s="12">
        <f t="shared" si="235"/>
        <v>126662.25684987019</v>
      </c>
      <c r="H126" s="22">
        <f t="shared" si="241"/>
        <v>793305.7139544501</v>
      </c>
      <c r="I126" s="22">
        <v>686642.7608177173</v>
      </c>
      <c r="J126" s="22">
        <f t="shared" ref="J126" si="260">I126*0.19</f>
        <v>130462.12455536629</v>
      </c>
      <c r="K126" s="22">
        <f t="shared" si="243"/>
        <v>817104.88537308364</v>
      </c>
      <c r="L126" s="22">
        <v>733307.8028150379</v>
      </c>
      <c r="M126" s="22">
        <f t="shared" ref="M126" si="261">L126*0.19</f>
        <v>139328.4825348572</v>
      </c>
      <c r="N126" s="22">
        <f t="shared" si="245"/>
        <v>872636.28534989513</v>
      </c>
      <c r="O126" s="20">
        <f t="shared" si="246"/>
        <v>4.918467833335672E-2</v>
      </c>
      <c r="P126" s="33">
        <f t="shared" si="247"/>
        <v>827682</v>
      </c>
      <c r="Q126" s="34">
        <f t="shared" si="248"/>
        <v>817105</v>
      </c>
      <c r="R126" s="34">
        <f t="shared" si="249"/>
        <v>827022</v>
      </c>
    </row>
    <row r="127" spans="2:18">
      <c r="B127" s="14">
        <v>9</v>
      </c>
      <c r="C127" s="30" t="s">
        <v>23</v>
      </c>
      <c r="D127" s="30" t="s">
        <v>22</v>
      </c>
      <c r="E127" s="14">
        <v>1</v>
      </c>
      <c r="F127" s="12">
        <v>395000</v>
      </c>
      <c r="G127" s="12">
        <f t="shared" si="235"/>
        <v>75050</v>
      </c>
      <c r="H127" s="22">
        <f t="shared" si="241"/>
        <v>470050</v>
      </c>
      <c r="I127" s="22">
        <v>404320.00000000006</v>
      </c>
      <c r="J127" s="22">
        <f t="shared" ref="J127" si="262">I127*0.19</f>
        <v>76820.800000000017</v>
      </c>
      <c r="K127" s="22">
        <f t="shared" si="243"/>
        <v>481140.80000000005</v>
      </c>
      <c r="L127" s="22">
        <v>382660</v>
      </c>
      <c r="M127" s="22">
        <f t="shared" ref="M127" si="263">L127*0.19</f>
        <v>72705.399999999994</v>
      </c>
      <c r="N127" s="22">
        <f t="shared" si="245"/>
        <v>455365.4</v>
      </c>
      <c r="O127" s="20">
        <f t="shared" si="246"/>
        <v>2.7576691476104146E-2</v>
      </c>
      <c r="P127" s="33">
        <f t="shared" si="247"/>
        <v>468852</v>
      </c>
      <c r="Q127" s="34">
        <f t="shared" si="248"/>
        <v>470050</v>
      </c>
      <c r="R127" s="34">
        <f t="shared" si="249"/>
        <v>468733</v>
      </c>
    </row>
    <row r="128" spans="2:18" ht="28.5">
      <c r="B128" s="14">
        <v>10</v>
      </c>
      <c r="C128" s="30" t="s">
        <v>24</v>
      </c>
      <c r="D128" s="30" t="s">
        <v>25</v>
      </c>
      <c r="E128" s="14">
        <v>1</v>
      </c>
      <c r="F128" s="12">
        <v>1031000</v>
      </c>
      <c r="G128" s="12">
        <f t="shared" si="235"/>
        <v>195890</v>
      </c>
      <c r="H128" s="22">
        <f t="shared" si="241"/>
        <v>1226890</v>
      </c>
      <c r="I128" s="22">
        <v>955000</v>
      </c>
      <c r="J128" s="22">
        <f t="shared" ref="J128" si="264">I128*0.19</f>
        <v>181450</v>
      </c>
      <c r="K128" s="22">
        <f t="shared" si="243"/>
        <v>1136450</v>
      </c>
      <c r="L128" s="22">
        <v>949905</v>
      </c>
      <c r="M128" s="22">
        <f t="shared" ref="M128" si="265">L128*0.19</f>
        <v>180481.95</v>
      </c>
      <c r="N128" s="22">
        <f t="shared" si="245"/>
        <v>1130386.95</v>
      </c>
      <c r="O128" s="20">
        <f t="shared" si="246"/>
        <v>4.6412520206673066E-2</v>
      </c>
      <c r="P128" s="33">
        <f t="shared" si="247"/>
        <v>1164576</v>
      </c>
      <c r="Q128" s="34">
        <f t="shared" si="248"/>
        <v>1136450</v>
      </c>
      <c r="R128" s="34">
        <f t="shared" si="249"/>
        <v>1163754</v>
      </c>
    </row>
    <row r="129" spans="1:30" ht="51" customHeight="1">
      <c r="B129" s="14">
        <v>11</v>
      </c>
      <c r="C129" s="30" t="s">
        <v>26</v>
      </c>
      <c r="D129" s="30" t="s">
        <v>27</v>
      </c>
      <c r="E129" s="14">
        <v>1</v>
      </c>
      <c r="F129" s="12">
        <v>688292.57273283612</v>
      </c>
      <c r="G129" s="12">
        <f t="shared" si="235"/>
        <v>130775.58881923887</v>
      </c>
      <c r="H129" s="22">
        <f t="shared" si="241"/>
        <v>819068.16155207495</v>
      </c>
      <c r="I129" s="22">
        <v>871200</v>
      </c>
      <c r="J129" s="22">
        <f t="shared" ref="J129" si="266">I129*0.19</f>
        <v>165528</v>
      </c>
      <c r="K129" s="22">
        <f t="shared" si="243"/>
        <v>1036728</v>
      </c>
      <c r="L129" s="22">
        <v>791536.45864276146</v>
      </c>
      <c r="M129" s="22">
        <f t="shared" ref="M129" si="267">L129*0.19</f>
        <v>150391.92714212468</v>
      </c>
      <c r="N129" s="22">
        <f t="shared" si="245"/>
        <v>941928.38578488608</v>
      </c>
      <c r="O129" s="20">
        <f t="shared" si="246"/>
        <v>0.11702113390577018</v>
      </c>
      <c r="P129" s="33">
        <f t="shared" si="247"/>
        <v>932575</v>
      </c>
      <c r="Q129" s="34">
        <f t="shared" si="248"/>
        <v>941928</v>
      </c>
      <c r="R129" s="34">
        <f t="shared" si="249"/>
        <v>928256</v>
      </c>
    </row>
    <row r="130" spans="1:30" ht="28.5">
      <c r="B130" s="14">
        <v>12</v>
      </c>
      <c r="C130" s="30" t="s">
        <v>28</v>
      </c>
      <c r="D130" s="30" t="s">
        <v>29</v>
      </c>
      <c r="E130" s="14">
        <v>1</v>
      </c>
      <c r="F130" s="12">
        <v>688292.57273283612</v>
      </c>
      <c r="G130" s="12">
        <f t="shared" si="235"/>
        <v>130775.58881923887</v>
      </c>
      <c r="H130" s="22">
        <f t="shared" si="241"/>
        <v>819068.16155207495</v>
      </c>
      <c r="I130" s="22">
        <v>764004.7557334482</v>
      </c>
      <c r="J130" s="22">
        <f t="shared" ref="J130" si="268">I130*0.19</f>
        <v>145160.90358935515</v>
      </c>
      <c r="K130" s="22">
        <f t="shared" si="243"/>
        <v>909165.65932280337</v>
      </c>
      <c r="L130" s="22">
        <v>729590.1270968063</v>
      </c>
      <c r="M130" s="22">
        <f t="shared" ref="M130" si="269">L130*0.19</f>
        <v>138622.1241483932</v>
      </c>
      <c r="N130" s="22">
        <f t="shared" si="245"/>
        <v>868212.25124519947</v>
      </c>
      <c r="O130" s="20">
        <f t="shared" si="246"/>
        <v>5.2122118744032608E-2</v>
      </c>
      <c r="P130" s="33">
        <f t="shared" si="247"/>
        <v>865482</v>
      </c>
      <c r="Q130" s="34">
        <f t="shared" si="248"/>
        <v>868212</v>
      </c>
      <c r="R130" s="34">
        <f t="shared" si="249"/>
        <v>864695</v>
      </c>
    </row>
    <row r="131" spans="1:30">
      <c r="B131" s="14">
        <v>13</v>
      </c>
      <c r="C131" s="30" t="s">
        <v>30</v>
      </c>
      <c r="D131" s="30" t="s">
        <v>31</v>
      </c>
      <c r="E131" s="14">
        <v>1</v>
      </c>
      <c r="F131" s="12">
        <v>411000</v>
      </c>
      <c r="G131" s="12">
        <f t="shared" si="235"/>
        <v>78090</v>
      </c>
      <c r="H131" s="22">
        <f t="shared" si="241"/>
        <v>489090</v>
      </c>
      <c r="I131" s="22">
        <v>378750</v>
      </c>
      <c r="J131" s="22">
        <f t="shared" ref="J131" si="270">I131*0.19</f>
        <v>71962.5</v>
      </c>
      <c r="K131" s="22">
        <f t="shared" si="243"/>
        <v>450712.5</v>
      </c>
      <c r="L131" s="22">
        <v>397500</v>
      </c>
      <c r="M131" s="22">
        <f t="shared" ref="M131" si="271">L131*0.19</f>
        <v>75525</v>
      </c>
      <c r="N131" s="22">
        <f t="shared" si="245"/>
        <v>473025</v>
      </c>
      <c r="O131" s="20">
        <f t="shared" si="246"/>
        <v>4.0924988848377808E-2</v>
      </c>
      <c r="P131" s="33">
        <f t="shared" si="247"/>
        <v>470943</v>
      </c>
      <c r="Q131" s="34">
        <f t="shared" si="248"/>
        <v>473025</v>
      </c>
      <c r="R131" s="34">
        <f t="shared" si="249"/>
        <v>470678</v>
      </c>
    </row>
    <row r="132" spans="1:30" ht="45.75" customHeight="1">
      <c r="B132" s="14">
        <v>14</v>
      </c>
      <c r="C132" s="30" t="s">
        <v>32</v>
      </c>
      <c r="D132" s="30" t="s">
        <v>33</v>
      </c>
      <c r="E132" s="14">
        <v>1</v>
      </c>
      <c r="F132" s="12">
        <v>769000</v>
      </c>
      <c r="G132" s="12">
        <f t="shared" si="235"/>
        <v>146110</v>
      </c>
      <c r="H132" s="22">
        <f t="shared" si="241"/>
        <v>915110</v>
      </c>
      <c r="I132" s="22">
        <v>764885.70000000007</v>
      </c>
      <c r="J132" s="22">
        <f t="shared" ref="J132" si="272">I132*0.19</f>
        <v>145328.28300000002</v>
      </c>
      <c r="K132" s="22">
        <f t="shared" si="243"/>
        <v>910213.98300000012</v>
      </c>
      <c r="L132" s="22">
        <v>785937.60000000009</v>
      </c>
      <c r="M132" s="22">
        <f t="shared" ref="M132" si="273">L132*0.19</f>
        <v>149328.14400000003</v>
      </c>
      <c r="N132" s="22">
        <f t="shared" si="245"/>
        <v>935265.74400000018</v>
      </c>
      <c r="O132" s="20">
        <f t="shared" si="246"/>
        <v>1.4429416587441951E-2</v>
      </c>
      <c r="P132" s="33">
        <f t="shared" si="247"/>
        <v>920197</v>
      </c>
      <c r="Q132" s="34">
        <f t="shared" si="248"/>
        <v>915110</v>
      </c>
      <c r="R132" s="34">
        <f t="shared" si="249"/>
        <v>920133</v>
      </c>
    </row>
    <row r="133" spans="1:30" ht="46.5" customHeight="1">
      <c r="B133" s="14">
        <v>15</v>
      </c>
      <c r="C133" s="30" t="s">
        <v>34</v>
      </c>
      <c r="D133" s="30" t="s">
        <v>33</v>
      </c>
      <c r="E133" s="14">
        <v>1</v>
      </c>
      <c r="F133" s="12">
        <v>1544500</v>
      </c>
      <c r="G133" s="12">
        <f t="shared" si="235"/>
        <v>293455</v>
      </c>
      <c r="H133" s="22">
        <f t="shared" si="241"/>
        <v>1837955</v>
      </c>
      <c r="I133" s="22">
        <v>1523880</v>
      </c>
      <c r="J133" s="22">
        <f t="shared" ref="J133" si="274">I133*0.19</f>
        <v>289537.2</v>
      </c>
      <c r="K133" s="22">
        <f t="shared" si="243"/>
        <v>1813417.2</v>
      </c>
      <c r="L133" s="22">
        <v>1608540.0000000002</v>
      </c>
      <c r="M133" s="22">
        <f t="shared" ref="M133" si="275">L133*0.19</f>
        <v>305622.60000000003</v>
      </c>
      <c r="N133" s="22">
        <f t="shared" si="245"/>
        <v>1914162.6000000003</v>
      </c>
      <c r="O133" s="20">
        <f t="shared" si="246"/>
        <v>2.8317845396729227E-2</v>
      </c>
      <c r="P133" s="33">
        <f t="shared" si="247"/>
        <v>1855178</v>
      </c>
      <c r="Q133" s="34">
        <f t="shared" si="248"/>
        <v>1837955</v>
      </c>
      <c r="R133" s="34">
        <f t="shared" si="249"/>
        <v>1854686</v>
      </c>
    </row>
    <row r="134" spans="1:30" ht="26.25" customHeight="1">
      <c r="B134" s="14">
        <v>16</v>
      </c>
      <c r="C134" s="30" t="s">
        <v>38</v>
      </c>
      <c r="D134" s="30" t="s">
        <v>39</v>
      </c>
      <c r="E134" s="14">
        <v>1</v>
      </c>
      <c r="F134" s="12">
        <v>411500</v>
      </c>
      <c r="G134" s="12">
        <f t="shared" si="235"/>
        <v>78185</v>
      </c>
      <c r="H134" s="22">
        <f t="shared" si="241"/>
        <v>489685</v>
      </c>
      <c r="I134" s="22">
        <v>432399.99999999994</v>
      </c>
      <c r="J134" s="22">
        <f t="shared" ref="J134" si="276">I134*0.19</f>
        <v>82155.999999999985</v>
      </c>
      <c r="K134" s="22">
        <f t="shared" si="243"/>
        <v>514555.99999999994</v>
      </c>
      <c r="L134" s="22">
        <v>413600.00000000006</v>
      </c>
      <c r="M134" s="22">
        <f t="shared" ref="M134" si="277">L134*0.19</f>
        <v>78584.000000000015</v>
      </c>
      <c r="N134" s="22">
        <f t="shared" si="245"/>
        <v>492184.00000000006</v>
      </c>
      <c r="O134" s="20">
        <f t="shared" si="246"/>
        <v>2.7455433941827985E-2</v>
      </c>
      <c r="P134" s="33">
        <f t="shared" si="247"/>
        <v>498808</v>
      </c>
      <c r="Q134" s="34">
        <f t="shared" si="248"/>
        <v>492184</v>
      </c>
      <c r="R134" s="34">
        <f t="shared" si="249"/>
        <v>498684</v>
      </c>
    </row>
    <row r="135" spans="1:30">
      <c r="B135" s="14">
        <v>17</v>
      </c>
      <c r="C135" s="30" t="s">
        <v>40</v>
      </c>
      <c r="D135" s="30" t="s">
        <v>41</v>
      </c>
      <c r="E135" s="14">
        <v>1</v>
      </c>
      <c r="F135" s="12">
        <v>628000</v>
      </c>
      <c r="G135" s="12">
        <f t="shared" si="235"/>
        <v>119320</v>
      </c>
      <c r="H135" s="22">
        <f t="shared" si="241"/>
        <v>747320</v>
      </c>
      <c r="I135" s="22">
        <v>624570</v>
      </c>
      <c r="J135" s="22">
        <f t="shared" ref="J135" si="278">I135*0.19</f>
        <v>118668.3</v>
      </c>
      <c r="K135" s="22">
        <f t="shared" si="243"/>
        <v>743238.3</v>
      </c>
      <c r="L135" s="22">
        <v>636030</v>
      </c>
      <c r="M135" s="22">
        <f t="shared" ref="M135" si="279">L135*0.19</f>
        <v>120845.7</v>
      </c>
      <c r="N135" s="22">
        <f t="shared" si="245"/>
        <v>756875.7</v>
      </c>
      <c r="O135" s="20">
        <f t="shared" si="246"/>
        <v>9.3432007036237958E-3</v>
      </c>
      <c r="P135" s="33">
        <f t="shared" si="247"/>
        <v>749145</v>
      </c>
      <c r="Q135" s="34">
        <f t="shared" si="248"/>
        <v>747320</v>
      </c>
      <c r="R135" s="34">
        <f t="shared" si="249"/>
        <v>749123</v>
      </c>
    </row>
    <row r="136" spans="1:30">
      <c r="B136" s="14">
        <v>18</v>
      </c>
      <c r="C136" s="30" t="s">
        <v>46</v>
      </c>
      <c r="D136" s="30" t="s">
        <v>47</v>
      </c>
      <c r="E136" s="14">
        <v>1</v>
      </c>
      <c r="F136" s="12">
        <v>489000</v>
      </c>
      <c r="G136" s="12">
        <f t="shared" si="235"/>
        <v>92910</v>
      </c>
      <c r="H136" s="22">
        <f t="shared" si="241"/>
        <v>581910</v>
      </c>
      <c r="I136" s="22">
        <v>469350</v>
      </c>
      <c r="J136" s="22">
        <f t="shared" ref="J136" si="280">I136*0.19</f>
        <v>89176.5</v>
      </c>
      <c r="K136" s="22">
        <f t="shared" si="243"/>
        <v>558526.5</v>
      </c>
      <c r="L136" s="22">
        <v>473820</v>
      </c>
      <c r="M136" s="22">
        <f t="shared" ref="M136" si="281">L136*0.19</f>
        <v>90025.8</v>
      </c>
      <c r="N136" s="22">
        <f t="shared" si="245"/>
        <v>563845.80000000005</v>
      </c>
      <c r="O136" s="20">
        <f t="shared" si="246"/>
        <v>2.1575579755255488E-2</v>
      </c>
      <c r="P136" s="33">
        <f t="shared" si="247"/>
        <v>568094</v>
      </c>
      <c r="Q136" s="34">
        <f t="shared" si="248"/>
        <v>563846</v>
      </c>
      <c r="R136" s="34">
        <f t="shared" si="249"/>
        <v>568007</v>
      </c>
    </row>
    <row r="137" spans="1:30" ht="28.5">
      <c r="B137" s="14">
        <v>19</v>
      </c>
      <c r="C137" s="30" t="s">
        <v>50</v>
      </c>
      <c r="D137" s="30" t="s">
        <v>51</v>
      </c>
      <c r="E137" s="14">
        <v>1</v>
      </c>
      <c r="F137" s="12">
        <v>278000</v>
      </c>
      <c r="G137" s="12">
        <f t="shared" si="235"/>
        <v>52820</v>
      </c>
      <c r="H137" s="22">
        <f t="shared" si="241"/>
        <v>330820</v>
      </c>
      <c r="I137" s="22">
        <v>256540</v>
      </c>
      <c r="J137" s="22">
        <f t="shared" ref="J137" si="282">I137*0.19</f>
        <v>48742.6</v>
      </c>
      <c r="K137" s="22">
        <f t="shared" si="243"/>
        <v>305282.59999999998</v>
      </c>
      <c r="L137" s="22">
        <v>271780</v>
      </c>
      <c r="M137" s="22">
        <f t="shared" ref="M137" si="283">L137*0.19</f>
        <v>51638.2</v>
      </c>
      <c r="N137" s="22">
        <f t="shared" si="245"/>
        <v>323418.2</v>
      </c>
      <c r="O137" s="20">
        <f t="shared" si="246"/>
        <v>4.108078303006088E-2</v>
      </c>
      <c r="P137" s="33">
        <f t="shared" si="247"/>
        <v>319840</v>
      </c>
      <c r="Q137" s="34">
        <f t="shared" si="248"/>
        <v>323418</v>
      </c>
      <c r="R137" s="34">
        <f t="shared" si="249"/>
        <v>319658</v>
      </c>
    </row>
    <row r="138" spans="1:30" ht="34.5" customHeight="1">
      <c r="B138" s="14">
        <v>20</v>
      </c>
      <c r="C138" s="30" t="s">
        <v>52</v>
      </c>
      <c r="D138" s="30" t="s">
        <v>53</v>
      </c>
      <c r="E138" s="14">
        <v>1</v>
      </c>
      <c r="F138" s="12">
        <v>283000</v>
      </c>
      <c r="G138" s="12">
        <f t="shared" si="235"/>
        <v>53770</v>
      </c>
      <c r="H138" s="22">
        <f t="shared" si="241"/>
        <v>336770</v>
      </c>
      <c r="I138" s="22">
        <v>263160</v>
      </c>
      <c r="J138" s="22">
        <f t="shared" ref="J138" si="284">I138*0.19</f>
        <v>50000.4</v>
      </c>
      <c r="K138" s="22">
        <f t="shared" si="243"/>
        <v>313160.40000000002</v>
      </c>
      <c r="L138" s="22">
        <v>281220</v>
      </c>
      <c r="M138" s="22">
        <f t="shared" ref="M138" si="285">L138*0.19</f>
        <v>53431.8</v>
      </c>
      <c r="N138" s="22">
        <f t="shared" si="245"/>
        <v>334651.8</v>
      </c>
      <c r="O138" s="20">
        <f t="shared" si="246"/>
        <v>3.9801278677817811E-2</v>
      </c>
      <c r="P138" s="33">
        <f t="shared" si="247"/>
        <v>328194</v>
      </c>
      <c r="Q138" s="34">
        <f t="shared" si="248"/>
        <v>334652</v>
      </c>
      <c r="R138" s="34">
        <f t="shared" si="249"/>
        <v>328018</v>
      </c>
    </row>
    <row r="139" spans="1:30" ht="68.25" customHeight="1">
      <c r="B139" s="14">
        <v>21</v>
      </c>
      <c r="C139" s="30" t="s">
        <v>54</v>
      </c>
      <c r="D139" s="30" t="s">
        <v>55</v>
      </c>
      <c r="E139" s="14">
        <v>1</v>
      </c>
      <c r="F139" s="12">
        <v>861485.49775888596</v>
      </c>
      <c r="G139" s="12">
        <f t="shared" si="235"/>
        <v>163682.24457418834</v>
      </c>
      <c r="H139" s="22">
        <f t="shared" si="241"/>
        <v>1025167.7423330743</v>
      </c>
      <c r="I139" s="22">
        <v>900000</v>
      </c>
      <c r="J139" s="22">
        <f t="shared" ref="J139" si="286">I139*0.19</f>
        <v>171000</v>
      </c>
      <c r="K139" s="22">
        <f t="shared" si="243"/>
        <v>1071000</v>
      </c>
      <c r="L139" s="22">
        <v>870000</v>
      </c>
      <c r="M139" s="22">
        <f t="shared" ref="M139" si="287">L139*0.19</f>
        <v>165300</v>
      </c>
      <c r="N139" s="22">
        <f t="shared" si="245"/>
        <v>1035300</v>
      </c>
      <c r="O139" s="20">
        <f t="shared" si="246"/>
        <v>2.3064644888663659E-2</v>
      </c>
      <c r="P139" s="33">
        <f t="shared" si="247"/>
        <v>1043823</v>
      </c>
      <c r="Q139" s="34">
        <f t="shared" si="248"/>
        <v>1035300</v>
      </c>
      <c r="R139" s="34">
        <f t="shared" si="249"/>
        <v>1043639</v>
      </c>
    </row>
    <row r="140" spans="1:30" ht="68.25" customHeight="1">
      <c r="B140" s="14">
        <v>22</v>
      </c>
      <c r="C140" s="30" t="s">
        <v>56</v>
      </c>
      <c r="D140" s="30" t="s">
        <v>57</v>
      </c>
      <c r="E140" s="14">
        <v>1</v>
      </c>
      <c r="F140" s="12">
        <v>870000</v>
      </c>
      <c r="G140" s="12">
        <f t="shared" si="235"/>
        <v>165300</v>
      </c>
      <c r="H140" s="22">
        <f t="shared" si="241"/>
        <v>1035300</v>
      </c>
      <c r="I140" s="22">
        <v>913500</v>
      </c>
      <c r="J140" s="22">
        <f t="shared" ref="J140" si="288">I140*0.19</f>
        <v>173565</v>
      </c>
      <c r="K140" s="22">
        <f t="shared" si="243"/>
        <v>1087065</v>
      </c>
      <c r="L140" s="22">
        <v>983099.99999999988</v>
      </c>
      <c r="M140" s="22">
        <f t="shared" ref="M140" si="289">L140*0.19</f>
        <v>186788.99999999997</v>
      </c>
      <c r="N140" s="22">
        <f t="shared" si="245"/>
        <v>1169888.9999999998</v>
      </c>
      <c r="O140" s="20">
        <f t="shared" si="246"/>
        <v>6.1862627587754605E-2</v>
      </c>
      <c r="P140" s="33">
        <f t="shared" si="247"/>
        <v>1097418</v>
      </c>
      <c r="Q140" s="34">
        <f t="shared" si="248"/>
        <v>1087065</v>
      </c>
      <c r="R140" s="34">
        <f t="shared" si="249"/>
        <v>1096029</v>
      </c>
    </row>
    <row r="141" spans="1:30" ht="68.25" customHeight="1">
      <c r="B141" s="14">
        <v>23</v>
      </c>
      <c r="C141" s="30" t="s">
        <v>58</v>
      </c>
      <c r="D141" s="30" t="s">
        <v>59</v>
      </c>
      <c r="E141" s="14">
        <v>1</v>
      </c>
      <c r="F141" s="12">
        <v>875000</v>
      </c>
      <c r="G141" s="12">
        <f t="shared" si="235"/>
        <v>166250</v>
      </c>
      <c r="H141" s="22">
        <f t="shared" si="241"/>
        <v>1041250</v>
      </c>
      <c r="I141" s="22">
        <v>910000</v>
      </c>
      <c r="J141" s="22">
        <f t="shared" ref="J141" si="290">I141*0.19</f>
        <v>172900</v>
      </c>
      <c r="K141" s="22">
        <f t="shared" si="243"/>
        <v>1082900</v>
      </c>
      <c r="L141" s="22">
        <v>1006249.9999999999</v>
      </c>
      <c r="M141" s="22">
        <f t="shared" ref="M141" si="291">L141*0.19</f>
        <v>191187.49999999997</v>
      </c>
      <c r="N141" s="22">
        <f t="shared" si="245"/>
        <v>1197437.4999999998</v>
      </c>
      <c r="O141" s="20">
        <f t="shared" si="246"/>
        <v>7.3048151709912384E-2</v>
      </c>
      <c r="P141" s="33">
        <f t="shared" si="247"/>
        <v>1107196</v>
      </c>
      <c r="Q141" s="34">
        <f t="shared" si="248"/>
        <v>1082900</v>
      </c>
      <c r="R141" s="34">
        <f t="shared" si="249"/>
        <v>1105262</v>
      </c>
    </row>
    <row r="142" spans="1:30" ht="28.5">
      <c r="B142" s="14">
        <v>24</v>
      </c>
      <c r="C142" s="30" t="s">
        <v>60</v>
      </c>
      <c r="D142" s="30" t="s">
        <v>61</v>
      </c>
      <c r="E142" s="14">
        <v>1</v>
      </c>
      <c r="F142" s="12">
        <v>340000</v>
      </c>
      <c r="G142" s="12">
        <f t="shared" si="235"/>
        <v>64600</v>
      </c>
      <c r="H142" s="22">
        <f t="shared" si="241"/>
        <v>404600</v>
      </c>
      <c r="I142" s="22">
        <v>387600.00000000006</v>
      </c>
      <c r="J142" s="22">
        <f t="shared" ref="J142" si="292">I142*0.19</f>
        <v>73644.000000000015</v>
      </c>
      <c r="K142" s="22">
        <f t="shared" si="243"/>
        <v>461244.00000000006</v>
      </c>
      <c r="L142" s="22">
        <v>353600</v>
      </c>
      <c r="M142" s="22">
        <f t="shared" ref="M142" si="293">L142*0.19</f>
        <v>67184</v>
      </c>
      <c r="N142" s="22">
        <f t="shared" si="245"/>
        <v>420784</v>
      </c>
      <c r="O142" s="20">
        <f t="shared" si="246"/>
        <v>6.8029269348377233E-2</v>
      </c>
      <c r="P142" s="33">
        <f t="shared" si="247"/>
        <v>428876</v>
      </c>
      <c r="Q142" s="34">
        <f t="shared" si="248"/>
        <v>420784</v>
      </c>
      <c r="R142" s="34">
        <f t="shared" si="249"/>
        <v>428225</v>
      </c>
    </row>
    <row r="143" spans="1:30" s="10" customFormat="1">
      <c r="A143" s="31"/>
      <c r="B143" s="14">
        <v>25</v>
      </c>
      <c r="C143" s="32" t="s">
        <v>62</v>
      </c>
      <c r="D143" s="32" t="s">
        <v>41</v>
      </c>
      <c r="E143" s="14">
        <v>1</v>
      </c>
      <c r="F143" s="12">
        <v>1126000</v>
      </c>
      <c r="G143" s="12">
        <f t="shared" si="235"/>
        <v>213940</v>
      </c>
      <c r="H143" s="22">
        <f t="shared" si="241"/>
        <v>1339940</v>
      </c>
      <c r="I143" s="22">
        <v>1182041.7133027904</v>
      </c>
      <c r="J143" s="22">
        <f t="shared" ref="J143" si="294">I143*0.19</f>
        <v>224587.92552753017</v>
      </c>
      <c r="K143" s="22">
        <f t="shared" si="243"/>
        <v>1406629.6388303207</v>
      </c>
      <c r="L143" s="22">
        <v>1238329.4139362567</v>
      </c>
      <c r="M143" s="22">
        <f t="shared" ref="M143" si="295">L143*0.19</f>
        <v>235282.58864788877</v>
      </c>
      <c r="N143" s="22">
        <f t="shared" si="245"/>
        <v>1473612.0025841454</v>
      </c>
      <c r="O143" s="20">
        <f t="shared" si="246"/>
        <v>4.7511737922889298E-2</v>
      </c>
      <c r="P143" s="33">
        <f t="shared" si="247"/>
        <v>1406727</v>
      </c>
      <c r="Q143" s="34">
        <f t="shared" si="248"/>
        <v>1406630</v>
      </c>
      <c r="R143" s="34">
        <f t="shared" si="249"/>
        <v>1405668</v>
      </c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</row>
    <row r="144" spans="1:30" ht="28.5">
      <c r="B144" s="14">
        <v>26</v>
      </c>
      <c r="C144" s="30" t="s">
        <v>65</v>
      </c>
      <c r="D144" s="30" t="s">
        <v>66</v>
      </c>
      <c r="E144" s="14">
        <v>1</v>
      </c>
      <c r="F144" s="12">
        <v>1885427.5999999999</v>
      </c>
      <c r="G144" s="12">
        <f t="shared" si="235"/>
        <v>358231.24400000001</v>
      </c>
      <c r="H144" s="22">
        <f t="shared" si="241"/>
        <v>2243658.844</v>
      </c>
      <c r="I144" s="22">
        <v>2149387.69</v>
      </c>
      <c r="J144" s="22">
        <f t="shared" ref="J144" si="296">I144*0.19</f>
        <v>408383.66109999997</v>
      </c>
      <c r="K144" s="22">
        <f t="shared" si="243"/>
        <v>2557771.3511000001</v>
      </c>
      <c r="L144" s="22">
        <v>1959176.3900000001</v>
      </c>
      <c r="M144" s="22">
        <f t="shared" ref="M144" si="297">L144*0.19</f>
        <v>372243.51410000003</v>
      </c>
      <c r="N144" s="22">
        <f t="shared" si="245"/>
        <v>2331419.9040999999</v>
      </c>
      <c r="O144" s="20">
        <f t="shared" si="246"/>
        <v>6.8165663400208687E-2</v>
      </c>
      <c r="P144" s="33">
        <f t="shared" si="247"/>
        <v>2377617</v>
      </c>
      <c r="Q144" s="34">
        <f t="shared" si="248"/>
        <v>2331420</v>
      </c>
      <c r="R144" s="34">
        <f t="shared" si="249"/>
        <v>2373994</v>
      </c>
    </row>
    <row r="145" spans="2:18" ht="28.5">
      <c r="B145" s="14">
        <v>27</v>
      </c>
      <c r="C145" s="30" t="s">
        <v>69</v>
      </c>
      <c r="D145" s="30" t="s">
        <v>31</v>
      </c>
      <c r="E145" s="14">
        <v>1</v>
      </c>
      <c r="F145" s="12">
        <v>221000</v>
      </c>
      <c r="G145" s="12">
        <f t="shared" si="235"/>
        <v>41990</v>
      </c>
      <c r="H145" s="22">
        <f t="shared" si="241"/>
        <v>262990</v>
      </c>
      <c r="I145" s="22">
        <v>254149.99999999997</v>
      </c>
      <c r="J145" s="22">
        <f t="shared" ref="J145" si="298">I145*0.19</f>
        <v>48288.499999999993</v>
      </c>
      <c r="K145" s="22">
        <f t="shared" si="243"/>
        <v>302438.49999999994</v>
      </c>
      <c r="L145" s="22">
        <v>236470</v>
      </c>
      <c r="M145" s="22">
        <f t="shared" ref="M145" si="299">L145*0.19</f>
        <v>44929.3</v>
      </c>
      <c r="N145" s="22">
        <f t="shared" si="245"/>
        <v>281399.3</v>
      </c>
      <c r="O145" s="20">
        <f t="shared" si="246"/>
        <v>6.9927517075762016E-2</v>
      </c>
      <c r="P145" s="33">
        <f t="shared" si="247"/>
        <v>282276</v>
      </c>
      <c r="Q145" s="34">
        <f t="shared" si="248"/>
        <v>281399</v>
      </c>
      <c r="R145" s="34">
        <f t="shared" si="249"/>
        <v>281817</v>
      </c>
    </row>
    <row r="146" spans="2:18" ht="28.5">
      <c r="B146" s="14">
        <v>28</v>
      </c>
      <c r="C146" s="30" t="s">
        <v>70</v>
      </c>
      <c r="D146" s="30" t="s">
        <v>71</v>
      </c>
      <c r="E146" s="14">
        <v>1</v>
      </c>
      <c r="F146" s="12">
        <v>289000</v>
      </c>
      <c r="G146" s="12">
        <f t="shared" si="235"/>
        <v>54910</v>
      </c>
      <c r="H146" s="22">
        <f t="shared" si="241"/>
        <v>343910</v>
      </c>
      <c r="I146" s="22">
        <v>320790</v>
      </c>
      <c r="J146" s="22">
        <f t="shared" ref="J146" si="300">I146*0.19</f>
        <v>60950.1</v>
      </c>
      <c r="K146" s="22">
        <f t="shared" si="243"/>
        <v>381740.1</v>
      </c>
      <c r="L146" s="22">
        <v>291890</v>
      </c>
      <c r="M146" s="22">
        <f t="shared" ref="M146" si="301">L146*0.19</f>
        <v>55459.1</v>
      </c>
      <c r="N146" s="22">
        <f t="shared" si="245"/>
        <v>347349.1</v>
      </c>
      <c r="O146" s="20">
        <f t="shared" si="246"/>
        <v>5.8488101252867485E-2</v>
      </c>
      <c r="P146" s="33">
        <f t="shared" si="247"/>
        <v>357666</v>
      </c>
      <c r="Q146" s="34">
        <f t="shared" si="248"/>
        <v>347349</v>
      </c>
      <c r="R146" s="34">
        <f t="shared" si="249"/>
        <v>357267</v>
      </c>
    </row>
    <row r="147" spans="2:18">
      <c r="B147" s="14">
        <v>29</v>
      </c>
      <c r="C147" s="30" t="s">
        <v>72</v>
      </c>
      <c r="D147" s="30" t="s">
        <v>6</v>
      </c>
      <c r="E147" s="14">
        <v>1</v>
      </c>
      <c r="F147" s="12">
        <v>376993.2204230827</v>
      </c>
      <c r="G147" s="12">
        <f t="shared" si="235"/>
        <v>71628.711880385716</v>
      </c>
      <c r="H147" s="22">
        <f t="shared" si="241"/>
        <v>448621.93230346841</v>
      </c>
      <c r="I147" s="22">
        <v>392072.94924000604</v>
      </c>
      <c r="J147" s="22">
        <f t="shared" ref="J147" si="302">I147*0.19</f>
        <v>74493.860355601151</v>
      </c>
      <c r="K147" s="22">
        <f t="shared" si="243"/>
        <v>466566.80959560722</v>
      </c>
      <c r="L147" s="22">
        <v>395842.88144423685</v>
      </c>
      <c r="M147" s="22">
        <f t="shared" ref="M147" si="303">L147*0.19</f>
        <v>75210.147474405007</v>
      </c>
      <c r="N147" s="22">
        <f t="shared" si="245"/>
        <v>471053.02891864185</v>
      </c>
      <c r="O147" s="20">
        <f t="shared" si="246"/>
        <v>2.5686905932665975E-2</v>
      </c>
      <c r="P147" s="33">
        <f t="shared" si="247"/>
        <v>462081</v>
      </c>
      <c r="Q147" s="34">
        <f t="shared" si="248"/>
        <v>466567</v>
      </c>
      <c r="R147" s="34">
        <f t="shared" si="249"/>
        <v>461978</v>
      </c>
    </row>
    <row r="148" spans="2:18" ht="28.5">
      <c r="B148" s="14">
        <v>30</v>
      </c>
      <c r="C148" s="30" t="s">
        <v>73</v>
      </c>
      <c r="D148" s="30" t="s">
        <v>74</v>
      </c>
      <c r="E148" s="14">
        <v>1</v>
      </c>
      <c r="F148" s="12">
        <v>818187.2665023735</v>
      </c>
      <c r="G148" s="12">
        <f t="shared" si="235"/>
        <v>155455.58063545096</v>
      </c>
      <c r="H148" s="22">
        <f t="shared" si="241"/>
        <v>973642.8471378244</v>
      </c>
      <c r="I148" s="22">
        <v>875460.37515753973</v>
      </c>
      <c r="J148" s="22">
        <f t="shared" ref="J148" si="304">I148*0.19</f>
        <v>166337.47127993256</v>
      </c>
      <c r="K148" s="22">
        <f t="shared" si="243"/>
        <v>1041797.8464374723</v>
      </c>
      <c r="L148" s="22">
        <v>932733.48381270585</v>
      </c>
      <c r="M148" s="22">
        <f t="shared" ref="M148" si="305">L148*0.19</f>
        <v>177219.36192441412</v>
      </c>
      <c r="N148" s="22">
        <f t="shared" si="245"/>
        <v>1109952.8457371199</v>
      </c>
      <c r="O148" s="20">
        <f t="shared" si="246"/>
        <v>6.5420560747663586E-2</v>
      </c>
      <c r="P148" s="33">
        <f t="shared" si="247"/>
        <v>1041798</v>
      </c>
      <c r="Q148" s="34">
        <f t="shared" si="248"/>
        <v>1041798</v>
      </c>
      <c r="R148" s="34">
        <f t="shared" si="249"/>
        <v>1040309</v>
      </c>
    </row>
    <row r="149" spans="2:18">
      <c r="B149" s="14">
        <v>31</v>
      </c>
      <c r="C149" s="30" t="s">
        <v>75</v>
      </c>
      <c r="D149" s="30" t="s">
        <v>76</v>
      </c>
      <c r="E149" s="14">
        <v>1</v>
      </c>
      <c r="F149" s="12">
        <v>515099.64770678623</v>
      </c>
      <c r="G149" s="12">
        <f t="shared" si="235"/>
        <v>97868.933064289391</v>
      </c>
      <c r="H149" s="22">
        <f t="shared" si="241"/>
        <v>612968.58077107556</v>
      </c>
      <c r="I149" s="22">
        <v>530552.63713798986</v>
      </c>
      <c r="J149" s="22">
        <f t="shared" ref="J149" si="306">I149*0.19</f>
        <v>100805.00105621807</v>
      </c>
      <c r="K149" s="22">
        <f t="shared" si="243"/>
        <v>631357.63819420792</v>
      </c>
      <c r="L149" s="22">
        <v>525401.64066092193</v>
      </c>
      <c r="M149" s="22">
        <f t="shared" ref="M149" si="307">L149*0.19</f>
        <v>99826.311725575171</v>
      </c>
      <c r="N149" s="22">
        <f t="shared" si="245"/>
        <v>625227.95238649705</v>
      </c>
      <c r="O149" s="20">
        <f t="shared" si="246"/>
        <v>1.5024838344117565E-2</v>
      </c>
      <c r="P149" s="33">
        <f t="shared" si="247"/>
        <v>623185</v>
      </c>
      <c r="Q149" s="34">
        <f t="shared" si="248"/>
        <v>625228</v>
      </c>
      <c r="R149" s="34">
        <f t="shared" si="249"/>
        <v>623138</v>
      </c>
    </row>
    <row r="150" spans="2:18">
      <c r="B150" s="14">
        <v>32</v>
      </c>
      <c r="C150" s="30" t="s">
        <v>79</v>
      </c>
      <c r="D150" s="30" t="s">
        <v>80</v>
      </c>
      <c r="E150" s="14">
        <v>1</v>
      </c>
      <c r="F150" s="12">
        <v>3829653.9025156717</v>
      </c>
      <c r="G150" s="12">
        <f t="shared" si="235"/>
        <v>727634.2414779776</v>
      </c>
      <c r="H150" s="22">
        <f t="shared" si="241"/>
        <v>4557288.1439936496</v>
      </c>
      <c r="I150" s="22">
        <v>3425870.0000000005</v>
      </c>
      <c r="J150" s="22">
        <f t="shared" ref="J150" si="308">I150*0.19</f>
        <v>650915.30000000005</v>
      </c>
      <c r="K150" s="22">
        <f t="shared" si="243"/>
        <v>4076785.3000000007</v>
      </c>
      <c r="L150" s="22">
        <v>3394440</v>
      </c>
      <c r="M150" s="22">
        <f t="shared" ref="M150" si="309">L150*0.19</f>
        <v>644943.6</v>
      </c>
      <c r="N150" s="22">
        <f t="shared" si="245"/>
        <v>4039383.6</v>
      </c>
      <c r="O150" s="20">
        <f t="shared" si="246"/>
        <v>6.8368429632193278E-2</v>
      </c>
      <c r="P150" s="33">
        <f t="shared" si="247"/>
        <v>4224486</v>
      </c>
      <c r="Q150" s="34">
        <f t="shared" si="248"/>
        <v>4076785</v>
      </c>
      <c r="R150" s="34">
        <f t="shared" si="249"/>
        <v>4218064</v>
      </c>
    </row>
    <row r="151" spans="2:18">
      <c r="B151" s="14">
        <v>33</v>
      </c>
      <c r="C151" s="30" t="s">
        <v>81</v>
      </c>
      <c r="D151" s="30" t="s">
        <v>80</v>
      </c>
      <c r="E151" s="14">
        <v>1</v>
      </c>
      <c r="F151" s="12">
        <v>2732267.6965316487</v>
      </c>
      <c r="G151" s="12">
        <f t="shared" si="235"/>
        <v>519130.86234101327</v>
      </c>
      <c r="H151" s="22">
        <f t="shared" si="241"/>
        <v>3251398.558872662</v>
      </c>
      <c r="I151" s="22">
        <v>3066000</v>
      </c>
      <c r="J151" s="22">
        <f t="shared" ref="J151" si="310">I151*0.19</f>
        <v>582540</v>
      </c>
      <c r="K151" s="22">
        <f t="shared" si="243"/>
        <v>3648540</v>
      </c>
      <c r="L151" s="22">
        <v>3032817.1431501303</v>
      </c>
      <c r="M151" s="22">
        <f t="shared" ref="M151" si="311">L151*0.19</f>
        <v>576235.25719852478</v>
      </c>
      <c r="N151" s="22">
        <f t="shared" si="245"/>
        <v>3609052.4003486549</v>
      </c>
      <c r="O151" s="20">
        <f t="shared" si="246"/>
        <v>6.2456042033648525E-2</v>
      </c>
      <c r="P151" s="33">
        <f t="shared" si="247"/>
        <v>3502997</v>
      </c>
      <c r="Q151" s="34">
        <f t="shared" si="248"/>
        <v>3609052</v>
      </c>
      <c r="R151" s="34">
        <f t="shared" si="249"/>
        <v>3498330</v>
      </c>
    </row>
    <row r="152" spans="2:18" ht="28.5">
      <c r="B152" s="14">
        <v>34</v>
      </c>
      <c r="C152" s="30" t="s">
        <v>82</v>
      </c>
      <c r="D152" s="30" t="s">
        <v>80</v>
      </c>
      <c r="E152" s="14">
        <v>1</v>
      </c>
      <c r="F152" s="12">
        <v>1575906.3134913419</v>
      </c>
      <c r="G152" s="12">
        <f t="shared" si="235"/>
        <v>299422.19956335495</v>
      </c>
      <c r="H152" s="22">
        <f t="shared" si="241"/>
        <v>1875328.5130546968</v>
      </c>
      <c r="I152" s="22">
        <v>1686219.7554357359</v>
      </c>
      <c r="J152" s="22">
        <f t="shared" ref="J152" si="312">I152*0.19</f>
        <v>320381.75353278982</v>
      </c>
      <c r="K152" s="22">
        <f t="shared" si="243"/>
        <v>2006601.5089685258</v>
      </c>
      <c r="L152" s="22">
        <v>1780774.1342452161</v>
      </c>
      <c r="M152" s="22">
        <f t="shared" ref="M152" si="313">L152*0.19</f>
        <v>338347.08550659107</v>
      </c>
      <c r="N152" s="22">
        <f t="shared" si="245"/>
        <v>2119121.2197518074</v>
      </c>
      <c r="O152" s="20">
        <f t="shared" si="246"/>
        <v>6.0997566549822288E-2</v>
      </c>
      <c r="P152" s="33">
        <f t="shared" si="247"/>
        <v>2000350</v>
      </c>
      <c r="Q152" s="34">
        <f t="shared" si="248"/>
        <v>2006602</v>
      </c>
      <c r="R152" s="34">
        <f t="shared" si="249"/>
        <v>1997859</v>
      </c>
    </row>
    <row r="153" spans="2:18">
      <c r="B153" s="14">
        <v>35</v>
      </c>
      <c r="C153" s="15" t="s">
        <v>83</v>
      </c>
      <c r="D153" s="15" t="s">
        <v>14</v>
      </c>
      <c r="E153" s="14">
        <v>1</v>
      </c>
      <c r="F153" s="12">
        <v>714420.81573245558</v>
      </c>
      <c r="G153" s="12">
        <f t="shared" si="235"/>
        <v>135739.95498916655</v>
      </c>
      <c r="H153" s="22">
        <f t="shared" si="241"/>
        <v>850160.77072162216</v>
      </c>
      <c r="I153" s="22">
        <v>800151.31362035032</v>
      </c>
      <c r="J153" s="22">
        <f t="shared" ref="J153" si="314">I153*0.19</f>
        <v>152028.74958786656</v>
      </c>
      <c r="K153" s="22">
        <f t="shared" si="243"/>
        <v>952180.06320821692</v>
      </c>
      <c r="L153" s="22">
        <v>728709.23204710474</v>
      </c>
      <c r="M153" s="22">
        <f t="shared" ref="M153" si="315">L153*0.19</f>
        <v>138454.75408894991</v>
      </c>
      <c r="N153" s="22">
        <f t="shared" si="245"/>
        <v>867163.98613605462</v>
      </c>
      <c r="O153" s="20">
        <f t="shared" si="246"/>
        <v>6.1424527140082577E-2</v>
      </c>
      <c r="P153" s="33">
        <f t="shared" si="247"/>
        <v>889835</v>
      </c>
      <c r="Q153" s="34">
        <f t="shared" si="248"/>
        <v>867164</v>
      </c>
      <c r="R153" s="34">
        <f t="shared" si="249"/>
        <v>888738</v>
      </c>
    </row>
    <row r="154" spans="2:18">
      <c r="B154" s="14">
        <v>36</v>
      </c>
      <c r="C154" s="15" t="s">
        <v>94</v>
      </c>
      <c r="D154" s="15" t="s">
        <v>41</v>
      </c>
      <c r="E154" s="14">
        <v>1</v>
      </c>
      <c r="F154" s="12">
        <v>573000</v>
      </c>
      <c r="G154" s="12">
        <f t="shared" si="235"/>
        <v>108870</v>
      </c>
      <c r="H154" s="22">
        <f t="shared" si="241"/>
        <v>681870</v>
      </c>
      <c r="I154" s="22">
        <v>590190</v>
      </c>
      <c r="J154" s="22">
        <f t="shared" ref="J154" si="316">I154*0.19</f>
        <v>112136.1</v>
      </c>
      <c r="K154" s="22">
        <f t="shared" si="243"/>
        <v>702326.1</v>
      </c>
      <c r="L154" s="22">
        <v>618840</v>
      </c>
      <c r="M154" s="22">
        <f t="shared" ref="M154" si="317">L154*0.19</f>
        <v>117579.6</v>
      </c>
      <c r="N154" s="22">
        <f t="shared" si="245"/>
        <v>736419.6</v>
      </c>
      <c r="O154" s="20">
        <f t="shared" si="246"/>
        <v>3.8985066408302689E-2</v>
      </c>
      <c r="P154" s="33">
        <f t="shared" si="247"/>
        <v>706872</v>
      </c>
      <c r="Q154" s="34">
        <f t="shared" si="248"/>
        <v>702326</v>
      </c>
      <c r="R154" s="34">
        <f t="shared" si="249"/>
        <v>706516</v>
      </c>
    </row>
    <row r="155" spans="2:18">
      <c r="B155" s="14">
        <v>37</v>
      </c>
      <c r="C155" s="15" t="s">
        <v>105</v>
      </c>
      <c r="D155" s="15" t="s">
        <v>96</v>
      </c>
      <c r="E155" s="14">
        <v>1</v>
      </c>
      <c r="F155" s="12">
        <v>158700</v>
      </c>
      <c r="G155" s="12">
        <f t="shared" si="235"/>
        <v>30153</v>
      </c>
      <c r="H155" s="22">
        <f t="shared" si="241"/>
        <v>188853</v>
      </c>
      <c r="I155" s="22">
        <v>163461</v>
      </c>
      <c r="J155" s="22">
        <f t="shared" ref="J155" si="318">I155*0.19</f>
        <v>31057.59</v>
      </c>
      <c r="K155" s="22">
        <f t="shared" si="243"/>
        <v>194518.59</v>
      </c>
      <c r="L155" s="22">
        <v>165048</v>
      </c>
      <c r="M155" s="22">
        <f t="shared" ref="M155" si="319">L155*0.19</f>
        <v>31359.119999999999</v>
      </c>
      <c r="N155" s="22">
        <f t="shared" si="245"/>
        <v>196407.12</v>
      </c>
      <c r="O155" s="20">
        <f t="shared" si="246"/>
        <v>2.0342013024099007E-2</v>
      </c>
      <c r="P155" s="33">
        <f t="shared" si="247"/>
        <v>193260</v>
      </c>
      <c r="Q155" s="34">
        <f t="shared" si="248"/>
        <v>194519</v>
      </c>
      <c r="R155" s="34">
        <f t="shared" si="249"/>
        <v>193233</v>
      </c>
    </row>
    <row r="156" spans="2:18">
      <c r="B156" s="14">
        <v>38</v>
      </c>
      <c r="C156" s="15" t="s">
        <v>95</v>
      </c>
      <c r="D156" s="15" t="s">
        <v>96</v>
      </c>
      <c r="E156" s="14">
        <v>1</v>
      </c>
      <c r="F156" s="12">
        <v>159000</v>
      </c>
      <c r="G156" s="12">
        <f t="shared" si="235"/>
        <v>30210</v>
      </c>
      <c r="H156" s="22">
        <f t="shared" si="241"/>
        <v>189210</v>
      </c>
      <c r="I156" s="22">
        <v>173310</v>
      </c>
      <c r="J156" s="22">
        <f t="shared" ref="J156" si="320">I156*0.19</f>
        <v>32928.9</v>
      </c>
      <c r="K156" s="22">
        <f t="shared" si="243"/>
        <v>206238.9</v>
      </c>
      <c r="L156" s="22">
        <v>176490.00000000003</v>
      </c>
      <c r="M156" s="22">
        <f t="shared" ref="M156" si="321">L156*0.19</f>
        <v>33533.100000000006</v>
      </c>
      <c r="N156" s="22">
        <f t="shared" si="245"/>
        <v>210023.10000000003</v>
      </c>
      <c r="O156" s="20">
        <f t="shared" si="246"/>
        <v>5.4932486972646764E-2</v>
      </c>
      <c r="P156" s="33">
        <f t="shared" si="247"/>
        <v>201824</v>
      </c>
      <c r="Q156" s="34">
        <f t="shared" si="248"/>
        <v>206239</v>
      </c>
      <c r="R156" s="34">
        <f t="shared" si="249"/>
        <v>201617</v>
      </c>
    </row>
    <row r="157" spans="2:18" ht="22.5" customHeight="1">
      <c r="B157" s="14">
        <v>39</v>
      </c>
      <c r="C157" s="30" t="s">
        <v>97</v>
      </c>
      <c r="D157" s="30" t="s">
        <v>106</v>
      </c>
      <c r="E157" s="14">
        <v>1</v>
      </c>
      <c r="F157" s="12">
        <v>397000</v>
      </c>
      <c r="G157" s="12">
        <f t="shared" si="235"/>
        <v>75430</v>
      </c>
      <c r="H157" s="22">
        <f t="shared" si="241"/>
        <v>472430</v>
      </c>
      <c r="I157" s="22">
        <v>400970</v>
      </c>
      <c r="J157" s="22">
        <f t="shared" ref="J157" si="322">I157*0.19</f>
        <v>76184.3</v>
      </c>
      <c r="K157" s="22">
        <f t="shared" si="243"/>
        <v>477154.3</v>
      </c>
      <c r="L157" s="22">
        <v>416850</v>
      </c>
      <c r="M157" s="22">
        <f t="shared" ref="M157" si="323">L157*0.19</f>
        <v>79201.5</v>
      </c>
      <c r="N157" s="22">
        <f t="shared" si="245"/>
        <v>496051.5</v>
      </c>
      <c r="O157" s="20">
        <f t="shared" si="246"/>
        <v>2.5938738343770501E-2</v>
      </c>
      <c r="P157" s="33">
        <f t="shared" si="247"/>
        <v>481879</v>
      </c>
      <c r="Q157" s="34">
        <f t="shared" si="248"/>
        <v>477154</v>
      </c>
      <c r="R157" s="34">
        <f t="shared" si="249"/>
        <v>481771</v>
      </c>
    </row>
    <row r="158" spans="2:18" ht="38.25" customHeight="1">
      <c r="B158" s="14">
        <v>40</v>
      </c>
      <c r="C158" s="30" t="s">
        <v>98</v>
      </c>
      <c r="D158" s="30" t="s">
        <v>107</v>
      </c>
      <c r="E158" s="14">
        <v>1</v>
      </c>
      <c r="F158" s="12">
        <v>551000</v>
      </c>
      <c r="G158" s="12">
        <f t="shared" si="235"/>
        <v>104690</v>
      </c>
      <c r="H158" s="22">
        <f t="shared" si="241"/>
        <v>655690</v>
      </c>
      <c r="I158" s="22">
        <v>628140.00000000012</v>
      </c>
      <c r="J158" s="22">
        <f t="shared" ref="J158" si="324">I158*0.19</f>
        <v>119346.60000000002</v>
      </c>
      <c r="K158" s="22">
        <f t="shared" si="243"/>
        <v>747486.60000000009</v>
      </c>
      <c r="L158" s="22">
        <v>589570</v>
      </c>
      <c r="M158" s="22">
        <f t="shared" ref="M158" si="325">L158*0.19</f>
        <v>112018.3</v>
      </c>
      <c r="N158" s="22">
        <f t="shared" si="245"/>
        <v>701588.3</v>
      </c>
      <c r="O158" s="20">
        <f t="shared" si="246"/>
        <v>6.54205607476636E-2</v>
      </c>
      <c r="P158" s="33">
        <f t="shared" si="247"/>
        <v>701588</v>
      </c>
      <c r="Q158" s="34">
        <f t="shared" si="248"/>
        <v>701588</v>
      </c>
      <c r="R158" s="34">
        <f t="shared" si="249"/>
        <v>700586</v>
      </c>
    </row>
    <row r="159" spans="2:18">
      <c r="B159" s="14">
        <v>41</v>
      </c>
      <c r="C159" s="30" t="s">
        <v>99</v>
      </c>
      <c r="D159" s="30" t="s">
        <v>113</v>
      </c>
      <c r="E159" s="14">
        <v>1</v>
      </c>
      <c r="F159" s="12">
        <v>195000</v>
      </c>
      <c r="G159" s="12">
        <f t="shared" si="235"/>
        <v>37050</v>
      </c>
      <c r="H159" s="22">
        <f t="shared" si="241"/>
        <v>232050</v>
      </c>
      <c r="I159" s="22">
        <v>224249.99999999997</v>
      </c>
      <c r="J159" s="22">
        <f t="shared" ref="J159" si="326">I159*0.19</f>
        <v>42607.499999999993</v>
      </c>
      <c r="K159" s="22">
        <f t="shared" si="243"/>
        <v>266857.49999999994</v>
      </c>
      <c r="L159" s="22">
        <v>216450.00000000003</v>
      </c>
      <c r="M159" s="22">
        <f t="shared" ref="M159" si="327">L159*0.19</f>
        <v>41125.500000000007</v>
      </c>
      <c r="N159" s="22">
        <f t="shared" si="245"/>
        <v>257575.50000000003</v>
      </c>
      <c r="O159" s="20">
        <f t="shared" si="246"/>
        <v>7.1479633114914301E-2</v>
      </c>
      <c r="P159" s="33">
        <f t="shared" si="247"/>
        <v>252161</v>
      </c>
      <c r="Q159" s="34">
        <f t="shared" si="248"/>
        <v>257576</v>
      </c>
      <c r="R159" s="34">
        <f t="shared" si="249"/>
        <v>251722</v>
      </c>
    </row>
    <row r="160" spans="2:18" ht="28.5">
      <c r="B160" s="14">
        <v>42</v>
      </c>
      <c r="C160" s="30" t="s">
        <v>100</v>
      </c>
      <c r="D160" s="15" t="s">
        <v>14</v>
      </c>
      <c r="E160" s="14">
        <v>1</v>
      </c>
      <c r="F160" s="12">
        <v>390000</v>
      </c>
      <c r="G160" s="12">
        <f t="shared" si="235"/>
        <v>74100</v>
      </c>
      <c r="H160" s="22">
        <f t="shared" si="241"/>
        <v>464100</v>
      </c>
      <c r="I160" s="22">
        <v>417300</v>
      </c>
      <c r="J160" s="22">
        <f t="shared" ref="J160" si="328">I160*0.19</f>
        <v>79287</v>
      </c>
      <c r="K160" s="22">
        <f t="shared" si="243"/>
        <v>496587</v>
      </c>
      <c r="L160" s="22">
        <v>440699.99999999994</v>
      </c>
      <c r="M160" s="22">
        <f t="shared" ref="M160" si="329">L160*0.19</f>
        <v>83732.999999999985</v>
      </c>
      <c r="N160" s="22">
        <f t="shared" si="245"/>
        <v>524432.99999999988</v>
      </c>
      <c r="O160" s="20">
        <f t="shared" si="246"/>
        <v>6.0997566549822184E-2</v>
      </c>
      <c r="P160" s="33">
        <f t="shared" si="247"/>
        <v>495040</v>
      </c>
      <c r="Q160" s="34">
        <f t="shared" si="248"/>
        <v>496587</v>
      </c>
      <c r="R160" s="34">
        <f t="shared" si="249"/>
        <v>494423</v>
      </c>
    </row>
    <row r="161" spans="2:18" ht="28.5">
      <c r="B161" s="14">
        <v>43</v>
      </c>
      <c r="C161" s="30" t="s">
        <v>102</v>
      </c>
      <c r="D161" s="15" t="s">
        <v>14</v>
      </c>
      <c r="E161" s="14">
        <v>1</v>
      </c>
      <c r="F161" s="12">
        <v>390000</v>
      </c>
      <c r="G161" s="12">
        <f t="shared" si="235"/>
        <v>74100</v>
      </c>
      <c r="H161" s="22">
        <f t="shared" si="241"/>
        <v>464100</v>
      </c>
      <c r="I161" s="22">
        <v>485000</v>
      </c>
      <c r="J161" s="22">
        <f t="shared" ref="J161" si="330">I161*0.19</f>
        <v>92150</v>
      </c>
      <c r="K161" s="22">
        <f t="shared" si="243"/>
        <v>577150</v>
      </c>
      <c r="L161" s="22">
        <v>440699.99999999994</v>
      </c>
      <c r="M161" s="22">
        <f t="shared" ref="M161" si="331">L161*0.19</f>
        <v>83732.999999999985</v>
      </c>
      <c r="N161" s="22">
        <f t="shared" si="245"/>
        <v>524432.99999999988</v>
      </c>
      <c r="O161" s="20">
        <f t="shared" si="246"/>
        <v>0.1083892595102055</v>
      </c>
      <c r="P161" s="33">
        <f t="shared" si="247"/>
        <v>521894</v>
      </c>
      <c r="Q161" s="34">
        <f t="shared" si="248"/>
        <v>524433</v>
      </c>
      <c r="R161" s="34">
        <f t="shared" si="249"/>
        <v>519832</v>
      </c>
    </row>
    <row r="162" spans="2:18">
      <c r="B162" s="14">
        <v>44</v>
      </c>
      <c r="C162" s="15" t="s">
        <v>101</v>
      </c>
      <c r="D162" s="15" t="s">
        <v>108</v>
      </c>
      <c r="E162" s="14">
        <v>1</v>
      </c>
      <c r="F162" s="12">
        <v>241500</v>
      </c>
      <c r="G162" s="12">
        <f t="shared" si="235"/>
        <v>45885</v>
      </c>
      <c r="H162" s="22">
        <f t="shared" si="241"/>
        <v>287385</v>
      </c>
      <c r="I162" s="25">
        <v>263235</v>
      </c>
      <c r="J162" s="22">
        <f t="shared" ref="J162" si="332">I162*0.19</f>
        <v>50014.65</v>
      </c>
      <c r="K162" s="22">
        <f t="shared" si="243"/>
        <v>313249.65000000002</v>
      </c>
      <c r="L162" s="22">
        <v>253575</v>
      </c>
      <c r="M162" s="22">
        <f t="shared" ref="M162" si="333">L162*0.19</f>
        <v>48179.25</v>
      </c>
      <c r="N162" s="22">
        <f t="shared" si="245"/>
        <v>301754.25</v>
      </c>
      <c r="O162" s="20">
        <f t="shared" si="246"/>
        <v>4.3082004007862093E-2</v>
      </c>
      <c r="P162" s="33">
        <f t="shared" si="247"/>
        <v>300796</v>
      </c>
      <c r="Q162" s="34">
        <f t="shared" si="248"/>
        <v>301754</v>
      </c>
      <c r="R162" s="34">
        <f t="shared" si="249"/>
        <v>300609</v>
      </c>
    </row>
    <row r="163" spans="2:18" ht="20.100000000000001" customHeight="1">
      <c r="B163" s="51" t="s">
        <v>114</v>
      </c>
      <c r="C163" s="51"/>
      <c r="D163" s="51"/>
      <c r="E163" s="44"/>
      <c r="F163" s="55" t="s">
        <v>115</v>
      </c>
      <c r="G163" s="56"/>
      <c r="H163" s="57"/>
      <c r="I163" s="52" t="s">
        <v>116</v>
      </c>
      <c r="J163" s="53"/>
      <c r="K163" s="54"/>
      <c r="L163" s="52" t="s">
        <v>123</v>
      </c>
      <c r="M163" s="53"/>
      <c r="N163" s="54"/>
      <c r="O163" s="64" t="s">
        <v>125</v>
      </c>
      <c r="P163" s="65" t="s">
        <v>117</v>
      </c>
      <c r="Q163" s="66" t="s">
        <v>126</v>
      </c>
      <c r="R163" s="67" t="s">
        <v>127</v>
      </c>
    </row>
    <row r="164" spans="2:18" ht="27" customHeight="1">
      <c r="B164" s="26" t="s">
        <v>0</v>
      </c>
      <c r="C164" s="26" t="s">
        <v>1</v>
      </c>
      <c r="D164" s="27" t="s">
        <v>124</v>
      </c>
      <c r="E164" s="26" t="s">
        <v>3</v>
      </c>
      <c r="F164" s="28" t="s">
        <v>84</v>
      </c>
      <c r="G164" s="28" t="s">
        <v>85</v>
      </c>
      <c r="H164" s="29" t="s">
        <v>86</v>
      </c>
      <c r="I164" s="29" t="s">
        <v>84</v>
      </c>
      <c r="J164" s="29" t="s">
        <v>85</v>
      </c>
      <c r="K164" s="29" t="s">
        <v>86</v>
      </c>
      <c r="L164" s="29" t="s">
        <v>84</v>
      </c>
      <c r="M164" s="29" t="s">
        <v>85</v>
      </c>
      <c r="N164" s="29" t="s">
        <v>86</v>
      </c>
      <c r="O164" s="64"/>
      <c r="P164" s="65"/>
      <c r="Q164" s="66"/>
      <c r="R164" s="68"/>
    </row>
    <row r="165" spans="2:18" ht="28.5">
      <c r="B165" s="14">
        <v>1</v>
      </c>
      <c r="C165" s="30" t="s">
        <v>5</v>
      </c>
      <c r="D165" s="30" t="s">
        <v>6</v>
      </c>
      <c r="E165" s="14">
        <v>1</v>
      </c>
      <c r="F165" s="12">
        <v>228000</v>
      </c>
      <c r="G165" s="12">
        <f t="shared" ref="G165:G208" si="334">F165*0.19</f>
        <v>43320</v>
      </c>
      <c r="H165" s="22">
        <f t="shared" ref="H165" si="335">F165+G165</f>
        <v>271320</v>
      </c>
      <c r="I165" s="22">
        <v>227987.49999999997</v>
      </c>
      <c r="J165" s="22">
        <f t="shared" ref="J165" si="336">I165*0.19</f>
        <v>43317.624999999993</v>
      </c>
      <c r="K165" s="22">
        <f t="shared" ref="K165" si="337">I165+J165</f>
        <v>271305.12499999994</v>
      </c>
      <c r="L165" s="22">
        <v>231060.37500000003</v>
      </c>
      <c r="M165" s="22">
        <f t="shared" ref="M165" si="338">L165*0.19</f>
        <v>43901.47125000001</v>
      </c>
      <c r="N165" s="22">
        <f t="shared" ref="N165" si="339">L165+M165</f>
        <v>274961.84625000006</v>
      </c>
      <c r="O165" s="20">
        <f>_xlfn.STDEV.S(H165,K165,N165)/AVERAGE(H165,K165,N165)</f>
        <v>7.7310236958513714E-3</v>
      </c>
      <c r="P165" s="33">
        <f>ROUND(AVERAGE(H165,K165,N165),0)</f>
        <v>272529</v>
      </c>
      <c r="Q165" s="34">
        <f>ROUND(MEDIAN(H165,K165,N165),0)</f>
        <v>271320</v>
      </c>
      <c r="R165" s="34">
        <f>ROUND(GEOMEAN(H165,K165,N165),0)</f>
        <v>272524</v>
      </c>
    </row>
    <row r="166" spans="2:18">
      <c r="B166" s="14">
        <v>2</v>
      </c>
      <c r="C166" s="30" t="s">
        <v>9</v>
      </c>
      <c r="D166" s="30" t="s">
        <v>10</v>
      </c>
      <c r="E166" s="14">
        <v>1</v>
      </c>
      <c r="F166" s="12">
        <v>773031.92075246281</v>
      </c>
      <c r="G166" s="12">
        <f t="shared" si="334"/>
        <v>146876.06494296793</v>
      </c>
      <c r="H166" s="22">
        <f t="shared" ref="H166:H208" si="340">F166+G166</f>
        <v>919907.98569543078</v>
      </c>
      <c r="I166" s="22">
        <v>783476.29865985969</v>
      </c>
      <c r="J166" s="22">
        <f t="shared" ref="J166" si="341">I166*0.19</f>
        <v>148860.49674537336</v>
      </c>
      <c r="K166" s="22">
        <f t="shared" ref="K166:K208" si="342">I166+J166</f>
        <v>932336.79540523305</v>
      </c>
      <c r="L166" s="22">
        <v>788492.55916751211</v>
      </c>
      <c r="M166" s="22">
        <f t="shared" ref="M166" si="343">L166*0.19</f>
        <v>149813.58624182732</v>
      </c>
      <c r="N166" s="22">
        <f t="shared" ref="N166:N208" si="344">L166+M166</f>
        <v>938306.14540933946</v>
      </c>
      <c r="O166" s="20">
        <f t="shared" ref="O166:O208" si="345">_xlfn.STDEV.S(H166,K166,N166)/AVERAGE(H166,K166,N166)</f>
        <v>1.0090659618067654E-2</v>
      </c>
      <c r="P166" s="33">
        <f t="shared" ref="P166:P208" si="346">ROUND(AVERAGE(H166,K166,N166),0)</f>
        <v>930184</v>
      </c>
      <c r="Q166" s="34">
        <f t="shared" ref="Q166:Q208" si="347">ROUND(MEDIAN(H166,K166,N166),0)</f>
        <v>932337</v>
      </c>
      <c r="R166" s="34">
        <f t="shared" ref="R166:R208" si="348">ROUND(GEOMEAN(H166,K166,N166),0)</f>
        <v>930152</v>
      </c>
    </row>
    <row r="167" spans="2:18" ht="28.5">
      <c r="B167" s="14">
        <v>3</v>
      </c>
      <c r="C167" s="30" t="s">
        <v>11</v>
      </c>
      <c r="D167" s="30" t="s">
        <v>12</v>
      </c>
      <c r="E167" s="14">
        <v>1</v>
      </c>
      <c r="F167" s="12">
        <v>938000</v>
      </c>
      <c r="G167" s="12">
        <f t="shared" si="334"/>
        <v>178220</v>
      </c>
      <c r="H167" s="22">
        <f t="shared" si="340"/>
        <v>1116220</v>
      </c>
      <c r="I167" s="22">
        <v>1031800.0000000001</v>
      </c>
      <c r="J167" s="22">
        <f t="shared" ref="J167" si="349">I167*0.19</f>
        <v>196042.00000000003</v>
      </c>
      <c r="K167" s="22">
        <f t="shared" si="342"/>
        <v>1227842.0000000002</v>
      </c>
      <c r="L167" s="22">
        <v>966140</v>
      </c>
      <c r="M167" s="22">
        <f t="shared" ref="M167" si="350">L167*0.19</f>
        <v>183566.6</v>
      </c>
      <c r="N167" s="22">
        <f t="shared" si="344"/>
        <v>1149706.6000000001</v>
      </c>
      <c r="O167" s="20">
        <f t="shared" si="345"/>
        <v>4.918467833335681E-2</v>
      </c>
      <c r="P167" s="33">
        <f t="shared" si="346"/>
        <v>1164590</v>
      </c>
      <c r="Q167" s="34">
        <f t="shared" si="347"/>
        <v>1149707</v>
      </c>
      <c r="R167" s="34">
        <f t="shared" si="348"/>
        <v>1163661</v>
      </c>
    </row>
    <row r="168" spans="2:18" ht="42.75">
      <c r="B168" s="14">
        <v>4</v>
      </c>
      <c r="C168" s="30" t="s">
        <v>13</v>
      </c>
      <c r="D168" s="30" t="s">
        <v>14</v>
      </c>
      <c r="E168" s="14">
        <v>1</v>
      </c>
      <c r="F168" s="12">
        <v>293000</v>
      </c>
      <c r="G168" s="12">
        <f t="shared" si="334"/>
        <v>55670</v>
      </c>
      <c r="H168" s="22">
        <f t="shared" si="340"/>
        <v>348670</v>
      </c>
      <c r="I168" s="22">
        <v>325230</v>
      </c>
      <c r="J168" s="22">
        <f t="shared" ref="J168" si="351">I168*0.19</f>
        <v>61793.7</v>
      </c>
      <c r="K168" s="22">
        <f t="shared" si="342"/>
        <v>387023.7</v>
      </c>
      <c r="L168" s="22">
        <v>327331.62000000005</v>
      </c>
      <c r="M168" s="22">
        <f t="shared" ref="M168" si="352">L168*0.19</f>
        <v>62193.007800000014</v>
      </c>
      <c r="N168" s="22">
        <f t="shared" si="344"/>
        <v>389524.62780000007</v>
      </c>
      <c r="O168" s="20">
        <f t="shared" si="345"/>
        <v>6.1053862686574784E-2</v>
      </c>
      <c r="P168" s="33">
        <f t="shared" si="346"/>
        <v>375073</v>
      </c>
      <c r="Q168" s="34">
        <f t="shared" si="347"/>
        <v>387024</v>
      </c>
      <c r="R168" s="34">
        <f t="shared" si="348"/>
        <v>374595</v>
      </c>
    </row>
    <row r="169" spans="2:18">
      <c r="B169" s="14">
        <v>5</v>
      </c>
      <c r="C169" s="30" t="s">
        <v>15</v>
      </c>
      <c r="D169" s="30" t="s">
        <v>12</v>
      </c>
      <c r="E169" s="14">
        <v>1</v>
      </c>
      <c r="F169" s="12">
        <v>597141.89630020701</v>
      </c>
      <c r="G169" s="12">
        <f t="shared" si="334"/>
        <v>113456.96029703933</v>
      </c>
      <c r="H169" s="22">
        <f t="shared" si="340"/>
        <v>710598.85659724637</v>
      </c>
      <c r="I169" s="22">
        <v>626998.99111521733</v>
      </c>
      <c r="J169" s="22">
        <f t="shared" ref="J169" si="353">I169*0.19</f>
        <v>119129.80831189129</v>
      </c>
      <c r="K169" s="22">
        <f t="shared" si="342"/>
        <v>746128.79942710861</v>
      </c>
      <c r="L169" s="22">
        <v>668798.92385623197</v>
      </c>
      <c r="M169" s="22">
        <f t="shared" ref="M169" si="354">L169*0.19</f>
        <v>127071.79553268407</v>
      </c>
      <c r="N169" s="22">
        <f t="shared" si="344"/>
        <v>795870.71938891604</v>
      </c>
      <c r="O169" s="20">
        <f t="shared" si="345"/>
        <v>5.7044609842350623E-2</v>
      </c>
      <c r="P169" s="33">
        <f t="shared" si="346"/>
        <v>750866</v>
      </c>
      <c r="Q169" s="34">
        <f t="shared" si="347"/>
        <v>746129</v>
      </c>
      <c r="R169" s="34">
        <f t="shared" si="348"/>
        <v>750056</v>
      </c>
    </row>
    <row r="170" spans="2:18" ht="28.5">
      <c r="B170" s="14">
        <v>6</v>
      </c>
      <c r="C170" s="30" t="s">
        <v>16</v>
      </c>
      <c r="D170" s="30" t="s">
        <v>12</v>
      </c>
      <c r="E170" s="14">
        <v>1</v>
      </c>
      <c r="F170" s="12">
        <v>411319.99999999994</v>
      </c>
      <c r="G170" s="12">
        <f t="shared" si="334"/>
        <v>78150.799999999988</v>
      </c>
      <c r="H170" s="22">
        <f t="shared" si="340"/>
        <v>489470.79999999993</v>
      </c>
      <c r="I170" s="22">
        <v>444225.6</v>
      </c>
      <c r="J170" s="22">
        <f t="shared" ref="J170" si="355">I170*0.19</f>
        <v>84402.864000000001</v>
      </c>
      <c r="K170" s="22">
        <f t="shared" si="342"/>
        <v>528628.46399999992</v>
      </c>
      <c r="L170" s="22">
        <v>435999.19999999995</v>
      </c>
      <c r="M170" s="22">
        <f t="shared" ref="M170" si="356">L170*0.19</f>
        <v>82839.847999999998</v>
      </c>
      <c r="N170" s="22">
        <f t="shared" si="344"/>
        <v>518839.04799999995</v>
      </c>
      <c r="O170" s="20">
        <f t="shared" si="345"/>
        <v>3.9777057314639486E-2</v>
      </c>
      <c r="P170" s="33">
        <f t="shared" si="346"/>
        <v>512313</v>
      </c>
      <c r="Q170" s="34">
        <f t="shared" si="347"/>
        <v>518839</v>
      </c>
      <c r="R170" s="34">
        <f t="shared" si="348"/>
        <v>512039</v>
      </c>
    </row>
    <row r="171" spans="2:18" ht="28.5">
      <c r="B171" s="14">
        <v>7</v>
      </c>
      <c r="C171" s="30" t="s">
        <v>17</v>
      </c>
      <c r="D171" s="30" t="s">
        <v>18</v>
      </c>
      <c r="E171" s="14">
        <v>1</v>
      </c>
      <c r="F171" s="12">
        <v>275467.5</v>
      </c>
      <c r="G171" s="12">
        <f t="shared" si="334"/>
        <v>52338.824999999997</v>
      </c>
      <c r="H171" s="22">
        <f t="shared" si="340"/>
        <v>327806.32500000001</v>
      </c>
      <c r="I171" s="22">
        <v>297504.90000000002</v>
      </c>
      <c r="J171" s="22">
        <f t="shared" ref="J171" si="357">I171*0.19</f>
        <v>56525.931000000004</v>
      </c>
      <c r="K171" s="22">
        <f t="shared" si="342"/>
        <v>354030.83100000001</v>
      </c>
      <c r="L171" s="22">
        <v>286486.2</v>
      </c>
      <c r="M171" s="22">
        <f t="shared" ref="M171" si="358">L171*0.19</f>
        <v>54432.378000000004</v>
      </c>
      <c r="N171" s="22">
        <f t="shared" si="344"/>
        <v>340918.57800000004</v>
      </c>
      <c r="O171" s="20">
        <f t="shared" si="345"/>
        <v>3.8461538461538457E-2</v>
      </c>
      <c r="P171" s="33">
        <f t="shared" si="346"/>
        <v>340919</v>
      </c>
      <c r="Q171" s="34">
        <f t="shared" si="347"/>
        <v>340919</v>
      </c>
      <c r="R171" s="34">
        <f t="shared" si="348"/>
        <v>340750</v>
      </c>
    </row>
    <row r="172" spans="2:18" ht="28.5">
      <c r="B172" s="14">
        <v>8</v>
      </c>
      <c r="C172" s="30" t="s">
        <v>21</v>
      </c>
      <c r="D172" s="30" t="s">
        <v>22</v>
      </c>
      <c r="E172" s="14">
        <v>1</v>
      </c>
      <c r="F172" s="12">
        <v>563984.88989538327</v>
      </c>
      <c r="G172" s="12">
        <f t="shared" si="334"/>
        <v>107157.12908012282</v>
      </c>
      <c r="H172" s="22">
        <f t="shared" si="340"/>
        <v>671142.01897550607</v>
      </c>
      <c r="I172" s="22">
        <v>637302.92558178306</v>
      </c>
      <c r="J172" s="22">
        <f t="shared" ref="J172" si="359">I172*0.19</f>
        <v>121087.55586053878</v>
      </c>
      <c r="K172" s="22">
        <f t="shared" si="342"/>
        <v>758390.48144232179</v>
      </c>
      <c r="L172" s="22">
        <v>637302.92558178306</v>
      </c>
      <c r="M172" s="22">
        <f t="shared" ref="M172" si="360">L172*0.19</f>
        <v>121087.55586053878</v>
      </c>
      <c r="N172" s="22">
        <f t="shared" si="344"/>
        <v>758390.48144232179</v>
      </c>
      <c r="O172" s="20">
        <f t="shared" si="345"/>
        <v>6.9069510731274195E-2</v>
      </c>
      <c r="P172" s="33">
        <f t="shared" si="346"/>
        <v>729308</v>
      </c>
      <c r="Q172" s="34">
        <f t="shared" si="347"/>
        <v>758390</v>
      </c>
      <c r="R172" s="34">
        <f t="shared" si="348"/>
        <v>728115</v>
      </c>
    </row>
    <row r="173" spans="2:18">
      <c r="B173" s="14">
        <v>9</v>
      </c>
      <c r="C173" s="30" t="s">
        <v>23</v>
      </c>
      <c r="D173" s="30" t="s">
        <v>22</v>
      </c>
      <c r="E173" s="14">
        <v>1</v>
      </c>
      <c r="F173" s="12">
        <v>269731</v>
      </c>
      <c r="G173" s="12">
        <f t="shared" si="334"/>
        <v>51248.89</v>
      </c>
      <c r="H173" s="22">
        <f t="shared" si="340"/>
        <v>320979.89</v>
      </c>
      <c r="I173" s="22">
        <v>302098.72000000003</v>
      </c>
      <c r="J173" s="22">
        <f t="shared" ref="J173" si="361">I173*0.19</f>
        <v>57398.756800000003</v>
      </c>
      <c r="K173" s="22">
        <f t="shared" si="342"/>
        <v>359497.47680000006</v>
      </c>
      <c r="L173" s="22">
        <v>291309.48000000004</v>
      </c>
      <c r="M173" s="22">
        <f t="shared" ref="M173" si="362">L173*0.19</f>
        <v>55348.801200000009</v>
      </c>
      <c r="N173" s="22">
        <f t="shared" si="344"/>
        <v>346658.28120000003</v>
      </c>
      <c r="O173" s="20">
        <f t="shared" si="345"/>
        <v>5.7282196186948069E-2</v>
      </c>
      <c r="P173" s="33">
        <f t="shared" si="346"/>
        <v>342379</v>
      </c>
      <c r="Q173" s="34">
        <f t="shared" si="347"/>
        <v>346658</v>
      </c>
      <c r="R173" s="34">
        <f t="shared" si="348"/>
        <v>341999</v>
      </c>
    </row>
    <row r="174" spans="2:18" ht="28.5">
      <c r="B174" s="14">
        <v>10</v>
      </c>
      <c r="C174" s="30" t="s">
        <v>24</v>
      </c>
      <c r="D174" s="30" t="s">
        <v>25</v>
      </c>
      <c r="E174" s="14">
        <v>1</v>
      </c>
      <c r="F174" s="12">
        <v>701500</v>
      </c>
      <c r="G174" s="12">
        <f t="shared" si="334"/>
        <v>133285</v>
      </c>
      <c r="H174" s="22">
        <f t="shared" si="340"/>
        <v>834785</v>
      </c>
      <c r="I174" s="22">
        <v>785680.00000000012</v>
      </c>
      <c r="J174" s="22">
        <f t="shared" ref="J174" si="363">I174*0.19</f>
        <v>149279.20000000001</v>
      </c>
      <c r="K174" s="22">
        <f t="shared" si="342"/>
        <v>934959.20000000019</v>
      </c>
      <c r="L174" s="22">
        <v>743590</v>
      </c>
      <c r="M174" s="22">
        <f t="shared" ref="M174" si="364">L174*0.19</f>
        <v>141282.1</v>
      </c>
      <c r="N174" s="22">
        <f t="shared" si="344"/>
        <v>884872.1</v>
      </c>
      <c r="O174" s="20">
        <f t="shared" si="345"/>
        <v>5.6603773584905759E-2</v>
      </c>
      <c r="P174" s="33">
        <f t="shared" si="346"/>
        <v>884872</v>
      </c>
      <c r="Q174" s="34">
        <f t="shared" si="347"/>
        <v>884872</v>
      </c>
      <c r="R174" s="34">
        <f t="shared" si="348"/>
        <v>883926</v>
      </c>
    </row>
    <row r="175" spans="2:18" ht="51" customHeight="1">
      <c r="B175" s="14">
        <v>11</v>
      </c>
      <c r="C175" s="30" t="s">
        <v>26</v>
      </c>
      <c r="D175" s="30" t="s">
        <v>27</v>
      </c>
      <c r="E175" s="14">
        <v>1</v>
      </c>
      <c r="F175" s="12">
        <v>582300.18867138121</v>
      </c>
      <c r="G175" s="12">
        <f t="shared" si="334"/>
        <v>110637.03584756244</v>
      </c>
      <c r="H175" s="22">
        <f t="shared" si="340"/>
        <v>692937.22451894369</v>
      </c>
      <c r="I175" s="22">
        <v>657999.21319866076</v>
      </c>
      <c r="J175" s="22">
        <f t="shared" ref="J175" si="365">I175*0.19</f>
        <v>125019.85050774555</v>
      </c>
      <c r="K175" s="22">
        <f t="shared" si="342"/>
        <v>783019.06370640628</v>
      </c>
      <c r="L175" s="22">
        <v>593946.1924448089</v>
      </c>
      <c r="M175" s="22">
        <f t="shared" ref="M175" si="366">L175*0.19</f>
        <v>112849.7765645137</v>
      </c>
      <c r="N175" s="22">
        <f t="shared" si="344"/>
        <v>706795.96900932258</v>
      </c>
      <c r="O175" s="20">
        <f t="shared" si="345"/>
        <v>6.6666666666666596E-2</v>
      </c>
      <c r="P175" s="33">
        <f t="shared" si="346"/>
        <v>727584</v>
      </c>
      <c r="Q175" s="34">
        <f t="shared" si="347"/>
        <v>706796</v>
      </c>
      <c r="R175" s="34">
        <f t="shared" si="348"/>
        <v>726530</v>
      </c>
    </row>
    <row r="176" spans="2:18" ht="28.5">
      <c r="B176" s="14">
        <v>12</v>
      </c>
      <c r="C176" s="30" t="s">
        <v>28</v>
      </c>
      <c r="D176" s="30" t="s">
        <v>29</v>
      </c>
      <c r="E176" s="14">
        <v>1</v>
      </c>
      <c r="F176" s="12">
        <v>582300.18867138121</v>
      </c>
      <c r="G176" s="12">
        <f t="shared" si="334"/>
        <v>110637.03584756244</v>
      </c>
      <c r="H176" s="22">
        <f t="shared" si="340"/>
        <v>692937.22451894369</v>
      </c>
      <c r="I176" s="22">
        <v>599769.19433152268</v>
      </c>
      <c r="J176" s="22">
        <f t="shared" ref="J176" si="367">I176*0.19</f>
        <v>113956.14692298931</v>
      </c>
      <c r="K176" s="22">
        <f t="shared" si="342"/>
        <v>713725.34125451196</v>
      </c>
      <c r="L176" s="22">
        <v>623061.20187837793</v>
      </c>
      <c r="M176" s="22">
        <f t="shared" ref="M176" si="368">L176*0.19</f>
        <v>118381.62835689182</v>
      </c>
      <c r="N176" s="22">
        <f t="shared" si="344"/>
        <v>741442.83023526974</v>
      </c>
      <c r="O176" s="20">
        <f t="shared" si="345"/>
        <v>3.3985979847912053E-2</v>
      </c>
      <c r="P176" s="33">
        <f t="shared" si="346"/>
        <v>716035</v>
      </c>
      <c r="Q176" s="34">
        <f t="shared" si="347"/>
        <v>713725</v>
      </c>
      <c r="R176" s="34">
        <f t="shared" si="348"/>
        <v>715760</v>
      </c>
    </row>
    <row r="177" spans="1:30">
      <c r="B177" s="14">
        <v>13</v>
      </c>
      <c r="C177" s="30" t="s">
        <v>30</v>
      </c>
      <c r="D177" s="30" t="s">
        <v>31</v>
      </c>
      <c r="E177" s="14">
        <v>1</v>
      </c>
      <c r="F177" s="12">
        <v>273996.75</v>
      </c>
      <c r="G177" s="12">
        <f t="shared" si="334"/>
        <v>52059.3825</v>
      </c>
      <c r="H177" s="22">
        <f t="shared" si="340"/>
        <v>326056.13250000001</v>
      </c>
      <c r="I177" s="22">
        <v>287696.58750000002</v>
      </c>
      <c r="J177" s="22">
        <f t="shared" ref="J177" si="369">I177*0.19</f>
        <v>54662.351625000003</v>
      </c>
      <c r="K177" s="22">
        <f t="shared" si="342"/>
        <v>342358.93912500003</v>
      </c>
      <c r="L177" s="22">
        <v>287696.58750000002</v>
      </c>
      <c r="M177" s="22">
        <f t="shared" ref="M177" si="370">L177*0.19</f>
        <v>54662.351625000003</v>
      </c>
      <c r="N177" s="22">
        <f t="shared" si="344"/>
        <v>342358.93912500003</v>
      </c>
      <c r="O177" s="20">
        <f t="shared" si="345"/>
        <v>2.7936303347885164E-2</v>
      </c>
      <c r="P177" s="33">
        <f t="shared" si="346"/>
        <v>336925</v>
      </c>
      <c r="Q177" s="34">
        <f t="shared" si="347"/>
        <v>342359</v>
      </c>
      <c r="R177" s="34">
        <f t="shared" si="348"/>
        <v>336836</v>
      </c>
    </row>
    <row r="178" spans="1:30" ht="45.75" customHeight="1">
      <c r="B178" s="14">
        <v>14</v>
      </c>
      <c r="C178" s="30" t="s">
        <v>32</v>
      </c>
      <c r="D178" s="30" t="s">
        <v>33</v>
      </c>
      <c r="E178" s="14">
        <v>1</v>
      </c>
      <c r="F178" s="12">
        <v>702000</v>
      </c>
      <c r="G178" s="12">
        <f t="shared" si="334"/>
        <v>133380</v>
      </c>
      <c r="H178" s="22">
        <f t="shared" si="340"/>
        <v>835380</v>
      </c>
      <c r="I178" s="22">
        <v>772200.00000000012</v>
      </c>
      <c r="J178" s="22">
        <f t="shared" ref="J178" si="371">I178*0.19</f>
        <v>146718.00000000003</v>
      </c>
      <c r="K178" s="22">
        <f t="shared" si="342"/>
        <v>918918.00000000012</v>
      </c>
      <c r="L178" s="22">
        <v>800280.00000000012</v>
      </c>
      <c r="M178" s="22">
        <f t="shared" ref="M178" si="372">L178*0.19</f>
        <v>152053.20000000001</v>
      </c>
      <c r="N178" s="22">
        <f t="shared" si="344"/>
        <v>952333.20000000019</v>
      </c>
      <c r="O178" s="20">
        <f t="shared" si="345"/>
        <v>6.6769468064148046E-2</v>
      </c>
      <c r="P178" s="33">
        <f t="shared" si="346"/>
        <v>902210</v>
      </c>
      <c r="Q178" s="34">
        <f t="shared" si="347"/>
        <v>918918</v>
      </c>
      <c r="R178" s="34">
        <f t="shared" si="348"/>
        <v>900845</v>
      </c>
    </row>
    <row r="179" spans="1:30" ht="46.5" customHeight="1">
      <c r="B179" s="14">
        <v>15</v>
      </c>
      <c r="C179" s="30" t="s">
        <v>34</v>
      </c>
      <c r="D179" s="30" t="s">
        <v>33</v>
      </c>
      <c r="E179" s="14">
        <v>1</v>
      </c>
      <c r="F179" s="12">
        <v>1411000</v>
      </c>
      <c r="G179" s="12">
        <f t="shared" si="334"/>
        <v>268090</v>
      </c>
      <c r="H179" s="22">
        <f t="shared" si="340"/>
        <v>1679090</v>
      </c>
      <c r="I179" s="22">
        <v>1509770</v>
      </c>
      <c r="J179" s="22">
        <f t="shared" ref="J179" si="373">I179*0.19</f>
        <v>286856.3</v>
      </c>
      <c r="K179" s="22">
        <f t="shared" si="342"/>
        <v>1796626.3</v>
      </c>
      <c r="L179" s="22">
        <v>1481550</v>
      </c>
      <c r="M179" s="22">
        <f t="shared" ref="M179" si="374">L179*0.19</f>
        <v>281494.5</v>
      </c>
      <c r="N179" s="22">
        <f t="shared" si="344"/>
        <v>1763044.5</v>
      </c>
      <c r="O179" s="20">
        <f t="shared" si="345"/>
        <v>3.4668762264076836E-2</v>
      </c>
      <c r="P179" s="33">
        <f t="shared" si="346"/>
        <v>1746254</v>
      </c>
      <c r="Q179" s="34">
        <f t="shared" si="347"/>
        <v>1763045</v>
      </c>
      <c r="R179" s="34">
        <f t="shared" si="348"/>
        <v>1745547</v>
      </c>
    </row>
    <row r="180" spans="1:30" ht="26.25" customHeight="1">
      <c r="B180" s="14">
        <v>16</v>
      </c>
      <c r="C180" s="30" t="s">
        <v>38</v>
      </c>
      <c r="D180" s="30" t="s">
        <v>39</v>
      </c>
      <c r="E180" s="14">
        <v>1</v>
      </c>
      <c r="F180" s="12">
        <v>277932</v>
      </c>
      <c r="G180" s="12">
        <f t="shared" si="334"/>
        <v>52807.08</v>
      </c>
      <c r="H180" s="22">
        <f t="shared" si="340"/>
        <v>330739.08</v>
      </c>
      <c r="I180" s="22">
        <v>311283.84000000003</v>
      </c>
      <c r="J180" s="22">
        <f t="shared" ref="J180" si="375">I180*0.19</f>
        <v>59143.929600000003</v>
      </c>
      <c r="K180" s="22">
        <f t="shared" si="342"/>
        <v>370427.7696</v>
      </c>
      <c r="L180" s="22">
        <v>319621.8</v>
      </c>
      <c r="M180" s="22">
        <f t="shared" ref="M180" si="376">L180*0.19</f>
        <v>60728.142</v>
      </c>
      <c r="N180" s="22">
        <f t="shared" si="344"/>
        <v>380349.94199999998</v>
      </c>
      <c r="O180" s="20">
        <f t="shared" si="345"/>
        <v>7.281884342379602E-2</v>
      </c>
      <c r="P180" s="33">
        <f t="shared" si="346"/>
        <v>360506</v>
      </c>
      <c r="Q180" s="34">
        <f t="shared" si="347"/>
        <v>370428</v>
      </c>
      <c r="R180" s="34">
        <f t="shared" si="348"/>
        <v>359852</v>
      </c>
    </row>
    <row r="181" spans="1:30">
      <c r="B181" s="14">
        <v>17</v>
      </c>
      <c r="C181" s="30" t="s">
        <v>40</v>
      </c>
      <c r="D181" s="30" t="s">
        <v>41</v>
      </c>
      <c r="E181" s="14">
        <v>1</v>
      </c>
      <c r="F181" s="12">
        <v>897449.64002389659</v>
      </c>
      <c r="G181" s="12">
        <f t="shared" si="334"/>
        <v>170515.43160454035</v>
      </c>
      <c r="H181" s="22">
        <f t="shared" si="340"/>
        <v>1067965.0716284369</v>
      </c>
      <c r="I181" s="22">
        <v>915398.63282437448</v>
      </c>
      <c r="J181" s="22">
        <f t="shared" ref="J181" si="377">I181*0.19</f>
        <v>173925.74023663116</v>
      </c>
      <c r="K181" s="22">
        <f t="shared" si="342"/>
        <v>1089324.3730610057</v>
      </c>
      <c r="L181" s="22">
        <v>1014118.093227003</v>
      </c>
      <c r="M181" s="22">
        <f t="shared" ref="M181" si="378">L181*0.19</f>
        <v>192682.43771313058</v>
      </c>
      <c r="N181" s="22">
        <f t="shared" si="344"/>
        <v>1206800.5309401336</v>
      </c>
      <c r="O181" s="20">
        <f t="shared" si="345"/>
        <v>6.666666666666661E-2</v>
      </c>
      <c r="P181" s="33">
        <f t="shared" si="346"/>
        <v>1121363</v>
      </c>
      <c r="Q181" s="34">
        <f t="shared" si="347"/>
        <v>1089324</v>
      </c>
      <c r="R181" s="34">
        <f t="shared" si="348"/>
        <v>1119738</v>
      </c>
    </row>
    <row r="182" spans="1:30">
      <c r="B182" s="14">
        <v>18</v>
      </c>
      <c r="C182" s="30" t="s">
        <v>46</v>
      </c>
      <c r="D182" s="30" t="s">
        <v>47</v>
      </c>
      <c r="E182" s="14">
        <v>1</v>
      </c>
      <c r="F182" s="12">
        <v>334000</v>
      </c>
      <c r="G182" s="12">
        <f t="shared" si="334"/>
        <v>63460</v>
      </c>
      <c r="H182" s="22">
        <f t="shared" si="340"/>
        <v>397460</v>
      </c>
      <c r="I182" s="22">
        <v>340680</v>
      </c>
      <c r="J182" s="22">
        <f t="shared" ref="J182" si="379">I182*0.19</f>
        <v>64729.200000000004</v>
      </c>
      <c r="K182" s="22">
        <f t="shared" si="342"/>
        <v>405409.2</v>
      </c>
      <c r="L182" s="22">
        <v>360720</v>
      </c>
      <c r="M182" s="22">
        <f t="shared" ref="M182" si="380">L182*0.19</f>
        <v>68536.800000000003</v>
      </c>
      <c r="N182" s="22">
        <f t="shared" si="344"/>
        <v>429256.8</v>
      </c>
      <c r="O182" s="20">
        <f t="shared" si="345"/>
        <v>4.0290309667086417E-2</v>
      </c>
      <c r="P182" s="33">
        <f t="shared" si="346"/>
        <v>410709</v>
      </c>
      <c r="Q182" s="34">
        <f t="shared" si="347"/>
        <v>405409</v>
      </c>
      <c r="R182" s="34">
        <f t="shared" si="348"/>
        <v>410489</v>
      </c>
    </row>
    <row r="183" spans="1:30" ht="28.5">
      <c r="B183" s="14">
        <v>19</v>
      </c>
      <c r="C183" s="30" t="s">
        <v>50</v>
      </c>
      <c r="D183" s="30" t="s">
        <v>51</v>
      </c>
      <c r="E183" s="14">
        <v>1</v>
      </c>
      <c r="F183" s="12">
        <v>254000</v>
      </c>
      <c r="G183" s="12">
        <f t="shared" si="334"/>
        <v>48260</v>
      </c>
      <c r="H183" s="22">
        <f t="shared" si="340"/>
        <v>302260</v>
      </c>
      <c r="I183" s="22">
        <v>276860</v>
      </c>
      <c r="J183" s="22">
        <f t="shared" ref="J183" si="381">I183*0.19</f>
        <v>52603.4</v>
      </c>
      <c r="K183" s="22">
        <f t="shared" si="342"/>
        <v>329463.40000000002</v>
      </c>
      <c r="L183" s="22">
        <v>264160</v>
      </c>
      <c r="M183" s="22">
        <f t="shared" ref="M183" si="382">L183*0.19</f>
        <v>50190.400000000001</v>
      </c>
      <c r="N183" s="22">
        <f t="shared" si="344"/>
        <v>314350.40000000002</v>
      </c>
      <c r="O183" s="20">
        <f t="shared" si="345"/>
        <v>4.3219646193190714E-2</v>
      </c>
      <c r="P183" s="33">
        <f t="shared" si="346"/>
        <v>315358</v>
      </c>
      <c r="Q183" s="34">
        <f t="shared" si="347"/>
        <v>314350</v>
      </c>
      <c r="R183" s="34">
        <f t="shared" si="348"/>
        <v>315162</v>
      </c>
    </row>
    <row r="184" spans="1:30" ht="34.5" customHeight="1">
      <c r="B184" s="14">
        <v>20</v>
      </c>
      <c r="C184" s="30" t="s">
        <v>52</v>
      </c>
      <c r="D184" s="30" t="s">
        <v>53</v>
      </c>
      <c r="E184" s="14">
        <v>1</v>
      </c>
      <c r="F184" s="12">
        <v>294120.00000000006</v>
      </c>
      <c r="G184" s="12">
        <f t="shared" si="334"/>
        <v>55882.80000000001</v>
      </c>
      <c r="H184" s="22">
        <f t="shared" si="340"/>
        <v>350002.80000000005</v>
      </c>
      <c r="I184" s="22">
        <v>338000</v>
      </c>
      <c r="J184" s="22">
        <f t="shared" ref="J184" si="383">I184*0.19</f>
        <v>64220</v>
      </c>
      <c r="K184" s="22">
        <f t="shared" si="342"/>
        <v>402220</v>
      </c>
      <c r="L184" s="22">
        <v>276060</v>
      </c>
      <c r="M184" s="22">
        <f t="shared" ref="M184" si="384">L184*0.19</f>
        <v>52451.4</v>
      </c>
      <c r="N184" s="22">
        <f t="shared" si="344"/>
        <v>328511.40000000002</v>
      </c>
      <c r="O184" s="20">
        <f t="shared" si="345"/>
        <v>0.1052246512505986</v>
      </c>
      <c r="P184" s="33">
        <f t="shared" si="346"/>
        <v>360245</v>
      </c>
      <c r="Q184" s="34">
        <f t="shared" si="347"/>
        <v>350003</v>
      </c>
      <c r="R184" s="34">
        <f t="shared" si="348"/>
        <v>358946</v>
      </c>
    </row>
    <row r="185" spans="1:30" ht="54" customHeight="1">
      <c r="B185" s="14">
        <v>21</v>
      </c>
      <c r="C185" s="30" t="s">
        <v>54</v>
      </c>
      <c r="D185" s="30" t="s">
        <v>55</v>
      </c>
      <c r="E185" s="14">
        <v>1</v>
      </c>
      <c r="F185" s="12">
        <v>738669.64759271091</v>
      </c>
      <c r="G185" s="12">
        <f t="shared" si="334"/>
        <v>140347.23304261509</v>
      </c>
      <c r="H185" s="22">
        <f t="shared" si="340"/>
        <v>879016.88063532603</v>
      </c>
      <c r="I185" s="22">
        <v>808993.06255609461</v>
      </c>
      <c r="J185" s="22">
        <f t="shared" ref="J185" si="385">I185*0.19</f>
        <v>153708.68188565798</v>
      </c>
      <c r="K185" s="22">
        <f t="shared" si="342"/>
        <v>962701.74444175255</v>
      </c>
      <c r="L185" s="22">
        <v>787128.38518971368</v>
      </c>
      <c r="M185" s="22">
        <f t="shared" ref="M185" si="386">L185*0.19</f>
        <v>149554.39318604561</v>
      </c>
      <c r="N185" s="22">
        <f t="shared" si="344"/>
        <v>936682.77837575926</v>
      </c>
      <c r="O185" s="20">
        <f t="shared" si="345"/>
        <v>4.6244011976989206E-2</v>
      </c>
      <c r="P185" s="33">
        <f t="shared" si="346"/>
        <v>926134</v>
      </c>
      <c r="Q185" s="34">
        <f t="shared" si="347"/>
        <v>936683</v>
      </c>
      <c r="R185" s="34">
        <f t="shared" si="348"/>
        <v>925466</v>
      </c>
    </row>
    <row r="186" spans="1:30" ht="54.75" customHeight="1">
      <c r="B186" s="14">
        <v>22</v>
      </c>
      <c r="C186" s="30" t="s">
        <v>56</v>
      </c>
      <c r="D186" s="30" t="s">
        <v>57</v>
      </c>
      <c r="E186" s="14">
        <v>1</v>
      </c>
      <c r="F186" s="12">
        <v>815000</v>
      </c>
      <c r="G186" s="12">
        <f t="shared" si="334"/>
        <v>154850</v>
      </c>
      <c r="H186" s="22">
        <f t="shared" si="340"/>
        <v>969850</v>
      </c>
      <c r="I186" s="22">
        <v>872050</v>
      </c>
      <c r="J186" s="22">
        <f t="shared" ref="J186" si="387">I186*0.19</f>
        <v>165689.5</v>
      </c>
      <c r="K186" s="22">
        <f t="shared" si="342"/>
        <v>1037739.5</v>
      </c>
      <c r="L186" s="22">
        <v>912800.00000000012</v>
      </c>
      <c r="M186" s="22">
        <f t="shared" ref="M186" si="388">L186*0.19</f>
        <v>173432.00000000003</v>
      </c>
      <c r="N186" s="22">
        <f t="shared" si="344"/>
        <v>1086232.0000000002</v>
      </c>
      <c r="O186" s="20">
        <f t="shared" si="345"/>
        <v>5.6686963385658796E-2</v>
      </c>
      <c r="P186" s="33">
        <f t="shared" si="346"/>
        <v>1031274</v>
      </c>
      <c r="Q186" s="34">
        <f t="shared" si="347"/>
        <v>1037740</v>
      </c>
      <c r="R186" s="34">
        <f t="shared" si="348"/>
        <v>1030161</v>
      </c>
    </row>
    <row r="187" spans="1:30" ht="62.25" customHeight="1">
      <c r="B187" s="14">
        <v>23</v>
      </c>
      <c r="C187" s="30" t="s">
        <v>58</v>
      </c>
      <c r="D187" s="30" t="s">
        <v>59</v>
      </c>
      <c r="E187" s="14">
        <v>1</v>
      </c>
      <c r="F187" s="12">
        <v>820000</v>
      </c>
      <c r="G187" s="12">
        <f t="shared" si="334"/>
        <v>155800</v>
      </c>
      <c r="H187" s="22">
        <f t="shared" si="340"/>
        <v>975800</v>
      </c>
      <c r="I187" s="22">
        <v>918400.00000000012</v>
      </c>
      <c r="J187" s="22">
        <f t="shared" ref="J187" si="389">I187*0.19</f>
        <v>174496.00000000003</v>
      </c>
      <c r="K187" s="22">
        <f t="shared" si="342"/>
        <v>1092896.0000000002</v>
      </c>
      <c r="L187" s="22">
        <v>828200</v>
      </c>
      <c r="M187" s="22">
        <f t="shared" ref="M187" si="390">L187*0.19</f>
        <v>157358</v>
      </c>
      <c r="N187" s="22">
        <f t="shared" si="344"/>
        <v>985558</v>
      </c>
      <c r="O187" s="20">
        <f t="shared" si="345"/>
        <v>6.3817841391176425E-2</v>
      </c>
      <c r="P187" s="33">
        <f t="shared" si="346"/>
        <v>1018085</v>
      </c>
      <c r="Q187" s="34">
        <f t="shared" si="347"/>
        <v>985558</v>
      </c>
      <c r="R187" s="34">
        <f t="shared" si="348"/>
        <v>1016734</v>
      </c>
    </row>
    <row r="188" spans="1:30" ht="28.5">
      <c r="B188" s="14">
        <v>24</v>
      </c>
      <c r="C188" s="30" t="s">
        <v>60</v>
      </c>
      <c r="D188" s="30" t="s">
        <v>61</v>
      </c>
      <c r="E188" s="14">
        <v>1</v>
      </c>
      <c r="F188" s="12">
        <v>248040.64999999997</v>
      </c>
      <c r="G188" s="12">
        <f t="shared" si="334"/>
        <v>47127.723499999993</v>
      </c>
      <c r="H188" s="22">
        <f t="shared" si="340"/>
        <v>295168.37349999999</v>
      </c>
      <c r="I188" s="22">
        <v>262923.08899999998</v>
      </c>
      <c r="J188" s="22">
        <f t="shared" ref="J188" si="391">I188*0.19</f>
        <v>49955.386909999994</v>
      </c>
      <c r="K188" s="22">
        <f t="shared" si="342"/>
        <v>312878.47590999998</v>
      </c>
      <c r="L188" s="22">
        <v>275325.12150000001</v>
      </c>
      <c r="M188" s="22">
        <f t="shared" ref="M188" si="392">L188*0.19</f>
        <v>52311.773085000001</v>
      </c>
      <c r="N188" s="22">
        <f t="shared" si="344"/>
        <v>327636.894585</v>
      </c>
      <c r="O188" s="20">
        <f t="shared" si="345"/>
        <v>5.2122118744032532E-2</v>
      </c>
      <c r="P188" s="33">
        <f t="shared" si="346"/>
        <v>311895</v>
      </c>
      <c r="Q188" s="34">
        <f t="shared" si="347"/>
        <v>312878</v>
      </c>
      <c r="R188" s="34">
        <f t="shared" si="348"/>
        <v>311611</v>
      </c>
    </row>
    <row r="189" spans="1:30" s="10" customFormat="1">
      <c r="A189" s="31"/>
      <c r="B189" s="14">
        <v>25</v>
      </c>
      <c r="C189" s="32" t="s">
        <v>62</v>
      </c>
      <c r="D189" s="32" t="s">
        <v>41</v>
      </c>
      <c r="E189" s="14">
        <v>1</v>
      </c>
      <c r="F189" s="12">
        <v>952395.53635189019</v>
      </c>
      <c r="G189" s="12">
        <f t="shared" si="334"/>
        <v>180955.15190685913</v>
      </c>
      <c r="H189" s="22">
        <f t="shared" si="340"/>
        <v>1133350.6882587494</v>
      </c>
      <c r="I189" s="22">
        <v>1038111.1346235604</v>
      </c>
      <c r="J189" s="22">
        <f t="shared" ref="J189" si="393">I189*0.19</f>
        <v>197241.11557847646</v>
      </c>
      <c r="K189" s="22">
        <f t="shared" si="342"/>
        <v>1235352.2502020369</v>
      </c>
      <c r="L189" s="22">
        <v>971443.447078928</v>
      </c>
      <c r="M189" s="22">
        <f t="shared" ref="M189" si="394">L189*0.19</f>
        <v>184574.25494499633</v>
      </c>
      <c r="N189" s="22">
        <f t="shared" si="344"/>
        <v>1156017.7020239243</v>
      </c>
      <c r="O189" s="20">
        <f t="shared" si="345"/>
        <v>4.5586645912404626E-2</v>
      </c>
      <c r="P189" s="33">
        <f t="shared" si="346"/>
        <v>1174907</v>
      </c>
      <c r="Q189" s="34">
        <f t="shared" si="347"/>
        <v>1156018</v>
      </c>
      <c r="R189" s="34">
        <f t="shared" si="348"/>
        <v>1174104</v>
      </c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</row>
    <row r="190" spans="1:30" ht="28.5">
      <c r="B190" s="14">
        <v>26</v>
      </c>
      <c r="C190" s="30" t="s">
        <v>65</v>
      </c>
      <c r="D190" s="30" t="s">
        <v>66</v>
      </c>
      <c r="E190" s="14">
        <v>1</v>
      </c>
      <c r="F190" s="12">
        <v>1715157.6545380214</v>
      </c>
      <c r="G190" s="12">
        <f t="shared" si="334"/>
        <v>325879.95436222409</v>
      </c>
      <c r="H190" s="22">
        <f t="shared" si="340"/>
        <v>2041037.6089002455</v>
      </c>
      <c r="I190" s="22">
        <v>1800000</v>
      </c>
      <c r="J190" s="22">
        <f t="shared" ref="J190" si="395">I190*0.19</f>
        <v>342000</v>
      </c>
      <c r="K190" s="22">
        <f t="shared" si="342"/>
        <v>2142000</v>
      </c>
      <c r="L190" s="22">
        <v>1973000</v>
      </c>
      <c r="M190" s="22">
        <f t="shared" ref="M190" si="396">L190*0.19</f>
        <v>374870</v>
      </c>
      <c r="N190" s="22">
        <f t="shared" si="344"/>
        <v>2347870</v>
      </c>
      <c r="O190" s="20">
        <f t="shared" si="345"/>
        <v>7.1832283984110873E-2</v>
      </c>
      <c r="P190" s="33">
        <f t="shared" si="346"/>
        <v>2176969</v>
      </c>
      <c r="Q190" s="34">
        <f t="shared" si="347"/>
        <v>2142000</v>
      </c>
      <c r="R190" s="34">
        <f t="shared" si="348"/>
        <v>2173276</v>
      </c>
    </row>
    <row r="191" spans="1:30" ht="28.5">
      <c r="B191" s="14">
        <v>27</v>
      </c>
      <c r="C191" s="30" t="s">
        <v>69</v>
      </c>
      <c r="D191" s="30" t="s">
        <v>31</v>
      </c>
      <c r="E191" s="14">
        <v>1</v>
      </c>
      <c r="F191" s="12">
        <v>221000</v>
      </c>
      <c r="G191" s="12">
        <f t="shared" si="334"/>
        <v>41990</v>
      </c>
      <c r="H191" s="22">
        <f t="shared" si="340"/>
        <v>262990</v>
      </c>
      <c r="I191" s="22">
        <v>236470</v>
      </c>
      <c r="J191" s="22">
        <f t="shared" ref="J191" si="397">I191*0.19</f>
        <v>44929.3</v>
      </c>
      <c r="K191" s="22">
        <f t="shared" si="342"/>
        <v>281399.3</v>
      </c>
      <c r="L191" s="22">
        <v>254149.99999999997</v>
      </c>
      <c r="M191" s="22">
        <f t="shared" ref="M191" si="398">L191*0.19</f>
        <v>48288.499999999993</v>
      </c>
      <c r="N191" s="22">
        <f t="shared" si="344"/>
        <v>302438.49999999994</v>
      </c>
      <c r="O191" s="20">
        <f t="shared" si="345"/>
        <v>6.9927517075762016E-2</v>
      </c>
      <c r="P191" s="33">
        <f t="shared" si="346"/>
        <v>282276</v>
      </c>
      <c r="Q191" s="34">
        <f t="shared" si="347"/>
        <v>281399</v>
      </c>
      <c r="R191" s="34">
        <f t="shared" si="348"/>
        <v>281817</v>
      </c>
    </row>
    <row r="192" spans="1:30" ht="28.5">
      <c r="B192" s="14">
        <v>28</v>
      </c>
      <c r="C192" s="30" t="s">
        <v>70</v>
      </c>
      <c r="D192" s="30" t="s">
        <v>71</v>
      </c>
      <c r="E192" s="14">
        <v>1</v>
      </c>
      <c r="F192" s="12">
        <v>289000</v>
      </c>
      <c r="G192" s="12">
        <f t="shared" si="334"/>
        <v>54910</v>
      </c>
      <c r="H192" s="22">
        <f t="shared" si="340"/>
        <v>343910</v>
      </c>
      <c r="I192" s="22">
        <v>309230</v>
      </c>
      <c r="J192" s="22">
        <f t="shared" ref="J192" si="399">I192*0.19</f>
        <v>58753.7</v>
      </c>
      <c r="K192" s="22">
        <f t="shared" si="342"/>
        <v>367983.7</v>
      </c>
      <c r="L192" s="22">
        <v>315010</v>
      </c>
      <c r="M192" s="22">
        <f t="shared" ref="M192" si="400">L192*0.19</f>
        <v>59851.9</v>
      </c>
      <c r="N192" s="22">
        <f t="shared" si="344"/>
        <v>374861.9</v>
      </c>
      <c r="O192" s="20">
        <f t="shared" si="345"/>
        <v>4.4865338223917195E-2</v>
      </c>
      <c r="P192" s="33">
        <f t="shared" si="346"/>
        <v>362252</v>
      </c>
      <c r="Q192" s="34">
        <f t="shared" si="347"/>
        <v>367984</v>
      </c>
      <c r="R192" s="34">
        <f t="shared" si="348"/>
        <v>362005</v>
      </c>
    </row>
    <row r="193" spans="2:18">
      <c r="B193" s="14">
        <v>29</v>
      </c>
      <c r="C193" s="30" t="s">
        <v>72</v>
      </c>
      <c r="D193" s="30" t="s">
        <v>6</v>
      </c>
      <c r="E193" s="14">
        <v>1</v>
      </c>
      <c r="F193" s="12">
        <v>318938.82351306669</v>
      </c>
      <c r="G193" s="12">
        <f t="shared" si="334"/>
        <v>60598.376467482674</v>
      </c>
      <c r="H193" s="22">
        <f t="shared" si="340"/>
        <v>379537.19998054934</v>
      </c>
      <c r="I193" s="22">
        <v>354022.09409950406</v>
      </c>
      <c r="J193" s="22">
        <f t="shared" ref="J193" si="401">I193*0.19</f>
        <v>67264.197878905776</v>
      </c>
      <c r="K193" s="22">
        <f t="shared" si="342"/>
        <v>421286.29197840986</v>
      </c>
      <c r="L193" s="22">
        <v>338075.15292385069</v>
      </c>
      <c r="M193" s="22">
        <f t="shared" ref="M193" si="402">L193*0.19</f>
        <v>64234.279055531631</v>
      </c>
      <c r="N193" s="22">
        <f t="shared" si="344"/>
        <v>402309.43197938229</v>
      </c>
      <c r="O193" s="20">
        <f t="shared" si="345"/>
        <v>5.2122118744032629E-2</v>
      </c>
      <c r="P193" s="33">
        <f t="shared" si="346"/>
        <v>401044</v>
      </c>
      <c r="Q193" s="34">
        <f t="shared" si="347"/>
        <v>402309</v>
      </c>
      <c r="R193" s="34">
        <f t="shared" si="348"/>
        <v>400680</v>
      </c>
    </row>
    <row r="194" spans="2:18" ht="28.5">
      <c r="B194" s="14">
        <v>30</v>
      </c>
      <c r="C194" s="30" t="s">
        <v>73</v>
      </c>
      <c r="D194" s="30" t="s">
        <v>74</v>
      </c>
      <c r="E194" s="14">
        <v>1</v>
      </c>
      <c r="F194" s="12">
        <v>505249.62140683836</v>
      </c>
      <c r="G194" s="12">
        <f t="shared" si="334"/>
        <v>95997.42806729929</v>
      </c>
      <c r="H194" s="22">
        <f t="shared" si="340"/>
        <v>601247.0494741376</v>
      </c>
      <c r="I194" s="22">
        <v>575984.56840379583</v>
      </c>
      <c r="J194" s="22">
        <f t="shared" ref="J194" si="403">I194*0.19</f>
        <v>109437.06799672121</v>
      </c>
      <c r="K194" s="22">
        <f t="shared" si="342"/>
        <v>685421.63640051708</v>
      </c>
      <c r="L194" s="22">
        <v>530512.10247718031</v>
      </c>
      <c r="M194" s="22">
        <f t="shared" ref="M194" si="404">L194*0.19</f>
        <v>100797.29947066426</v>
      </c>
      <c r="N194" s="22">
        <f t="shared" si="344"/>
        <v>631309.40194784454</v>
      </c>
      <c r="O194" s="20">
        <f t="shared" si="345"/>
        <v>6.6720365685870878E-2</v>
      </c>
      <c r="P194" s="33">
        <f t="shared" si="346"/>
        <v>639326</v>
      </c>
      <c r="Q194" s="34">
        <f t="shared" si="347"/>
        <v>631309</v>
      </c>
      <c r="R194" s="34">
        <f t="shared" si="348"/>
        <v>638387</v>
      </c>
    </row>
    <row r="195" spans="2:18">
      <c r="B195" s="14">
        <v>31</v>
      </c>
      <c r="C195" s="30" t="s">
        <v>75</v>
      </c>
      <c r="D195" s="30" t="s">
        <v>76</v>
      </c>
      <c r="E195" s="14">
        <v>1</v>
      </c>
      <c r="F195" s="12">
        <v>435777.79846339807</v>
      </c>
      <c r="G195" s="12">
        <f t="shared" si="334"/>
        <v>82797.78170804563</v>
      </c>
      <c r="H195" s="22">
        <f t="shared" si="340"/>
        <v>518575.5801714437</v>
      </c>
      <c r="I195" s="22">
        <v>448851.13241730002</v>
      </c>
      <c r="J195" s="22">
        <f t="shared" ref="J195" si="405">I195*0.19</f>
        <v>85281.715159287007</v>
      </c>
      <c r="K195" s="22">
        <f t="shared" si="342"/>
        <v>534132.847576587</v>
      </c>
      <c r="L195" s="22">
        <v>501144.46823290776</v>
      </c>
      <c r="M195" s="22">
        <f t="shared" ref="M195" si="406">L195*0.19</f>
        <v>95217.448964252471</v>
      </c>
      <c r="N195" s="22">
        <f t="shared" si="344"/>
        <v>596361.91719716019</v>
      </c>
      <c r="O195" s="20">
        <f t="shared" si="345"/>
        <v>7.4879754086733641E-2</v>
      </c>
      <c r="P195" s="33">
        <f t="shared" si="346"/>
        <v>549690</v>
      </c>
      <c r="Q195" s="34">
        <f t="shared" si="347"/>
        <v>534133</v>
      </c>
      <c r="R195" s="34">
        <f t="shared" si="348"/>
        <v>548686</v>
      </c>
    </row>
    <row r="196" spans="2:18">
      <c r="B196" s="14">
        <v>32</v>
      </c>
      <c r="C196" s="30" t="s">
        <v>79</v>
      </c>
      <c r="D196" s="30" t="s">
        <v>80</v>
      </c>
      <c r="E196" s="14">
        <v>1</v>
      </c>
      <c r="F196" s="12">
        <v>2320000</v>
      </c>
      <c r="G196" s="12">
        <f t="shared" si="334"/>
        <v>440800</v>
      </c>
      <c r="H196" s="22">
        <f t="shared" si="340"/>
        <v>2760800</v>
      </c>
      <c r="I196" s="22">
        <v>2552000</v>
      </c>
      <c r="J196" s="22">
        <f t="shared" ref="J196" si="407">I196*0.19</f>
        <v>484880</v>
      </c>
      <c r="K196" s="22">
        <f t="shared" si="342"/>
        <v>3036880</v>
      </c>
      <c r="L196" s="22">
        <v>2575200</v>
      </c>
      <c r="M196" s="22">
        <f t="shared" ref="M196" si="408">L196*0.19</f>
        <v>489288</v>
      </c>
      <c r="N196" s="22">
        <f t="shared" si="344"/>
        <v>3064488</v>
      </c>
      <c r="O196" s="20">
        <f t="shared" si="345"/>
        <v>5.6848247946712338E-2</v>
      </c>
      <c r="P196" s="33">
        <f t="shared" si="346"/>
        <v>2954056</v>
      </c>
      <c r="Q196" s="34">
        <f t="shared" si="347"/>
        <v>3036880</v>
      </c>
      <c r="R196" s="34">
        <f t="shared" si="348"/>
        <v>2950803</v>
      </c>
    </row>
    <row r="197" spans="2:18">
      <c r="B197" s="14">
        <v>33</v>
      </c>
      <c r="C197" s="30" t="s">
        <v>81</v>
      </c>
      <c r="D197" s="30" t="s">
        <v>80</v>
      </c>
      <c r="E197" s="14">
        <v>1</v>
      </c>
      <c r="F197" s="12">
        <v>2311517.0179362856</v>
      </c>
      <c r="G197" s="12">
        <f t="shared" si="334"/>
        <v>439188.23340789427</v>
      </c>
      <c r="H197" s="22">
        <f t="shared" si="340"/>
        <v>2750705.2513441797</v>
      </c>
      <c r="I197" s="22">
        <v>2334632.1881156485</v>
      </c>
      <c r="J197" s="22">
        <f t="shared" ref="J197" si="409">I197*0.19</f>
        <v>443580.11574197322</v>
      </c>
      <c r="K197" s="22">
        <f t="shared" si="342"/>
        <v>2778212.3038576217</v>
      </c>
      <c r="L197" s="22">
        <v>2542668.7197299143</v>
      </c>
      <c r="M197" s="22">
        <f t="shared" ref="M197" si="410">L197*0.19</f>
        <v>483107.05674868374</v>
      </c>
      <c r="N197" s="22">
        <f t="shared" si="344"/>
        <v>3025775.7764785979</v>
      </c>
      <c r="O197" s="20">
        <f t="shared" si="345"/>
        <v>5.3127690166746989E-2</v>
      </c>
      <c r="P197" s="33">
        <f t="shared" si="346"/>
        <v>2851564</v>
      </c>
      <c r="Q197" s="34">
        <f t="shared" si="347"/>
        <v>2778212</v>
      </c>
      <c r="R197" s="34">
        <f t="shared" si="348"/>
        <v>2848932</v>
      </c>
    </row>
    <row r="198" spans="2:18" ht="28.5">
      <c r="B198" s="14">
        <v>34</v>
      </c>
      <c r="C198" s="30" t="s">
        <v>82</v>
      </c>
      <c r="D198" s="30" t="s">
        <v>80</v>
      </c>
      <c r="E198" s="14">
        <v>1</v>
      </c>
      <c r="F198" s="12">
        <v>1333227.4384872946</v>
      </c>
      <c r="G198" s="12">
        <f t="shared" si="334"/>
        <v>253313.21331258598</v>
      </c>
      <c r="H198" s="22">
        <f t="shared" si="340"/>
        <v>1586540.6517998807</v>
      </c>
      <c r="I198" s="22">
        <v>1359891.9872570406</v>
      </c>
      <c r="J198" s="22">
        <f t="shared" ref="J198" si="411">I198*0.19</f>
        <v>258379.47757883772</v>
      </c>
      <c r="K198" s="22">
        <f t="shared" si="342"/>
        <v>1618271.4648358782</v>
      </c>
      <c r="L198" s="22">
        <v>1453217.9079511513</v>
      </c>
      <c r="M198" s="22">
        <f t="shared" ref="M198" si="412">L198*0.19</f>
        <v>276111.40251071873</v>
      </c>
      <c r="N198" s="22">
        <f t="shared" si="344"/>
        <v>1729329.3104618699</v>
      </c>
      <c r="O198" s="20">
        <f t="shared" si="345"/>
        <v>4.5586645912404591E-2</v>
      </c>
      <c r="P198" s="33">
        <f t="shared" si="346"/>
        <v>1644714</v>
      </c>
      <c r="Q198" s="34">
        <f t="shared" si="347"/>
        <v>1618271</v>
      </c>
      <c r="R198" s="34">
        <f t="shared" si="348"/>
        <v>1643590</v>
      </c>
    </row>
    <row r="199" spans="2:18">
      <c r="B199" s="14">
        <v>35</v>
      </c>
      <c r="C199" s="15" t="s">
        <v>83</v>
      </c>
      <c r="D199" s="15" t="s">
        <v>14</v>
      </c>
      <c r="E199" s="14">
        <v>1</v>
      </c>
      <c r="F199" s="12">
        <v>221000</v>
      </c>
      <c r="G199" s="12">
        <f t="shared" si="334"/>
        <v>41990</v>
      </c>
      <c r="H199" s="22">
        <f t="shared" si="340"/>
        <v>262990</v>
      </c>
      <c r="I199" s="22">
        <v>254149.99999999997</v>
      </c>
      <c r="J199" s="22">
        <f t="shared" ref="J199" si="413">I199*0.19</f>
        <v>48288.499999999993</v>
      </c>
      <c r="K199" s="22">
        <f t="shared" si="342"/>
        <v>302438.49999999994</v>
      </c>
      <c r="L199" s="22">
        <v>240890.00000000003</v>
      </c>
      <c r="M199" s="22">
        <f t="shared" ref="M199" si="414">L199*0.19</f>
        <v>45769.100000000006</v>
      </c>
      <c r="N199" s="22">
        <f t="shared" si="344"/>
        <v>286659.10000000003</v>
      </c>
      <c r="O199" s="20">
        <f t="shared" si="345"/>
        <v>6.9905874400655002E-2</v>
      </c>
      <c r="P199" s="33">
        <f t="shared" si="346"/>
        <v>284029</v>
      </c>
      <c r="Q199" s="34">
        <f t="shared" si="347"/>
        <v>286659</v>
      </c>
      <c r="R199" s="34">
        <f t="shared" si="348"/>
        <v>283562</v>
      </c>
    </row>
    <row r="200" spans="2:18">
      <c r="B200" s="14">
        <v>36</v>
      </c>
      <c r="C200" s="15" t="s">
        <v>94</v>
      </c>
      <c r="D200" s="15" t="s">
        <v>41</v>
      </c>
      <c r="E200" s="14">
        <v>1</v>
      </c>
      <c r="F200" s="12">
        <v>897449.64002389659</v>
      </c>
      <c r="G200" s="12">
        <f t="shared" si="334"/>
        <v>170515.43160454035</v>
      </c>
      <c r="H200" s="22">
        <f t="shared" si="340"/>
        <v>1067965.0716284369</v>
      </c>
      <c r="I200" s="22">
        <v>915398.63282437448</v>
      </c>
      <c r="J200" s="22">
        <f t="shared" ref="J200" si="415">I200*0.19</f>
        <v>173925.74023663116</v>
      </c>
      <c r="K200" s="22">
        <f t="shared" si="342"/>
        <v>1089324.3730610057</v>
      </c>
      <c r="L200" s="22">
        <v>906424.13642413553</v>
      </c>
      <c r="M200" s="22">
        <f t="shared" ref="M200" si="416">L200*0.19</f>
        <v>172220.58592058576</v>
      </c>
      <c r="N200" s="22">
        <f t="shared" si="344"/>
        <v>1078644.7223447212</v>
      </c>
      <c r="O200" s="20">
        <f t="shared" si="345"/>
        <v>9.9009900990099358E-3</v>
      </c>
      <c r="P200" s="33">
        <f t="shared" si="346"/>
        <v>1078645</v>
      </c>
      <c r="Q200" s="34">
        <f t="shared" si="347"/>
        <v>1078645</v>
      </c>
      <c r="R200" s="34">
        <f t="shared" si="348"/>
        <v>1078609</v>
      </c>
    </row>
    <row r="201" spans="2:18">
      <c r="B201" s="14">
        <v>37</v>
      </c>
      <c r="C201" s="15" t="s">
        <v>105</v>
      </c>
      <c r="D201" s="15" t="s">
        <v>96</v>
      </c>
      <c r="E201" s="14">
        <v>1</v>
      </c>
      <c r="F201" s="12">
        <v>159000</v>
      </c>
      <c r="G201" s="12">
        <f t="shared" si="334"/>
        <v>30210</v>
      </c>
      <c r="H201" s="22">
        <f t="shared" si="340"/>
        <v>189210</v>
      </c>
      <c r="I201" s="22">
        <v>160590</v>
      </c>
      <c r="J201" s="22">
        <f t="shared" ref="J201" si="417">I201*0.19</f>
        <v>30512.1</v>
      </c>
      <c r="K201" s="22">
        <f t="shared" si="342"/>
        <v>191102.1</v>
      </c>
      <c r="L201" s="22">
        <v>182850</v>
      </c>
      <c r="M201" s="22">
        <f t="shared" ref="M201" si="418">L201*0.19</f>
        <v>34741.5</v>
      </c>
      <c r="N201" s="22">
        <f t="shared" si="344"/>
        <v>217591.5</v>
      </c>
      <c r="O201" s="20">
        <f t="shared" si="345"/>
        <v>7.961864319879193E-2</v>
      </c>
      <c r="P201" s="33">
        <f t="shared" si="346"/>
        <v>199301</v>
      </c>
      <c r="Q201" s="34">
        <f t="shared" si="347"/>
        <v>191102</v>
      </c>
      <c r="R201" s="34">
        <f t="shared" si="348"/>
        <v>198892</v>
      </c>
    </row>
    <row r="202" spans="2:18">
      <c r="B202" s="14">
        <v>38</v>
      </c>
      <c r="C202" s="15" t="s">
        <v>95</v>
      </c>
      <c r="D202" s="15" t="s">
        <v>96</v>
      </c>
      <c r="E202" s="14">
        <v>1</v>
      </c>
      <c r="F202" s="12">
        <v>159000</v>
      </c>
      <c r="G202" s="12">
        <f t="shared" si="334"/>
        <v>30210</v>
      </c>
      <c r="H202" s="22">
        <f t="shared" si="340"/>
        <v>189210</v>
      </c>
      <c r="I202" s="22">
        <v>179669.99999999997</v>
      </c>
      <c r="J202" s="22">
        <f t="shared" ref="J202" si="419">I202*0.19</f>
        <v>34137.299999999996</v>
      </c>
      <c r="K202" s="22">
        <f t="shared" si="342"/>
        <v>213807.29999999996</v>
      </c>
      <c r="L202" s="22">
        <v>160590</v>
      </c>
      <c r="M202" s="22">
        <f t="shared" ref="M202" si="420">L202*0.19</f>
        <v>30512.1</v>
      </c>
      <c r="N202" s="22">
        <f t="shared" si="344"/>
        <v>191102.1</v>
      </c>
      <c r="O202" s="20">
        <f t="shared" si="345"/>
        <v>6.9116351637613593E-2</v>
      </c>
      <c r="P202" s="33">
        <f t="shared" si="346"/>
        <v>198040</v>
      </c>
      <c r="Q202" s="34">
        <f t="shared" si="347"/>
        <v>191102</v>
      </c>
      <c r="R202" s="34">
        <f t="shared" si="348"/>
        <v>197732</v>
      </c>
    </row>
    <row r="203" spans="2:18" ht="22.5" customHeight="1">
      <c r="B203" s="14">
        <v>39</v>
      </c>
      <c r="C203" s="30" t="s">
        <v>97</v>
      </c>
      <c r="D203" s="30" t="s">
        <v>106</v>
      </c>
      <c r="E203" s="14">
        <v>1</v>
      </c>
      <c r="F203" s="12">
        <v>397000</v>
      </c>
      <c r="G203" s="12">
        <f t="shared" si="334"/>
        <v>75430</v>
      </c>
      <c r="H203" s="22">
        <f t="shared" si="340"/>
        <v>472430</v>
      </c>
      <c r="I203" s="22">
        <v>432730.00000000006</v>
      </c>
      <c r="J203" s="22">
        <f t="shared" ref="J203" si="421">I203*0.19</f>
        <v>82218.700000000012</v>
      </c>
      <c r="K203" s="22">
        <f t="shared" si="342"/>
        <v>514948.70000000007</v>
      </c>
      <c r="L203" s="22">
        <v>436700.00000000006</v>
      </c>
      <c r="M203" s="22">
        <f t="shared" ref="M203" si="422">L203*0.19</f>
        <v>82973.000000000015</v>
      </c>
      <c r="N203" s="22">
        <f t="shared" si="344"/>
        <v>519673.00000000006</v>
      </c>
      <c r="O203" s="20">
        <f t="shared" si="345"/>
        <v>5.1795334300496321E-2</v>
      </c>
      <c r="P203" s="33">
        <f t="shared" si="346"/>
        <v>502351</v>
      </c>
      <c r="Q203" s="34">
        <f t="shared" si="347"/>
        <v>514949</v>
      </c>
      <c r="R203" s="34">
        <f t="shared" si="348"/>
        <v>501892</v>
      </c>
    </row>
    <row r="204" spans="2:18" ht="38.25" customHeight="1">
      <c r="B204" s="14">
        <v>40</v>
      </c>
      <c r="C204" s="30" t="s">
        <v>98</v>
      </c>
      <c r="D204" s="30" t="s">
        <v>107</v>
      </c>
      <c r="E204" s="14">
        <v>1</v>
      </c>
      <c r="F204" s="12">
        <v>551000</v>
      </c>
      <c r="G204" s="12">
        <f t="shared" si="334"/>
        <v>104690</v>
      </c>
      <c r="H204" s="22">
        <f t="shared" si="340"/>
        <v>655690</v>
      </c>
      <c r="I204" s="22">
        <v>628140.00000000012</v>
      </c>
      <c r="J204" s="22">
        <f t="shared" ref="J204" si="423">I204*0.19</f>
        <v>119346.60000000002</v>
      </c>
      <c r="K204" s="22">
        <f t="shared" si="342"/>
        <v>747486.60000000009</v>
      </c>
      <c r="L204" s="22">
        <v>617120.00000000012</v>
      </c>
      <c r="M204" s="22">
        <f t="shared" ref="M204" si="424">L204*0.19</f>
        <v>117252.80000000002</v>
      </c>
      <c r="N204" s="22">
        <f t="shared" si="344"/>
        <v>734372.80000000016</v>
      </c>
      <c r="O204" s="20">
        <f t="shared" si="345"/>
        <v>6.9679857003684426E-2</v>
      </c>
      <c r="P204" s="33">
        <f t="shared" si="346"/>
        <v>712516</v>
      </c>
      <c r="Q204" s="34">
        <f t="shared" si="347"/>
        <v>734373</v>
      </c>
      <c r="R204" s="34">
        <f t="shared" si="348"/>
        <v>711333</v>
      </c>
    </row>
    <row r="205" spans="2:18">
      <c r="B205" s="14">
        <v>41</v>
      </c>
      <c r="C205" s="30" t="s">
        <v>99</v>
      </c>
      <c r="D205" s="30" t="s">
        <v>113</v>
      </c>
      <c r="E205" s="14">
        <v>1</v>
      </c>
      <c r="F205" s="12">
        <v>195000</v>
      </c>
      <c r="G205" s="12">
        <f t="shared" si="334"/>
        <v>37050</v>
      </c>
      <c r="H205" s="22">
        <f t="shared" si="340"/>
        <v>232050</v>
      </c>
      <c r="I205" s="22">
        <v>206700</v>
      </c>
      <c r="J205" s="22">
        <f t="shared" ref="J205" si="425">I205*0.19</f>
        <v>39273</v>
      </c>
      <c r="K205" s="22">
        <f t="shared" si="342"/>
        <v>245973</v>
      </c>
      <c r="L205" s="22">
        <v>198900</v>
      </c>
      <c r="M205" s="22">
        <f t="shared" ref="M205" si="426">L205*0.19</f>
        <v>37791</v>
      </c>
      <c r="N205" s="22">
        <f t="shared" si="344"/>
        <v>236691</v>
      </c>
      <c r="O205" s="20">
        <f t="shared" si="345"/>
        <v>2.9756985032180779E-2</v>
      </c>
      <c r="P205" s="33">
        <f t="shared" si="346"/>
        <v>238238</v>
      </c>
      <c r="Q205" s="34">
        <f t="shared" si="347"/>
        <v>236691</v>
      </c>
      <c r="R205" s="34">
        <f t="shared" si="348"/>
        <v>238168</v>
      </c>
    </row>
    <row r="206" spans="2:18" ht="28.5">
      <c r="B206" s="14">
        <v>42</v>
      </c>
      <c r="C206" s="30" t="s">
        <v>100</v>
      </c>
      <c r="D206" s="15" t="s">
        <v>14</v>
      </c>
      <c r="E206" s="14">
        <v>1</v>
      </c>
      <c r="F206" s="12">
        <v>340000</v>
      </c>
      <c r="G206" s="12">
        <f t="shared" si="334"/>
        <v>64600</v>
      </c>
      <c r="H206" s="22">
        <f t="shared" si="340"/>
        <v>404600</v>
      </c>
      <c r="I206" s="22">
        <v>330000</v>
      </c>
      <c r="J206" s="22">
        <f t="shared" ref="J206" si="427">I206*0.19</f>
        <v>62700</v>
      </c>
      <c r="K206" s="22">
        <f t="shared" si="342"/>
        <v>392700</v>
      </c>
      <c r="L206" s="22">
        <v>327331.62000000005</v>
      </c>
      <c r="M206" s="22">
        <f t="shared" ref="M206" si="428">L206*0.19</f>
        <v>62193.007800000014</v>
      </c>
      <c r="N206" s="22">
        <f t="shared" si="344"/>
        <v>389524.62780000007</v>
      </c>
      <c r="O206" s="20">
        <f t="shared" si="345"/>
        <v>2.0088877541654719E-2</v>
      </c>
      <c r="P206" s="33">
        <f t="shared" si="346"/>
        <v>395608</v>
      </c>
      <c r="Q206" s="34">
        <f t="shared" si="347"/>
        <v>392700</v>
      </c>
      <c r="R206" s="34">
        <f t="shared" si="348"/>
        <v>395555</v>
      </c>
    </row>
    <row r="207" spans="2:18" ht="28.5">
      <c r="B207" s="14">
        <v>43</v>
      </c>
      <c r="C207" s="30" t="s">
        <v>102</v>
      </c>
      <c r="D207" s="15" t="s">
        <v>14</v>
      </c>
      <c r="E207" s="14">
        <v>1</v>
      </c>
      <c r="F207" s="12">
        <v>365000</v>
      </c>
      <c r="G207" s="12">
        <f t="shared" si="334"/>
        <v>69350</v>
      </c>
      <c r="H207" s="22">
        <f t="shared" si="340"/>
        <v>434350</v>
      </c>
      <c r="I207" s="22">
        <v>379000</v>
      </c>
      <c r="J207" s="22">
        <f t="shared" ref="J207" si="429">I207*0.19</f>
        <v>72010</v>
      </c>
      <c r="K207" s="22">
        <f t="shared" si="342"/>
        <v>451010</v>
      </c>
      <c r="L207" s="22">
        <v>327331.62000000005</v>
      </c>
      <c r="M207" s="22">
        <f t="shared" ref="M207" si="430">L207*0.19</f>
        <v>62193.007800000014</v>
      </c>
      <c r="N207" s="22">
        <f t="shared" si="344"/>
        <v>389524.62780000007</v>
      </c>
      <c r="O207" s="20">
        <f t="shared" si="345"/>
        <v>7.4829564289301084E-2</v>
      </c>
      <c r="P207" s="33">
        <f t="shared" si="346"/>
        <v>424962</v>
      </c>
      <c r="Q207" s="34">
        <f t="shared" si="347"/>
        <v>434350</v>
      </c>
      <c r="R207" s="34">
        <f t="shared" si="348"/>
        <v>424151</v>
      </c>
    </row>
    <row r="208" spans="2:18">
      <c r="B208" s="14">
        <v>44</v>
      </c>
      <c r="C208" s="15" t="s">
        <v>101</v>
      </c>
      <c r="D208" s="15" t="s">
        <v>108</v>
      </c>
      <c r="E208" s="14">
        <v>1</v>
      </c>
      <c r="F208" s="12">
        <v>250000</v>
      </c>
      <c r="G208" s="12">
        <f t="shared" si="334"/>
        <v>47500</v>
      </c>
      <c r="H208" s="22">
        <f t="shared" si="340"/>
        <v>297500</v>
      </c>
      <c r="I208" s="22">
        <v>268620</v>
      </c>
      <c r="J208" s="22">
        <f t="shared" ref="J208" si="431">I208*0.19</f>
        <v>51037.8</v>
      </c>
      <c r="K208" s="22">
        <f t="shared" si="342"/>
        <v>319657.8</v>
      </c>
      <c r="L208" s="22">
        <v>275880.00000000006</v>
      </c>
      <c r="M208" s="22">
        <f t="shared" ref="M208" si="432">L208*0.19</f>
        <v>52417.200000000012</v>
      </c>
      <c r="N208" s="22">
        <f t="shared" si="344"/>
        <v>328297.20000000007</v>
      </c>
      <c r="O208" s="20">
        <f t="shared" si="345"/>
        <v>5.0405559637232096E-2</v>
      </c>
      <c r="P208" s="33">
        <f t="shared" si="346"/>
        <v>315152</v>
      </c>
      <c r="Q208" s="34">
        <f t="shared" si="347"/>
        <v>319658</v>
      </c>
      <c r="R208" s="34">
        <f t="shared" si="348"/>
        <v>314881</v>
      </c>
    </row>
    <row r="209" spans="2:18" ht="15" customHeight="1">
      <c r="B209" s="51" t="s">
        <v>93</v>
      </c>
      <c r="C209" s="51"/>
      <c r="D209" s="51"/>
      <c r="E209" s="44"/>
      <c r="F209" s="55" t="s">
        <v>115</v>
      </c>
      <c r="G209" s="56"/>
      <c r="H209" s="57"/>
      <c r="I209" s="52" t="s">
        <v>116</v>
      </c>
      <c r="J209" s="53"/>
      <c r="K209" s="54"/>
      <c r="L209" s="52" t="s">
        <v>123</v>
      </c>
      <c r="M209" s="53"/>
      <c r="N209" s="54"/>
      <c r="O209" s="64" t="s">
        <v>125</v>
      </c>
      <c r="P209" s="65" t="s">
        <v>117</v>
      </c>
      <c r="Q209" s="66" t="s">
        <v>126</v>
      </c>
      <c r="R209" s="67" t="s">
        <v>127</v>
      </c>
    </row>
    <row r="210" spans="2:18" ht="24.95" customHeight="1">
      <c r="B210" s="26" t="s">
        <v>0</v>
      </c>
      <c r="C210" s="26" t="s">
        <v>1</v>
      </c>
      <c r="D210" s="27" t="s">
        <v>124</v>
      </c>
      <c r="E210" s="26" t="s">
        <v>3</v>
      </c>
      <c r="F210" s="28" t="s">
        <v>84</v>
      </c>
      <c r="G210" s="28" t="s">
        <v>85</v>
      </c>
      <c r="H210" s="29" t="s">
        <v>86</v>
      </c>
      <c r="I210" s="29" t="s">
        <v>84</v>
      </c>
      <c r="J210" s="29" t="s">
        <v>85</v>
      </c>
      <c r="K210" s="29" t="s">
        <v>86</v>
      </c>
      <c r="L210" s="29" t="s">
        <v>84</v>
      </c>
      <c r="M210" s="29" t="s">
        <v>85</v>
      </c>
      <c r="N210" s="29" t="s">
        <v>86</v>
      </c>
      <c r="O210" s="64"/>
      <c r="P210" s="65"/>
      <c r="Q210" s="66"/>
      <c r="R210" s="68"/>
    </row>
    <row r="211" spans="2:18" ht="28.5">
      <c r="B211" s="14">
        <v>1</v>
      </c>
      <c r="C211" s="30" t="s">
        <v>5</v>
      </c>
      <c r="D211" s="30" t="s">
        <v>6</v>
      </c>
      <c r="E211" s="14">
        <v>1</v>
      </c>
      <c r="F211" s="12">
        <v>305000</v>
      </c>
      <c r="G211" s="12">
        <f t="shared" ref="G211:G254" si="433">F211*0.19</f>
        <v>57950</v>
      </c>
      <c r="H211" s="22">
        <f t="shared" ref="H211" si="434">F211+G211</f>
        <v>362950</v>
      </c>
      <c r="I211" s="22">
        <v>311100</v>
      </c>
      <c r="J211" s="22">
        <f t="shared" ref="J211" si="435">I211*0.19</f>
        <v>59109</v>
      </c>
      <c r="K211" s="22">
        <f t="shared" ref="K211" si="436">I211+J211</f>
        <v>370209</v>
      </c>
      <c r="L211" s="22">
        <v>338550.00000000006</v>
      </c>
      <c r="M211" s="22">
        <f t="shared" ref="M211" si="437">L211*0.19</f>
        <v>64324.500000000015</v>
      </c>
      <c r="N211" s="22">
        <f t="shared" ref="N211" si="438">L211+M211</f>
        <v>402874.50000000006</v>
      </c>
      <c r="O211" s="20">
        <f>_xlfn.STDEV.S(H211,K211,N211)/AVERAGE(H211,K211,N211)</f>
        <v>5.616100904551749E-2</v>
      </c>
      <c r="P211" s="33">
        <f>ROUND(AVERAGE(H211,K211,N211),0)</f>
        <v>378678</v>
      </c>
      <c r="Q211" s="34">
        <f>ROUND(MEDIAN(H211,K211,N211),0)</f>
        <v>370209</v>
      </c>
      <c r="R211" s="34">
        <f>ROUND(GEOMEAN(H211,K211,N211),0)</f>
        <v>378287</v>
      </c>
    </row>
    <row r="212" spans="2:18">
      <c r="B212" s="14">
        <v>2</v>
      </c>
      <c r="C212" s="30" t="s">
        <v>9</v>
      </c>
      <c r="D212" s="30" t="s">
        <v>10</v>
      </c>
      <c r="E212" s="14">
        <v>1</v>
      </c>
      <c r="F212" s="12">
        <v>491000</v>
      </c>
      <c r="G212" s="12">
        <f t="shared" si="433"/>
        <v>93290</v>
      </c>
      <c r="H212" s="22">
        <f t="shared" ref="H212:H254" si="439">F212+G212</f>
        <v>584290</v>
      </c>
      <c r="I212" s="22">
        <v>520460</v>
      </c>
      <c r="J212" s="22">
        <f t="shared" ref="J212" si="440">I212*0.19</f>
        <v>98887.4</v>
      </c>
      <c r="K212" s="22">
        <f t="shared" ref="K212:K254" si="441">I212+J212</f>
        <v>619347.4</v>
      </c>
      <c r="L212" s="22">
        <v>545010</v>
      </c>
      <c r="M212" s="22">
        <f t="shared" ref="M212" si="442">L212*0.19</f>
        <v>103551.9</v>
      </c>
      <c r="N212" s="22">
        <f t="shared" ref="N212:N254" si="443">L212+M212</f>
        <v>648561.9</v>
      </c>
      <c r="O212" s="20">
        <f t="shared" ref="O212:O254" si="444">_xlfn.STDEV.S(H212,K212,N212)/AVERAGE(H212,K212,N212)</f>
        <v>5.2122118744032539E-2</v>
      </c>
      <c r="P212" s="33">
        <f t="shared" ref="P212:P254" si="445">ROUND(AVERAGE(H212,K212,N212),0)</f>
        <v>617400</v>
      </c>
      <c r="Q212" s="34">
        <f t="shared" ref="Q212:Q254" si="446">ROUND(MEDIAN(H212,K212,N212),0)</f>
        <v>619347</v>
      </c>
      <c r="R212" s="34">
        <f t="shared" ref="R212:R254" si="447">ROUND(GEOMEAN(H212,K212,N212),0)</f>
        <v>616838</v>
      </c>
    </row>
    <row r="213" spans="2:18" ht="28.5">
      <c r="B213" s="14">
        <v>3</v>
      </c>
      <c r="C213" s="30" t="s">
        <v>11</v>
      </c>
      <c r="D213" s="30" t="s">
        <v>12</v>
      </c>
      <c r="E213" s="14">
        <v>1</v>
      </c>
      <c r="F213" s="12">
        <v>1238000</v>
      </c>
      <c r="G213" s="12">
        <f t="shared" si="433"/>
        <v>235220</v>
      </c>
      <c r="H213" s="22">
        <f t="shared" si="439"/>
        <v>1473220</v>
      </c>
      <c r="I213" s="22">
        <v>1262760</v>
      </c>
      <c r="J213" s="22">
        <f t="shared" ref="J213" si="448">I213*0.19</f>
        <v>239924.4</v>
      </c>
      <c r="K213" s="22">
        <f t="shared" si="441"/>
        <v>1502684.4</v>
      </c>
      <c r="L213" s="22">
        <v>1337040</v>
      </c>
      <c r="M213" s="22">
        <f t="shared" ref="M213" si="449">L213*0.19</f>
        <v>254037.6</v>
      </c>
      <c r="N213" s="22">
        <f t="shared" si="443"/>
        <v>1591077.6</v>
      </c>
      <c r="O213" s="20">
        <f t="shared" si="444"/>
        <v>4.0290309667086487E-2</v>
      </c>
      <c r="P213" s="33">
        <f t="shared" si="445"/>
        <v>1522327</v>
      </c>
      <c r="Q213" s="34">
        <f t="shared" si="446"/>
        <v>1502684</v>
      </c>
      <c r="R213" s="34">
        <f t="shared" si="447"/>
        <v>1521513</v>
      </c>
    </row>
    <row r="214" spans="2:18" ht="42.75">
      <c r="B214" s="14">
        <v>4</v>
      </c>
      <c r="C214" s="30" t="s">
        <v>13</v>
      </c>
      <c r="D214" s="30" t="s">
        <v>14</v>
      </c>
      <c r="E214" s="14">
        <v>1</v>
      </c>
      <c r="F214" s="12">
        <v>388000</v>
      </c>
      <c r="G214" s="12">
        <f t="shared" si="433"/>
        <v>73720</v>
      </c>
      <c r="H214" s="22">
        <f t="shared" si="439"/>
        <v>461720</v>
      </c>
      <c r="I214" s="22">
        <v>399640</v>
      </c>
      <c r="J214" s="22">
        <f t="shared" ref="J214" si="450">I214*0.19</f>
        <v>75931.600000000006</v>
      </c>
      <c r="K214" s="22">
        <f t="shared" si="441"/>
        <v>475571.6</v>
      </c>
      <c r="L214" s="22">
        <v>381098.52000000008</v>
      </c>
      <c r="M214" s="22">
        <f t="shared" ref="M214" si="451">L214*0.19</f>
        <v>72408.718800000017</v>
      </c>
      <c r="N214" s="22">
        <f t="shared" si="443"/>
        <v>453507.23880000011</v>
      </c>
      <c r="O214" s="20">
        <f t="shared" si="444"/>
        <v>2.4054429011978826E-2</v>
      </c>
      <c r="P214" s="33">
        <f t="shared" si="445"/>
        <v>463600</v>
      </c>
      <c r="Q214" s="34">
        <f t="shared" si="446"/>
        <v>461720</v>
      </c>
      <c r="R214" s="34">
        <f t="shared" si="447"/>
        <v>463511</v>
      </c>
    </row>
    <row r="215" spans="2:18">
      <c r="B215" s="14">
        <v>5</v>
      </c>
      <c r="C215" s="30" t="s">
        <v>15</v>
      </c>
      <c r="D215" s="30" t="s">
        <v>12</v>
      </c>
      <c r="E215" s="14">
        <v>1</v>
      </c>
      <c r="F215" s="12">
        <v>942000</v>
      </c>
      <c r="G215" s="12">
        <f t="shared" si="433"/>
        <v>178980</v>
      </c>
      <c r="H215" s="22">
        <f t="shared" si="439"/>
        <v>1120980</v>
      </c>
      <c r="I215" s="22">
        <v>950000</v>
      </c>
      <c r="J215" s="22">
        <f t="shared" ref="J215" si="452">I215*0.19</f>
        <v>180500</v>
      </c>
      <c r="K215" s="22">
        <f t="shared" si="441"/>
        <v>1130500</v>
      </c>
      <c r="L215" s="22">
        <v>1036200.0000000001</v>
      </c>
      <c r="M215" s="22">
        <f t="shared" ref="M215" si="453">L215*0.19</f>
        <v>196878.00000000003</v>
      </c>
      <c r="N215" s="22">
        <f t="shared" si="443"/>
        <v>1233078.0000000002</v>
      </c>
      <c r="O215" s="20">
        <f t="shared" si="444"/>
        <v>5.3511085720145526E-2</v>
      </c>
      <c r="P215" s="33">
        <f t="shared" si="445"/>
        <v>1161519</v>
      </c>
      <c r="Q215" s="34">
        <f t="shared" si="446"/>
        <v>1130500</v>
      </c>
      <c r="R215" s="34">
        <f t="shared" si="447"/>
        <v>1160432</v>
      </c>
    </row>
    <row r="216" spans="2:18" ht="28.5">
      <c r="B216" s="14">
        <v>6</v>
      </c>
      <c r="C216" s="30" t="s">
        <v>16</v>
      </c>
      <c r="D216" s="30" t="s">
        <v>12</v>
      </c>
      <c r="E216" s="14">
        <v>1</v>
      </c>
      <c r="F216" s="12">
        <v>939000</v>
      </c>
      <c r="G216" s="12">
        <f t="shared" si="433"/>
        <v>178410</v>
      </c>
      <c r="H216" s="22">
        <f t="shared" si="439"/>
        <v>1117410</v>
      </c>
      <c r="I216" s="22">
        <v>1079850</v>
      </c>
      <c r="J216" s="22">
        <f t="shared" ref="J216" si="454">I216*0.19</f>
        <v>205171.5</v>
      </c>
      <c r="K216" s="22">
        <f t="shared" si="441"/>
        <v>1285021.5</v>
      </c>
      <c r="L216" s="22">
        <v>989196.78146850679</v>
      </c>
      <c r="M216" s="22">
        <f t="shared" ref="M216" si="455">L216*0.19</f>
        <v>187947.38847901628</v>
      </c>
      <c r="N216" s="22">
        <f t="shared" si="443"/>
        <v>1177144.1699475232</v>
      </c>
      <c r="O216" s="20">
        <f t="shared" si="444"/>
        <v>7.1195827374752066E-2</v>
      </c>
      <c r="P216" s="33">
        <f t="shared" si="445"/>
        <v>1193192</v>
      </c>
      <c r="Q216" s="34">
        <f t="shared" si="446"/>
        <v>1177144</v>
      </c>
      <c r="R216" s="34">
        <f t="shared" si="447"/>
        <v>1191199</v>
      </c>
    </row>
    <row r="217" spans="2:18" ht="28.5">
      <c r="B217" s="14">
        <v>7</v>
      </c>
      <c r="C217" s="30" t="s">
        <v>17</v>
      </c>
      <c r="D217" s="30" t="s">
        <v>18</v>
      </c>
      <c r="E217" s="14">
        <v>1</v>
      </c>
      <c r="F217" s="12">
        <v>376000</v>
      </c>
      <c r="G217" s="12">
        <f t="shared" si="433"/>
        <v>71440</v>
      </c>
      <c r="H217" s="22">
        <f t="shared" si="439"/>
        <v>447440</v>
      </c>
      <c r="I217" s="22">
        <v>387280</v>
      </c>
      <c r="J217" s="22">
        <f t="shared" ref="J217" si="456">I217*0.19</f>
        <v>73583.199999999997</v>
      </c>
      <c r="K217" s="22">
        <f t="shared" si="441"/>
        <v>460863.2</v>
      </c>
      <c r="L217" s="22">
        <v>420571.53599999996</v>
      </c>
      <c r="M217" s="22">
        <f t="shared" ref="M217" si="457">L217*0.19</f>
        <v>79908.591839999994</v>
      </c>
      <c r="N217" s="22">
        <f t="shared" si="443"/>
        <v>500480.12783999997</v>
      </c>
      <c r="O217" s="20">
        <f t="shared" si="444"/>
        <v>5.8725095342944844E-2</v>
      </c>
      <c r="P217" s="33">
        <f t="shared" si="445"/>
        <v>469594</v>
      </c>
      <c r="Q217" s="34">
        <f t="shared" si="446"/>
        <v>460863</v>
      </c>
      <c r="R217" s="34">
        <f t="shared" si="447"/>
        <v>469063</v>
      </c>
    </row>
    <row r="218" spans="2:18" ht="28.5">
      <c r="B218" s="14">
        <v>8</v>
      </c>
      <c r="C218" s="30" t="s">
        <v>21</v>
      </c>
      <c r="D218" s="30" t="s">
        <v>22</v>
      </c>
      <c r="E218" s="14">
        <v>1</v>
      </c>
      <c r="F218" s="12">
        <v>841685.10474116507</v>
      </c>
      <c r="G218" s="12">
        <f t="shared" si="433"/>
        <v>159920.16990082138</v>
      </c>
      <c r="H218" s="22">
        <f t="shared" si="439"/>
        <v>1001605.2746419865</v>
      </c>
      <c r="I218" s="22">
        <v>883769.35997822334</v>
      </c>
      <c r="J218" s="22">
        <f t="shared" ref="J218" si="458">I218*0.19</f>
        <v>167916.17839586243</v>
      </c>
      <c r="K218" s="22">
        <f t="shared" si="441"/>
        <v>1051685.5383740857</v>
      </c>
      <c r="L218" s="22">
        <v>934270.46626269328</v>
      </c>
      <c r="M218" s="22">
        <f t="shared" ref="M218" si="459">L218*0.19</f>
        <v>177511.38858991172</v>
      </c>
      <c r="N218" s="22">
        <f t="shared" si="443"/>
        <v>1111781.8548526049</v>
      </c>
      <c r="O218" s="20">
        <f t="shared" si="444"/>
        <v>5.2287062157779424E-2</v>
      </c>
      <c r="P218" s="33">
        <f t="shared" si="445"/>
        <v>1055024</v>
      </c>
      <c r="Q218" s="34">
        <f t="shared" si="446"/>
        <v>1051686</v>
      </c>
      <c r="R218" s="34">
        <f t="shared" si="447"/>
        <v>1054065</v>
      </c>
    </row>
    <row r="219" spans="2:18">
      <c r="B219" s="14">
        <v>9</v>
      </c>
      <c r="C219" s="30" t="s">
        <v>23</v>
      </c>
      <c r="D219" s="30" t="s">
        <v>22</v>
      </c>
      <c r="E219" s="14">
        <v>1</v>
      </c>
      <c r="F219" s="12">
        <v>368368</v>
      </c>
      <c r="G219" s="12">
        <f t="shared" si="433"/>
        <v>69989.919999999998</v>
      </c>
      <c r="H219" s="22">
        <f t="shared" si="439"/>
        <v>438357.92</v>
      </c>
      <c r="I219" s="22">
        <v>386786.4</v>
      </c>
      <c r="J219" s="22">
        <f t="shared" ref="J219" si="460">I219*0.19</f>
        <v>73489.416000000012</v>
      </c>
      <c r="K219" s="22">
        <f t="shared" si="441"/>
        <v>460275.81600000005</v>
      </c>
      <c r="L219" s="22">
        <v>372051.68</v>
      </c>
      <c r="M219" s="22">
        <f t="shared" ref="M219" si="461">L219*0.19</f>
        <v>70689.819199999998</v>
      </c>
      <c r="N219" s="22">
        <f t="shared" si="443"/>
        <v>442741.49919999996</v>
      </c>
      <c r="O219" s="20">
        <f t="shared" si="444"/>
        <v>2.5938738343770591E-2</v>
      </c>
      <c r="P219" s="33">
        <f t="shared" si="445"/>
        <v>447125</v>
      </c>
      <c r="Q219" s="34">
        <f t="shared" si="446"/>
        <v>442741</v>
      </c>
      <c r="R219" s="34">
        <f t="shared" si="447"/>
        <v>447026</v>
      </c>
    </row>
    <row r="220" spans="2:18" ht="28.5">
      <c r="B220" s="14">
        <v>10</v>
      </c>
      <c r="C220" s="30" t="s">
        <v>24</v>
      </c>
      <c r="D220" s="30" t="s">
        <v>25</v>
      </c>
      <c r="E220" s="14">
        <v>1</v>
      </c>
      <c r="F220" s="12">
        <v>929000</v>
      </c>
      <c r="G220" s="12">
        <f t="shared" si="433"/>
        <v>176510</v>
      </c>
      <c r="H220" s="22">
        <f t="shared" si="439"/>
        <v>1105510</v>
      </c>
      <c r="I220" s="22">
        <v>1059060</v>
      </c>
      <c r="J220" s="22">
        <f t="shared" ref="J220" si="462">I220*0.19</f>
        <v>201221.4</v>
      </c>
      <c r="K220" s="22">
        <f t="shared" si="441"/>
        <v>1260281.3999999999</v>
      </c>
      <c r="L220" s="22">
        <v>1031190.0000000001</v>
      </c>
      <c r="M220" s="22">
        <f t="shared" ref="M220" si="463">L220*0.19</f>
        <v>195926.10000000003</v>
      </c>
      <c r="N220" s="22">
        <f t="shared" si="443"/>
        <v>1227116.1000000001</v>
      </c>
      <c r="O220" s="20">
        <f t="shared" si="444"/>
        <v>6.8041059653833766E-2</v>
      </c>
      <c r="P220" s="33">
        <f t="shared" si="445"/>
        <v>1197636</v>
      </c>
      <c r="Q220" s="34">
        <f t="shared" si="446"/>
        <v>1227116</v>
      </c>
      <c r="R220" s="34">
        <f t="shared" si="447"/>
        <v>1195745</v>
      </c>
    </row>
    <row r="221" spans="2:18" ht="51" customHeight="1">
      <c r="B221" s="14">
        <v>11</v>
      </c>
      <c r="C221" s="30" t="s">
        <v>26</v>
      </c>
      <c r="D221" s="30" t="s">
        <v>27</v>
      </c>
      <c r="E221" s="14">
        <v>1</v>
      </c>
      <c r="F221" s="12">
        <v>869018.66357374506</v>
      </c>
      <c r="G221" s="12">
        <f t="shared" si="433"/>
        <v>165113.54607901158</v>
      </c>
      <c r="H221" s="22">
        <f t="shared" si="439"/>
        <v>1034132.2096527566</v>
      </c>
      <c r="I221" s="22">
        <v>903779.41011669487</v>
      </c>
      <c r="J221" s="22">
        <f t="shared" ref="J221" si="464">I221*0.19</f>
        <v>171718.08792217204</v>
      </c>
      <c r="K221" s="22">
        <f t="shared" si="441"/>
        <v>1075497.498038867</v>
      </c>
      <c r="L221" s="22">
        <v>886399.03684522002</v>
      </c>
      <c r="M221" s="22">
        <f t="shared" ref="M221" si="465">L221*0.19</f>
        <v>168415.81700059181</v>
      </c>
      <c r="N221" s="22">
        <f t="shared" si="443"/>
        <v>1054814.8538458119</v>
      </c>
      <c r="O221" s="20">
        <f t="shared" si="444"/>
        <v>1.9607843137254985E-2</v>
      </c>
      <c r="P221" s="33">
        <f t="shared" si="445"/>
        <v>1054815</v>
      </c>
      <c r="Q221" s="34">
        <f t="shared" si="446"/>
        <v>1054815</v>
      </c>
      <c r="R221" s="34">
        <f t="shared" si="447"/>
        <v>1054680</v>
      </c>
    </row>
    <row r="222" spans="2:18" ht="28.5">
      <c r="B222" s="14">
        <v>12</v>
      </c>
      <c r="C222" s="30" t="s">
        <v>28</v>
      </c>
      <c r="D222" s="30" t="s">
        <v>29</v>
      </c>
      <c r="E222" s="14">
        <v>1</v>
      </c>
      <c r="F222" s="12">
        <v>870000</v>
      </c>
      <c r="G222" s="12">
        <f t="shared" si="433"/>
        <v>165300</v>
      </c>
      <c r="H222" s="22">
        <f t="shared" si="439"/>
        <v>1035300</v>
      </c>
      <c r="I222" s="22">
        <v>886399.03684522002</v>
      </c>
      <c r="J222" s="22">
        <f t="shared" ref="J222" si="466">I222*0.19</f>
        <v>168415.81700059181</v>
      </c>
      <c r="K222" s="22">
        <f t="shared" si="441"/>
        <v>1054814.8538458119</v>
      </c>
      <c r="L222" s="22">
        <v>886399.03684522002</v>
      </c>
      <c r="M222" s="22">
        <f t="shared" ref="M222" si="467">L222*0.19</f>
        <v>168415.81700059181</v>
      </c>
      <c r="N222" s="22">
        <f t="shared" si="443"/>
        <v>1054814.8538458119</v>
      </c>
      <c r="O222" s="20">
        <f t="shared" si="444"/>
        <v>1.0747686436539415E-2</v>
      </c>
      <c r="P222" s="33">
        <f t="shared" si="445"/>
        <v>1048310</v>
      </c>
      <c r="Q222" s="34">
        <f t="shared" si="446"/>
        <v>1054815</v>
      </c>
      <c r="R222" s="34">
        <f t="shared" si="447"/>
        <v>1048269</v>
      </c>
    </row>
    <row r="223" spans="2:18">
      <c r="B223" s="14">
        <v>13</v>
      </c>
      <c r="C223" s="30" t="s">
        <v>30</v>
      </c>
      <c r="D223" s="30" t="s">
        <v>31</v>
      </c>
      <c r="E223" s="14">
        <v>1</v>
      </c>
      <c r="F223" s="12">
        <v>381546.99999999994</v>
      </c>
      <c r="G223" s="12">
        <f t="shared" si="433"/>
        <v>72493.929999999993</v>
      </c>
      <c r="H223" s="22">
        <f t="shared" si="439"/>
        <v>454040.92999999993</v>
      </c>
      <c r="I223" s="22">
        <v>438779.04999999987</v>
      </c>
      <c r="J223" s="22">
        <f t="shared" ref="J223" si="468">I223*0.19</f>
        <v>83368.01949999998</v>
      </c>
      <c r="K223" s="22">
        <f t="shared" si="441"/>
        <v>522147.06949999987</v>
      </c>
      <c r="L223" s="22">
        <v>419701.69999999995</v>
      </c>
      <c r="M223" s="22">
        <f t="shared" ref="M223" si="469">L223*0.19</f>
        <v>79743.322999999989</v>
      </c>
      <c r="N223" s="22">
        <f t="shared" si="443"/>
        <v>499445.02299999993</v>
      </c>
      <c r="O223" s="20">
        <f t="shared" si="444"/>
        <v>7.0501164537782102E-2</v>
      </c>
      <c r="P223" s="33">
        <f t="shared" si="445"/>
        <v>491878</v>
      </c>
      <c r="Q223" s="34">
        <f t="shared" si="446"/>
        <v>499445</v>
      </c>
      <c r="R223" s="34">
        <f t="shared" si="447"/>
        <v>491049</v>
      </c>
    </row>
    <row r="224" spans="2:18" ht="45.75" customHeight="1">
      <c r="B224" s="14">
        <v>14</v>
      </c>
      <c r="C224" s="30" t="s">
        <v>32</v>
      </c>
      <c r="D224" s="30" t="s">
        <v>33</v>
      </c>
      <c r="E224" s="14">
        <v>1</v>
      </c>
      <c r="F224" s="12">
        <v>671220</v>
      </c>
      <c r="G224" s="12">
        <f t="shared" si="433"/>
        <v>127531.8</v>
      </c>
      <c r="H224" s="22">
        <f t="shared" si="439"/>
        <v>798751.8</v>
      </c>
      <c r="I224" s="22">
        <v>718205.4</v>
      </c>
      <c r="J224" s="22">
        <f t="shared" ref="J224" si="470">I224*0.19</f>
        <v>136459.02600000001</v>
      </c>
      <c r="K224" s="22">
        <f t="shared" si="441"/>
        <v>854664.42599999998</v>
      </c>
      <c r="L224" s="22">
        <v>711493.20000000007</v>
      </c>
      <c r="M224" s="22">
        <f t="shared" ref="M224" si="471">L224*0.19</f>
        <v>135183.70800000001</v>
      </c>
      <c r="N224" s="22">
        <f t="shared" si="443"/>
        <v>846676.90800000005</v>
      </c>
      <c r="O224" s="20">
        <f t="shared" si="444"/>
        <v>3.6286954286263703E-2</v>
      </c>
      <c r="P224" s="33">
        <f t="shared" si="445"/>
        <v>833364</v>
      </c>
      <c r="Q224" s="34">
        <f t="shared" si="446"/>
        <v>846677</v>
      </c>
      <c r="R224" s="34">
        <f t="shared" si="447"/>
        <v>832994</v>
      </c>
    </row>
    <row r="225" spans="1:30" ht="46.5" customHeight="1">
      <c r="B225" s="14">
        <v>15</v>
      </c>
      <c r="C225" s="30" t="s">
        <v>34</v>
      </c>
      <c r="D225" s="30" t="s">
        <v>33</v>
      </c>
      <c r="E225" s="14">
        <v>1</v>
      </c>
      <c r="F225" s="12">
        <v>1348710</v>
      </c>
      <c r="G225" s="12">
        <f t="shared" si="433"/>
        <v>256254.9</v>
      </c>
      <c r="H225" s="22">
        <f t="shared" si="439"/>
        <v>1604964.9</v>
      </c>
      <c r="I225" s="22">
        <v>1443119.7000000002</v>
      </c>
      <c r="J225" s="22">
        <f t="shared" ref="J225" si="472">I225*0.19</f>
        <v>274192.74300000002</v>
      </c>
      <c r="K225" s="22">
        <f t="shared" si="441"/>
        <v>1717312.4430000002</v>
      </c>
      <c r="L225" s="22">
        <v>1456606.8</v>
      </c>
      <c r="M225" s="22">
        <f t="shared" ref="M225" si="473">L225*0.19</f>
        <v>276755.29200000002</v>
      </c>
      <c r="N225" s="22">
        <f t="shared" si="443"/>
        <v>1733362.0920000002</v>
      </c>
      <c r="O225" s="20">
        <f t="shared" si="444"/>
        <v>4.1513323271816026E-2</v>
      </c>
      <c r="P225" s="33">
        <f t="shared" si="445"/>
        <v>1685213</v>
      </c>
      <c r="Q225" s="34">
        <f t="shared" si="446"/>
        <v>1717312</v>
      </c>
      <c r="R225" s="34">
        <f t="shared" si="447"/>
        <v>1684230</v>
      </c>
    </row>
    <row r="226" spans="1:30" ht="26.25" customHeight="1">
      <c r="B226" s="14">
        <v>16</v>
      </c>
      <c r="C226" s="30" t="s">
        <v>38</v>
      </c>
      <c r="D226" s="30" t="s">
        <v>39</v>
      </c>
      <c r="E226" s="14">
        <v>1</v>
      </c>
      <c r="F226" s="12">
        <v>369000</v>
      </c>
      <c r="G226" s="12">
        <f t="shared" si="433"/>
        <v>70110</v>
      </c>
      <c r="H226" s="22">
        <f t="shared" si="439"/>
        <v>439110</v>
      </c>
      <c r="I226" s="22">
        <v>394830</v>
      </c>
      <c r="J226" s="22">
        <f t="shared" ref="J226" si="474">I226*0.19</f>
        <v>75017.7</v>
      </c>
      <c r="K226" s="22">
        <f t="shared" si="441"/>
        <v>469847.7</v>
      </c>
      <c r="L226" s="22">
        <v>394830</v>
      </c>
      <c r="M226" s="22">
        <f t="shared" ref="M226" si="475">L226*0.19</f>
        <v>75017.7</v>
      </c>
      <c r="N226" s="22">
        <f t="shared" si="443"/>
        <v>469847.7</v>
      </c>
      <c r="O226" s="20">
        <f t="shared" si="444"/>
        <v>3.8612597620962245E-2</v>
      </c>
      <c r="P226" s="33">
        <f t="shared" si="445"/>
        <v>459602</v>
      </c>
      <c r="Q226" s="34">
        <f t="shared" si="446"/>
        <v>469848</v>
      </c>
      <c r="R226" s="34">
        <f t="shared" si="447"/>
        <v>459370</v>
      </c>
    </row>
    <row r="227" spans="1:30">
      <c r="B227" s="14">
        <v>17</v>
      </c>
      <c r="C227" s="30" t="s">
        <v>40</v>
      </c>
      <c r="D227" s="30" t="s">
        <v>41</v>
      </c>
      <c r="E227" s="14">
        <v>1</v>
      </c>
      <c r="F227" s="12">
        <v>577000</v>
      </c>
      <c r="G227" s="12">
        <f t="shared" si="433"/>
        <v>109630</v>
      </c>
      <c r="H227" s="22">
        <f t="shared" si="439"/>
        <v>686630</v>
      </c>
      <c r="I227" s="22">
        <v>600080</v>
      </c>
      <c r="J227" s="22">
        <f t="shared" ref="J227" si="476">I227*0.19</f>
        <v>114015.2</v>
      </c>
      <c r="K227" s="22">
        <f t="shared" si="441"/>
        <v>714095.2</v>
      </c>
      <c r="L227" s="22">
        <v>557093.174</v>
      </c>
      <c r="M227" s="22">
        <f t="shared" ref="M227" si="477">L227*0.19</f>
        <v>105847.70306</v>
      </c>
      <c r="N227" s="22">
        <f t="shared" si="443"/>
        <v>662940.87705999997</v>
      </c>
      <c r="O227" s="20">
        <f t="shared" si="444"/>
        <v>3.721587453480462E-2</v>
      </c>
      <c r="P227" s="33">
        <f t="shared" si="445"/>
        <v>687889</v>
      </c>
      <c r="Q227" s="34">
        <f t="shared" si="446"/>
        <v>686630</v>
      </c>
      <c r="R227" s="34">
        <f t="shared" si="447"/>
        <v>687572</v>
      </c>
    </row>
    <row r="228" spans="1:30">
      <c r="B228" s="14">
        <v>18</v>
      </c>
      <c r="C228" s="30" t="s">
        <v>46</v>
      </c>
      <c r="D228" s="30" t="s">
        <v>47</v>
      </c>
      <c r="E228" s="14">
        <v>1</v>
      </c>
      <c r="F228" s="12">
        <v>450000</v>
      </c>
      <c r="G228" s="12">
        <f t="shared" si="433"/>
        <v>85500</v>
      </c>
      <c r="H228" s="22">
        <f t="shared" si="439"/>
        <v>535500</v>
      </c>
      <c r="I228" s="22">
        <v>468000</v>
      </c>
      <c r="J228" s="22">
        <f t="shared" ref="J228" si="478">I228*0.19</f>
        <v>88920</v>
      </c>
      <c r="K228" s="22">
        <f t="shared" si="441"/>
        <v>556920</v>
      </c>
      <c r="L228" s="22">
        <v>517499.99999999994</v>
      </c>
      <c r="M228" s="22">
        <f t="shared" ref="M228" si="479">L228*0.19</f>
        <v>98324.999999999985</v>
      </c>
      <c r="N228" s="22">
        <f t="shared" si="443"/>
        <v>615824.99999999988</v>
      </c>
      <c r="O228" s="20">
        <f t="shared" si="444"/>
        <v>7.3048151709912384E-2</v>
      </c>
      <c r="P228" s="33">
        <f t="shared" si="445"/>
        <v>569415</v>
      </c>
      <c r="Q228" s="34">
        <f t="shared" si="446"/>
        <v>556920</v>
      </c>
      <c r="R228" s="34">
        <f t="shared" si="447"/>
        <v>568421</v>
      </c>
    </row>
    <row r="229" spans="1:30" ht="28.5">
      <c r="B229" s="14">
        <v>19</v>
      </c>
      <c r="C229" s="30" t="s">
        <v>50</v>
      </c>
      <c r="D229" s="30" t="s">
        <v>51</v>
      </c>
      <c r="E229" s="14">
        <v>1</v>
      </c>
      <c r="F229" s="12">
        <v>284480</v>
      </c>
      <c r="G229" s="12">
        <f t="shared" si="433"/>
        <v>54051.199999999997</v>
      </c>
      <c r="H229" s="22">
        <f t="shared" si="439"/>
        <v>338531.2</v>
      </c>
      <c r="I229" s="22">
        <v>254000</v>
      </c>
      <c r="J229" s="22">
        <f t="shared" ref="J229" si="480">I229*0.19</f>
        <v>48260</v>
      </c>
      <c r="K229" s="22">
        <f t="shared" si="441"/>
        <v>302260</v>
      </c>
      <c r="L229" s="22">
        <v>276860</v>
      </c>
      <c r="M229" s="22">
        <f t="shared" ref="M229" si="481">L229*0.19</f>
        <v>52603.4</v>
      </c>
      <c r="N229" s="22">
        <f t="shared" si="443"/>
        <v>329463.40000000002</v>
      </c>
      <c r="O229" s="20">
        <f t="shared" si="444"/>
        <v>5.8364467274751405E-2</v>
      </c>
      <c r="P229" s="33">
        <f t="shared" si="445"/>
        <v>323418</v>
      </c>
      <c r="Q229" s="34">
        <f t="shared" si="446"/>
        <v>329463</v>
      </c>
      <c r="R229" s="34">
        <f t="shared" si="447"/>
        <v>323044</v>
      </c>
    </row>
    <row r="230" spans="1:30" ht="34.5" customHeight="1">
      <c r="B230" s="14">
        <v>20</v>
      </c>
      <c r="C230" s="30" t="s">
        <v>52</v>
      </c>
      <c r="D230" s="30" t="s">
        <v>53</v>
      </c>
      <c r="E230" s="14">
        <v>1</v>
      </c>
      <c r="F230" s="12">
        <v>273480</v>
      </c>
      <c r="G230" s="12">
        <f t="shared" si="433"/>
        <v>51961.2</v>
      </c>
      <c r="H230" s="22">
        <f t="shared" si="439"/>
        <v>325441.2</v>
      </c>
      <c r="I230" s="22">
        <v>258000</v>
      </c>
      <c r="J230" s="22">
        <f t="shared" ref="J230" si="482">I230*0.19</f>
        <v>49020</v>
      </c>
      <c r="K230" s="22">
        <f t="shared" si="441"/>
        <v>307020</v>
      </c>
      <c r="L230" s="22">
        <v>288960</v>
      </c>
      <c r="M230" s="22">
        <f t="shared" ref="M230" si="483">L230*0.19</f>
        <v>54902.400000000001</v>
      </c>
      <c r="N230" s="22">
        <f t="shared" si="443"/>
        <v>343862.4</v>
      </c>
      <c r="O230" s="20">
        <f t="shared" si="444"/>
        <v>5.6603773584905696E-2</v>
      </c>
      <c r="P230" s="33">
        <f t="shared" si="445"/>
        <v>325441</v>
      </c>
      <c r="Q230" s="34">
        <f t="shared" si="446"/>
        <v>325441</v>
      </c>
      <c r="R230" s="34">
        <f t="shared" si="447"/>
        <v>325093</v>
      </c>
    </row>
    <row r="231" spans="1:30" ht="54" customHeight="1">
      <c r="B231" s="14">
        <v>21</v>
      </c>
      <c r="C231" s="30" t="s">
        <v>54</v>
      </c>
      <c r="D231" s="30" t="s">
        <v>55</v>
      </c>
      <c r="E231" s="14">
        <v>1</v>
      </c>
      <c r="F231" s="12">
        <v>1087687.1342343837</v>
      </c>
      <c r="G231" s="12">
        <f t="shared" si="433"/>
        <v>206660.55550453291</v>
      </c>
      <c r="H231" s="22">
        <f t="shared" si="439"/>
        <v>1294347.6897389167</v>
      </c>
      <c r="I231" s="22">
        <v>1142071.4909461029</v>
      </c>
      <c r="J231" s="22">
        <f t="shared" ref="J231" si="484">I231*0.19</f>
        <v>216993.58327975956</v>
      </c>
      <c r="K231" s="22">
        <f t="shared" si="441"/>
        <v>1359065.0742258625</v>
      </c>
      <c r="L231" s="22">
        <v>1218209.5903425098</v>
      </c>
      <c r="M231" s="22">
        <f t="shared" ref="M231" si="485">L231*0.19</f>
        <v>231459.82216507685</v>
      </c>
      <c r="N231" s="22">
        <f t="shared" si="443"/>
        <v>1449669.4125075866</v>
      </c>
      <c r="O231" s="20">
        <f t="shared" si="444"/>
        <v>5.7044609842350533E-2</v>
      </c>
      <c r="P231" s="33">
        <f t="shared" si="445"/>
        <v>1367694</v>
      </c>
      <c r="Q231" s="34">
        <f t="shared" si="446"/>
        <v>1359065</v>
      </c>
      <c r="R231" s="34">
        <f t="shared" si="447"/>
        <v>1366218</v>
      </c>
    </row>
    <row r="232" spans="1:30" ht="54.75" customHeight="1">
      <c r="B232" s="14">
        <v>22</v>
      </c>
      <c r="C232" s="30" t="s">
        <v>56</v>
      </c>
      <c r="D232" s="30" t="s">
        <v>57</v>
      </c>
      <c r="E232" s="14">
        <v>1</v>
      </c>
      <c r="F232" s="12">
        <v>1236000</v>
      </c>
      <c r="G232" s="12">
        <f t="shared" si="433"/>
        <v>234840</v>
      </c>
      <c r="H232" s="22">
        <f t="shared" si="439"/>
        <v>1470840</v>
      </c>
      <c r="I232" s="22">
        <v>1200000</v>
      </c>
      <c r="J232" s="22">
        <f t="shared" ref="J232" si="486">I232*0.19</f>
        <v>228000</v>
      </c>
      <c r="K232" s="22">
        <f t="shared" si="441"/>
        <v>1428000</v>
      </c>
      <c r="L232" s="22">
        <v>1300000</v>
      </c>
      <c r="M232" s="22">
        <f t="shared" ref="M232" si="487">L232*0.19</f>
        <v>247000</v>
      </c>
      <c r="N232" s="22">
        <f t="shared" si="443"/>
        <v>1547000</v>
      </c>
      <c r="O232" s="20">
        <f t="shared" si="444"/>
        <v>4.0671134717821363E-2</v>
      </c>
      <c r="P232" s="33">
        <f t="shared" si="445"/>
        <v>1481947</v>
      </c>
      <c r="Q232" s="34">
        <f t="shared" si="446"/>
        <v>1470840</v>
      </c>
      <c r="R232" s="34">
        <f t="shared" si="447"/>
        <v>1481135</v>
      </c>
    </row>
    <row r="233" spans="1:30" ht="62.25" customHeight="1">
      <c r="B233" s="14">
        <v>23</v>
      </c>
      <c r="C233" s="30" t="s">
        <v>58</v>
      </c>
      <c r="D233" s="30" t="s">
        <v>59</v>
      </c>
      <c r="E233" s="14">
        <v>1</v>
      </c>
      <c r="F233" s="12">
        <v>1200000</v>
      </c>
      <c r="G233" s="12">
        <f t="shared" si="433"/>
        <v>228000</v>
      </c>
      <c r="H233" s="22">
        <f t="shared" si="439"/>
        <v>1428000</v>
      </c>
      <c r="I233" s="22">
        <v>1250000</v>
      </c>
      <c r="J233" s="22">
        <f t="shared" ref="J233" si="488">I233*0.19</f>
        <v>237500</v>
      </c>
      <c r="K233" s="22">
        <f t="shared" si="441"/>
        <v>1487500</v>
      </c>
      <c r="L233" s="22">
        <v>1360000</v>
      </c>
      <c r="M233" s="22">
        <f t="shared" ref="M233" si="489">L233*0.19</f>
        <v>258400</v>
      </c>
      <c r="N233" s="22">
        <f t="shared" si="443"/>
        <v>1618400</v>
      </c>
      <c r="O233" s="20">
        <f t="shared" si="444"/>
        <v>6.4451596628916932E-2</v>
      </c>
      <c r="P233" s="33">
        <f t="shared" si="445"/>
        <v>1511300</v>
      </c>
      <c r="Q233" s="34">
        <f t="shared" si="446"/>
        <v>1487500</v>
      </c>
      <c r="R233" s="34">
        <f t="shared" si="447"/>
        <v>1509236</v>
      </c>
    </row>
    <row r="234" spans="1:30" ht="28.5">
      <c r="B234" s="14">
        <v>24</v>
      </c>
      <c r="C234" s="30" t="s">
        <v>60</v>
      </c>
      <c r="D234" s="30" t="s">
        <v>61</v>
      </c>
      <c r="E234" s="14">
        <v>1</v>
      </c>
      <c r="F234" s="12">
        <v>333953.42</v>
      </c>
      <c r="G234" s="12">
        <f t="shared" si="433"/>
        <v>63451.149799999999</v>
      </c>
      <c r="H234" s="22">
        <f t="shared" si="439"/>
        <v>397404.5698</v>
      </c>
      <c r="I234" s="22">
        <v>353990.62520000001</v>
      </c>
      <c r="J234" s="22">
        <f t="shared" ref="J234" si="490">I234*0.19</f>
        <v>67258.218787999998</v>
      </c>
      <c r="K234" s="22">
        <f t="shared" si="441"/>
        <v>421248.84398800001</v>
      </c>
      <c r="L234" s="22">
        <v>370688.29620000004</v>
      </c>
      <c r="M234" s="22">
        <f t="shared" ref="M234" si="491">L234*0.19</f>
        <v>70430.776278000005</v>
      </c>
      <c r="N234" s="22">
        <f t="shared" si="443"/>
        <v>441119.07247800007</v>
      </c>
      <c r="O234" s="20">
        <f t="shared" si="444"/>
        <v>5.2122118744032588E-2</v>
      </c>
      <c r="P234" s="33">
        <f t="shared" si="445"/>
        <v>419924</v>
      </c>
      <c r="Q234" s="34">
        <f t="shared" si="446"/>
        <v>421249</v>
      </c>
      <c r="R234" s="34">
        <f t="shared" si="447"/>
        <v>419542</v>
      </c>
    </row>
    <row r="235" spans="1:30" s="10" customFormat="1">
      <c r="A235" s="31"/>
      <c r="B235" s="14">
        <v>25</v>
      </c>
      <c r="C235" s="32" t="s">
        <v>62</v>
      </c>
      <c r="D235" s="32" t="s">
        <v>41</v>
      </c>
      <c r="E235" s="14">
        <v>1</v>
      </c>
      <c r="F235" s="12">
        <v>1421345.0592941511</v>
      </c>
      <c r="G235" s="12">
        <f t="shared" si="433"/>
        <v>270055.56126588874</v>
      </c>
      <c r="H235" s="22">
        <f t="shared" si="439"/>
        <v>1691400.6205600398</v>
      </c>
      <c r="I235" s="22">
        <v>1549266.1146306249</v>
      </c>
      <c r="J235" s="22">
        <f t="shared" ref="J235" si="492">I235*0.19</f>
        <v>294360.56177981873</v>
      </c>
      <c r="K235" s="22">
        <f t="shared" si="441"/>
        <v>1843626.6764104436</v>
      </c>
      <c r="L235" s="22">
        <v>1449771.9604800341</v>
      </c>
      <c r="M235" s="22">
        <f t="shared" ref="M235" si="493">L235*0.19</f>
        <v>275456.6724912065</v>
      </c>
      <c r="N235" s="22">
        <f t="shared" si="443"/>
        <v>1725228.6329712407</v>
      </c>
      <c r="O235" s="20">
        <f t="shared" si="444"/>
        <v>4.5586645912404654E-2</v>
      </c>
      <c r="P235" s="33">
        <f t="shared" si="445"/>
        <v>1753419</v>
      </c>
      <c r="Q235" s="34">
        <f t="shared" si="446"/>
        <v>1725229</v>
      </c>
      <c r="R235" s="34">
        <f t="shared" si="447"/>
        <v>1752220</v>
      </c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</row>
    <row r="236" spans="1:30" ht="28.5">
      <c r="B236" s="14">
        <v>26</v>
      </c>
      <c r="C236" s="30" t="s">
        <v>65</v>
      </c>
      <c r="D236" s="30" t="s">
        <v>66</v>
      </c>
      <c r="E236" s="14">
        <v>1</v>
      </c>
      <c r="F236" s="12">
        <v>1951000</v>
      </c>
      <c r="G236" s="12">
        <f t="shared" si="433"/>
        <v>370690</v>
      </c>
      <c r="H236" s="22">
        <f t="shared" si="439"/>
        <v>2321690</v>
      </c>
      <c r="I236" s="22">
        <v>2087570.0000000002</v>
      </c>
      <c r="J236" s="22">
        <f t="shared" ref="J236" si="494">I236*0.19</f>
        <v>396638.30000000005</v>
      </c>
      <c r="K236" s="22">
        <f t="shared" si="441"/>
        <v>2484208.3000000003</v>
      </c>
      <c r="L236" s="22">
        <v>2087570.0000000002</v>
      </c>
      <c r="M236" s="22">
        <f t="shared" ref="M236" si="495">L236*0.19</f>
        <v>396638.30000000005</v>
      </c>
      <c r="N236" s="22">
        <f t="shared" si="443"/>
        <v>2484208.3000000003</v>
      </c>
      <c r="O236" s="20">
        <f t="shared" si="444"/>
        <v>3.8612597620962294E-2</v>
      </c>
      <c r="P236" s="33">
        <f t="shared" si="445"/>
        <v>2430036</v>
      </c>
      <c r="Q236" s="34">
        <f t="shared" si="446"/>
        <v>2484208</v>
      </c>
      <c r="R236" s="34">
        <f t="shared" si="447"/>
        <v>2428809</v>
      </c>
    </row>
    <row r="237" spans="1:30" ht="28.5">
      <c r="B237" s="14">
        <v>27</v>
      </c>
      <c r="C237" s="30" t="s">
        <v>69</v>
      </c>
      <c r="D237" s="30" t="s">
        <v>31</v>
      </c>
      <c r="E237" s="14">
        <v>1</v>
      </c>
      <c r="F237" s="12">
        <v>254149.99999999997</v>
      </c>
      <c r="G237" s="12">
        <f t="shared" si="433"/>
        <v>48288.499999999993</v>
      </c>
      <c r="H237" s="22">
        <f t="shared" si="439"/>
        <v>302438.49999999994</v>
      </c>
      <c r="I237" s="22">
        <v>221000</v>
      </c>
      <c r="J237" s="22">
        <f t="shared" ref="J237" si="496">I237*0.19</f>
        <v>41990</v>
      </c>
      <c r="K237" s="22">
        <f t="shared" si="441"/>
        <v>262990</v>
      </c>
      <c r="L237" s="22">
        <v>240890.00000000003</v>
      </c>
      <c r="M237" s="22">
        <f t="shared" ref="M237" si="497">L237*0.19</f>
        <v>45769.100000000006</v>
      </c>
      <c r="N237" s="22">
        <f t="shared" si="443"/>
        <v>286659.10000000003</v>
      </c>
      <c r="O237" s="20">
        <f t="shared" si="444"/>
        <v>6.9905874400655002E-2</v>
      </c>
      <c r="P237" s="33">
        <f t="shared" si="445"/>
        <v>284029</v>
      </c>
      <c r="Q237" s="34">
        <f t="shared" si="446"/>
        <v>286659</v>
      </c>
      <c r="R237" s="34">
        <f t="shared" si="447"/>
        <v>283562</v>
      </c>
    </row>
    <row r="238" spans="1:30" ht="28.5">
      <c r="B238" s="14">
        <v>28</v>
      </c>
      <c r="C238" s="30" t="s">
        <v>70</v>
      </c>
      <c r="D238" s="30" t="s">
        <v>71</v>
      </c>
      <c r="E238" s="14">
        <v>1</v>
      </c>
      <c r="F238" s="12">
        <v>289000</v>
      </c>
      <c r="G238" s="12">
        <f t="shared" si="433"/>
        <v>54910</v>
      </c>
      <c r="H238" s="22">
        <f t="shared" si="439"/>
        <v>343910</v>
      </c>
      <c r="I238" s="22">
        <v>312120</v>
      </c>
      <c r="J238" s="22">
        <f t="shared" ref="J238" si="498">I238*0.19</f>
        <v>59302.8</v>
      </c>
      <c r="K238" s="22">
        <f t="shared" si="441"/>
        <v>371422.8</v>
      </c>
      <c r="L238" s="22">
        <v>306340</v>
      </c>
      <c r="M238" s="22">
        <f t="shared" ref="M238" si="499">L238*0.19</f>
        <v>58204.6</v>
      </c>
      <c r="N238" s="22">
        <f t="shared" si="443"/>
        <v>364544.6</v>
      </c>
      <c r="O238" s="20">
        <f t="shared" si="444"/>
        <v>3.9777057314639458E-2</v>
      </c>
      <c r="P238" s="33">
        <f t="shared" si="445"/>
        <v>359959</v>
      </c>
      <c r="Q238" s="34">
        <f t="shared" si="446"/>
        <v>364545</v>
      </c>
      <c r="R238" s="34">
        <f t="shared" si="447"/>
        <v>359767</v>
      </c>
    </row>
    <row r="239" spans="1:30">
      <c r="B239" s="14">
        <v>29</v>
      </c>
      <c r="C239" s="30" t="s">
        <v>72</v>
      </c>
      <c r="D239" s="30" t="s">
        <v>6</v>
      </c>
      <c r="E239" s="14">
        <v>1</v>
      </c>
      <c r="F239" s="12">
        <v>475980.9382914764</v>
      </c>
      <c r="G239" s="12">
        <f t="shared" si="433"/>
        <v>90436.378275380514</v>
      </c>
      <c r="H239" s="22">
        <f t="shared" si="439"/>
        <v>566417.31656685693</v>
      </c>
      <c r="I239" s="22">
        <v>509299.60397187975</v>
      </c>
      <c r="J239" s="22">
        <f t="shared" ref="J239" si="500">I239*0.19</f>
        <v>96766.924754657157</v>
      </c>
      <c r="K239" s="22">
        <f t="shared" si="441"/>
        <v>606066.5287265369</v>
      </c>
      <c r="L239" s="22">
        <v>533098.65088645357</v>
      </c>
      <c r="M239" s="22">
        <f t="shared" ref="M239" si="501">L239*0.19</f>
        <v>101288.74366842618</v>
      </c>
      <c r="N239" s="22">
        <f t="shared" si="443"/>
        <v>634387.39455487975</v>
      </c>
      <c r="O239" s="20">
        <f t="shared" si="444"/>
        <v>5.6686963385658685E-2</v>
      </c>
      <c r="P239" s="33">
        <f t="shared" si="445"/>
        <v>602290</v>
      </c>
      <c r="Q239" s="34">
        <f t="shared" si="446"/>
        <v>606067</v>
      </c>
      <c r="R239" s="34">
        <f t="shared" si="447"/>
        <v>601641</v>
      </c>
    </row>
    <row r="240" spans="1:30" ht="28.5">
      <c r="B240" s="14">
        <v>30</v>
      </c>
      <c r="C240" s="30" t="s">
        <v>73</v>
      </c>
      <c r="D240" s="30" t="s">
        <v>74</v>
      </c>
      <c r="E240" s="14">
        <v>1</v>
      </c>
      <c r="F240" s="12">
        <v>754029.20917461603</v>
      </c>
      <c r="G240" s="12">
        <f t="shared" si="433"/>
        <v>143265.54974317705</v>
      </c>
      <c r="H240" s="22">
        <f t="shared" si="439"/>
        <v>897294.75891779305</v>
      </c>
      <c r="I240" s="22">
        <v>769109.79335810838</v>
      </c>
      <c r="J240" s="22">
        <f t="shared" ref="J240" si="502">I240*0.19</f>
        <v>146130.86073804059</v>
      </c>
      <c r="K240" s="22">
        <f t="shared" si="441"/>
        <v>915240.65409614891</v>
      </c>
      <c r="L240" s="22">
        <v>761569.50126636215</v>
      </c>
      <c r="M240" s="22">
        <f t="shared" ref="M240" si="503">L240*0.19</f>
        <v>144698.2052406088</v>
      </c>
      <c r="N240" s="22">
        <f t="shared" si="443"/>
        <v>906267.70650697092</v>
      </c>
      <c r="O240" s="20">
        <f t="shared" si="444"/>
        <v>9.9009900990099011E-3</v>
      </c>
      <c r="P240" s="33">
        <f t="shared" si="445"/>
        <v>906268</v>
      </c>
      <c r="Q240" s="34">
        <f t="shared" si="446"/>
        <v>906268</v>
      </c>
      <c r="R240" s="34">
        <f t="shared" si="447"/>
        <v>906238</v>
      </c>
    </row>
    <row r="241" spans="2:18">
      <c r="B241" s="14">
        <v>31</v>
      </c>
      <c r="C241" s="30" t="s">
        <v>75</v>
      </c>
      <c r="D241" s="30" t="s">
        <v>76</v>
      </c>
      <c r="E241" s="14">
        <v>1</v>
      </c>
      <c r="F241" s="12">
        <v>650350.19291310641</v>
      </c>
      <c r="G241" s="12">
        <f t="shared" si="433"/>
        <v>123566.53665349021</v>
      </c>
      <c r="H241" s="22">
        <f t="shared" si="439"/>
        <v>773916.72956659668</v>
      </c>
      <c r="I241" s="22">
        <v>669860.6987004996</v>
      </c>
      <c r="J241" s="22">
        <f t="shared" ref="J241" si="504">I241*0.19</f>
        <v>127273.53275309493</v>
      </c>
      <c r="K241" s="22">
        <f t="shared" si="441"/>
        <v>797134.23145359452</v>
      </c>
      <c r="L241" s="22">
        <v>741399.2199209414</v>
      </c>
      <c r="M241" s="22">
        <f t="shared" ref="M241" si="505">L241*0.19</f>
        <v>140865.85178497888</v>
      </c>
      <c r="N241" s="22">
        <f t="shared" si="443"/>
        <v>882265.07170592027</v>
      </c>
      <c r="O241" s="20">
        <f t="shared" si="444"/>
        <v>6.9758184187684535E-2</v>
      </c>
      <c r="P241" s="33">
        <f t="shared" si="445"/>
        <v>817772</v>
      </c>
      <c r="Q241" s="34">
        <f t="shared" si="446"/>
        <v>797134</v>
      </c>
      <c r="R241" s="34">
        <f t="shared" si="447"/>
        <v>816473</v>
      </c>
    </row>
    <row r="242" spans="2:18">
      <c r="B242" s="14">
        <v>32</v>
      </c>
      <c r="C242" s="30" t="s">
        <v>79</v>
      </c>
      <c r="D242" s="30" t="s">
        <v>80</v>
      </c>
      <c r="E242" s="14">
        <v>1</v>
      </c>
      <c r="F242" s="12">
        <v>1181000</v>
      </c>
      <c r="G242" s="12">
        <f t="shared" si="433"/>
        <v>224390</v>
      </c>
      <c r="H242" s="22">
        <f t="shared" si="439"/>
        <v>1405390</v>
      </c>
      <c r="I242" s="22">
        <v>1334529.9999999998</v>
      </c>
      <c r="J242" s="22">
        <f t="shared" ref="J242" si="506">I242*0.19</f>
        <v>253560.69999999995</v>
      </c>
      <c r="K242" s="22">
        <f t="shared" si="441"/>
        <v>1588090.6999999997</v>
      </c>
      <c r="L242" s="22">
        <v>1657000</v>
      </c>
      <c r="M242" s="22">
        <f t="shared" ref="M242" si="507">L242*0.19</f>
        <v>314830</v>
      </c>
      <c r="N242" s="22">
        <f t="shared" si="443"/>
        <v>1971830</v>
      </c>
      <c r="O242" s="20">
        <f t="shared" si="444"/>
        <v>0.17467477637405915</v>
      </c>
      <c r="P242" s="33">
        <f t="shared" si="445"/>
        <v>1655104</v>
      </c>
      <c r="Q242" s="34">
        <f t="shared" si="446"/>
        <v>1588091</v>
      </c>
      <c r="R242" s="34">
        <f t="shared" si="447"/>
        <v>1638754</v>
      </c>
    </row>
    <row r="243" spans="2:18">
      <c r="B243" s="14">
        <v>33</v>
      </c>
      <c r="C243" s="30" t="s">
        <v>81</v>
      </c>
      <c r="D243" s="30" t="s">
        <v>80</v>
      </c>
      <c r="E243" s="14">
        <v>1</v>
      </c>
      <c r="F243" s="12">
        <v>1466000</v>
      </c>
      <c r="G243" s="12">
        <f t="shared" si="433"/>
        <v>278540</v>
      </c>
      <c r="H243" s="22">
        <f t="shared" si="439"/>
        <v>1744540</v>
      </c>
      <c r="I243" s="22">
        <v>1671240.0000000002</v>
      </c>
      <c r="J243" s="22">
        <f t="shared" ref="J243" si="508">I243*0.19</f>
        <v>317535.60000000003</v>
      </c>
      <c r="K243" s="22">
        <f t="shared" si="441"/>
        <v>1988775.6000000003</v>
      </c>
      <c r="L243" s="22">
        <v>1650000</v>
      </c>
      <c r="M243" s="22">
        <f t="shared" ref="M243" si="509">L243*0.19</f>
        <v>313500</v>
      </c>
      <c r="N243" s="22">
        <f t="shared" si="443"/>
        <v>1963500</v>
      </c>
      <c r="O243" s="20">
        <f t="shared" si="444"/>
        <v>7.0728435181870969E-2</v>
      </c>
      <c r="P243" s="33">
        <f t="shared" si="445"/>
        <v>1898939</v>
      </c>
      <c r="Q243" s="34">
        <f t="shared" si="446"/>
        <v>1963500</v>
      </c>
      <c r="R243" s="34">
        <f t="shared" si="447"/>
        <v>1895684</v>
      </c>
    </row>
    <row r="244" spans="2:18" ht="28.5">
      <c r="B244" s="14">
        <v>34</v>
      </c>
      <c r="C244" s="30" t="s">
        <v>82</v>
      </c>
      <c r="D244" s="30" t="s">
        <v>80</v>
      </c>
      <c r="E244" s="14">
        <v>1</v>
      </c>
      <c r="F244" s="12">
        <v>1471000</v>
      </c>
      <c r="G244" s="12">
        <f t="shared" si="433"/>
        <v>279490</v>
      </c>
      <c r="H244" s="22">
        <f t="shared" si="439"/>
        <v>1750490</v>
      </c>
      <c r="I244" s="22">
        <v>1603390.0000000002</v>
      </c>
      <c r="J244" s="22">
        <f t="shared" ref="J244" si="510">I244*0.19</f>
        <v>304644.10000000003</v>
      </c>
      <c r="K244" s="22">
        <f t="shared" si="441"/>
        <v>1908034.1000000003</v>
      </c>
      <c r="L244" s="22">
        <v>1573970</v>
      </c>
      <c r="M244" s="22">
        <f t="shared" ref="M244" si="511">L244*0.19</f>
        <v>299054.3</v>
      </c>
      <c r="N244" s="22">
        <f t="shared" si="443"/>
        <v>1873024.3</v>
      </c>
      <c r="O244" s="20">
        <f t="shared" si="444"/>
        <v>4.4865338223917237E-2</v>
      </c>
      <c r="P244" s="33">
        <f t="shared" si="445"/>
        <v>1843849</v>
      </c>
      <c r="Q244" s="34">
        <f t="shared" si="446"/>
        <v>1873024</v>
      </c>
      <c r="R244" s="34">
        <f t="shared" si="447"/>
        <v>1842594</v>
      </c>
    </row>
    <row r="245" spans="2:18">
      <c r="B245" s="14">
        <v>35</v>
      </c>
      <c r="C245" s="15" t="s">
        <v>83</v>
      </c>
      <c r="D245" s="15" t="s">
        <v>14</v>
      </c>
      <c r="E245" s="14">
        <v>1</v>
      </c>
      <c r="F245" s="12">
        <v>591000</v>
      </c>
      <c r="G245" s="12">
        <f t="shared" si="433"/>
        <v>112290</v>
      </c>
      <c r="H245" s="22">
        <f t="shared" si="439"/>
        <v>703290</v>
      </c>
      <c r="I245" s="22">
        <v>667829.99999999988</v>
      </c>
      <c r="J245" s="22">
        <f t="shared" ref="J245" si="512">I245*0.19</f>
        <v>126887.69999999998</v>
      </c>
      <c r="K245" s="22">
        <f t="shared" si="441"/>
        <v>794717.69999999984</v>
      </c>
      <c r="L245" s="22">
        <v>673740.00000000012</v>
      </c>
      <c r="M245" s="22">
        <f t="shared" ref="M245" si="513">L245*0.19</f>
        <v>128010.60000000002</v>
      </c>
      <c r="N245" s="22">
        <f t="shared" si="443"/>
        <v>801750.60000000009</v>
      </c>
      <c r="O245" s="20">
        <f t="shared" si="444"/>
        <v>7.1653666751437181E-2</v>
      </c>
      <c r="P245" s="33">
        <f t="shared" si="445"/>
        <v>766586</v>
      </c>
      <c r="Q245" s="34">
        <f t="shared" si="446"/>
        <v>794718</v>
      </c>
      <c r="R245" s="34">
        <f t="shared" si="447"/>
        <v>765236</v>
      </c>
    </row>
    <row r="246" spans="2:18">
      <c r="B246" s="14">
        <v>36</v>
      </c>
      <c r="C246" s="15" t="s">
        <v>94</v>
      </c>
      <c r="D246" s="15" t="s">
        <v>41</v>
      </c>
      <c r="E246" s="14">
        <v>1</v>
      </c>
      <c r="F246" s="12">
        <v>577000</v>
      </c>
      <c r="G246" s="12">
        <f t="shared" si="433"/>
        <v>109630</v>
      </c>
      <c r="H246" s="22">
        <f t="shared" si="439"/>
        <v>686630</v>
      </c>
      <c r="I246" s="22">
        <v>600080</v>
      </c>
      <c r="J246" s="22">
        <f t="shared" ref="J246" si="514">I246*0.19</f>
        <v>114015.2</v>
      </c>
      <c r="K246" s="22">
        <f t="shared" si="441"/>
        <v>714095.2</v>
      </c>
      <c r="L246" s="22">
        <v>594310</v>
      </c>
      <c r="M246" s="22">
        <f t="shared" ref="M246" si="515">L246*0.19</f>
        <v>112918.9</v>
      </c>
      <c r="N246" s="22">
        <f t="shared" si="443"/>
        <v>707228.9</v>
      </c>
      <c r="O246" s="20">
        <f t="shared" si="444"/>
        <v>2.0342013024098996E-2</v>
      </c>
      <c r="P246" s="33">
        <f t="shared" si="445"/>
        <v>702651</v>
      </c>
      <c r="Q246" s="34">
        <f t="shared" si="446"/>
        <v>707229</v>
      </c>
      <c r="R246" s="34">
        <f t="shared" si="447"/>
        <v>702554</v>
      </c>
    </row>
    <row r="247" spans="2:18">
      <c r="B247" s="14">
        <v>37</v>
      </c>
      <c r="C247" s="15" t="s">
        <v>105</v>
      </c>
      <c r="D247" s="15" t="s">
        <v>96</v>
      </c>
      <c r="E247" s="14">
        <v>1</v>
      </c>
      <c r="F247" s="12">
        <v>159000</v>
      </c>
      <c r="G247" s="12">
        <f t="shared" si="433"/>
        <v>30210</v>
      </c>
      <c r="H247" s="22">
        <f t="shared" si="439"/>
        <v>189210</v>
      </c>
      <c r="I247" s="22">
        <v>178080.00000000003</v>
      </c>
      <c r="J247" s="22">
        <f t="shared" ref="J247" si="516">I247*0.19</f>
        <v>33835.200000000004</v>
      </c>
      <c r="K247" s="22">
        <f t="shared" si="441"/>
        <v>211915.20000000004</v>
      </c>
      <c r="L247" s="22">
        <v>170130</v>
      </c>
      <c r="M247" s="22">
        <f t="shared" ref="M247" si="517">L247*0.19</f>
        <v>32324.7</v>
      </c>
      <c r="N247" s="22">
        <f t="shared" si="443"/>
        <v>202454.7</v>
      </c>
      <c r="O247" s="20">
        <f t="shared" si="444"/>
        <v>5.668696338565879E-2</v>
      </c>
      <c r="P247" s="33">
        <f t="shared" si="445"/>
        <v>201193</v>
      </c>
      <c r="Q247" s="34">
        <f t="shared" si="446"/>
        <v>202455</v>
      </c>
      <c r="R247" s="34">
        <f t="shared" si="447"/>
        <v>200976</v>
      </c>
    </row>
    <row r="248" spans="2:18">
      <c r="B248" s="14">
        <v>38</v>
      </c>
      <c r="C248" s="15" t="s">
        <v>95</v>
      </c>
      <c r="D248" s="15" t="s">
        <v>96</v>
      </c>
      <c r="E248" s="14">
        <v>1</v>
      </c>
      <c r="F248" s="12">
        <v>158700</v>
      </c>
      <c r="G248" s="12">
        <f t="shared" si="433"/>
        <v>30153</v>
      </c>
      <c r="H248" s="22">
        <f t="shared" si="439"/>
        <v>188853</v>
      </c>
      <c r="I248" s="22">
        <v>161874</v>
      </c>
      <c r="J248" s="22">
        <f t="shared" ref="J248" si="518">I248*0.19</f>
        <v>30756.06</v>
      </c>
      <c r="K248" s="22">
        <f t="shared" si="441"/>
        <v>192630.06</v>
      </c>
      <c r="L248" s="22">
        <v>176157.00000000003</v>
      </c>
      <c r="M248" s="22">
        <f t="shared" ref="M248" si="519">L248*0.19</f>
        <v>33469.830000000009</v>
      </c>
      <c r="N248" s="22">
        <f t="shared" si="443"/>
        <v>209626.83000000005</v>
      </c>
      <c r="O248" s="20">
        <f t="shared" si="444"/>
        <v>5.6161009045517532E-2</v>
      </c>
      <c r="P248" s="33">
        <f t="shared" si="445"/>
        <v>197037</v>
      </c>
      <c r="Q248" s="34">
        <f t="shared" si="446"/>
        <v>192630</v>
      </c>
      <c r="R248" s="34">
        <f t="shared" si="447"/>
        <v>196833</v>
      </c>
    </row>
    <row r="249" spans="2:18" ht="22.5" customHeight="1">
      <c r="B249" s="14">
        <v>39</v>
      </c>
      <c r="C249" s="30" t="s">
        <v>97</v>
      </c>
      <c r="D249" s="30" t="s">
        <v>106</v>
      </c>
      <c r="E249" s="14">
        <v>1</v>
      </c>
      <c r="F249" s="12">
        <v>397000</v>
      </c>
      <c r="G249" s="12">
        <f t="shared" si="433"/>
        <v>75430</v>
      </c>
      <c r="H249" s="22">
        <f t="shared" si="439"/>
        <v>472430</v>
      </c>
      <c r="I249" s="22">
        <v>452580.00000000006</v>
      </c>
      <c r="J249" s="22">
        <f t="shared" ref="J249" si="520">I249*0.19</f>
        <v>85990.200000000012</v>
      </c>
      <c r="K249" s="22">
        <f t="shared" si="441"/>
        <v>538570.20000000007</v>
      </c>
      <c r="L249" s="22">
        <v>436700.00000000006</v>
      </c>
      <c r="M249" s="22">
        <f t="shared" ref="M249" si="521">L249*0.19</f>
        <v>82973.000000000015</v>
      </c>
      <c r="N249" s="22">
        <f t="shared" si="443"/>
        <v>519673.00000000006</v>
      </c>
      <c r="O249" s="20">
        <f t="shared" si="444"/>
        <v>6.6769468064148019E-2</v>
      </c>
      <c r="P249" s="33">
        <f t="shared" si="445"/>
        <v>510224</v>
      </c>
      <c r="Q249" s="34">
        <f t="shared" si="446"/>
        <v>519673</v>
      </c>
      <c r="R249" s="34">
        <f t="shared" si="447"/>
        <v>509452</v>
      </c>
    </row>
    <row r="250" spans="2:18" ht="38.25" customHeight="1">
      <c r="B250" s="14">
        <v>40</v>
      </c>
      <c r="C250" s="30" t="s">
        <v>98</v>
      </c>
      <c r="D250" s="30" t="s">
        <v>107</v>
      </c>
      <c r="E250" s="14">
        <v>1</v>
      </c>
      <c r="F250" s="12">
        <v>551000</v>
      </c>
      <c r="G250" s="12">
        <f t="shared" si="433"/>
        <v>104690</v>
      </c>
      <c r="H250" s="22">
        <f t="shared" si="439"/>
        <v>655690</v>
      </c>
      <c r="I250" s="22">
        <v>622629.99999999988</v>
      </c>
      <c r="J250" s="22">
        <f t="shared" ref="J250" si="522">I250*0.19</f>
        <v>118299.69999999998</v>
      </c>
      <c r="K250" s="22">
        <f t="shared" si="441"/>
        <v>740929.69999999984</v>
      </c>
      <c r="L250" s="22">
        <v>562020</v>
      </c>
      <c r="M250" s="22">
        <f t="shared" ref="M250" si="523">L250*0.19</f>
        <v>106783.8</v>
      </c>
      <c r="N250" s="22">
        <f t="shared" si="443"/>
        <v>668803.80000000005</v>
      </c>
      <c r="O250" s="20">
        <f t="shared" si="444"/>
        <v>6.6666666666666527E-2</v>
      </c>
      <c r="P250" s="33">
        <f t="shared" si="445"/>
        <v>688475</v>
      </c>
      <c r="Q250" s="34">
        <f t="shared" si="446"/>
        <v>668804</v>
      </c>
      <c r="R250" s="34">
        <f t="shared" si="447"/>
        <v>687477</v>
      </c>
    </row>
    <row r="251" spans="2:18">
      <c r="B251" s="14">
        <v>41</v>
      </c>
      <c r="C251" s="30" t="s">
        <v>99</v>
      </c>
      <c r="D251" s="30" t="s">
        <v>113</v>
      </c>
      <c r="E251" s="14">
        <v>1</v>
      </c>
      <c r="F251" s="12">
        <v>230000</v>
      </c>
      <c r="G251" s="12">
        <f t="shared" si="433"/>
        <v>43700</v>
      </c>
      <c r="H251" s="22">
        <f t="shared" si="439"/>
        <v>273700</v>
      </c>
      <c r="I251" s="22">
        <v>206700</v>
      </c>
      <c r="J251" s="22">
        <f t="shared" ref="J251" si="524">I251*0.19</f>
        <v>39273</v>
      </c>
      <c r="K251" s="22">
        <f t="shared" si="441"/>
        <v>245973</v>
      </c>
      <c r="L251" s="22">
        <v>210600</v>
      </c>
      <c r="M251" s="22">
        <f t="shared" ref="M251" si="525">L251*0.19</f>
        <v>40014</v>
      </c>
      <c r="N251" s="22">
        <f t="shared" si="443"/>
        <v>250614</v>
      </c>
      <c r="O251" s="20">
        <f t="shared" si="444"/>
        <v>5.7838947368131007E-2</v>
      </c>
      <c r="P251" s="33">
        <f t="shared" si="445"/>
        <v>256762</v>
      </c>
      <c r="Q251" s="34">
        <f t="shared" si="446"/>
        <v>250614</v>
      </c>
      <c r="R251" s="34">
        <f t="shared" si="447"/>
        <v>256481</v>
      </c>
    </row>
    <row r="252" spans="2:18" ht="28.5">
      <c r="B252" s="14">
        <v>42</v>
      </c>
      <c r="C252" s="30" t="s">
        <v>100</v>
      </c>
      <c r="D252" s="15" t="s">
        <v>14</v>
      </c>
      <c r="E252" s="14">
        <v>1</v>
      </c>
      <c r="F252" s="12">
        <v>373626.00000000006</v>
      </c>
      <c r="G252" s="12">
        <f t="shared" si="433"/>
        <v>70988.940000000017</v>
      </c>
      <c r="H252" s="22">
        <f t="shared" si="439"/>
        <v>444614.94000000006</v>
      </c>
      <c r="I252" s="22">
        <v>399640</v>
      </c>
      <c r="J252" s="22">
        <f t="shared" ref="J252" si="526">I252*0.19</f>
        <v>75931.600000000006</v>
      </c>
      <c r="K252" s="22">
        <f t="shared" si="441"/>
        <v>475571.6</v>
      </c>
      <c r="L252" s="22">
        <v>381098.52000000008</v>
      </c>
      <c r="M252" s="22">
        <f t="shared" ref="M252" si="527">L252*0.19</f>
        <v>72408.718800000017</v>
      </c>
      <c r="N252" s="22">
        <f t="shared" si="443"/>
        <v>453507.23880000011</v>
      </c>
      <c r="O252" s="20">
        <f t="shared" si="444"/>
        <v>3.4808080050805275E-2</v>
      </c>
      <c r="P252" s="33">
        <f t="shared" si="445"/>
        <v>457898</v>
      </c>
      <c r="Q252" s="34">
        <f t="shared" si="446"/>
        <v>453507</v>
      </c>
      <c r="R252" s="34">
        <f t="shared" si="447"/>
        <v>457715</v>
      </c>
    </row>
    <row r="253" spans="2:18" ht="28.5">
      <c r="B253" s="14">
        <v>43</v>
      </c>
      <c r="C253" s="30" t="s">
        <v>102</v>
      </c>
      <c r="D253" s="15" t="s">
        <v>14</v>
      </c>
      <c r="E253" s="14">
        <v>1</v>
      </c>
      <c r="F253" s="12">
        <v>375000</v>
      </c>
      <c r="G253" s="12">
        <f t="shared" si="433"/>
        <v>71250</v>
      </c>
      <c r="H253" s="22">
        <f t="shared" si="439"/>
        <v>446250</v>
      </c>
      <c r="I253" s="22">
        <v>379000</v>
      </c>
      <c r="J253" s="22">
        <f t="shared" ref="J253" si="528">I253*0.19</f>
        <v>72010</v>
      </c>
      <c r="K253" s="22">
        <f t="shared" si="441"/>
        <v>451010</v>
      </c>
      <c r="L253" s="22">
        <v>381098.52000000008</v>
      </c>
      <c r="M253" s="22">
        <f t="shared" ref="M253" si="529">L253*0.19</f>
        <v>72408.718800000017</v>
      </c>
      <c r="N253" s="22">
        <f t="shared" si="443"/>
        <v>453507.23880000011</v>
      </c>
      <c r="O253" s="20">
        <f t="shared" si="444"/>
        <v>8.1885541375527667E-3</v>
      </c>
      <c r="P253" s="33">
        <f t="shared" si="445"/>
        <v>450256</v>
      </c>
      <c r="Q253" s="34">
        <f t="shared" si="446"/>
        <v>451010</v>
      </c>
      <c r="R253" s="34">
        <f t="shared" si="447"/>
        <v>450246</v>
      </c>
    </row>
    <row r="254" spans="2:18">
      <c r="B254" s="14">
        <v>44</v>
      </c>
      <c r="C254" s="15" t="s">
        <v>101</v>
      </c>
      <c r="D254" s="15" t="s">
        <v>108</v>
      </c>
      <c r="E254" s="14">
        <v>1</v>
      </c>
      <c r="F254" s="12">
        <v>242000</v>
      </c>
      <c r="G254" s="12">
        <f t="shared" si="433"/>
        <v>45980</v>
      </c>
      <c r="H254" s="22">
        <f t="shared" si="439"/>
        <v>287980</v>
      </c>
      <c r="I254" s="22">
        <v>260000</v>
      </c>
      <c r="J254" s="22">
        <f t="shared" ref="J254" si="530">I254*0.19</f>
        <v>49400</v>
      </c>
      <c r="K254" s="22">
        <f t="shared" si="441"/>
        <v>309400</v>
      </c>
      <c r="L254" s="22">
        <v>263780</v>
      </c>
      <c r="M254" s="22">
        <f t="shared" ref="M254" si="531">L254*0.19</f>
        <v>50118.2</v>
      </c>
      <c r="N254" s="22">
        <f t="shared" si="443"/>
        <v>313898.2</v>
      </c>
      <c r="O254" s="20">
        <f t="shared" si="444"/>
        <v>4.5592687914653457E-2</v>
      </c>
      <c r="P254" s="33">
        <f t="shared" si="445"/>
        <v>303759</v>
      </c>
      <c r="Q254" s="34">
        <f t="shared" si="446"/>
        <v>309400</v>
      </c>
      <c r="R254" s="34">
        <f t="shared" si="447"/>
        <v>303546</v>
      </c>
    </row>
    <row r="255" spans="2:18" ht="23.1" customHeight="1">
      <c r="B255" s="51" t="s">
        <v>92</v>
      </c>
      <c r="C255" s="51"/>
      <c r="D255" s="51"/>
      <c r="E255" s="44"/>
      <c r="F255" s="55" t="s">
        <v>115</v>
      </c>
      <c r="G255" s="56"/>
      <c r="H255" s="57"/>
      <c r="I255" s="52" t="s">
        <v>116</v>
      </c>
      <c r="J255" s="53"/>
      <c r="K255" s="54"/>
      <c r="L255" s="52" t="s">
        <v>123</v>
      </c>
      <c r="M255" s="53"/>
      <c r="N255" s="54"/>
      <c r="O255" s="64" t="s">
        <v>125</v>
      </c>
      <c r="P255" s="65" t="s">
        <v>117</v>
      </c>
      <c r="Q255" s="66" t="s">
        <v>126</v>
      </c>
      <c r="R255" s="67" t="s">
        <v>127</v>
      </c>
    </row>
    <row r="256" spans="2:18" ht="27">
      <c r="B256" s="26" t="s">
        <v>0</v>
      </c>
      <c r="C256" s="26" t="s">
        <v>1</v>
      </c>
      <c r="D256" s="27" t="s">
        <v>124</v>
      </c>
      <c r="E256" s="26" t="s">
        <v>3</v>
      </c>
      <c r="F256" s="28" t="s">
        <v>84</v>
      </c>
      <c r="G256" s="28" t="s">
        <v>85</v>
      </c>
      <c r="H256" s="29" t="s">
        <v>86</v>
      </c>
      <c r="I256" s="29" t="s">
        <v>84</v>
      </c>
      <c r="J256" s="29" t="s">
        <v>85</v>
      </c>
      <c r="K256" s="29" t="s">
        <v>86</v>
      </c>
      <c r="L256" s="29" t="s">
        <v>84</v>
      </c>
      <c r="M256" s="29" t="s">
        <v>85</v>
      </c>
      <c r="N256" s="29" t="s">
        <v>86</v>
      </c>
      <c r="O256" s="64"/>
      <c r="P256" s="65"/>
      <c r="Q256" s="66"/>
      <c r="R256" s="68"/>
    </row>
    <row r="257" spans="2:18" ht="28.5">
      <c r="B257" s="14">
        <v>1</v>
      </c>
      <c r="C257" s="30" t="s">
        <v>5</v>
      </c>
      <c r="D257" s="30" t="s">
        <v>6</v>
      </c>
      <c r="E257" s="14">
        <v>1</v>
      </c>
      <c r="F257" s="12">
        <v>304000</v>
      </c>
      <c r="G257" s="12">
        <f t="shared" ref="G257:G300" si="532">F257*0.19</f>
        <v>57760</v>
      </c>
      <c r="H257" s="22">
        <f t="shared" ref="H257:H300" si="533">F257+G257</f>
        <v>361760</v>
      </c>
      <c r="I257" s="22">
        <v>328320</v>
      </c>
      <c r="J257" s="22">
        <f t="shared" ref="J257" si="534">I257*0.19</f>
        <v>62380.800000000003</v>
      </c>
      <c r="K257" s="22">
        <f t="shared" ref="K257:K300" si="535">I257+J257</f>
        <v>390700.79999999999</v>
      </c>
      <c r="L257" s="22">
        <v>325280</v>
      </c>
      <c r="M257" s="22">
        <f t="shared" ref="M257" si="536">L257*0.19</f>
        <v>61803.199999999997</v>
      </c>
      <c r="N257" s="22">
        <f t="shared" ref="N257:N300" si="537">L257+M257</f>
        <v>387083.2</v>
      </c>
      <c r="O257" s="20">
        <f>_xlfn.STDEV.S(H257,K257,N257)/AVERAGE(H257,K257,N257)</f>
        <v>4.1513323271815936E-2</v>
      </c>
      <c r="P257" s="33">
        <f>ROUND(AVERAGE(H257,K257,N257),0)</f>
        <v>379848</v>
      </c>
      <c r="Q257" s="34">
        <f>ROUND(MEDIAN(H257,K257,N257),0)</f>
        <v>387083</v>
      </c>
      <c r="R257" s="34">
        <f>ROUND(GEOMEAN(H257,K257,N257),0)</f>
        <v>379626</v>
      </c>
    </row>
    <row r="258" spans="2:18">
      <c r="B258" s="14">
        <v>2</v>
      </c>
      <c r="C258" s="30" t="s">
        <v>9</v>
      </c>
      <c r="D258" s="30" t="s">
        <v>10</v>
      </c>
      <c r="E258" s="14">
        <v>1</v>
      </c>
      <c r="F258" s="12">
        <v>482092.80000000005</v>
      </c>
      <c r="G258" s="12">
        <f t="shared" si="532"/>
        <v>91597.632000000012</v>
      </c>
      <c r="H258" s="22">
        <f t="shared" si="533"/>
        <v>573690.43200000003</v>
      </c>
      <c r="I258" s="22">
        <v>511362.72000000003</v>
      </c>
      <c r="J258" s="22">
        <f t="shared" ref="J258" si="538">I258*0.19</f>
        <v>97158.916800000006</v>
      </c>
      <c r="K258" s="22">
        <f t="shared" si="535"/>
        <v>608521.63679999998</v>
      </c>
      <c r="L258" s="22">
        <v>540000</v>
      </c>
      <c r="M258" s="22">
        <f t="shared" ref="M258" si="539">L258*0.19</f>
        <v>102600</v>
      </c>
      <c r="N258" s="22">
        <f t="shared" si="537"/>
        <v>642600</v>
      </c>
      <c r="O258" s="20">
        <f t="shared" ref="O258:O300" si="540">_xlfn.STDEV.S(H258,K258,N258)/AVERAGE(H258,K258,N258)</f>
        <v>5.6644960847186392E-2</v>
      </c>
      <c r="P258" s="33">
        <f t="shared" ref="P258:P300" si="541">ROUND(AVERAGE(H258,K258,N258),0)</f>
        <v>608271</v>
      </c>
      <c r="Q258" s="34">
        <f t="shared" ref="Q258:Q300" si="542">ROUND(MEDIAN(H258,K258,N258),0)</f>
        <v>608522</v>
      </c>
      <c r="R258" s="34">
        <f t="shared" ref="R258:R300" si="543">ROUND(GEOMEAN(H258,K258,N258),0)</f>
        <v>607619</v>
      </c>
    </row>
    <row r="259" spans="2:18" ht="28.5">
      <c r="B259" s="14">
        <v>3</v>
      </c>
      <c r="C259" s="30" t="s">
        <v>11</v>
      </c>
      <c r="D259" s="30" t="s">
        <v>12</v>
      </c>
      <c r="E259" s="14">
        <v>1</v>
      </c>
      <c r="F259" s="12">
        <v>1283000</v>
      </c>
      <c r="G259" s="12">
        <f t="shared" si="532"/>
        <v>243770</v>
      </c>
      <c r="H259" s="22">
        <f t="shared" si="533"/>
        <v>1526770</v>
      </c>
      <c r="I259" s="22">
        <v>1475450</v>
      </c>
      <c r="J259" s="22">
        <f t="shared" ref="J259" si="544">I259*0.19</f>
        <v>280335.5</v>
      </c>
      <c r="K259" s="22">
        <f t="shared" si="535"/>
        <v>1755785.5</v>
      </c>
      <c r="L259" s="22">
        <v>1475450</v>
      </c>
      <c r="M259" s="22">
        <f t="shared" ref="M259" si="545">L259*0.19</f>
        <v>280335.5</v>
      </c>
      <c r="N259" s="22">
        <f t="shared" si="537"/>
        <v>1755785.5</v>
      </c>
      <c r="O259" s="20">
        <f t="shared" si="540"/>
        <v>7.8729582162221701E-2</v>
      </c>
      <c r="P259" s="33">
        <f t="shared" si="541"/>
        <v>1679447</v>
      </c>
      <c r="Q259" s="34">
        <f t="shared" si="542"/>
        <v>1755786</v>
      </c>
      <c r="R259" s="34">
        <f t="shared" si="543"/>
        <v>1675864</v>
      </c>
    </row>
    <row r="260" spans="2:18" ht="42.75">
      <c r="B260" s="14">
        <v>4</v>
      </c>
      <c r="C260" s="30" t="s">
        <v>13</v>
      </c>
      <c r="D260" s="30" t="s">
        <v>14</v>
      </c>
      <c r="E260" s="14">
        <v>1</v>
      </c>
      <c r="F260" s="12">
        <v>391000</v>
      </c>
      <c r="G260" s="12">
        <f t="shared" si="532"/>
        <v>74290</v>
      </c>
      <c r="H260" s="22">
        <f t="shared" si="533"/>
        <v>465290</v>
      </c>
      <c r="I260" s="22">
        <v>418370</v>
      </c>
      <c r="J260" s="22">
        <f t="shared" ref="J260" si="546">I260*0.19</f>
        <v>79490.3</v>
      </c>
      <c r="K260" s="22">
        <f t="shared" si="535"/>
        <v>497860.3</v>
      </c>
      <c r="L260" s="22">
        <v>418370</v>
      </c>
      <c r="M260" s="22">
        <f t="shared" ref="M260" si="547">L260*0.19</f>
        <v>79490.3</v>
      </c>
      <c r="N260" s="22">
        <f t="shared" si="537"/>
        <v>497860.3</v>
      </c>
      <c r="O260" s="20">
        <f t="shared" si="540"/>
        <v>3.8612597620962218E-2</v>
      </c>
      <c r="P260" s="33">
        <f t="shared" si="541"/>
        <v>487004</v>
      </c>
      <c r="Q260" s="34">
        <f t="shared" si="542"/>
        <v>497860</v>
      </c>
      <c r="R260" s="34">
        <f t="shared" si="543"/>
        <v>486758</v>
      </c>
    </row>
    <row r="261" spans="2:18">
      <c r="B261" s="14">
        <v>5</v>
      </c>
      <c r="C261" s="30" t="s">
        <v>15</v>
      </c>
      <c r="D261" s="30" t="s">
        <v>12</v>
      </c>
      <c r="E261" s="14">
        <v>1</v>
      </c>
      <c r="F261" s="12">
        <v>917599.26000000013</v>
      </c>
      <c r="G261" s="12">
        <f t="shared" si="532"/>
        <v>174343.85940000002</v>
      </c>
      <c r="H261" s="22">
        <f t="shared" si="533"/>
        <v>1091943.1194000002</v>
      </c>
      <c r="I261" s="22">
        <v>1036887.1637999999</v>
      </c>
      <c r="J261" s="22">
        <f t="shared" ref="J261" si="548">I261*0.19</f>
        <v>197008.56112199998</v>
      </c>
      <c r="K261" s="22">
        <f t="shared" si="535"/>
        <v>1233895.724922</v>
      </c>
      <c r="L261" s="22">
        <v>972655.21560000011</v>
      </c>
      <c r="M261" s="22">
        <f t="shared" ref="M261" si="549">L261*0.19</f>
        <v>184804.49096400003</v>
      </c>
      <c r="N261" s="22">
        <f t="shared" si="537"/>
        <v>1157459.7065640001</v>
      </c>
      <c r="O261" s="20">
        <f t="shared" si="540"/>
        <v>6.1188781491984631E-2</v>
      </c>
      <c r="P261" s="33">
        <f t="shared" si="541"/>
        <v>1161100</v>
      </c>
      <c r="Q261" s="34">
        <f t="shared" si="542"/>
        <v>1157460</v>
      </c>
      <c r="R261" s="34">
        <f t="shared" si="543"/>
        <v>1159653</v>
      </c>
    </row>
    <row r="262" spans="2:18" ht="28.5">
      <c r="B262" s="14">
        <v>6</v>
      </c>
      <c r="C262" s="30" t="s">
        <v>16</v>
      </c>
      <c r="D262" s="30" t="s">
        <v>12</v>
      </c>
      <c r="E262" s="14">
        <v>1</v>
      </c>
      <c r="F262" s="12">
        <v>957000</v>
      </c>
      <c r="G262" s="12">
        <f t="shared" si="532"/>
        <v>181830</v>
      </c>
      <c r="H262" s="22">
        <f t="shared" si="533"/>
        <v>1138830</v>
      </c>
      <c r="I262" s="22">
        <v>1033560.0000000001</v>
      </c>
      <c r="J262" s="22">
        <f t="shared" ref="J262" si="550">I262*0.19</f>
        <v>196376.40000000002</v>
      </c>
      <c r="K262" s="22">
        <f t="shared" si="535"/>
        <v>1229936.4000000001</v>
      </c>
      <c r="L262" s="22">
        <v>1100550</v>
      </c>
      <c r="M262" s="22">
        <f t="shared" ref="M262" si="551">L262*0.19</f>
        <v>209104.5</v>
      </c>
      <c r="N262" s="22">
        <f t="shared" si="537"/>
        <v>1309654.5</v>
      </c>
      <c r="O262" s="20">
        <f t="shared" si="540"/>
        <v>6.9711023214846457E-2</v>
      </c>
      <c r="P262" s="33">
        <f t="shared" si="541"/>
        <v>1226140</v>
      </c>
      <c r="Q262" s="34">
        <f t="shared" si="542"/>
        <v>1229936</v>
      </c>
      <c r="R262" s="34">
        <f t="shared" si="543"/>
        <v>1224145</v>
      </c>
    </row>
    <row r="263" spans="2:18" ht="28.5">
      <c r="B263" s="14">
        <v>7</v>
      </c>
      <c r="C263" s="30" t="s">
        <v>17</v>
      </c>
      <c r="D263" s="30" t="s">
        <v>18</v>
      </c>
      <c r="E263" s="14">
        <v>1</v>
      </c>
      <c r="F263" s="12">
        <v>384000</v>
      </c>
      <c r="G263" s="12">
        <f t="shared" si="532"/>
        <v>72960</v>
      </c>
      <c r="H263" s="22">
        <f t="shared" si="533"/>
        <v>456960</v>
      </c>
      <c r="I263" s="22">
        <v>430080.00000000006</v>
      </c>
      <c r="J263" s="22">
        <f t="shared" ref="J263" si="552">I263*0.19</f>
        <v>81715.200000000012</v>
      </c>
      <c r="K263" s="22">
        <f t="shared" si="535"/>
        <v>511795.20000000007</v>
      </c>
      <c r="L263" s="22">
        <v>437760.00000000006</v>
      </c>
      <c r="M263" s="22">
        <f t="shared" ref="M263" si="553">L263*0.19</f>
        <v>83174.400000000009</v>
      </c>
      <c r="N263" s="22">
        <f t="shared" si="537"/>
        <v>520934.40000000008</v>
      </c>
      <c r="O263" s="20">
        <f t="shared" si="540"/>
        <v>6.9679857003684426E-2</v>
      </c>
      <c r="P263" s="33">
        <f t="shared" si="541"/>
        <v>496563</v>
      </c>
      <c r="Q263" s="34">
        <f t="shared" si="542"/>
        <v>511795</v>
      </c>
      <c r="R263" s="34">
        <f t="shared" si="543"/>
        <v>495738</v>
      </c>
    </row>
    <row r="264" spans="2:18" ht="28.5">
      <c r="B264" s="14">
        <v>8</v>
      </c>
      <c r="C264" s="30" t="s">
        <v>21</v>
      </c>
      <c r="D264" s="30" t="s">
        <v>22</v>
      </c>
      <c r="E264" s="14">
        <v>1</v>
      </c>
      <c r="F264" s="12">
        <v>482000</v>
      </c>
      <c r="G264" s="12">
        <f t="shared" si="532"/>
        <v>91580</v>
      </c>
      <c r="H264" s="22">
        <f t="shared" si="533"/>
        <v>573580</v>
      </c>
      <c r="I264" s="22">
        <v>525380</v>
      </c>
      <c r="J264" s="22">
        <f t="shared" ref="J264" si="554">I264*0.19</f>
        <v>99822.2</v>
      </c>
      <c r="K264" s="22">
        <f t="shared" si="535"/>
        <v>625202.19999999995</v>
      </c>
      <c r="L264" s="22">
        <v>486820</v>
      </c>
      <c r="M264" s="22">
        <f t="shared" ref="M264" si="555">L264*0.19</f>
        <v>92495.8</v>
      </c>
      <c r="N264" s="22">
        <f t="shared" si="537"/>
        <v>579315.80000000005</v>
      </c>
      <c r="O264" s="20">
        <f t="shared" si="540"/>
        <v>4.7737576086931355E-2</v>
      </c>
      <c r="P264" s="33">
        <f t="shared" si="541"/>
        <v>592699</v>
      </c>
      <c r="Q264" s="34">
        <f t="shared" si="542"/>
        <v>579316</v>
      </c>
      <c r="R264" s="34">
        <f t="shared" si="543"/>
        <v>592257</v>
      </c>
    </row>
    <row r="265" spans="2:18">
      <c r="B265" s="14">
        <v>9</v>
      </c>
      <c r="C265" s="30" t="s">
        <v>23</v>
      </c>
      <c r="D265" s="30" t="s">
        <v>22</v>
      </c>
      <c r="E265" s="14">
        <v>1</v>
      </c>
      <c r="F265" s="12">
        <v>361284</v>
      </c>
      <c r="G265" s="12">
        <f t="shared" si="532"/>
        <v>68643.960000000006</v>
      </c>
      <c r="H265" s="22">
        <f t="shared" si="533"/>
        <v>429927.96</v>
      </c>
      <c r="I265" s="22">
        <v>390186.72000000003</v>
      </c>
      <c r="J265" s="22">
        <f t="shared" ref="J265" si="556">I265*0.19</f>
        <v>74135.476800000004</v>
      </c>
      <c r="K265" s="22">
        <f t="shared" si="535"/>
        <v>464322.19680000003</v>
      </c>
      <c r="L265" s="22">
        <v>415476.6</v>
      </c>
      <c r="M265" s="22">
        <f t="shared" ref="M265" si="557">L265*0.19</f>
        <v>78940.554000000004</v>
      </c>
      <c r="N265" s="22">
        <f t="shared" si="537"/>
        <v>494417.15399999998</v>
      </c>
      <c r="O265" s="20">
        <f t="shared" si="540"/>
        <v>6.9711023214846415E-2</v>
      </c>
      <c r="P265" s="33">
        <f t="shared" si="541"/>
        <v>462889</v>
      </c>
      <c r="Q265" s="34">
        <f t="shared" si="542"/>
        <v>464322</v>
      </c>
      <c r="R265" s="34">
        <f t="shared" si="543"/>
        <v>462136</v>
      </c>
    </row>
    <row r="266" spans="2:18" ht="28.5">
      <c r="B266" s="14">
        <v>10</v>
      </c>
      <c r="C266" s="30" t="s">
        <v>24</v>
      </c>
      <c r="D266" s="30" t="s">
        <v>25</v>
      </c>
      <c r="E266" s="14">
        <v>1</v>
      </c>
      <c r="F266" s="12">
        <v>930000</v>
      </c>
      <c r="G266" s="12">
        <f t="shared" si="532"/>
        <v>176700</v>
      </c>
      <c r="H266" s="22">
        <f t="shared" si="533"/>
        <v>1106700</v>
      </c>
      <c r="I266" s="22">
        <v>1004400.0000000001</v>
      </c>
      <c r="J266" s="22">
        <f t="shared" ref="J266" si="558">I266*0.19</f>
        <v>190836.00000000003</v>
      </c>
      <c r="K266" s="22">
        <f t="shared" si="535"/>
        <v>1195236.0000000002</v>
      </c>
      <c r="L266" s="22">
        <v>967200</v>
      </c>
      <c r="M266" s="22">
        <f t="shared" ref="M266" si="559">L266*0.19</f>
        <v>183768</v>
      </c>
      <c r="N266" s="22">
        <f t="shared" si="537"/>
        <v>1150968</v>
      </c>
      <c r="O266" s="20">
        <f t="shared" si="540"/>
        <v>3.8461538461538561E-2</v>
      </c>
      <c r="P266" s="33">
        <f t="shared" si="541"/>
        <v>1150968</v>
      </c>
      <c r="Q266" s="34">
        <f t="shared" si="542"/>
        <v>1150968</v>
      </c>
      <c r="R266" s="34">
        <f t="shared" si="543"/>
        <v>1150400</v>
      </c>
    </row>
    <row r="267" spans="2:18" ht="51" customHeight="1">
      <c r="B267" s="14">
        <v>11</v>
      </c>
      <c r="C267" s="30" t="s">
        <v>26</v>
      </c>
      <c r="D267" s="30" t="s">
        <v>27</v>
      </c>
      <c r="E267" s="14">
        <v>1</v>
      </c>
      <c r="F267" s="12">
        <v>496793.90524967993</v>
      </c>
      <c r="G267" s="12">
        <f t="shared" si="532"/>
        <v>94390.841997439187</v>
      </c>
      <c r="H267" s="22">
        <f t="shared" si="533"/>
        <v>591184.74724711908</v>
      </c>
      <c r="I267" s="22">
        <v>541505.35672215116</v>
      </c>
      <c r="J267" s="22">
        <f t="shared" ref="J267" si="560">I267*0.19</f>
        <v>102886.01777720872</v>
      </c>
      <c r="K267" s="22">
        <f t="shared" si="535"/>
        <v>644391.37449935987</v>
      </c>
      <c r="L267" s="22">
        <v>546473.29577464797</v>
      </c>
      <c r="M267" s="22">
        <f t="shared" ref="M267" si="561">L267*0.19</f>
        <v>103829.92619718311</v>
      </c>
      <c r="N267" s="22">
        <f t="shared" si="537"/>
        <v>650303.22197183105</v>
      </c>
      <c r="O267" s="20">
        <f t="shared" si="540"/>
        <v>5.1795334300496314E-2</v>
      </c>
      <c r="P267" s="33">
        <f t="shared" si="541"/>
        <v>628626</v>
      </c>
      <c r="Q267" s="34">
        <f t="shared" si="542"/>
        <v>644391</v>
      </c>
      <c r="R267" s="34">
        <f t="shared" si="543"/>
        <v>628053</v>
      </c>
    </row>
    <row r="268" spans="2:18" ht="28.5">
      <c r="B268" s="14">
        <v>12</v>
      </c>
      <c r="C268" s="30" t="s">
        <v>28</v>
      </c>
      <c r="D268" s="30" t="s">
        <v>29</v>
      </c>
      <c r="E268" s="14">
        <v>1</v>
      </c>
      <c r="F268" s="12">
        <v>496793.90524967993</v>
      </c>
      <c r="G268" s="12">
        <f t="shared" si="532"/>
        <v>94390.841997439187</v>
      </c>
      <c r="H268" s="22">
        <f t="shared" si="533"/>
        <v>591184.74724711908</v>
      </c>
      <c r="I268" s="22">
        <v>566345.05198463518</v>
      </c>
      <c r="J268" s="22">
        <f t="shared" ref="J268" si="562">I268*0.19</f>
        <v>107605.55987708068</v>
      </c>
      <c r="K268" s="22">
        <f t="shared" si="535"/>
        <v>673950.61186171591</v>
      </c>
      <c r="L268" s="22">
        <v>536537.41766965436</v>
      </c>
      <c r="M268" s="22">
        <f t="shared" ref="M268" si="563">L268*0.19</f>
        <v>101942.10935723432</v>
      </c>
      <c r="N268" s="22">
        <f t="shared" si="537"/>
        <v>638479.52702688868</v>
      </c>
      <c r="O268" s="20">
        <f t="shared" si="540"/>
        <v>6.5438843185420842E-2</v>
      </c>
      <c r="P268" s="33">
        <f t="shared" si="541"/>
        <v>634538</v>
      </c>
      <c r="Q268" s="34">
        <f t="shared" si="542"/>
        <v>638480</v>
      </c>
      <c r="R268" s="34">
        <f t="shared" si="543"/>
        <v>633626</v>
      </c>
    </row>
    <row r="269" spans="2:18">
      <c r="B269" s="14">
        <v>13</v>
      </c>
      <c r="C269" s="30" t="s">
        <v>30</v>
      </c>
      <c r="D269" s="30" t="s">
        <v>31</v>
      </c>
      <c r="E269" s="14">
        <v>1</v>
      </c>
      <c r="F269" s="12">
        <v>368922.4</v>
      </c>
      <c r="G269" s="12">
        <f t="shared" si="532"/>
        <v>70095.256000000008</v>
      </c>
      <c r="H269" s="22">
        <f t="shared" si="533"/>
        <v>439017.65600000002</v>
      </c>
      <c r="I269" s="22">
        <v>409503.86400000006</v>
      </c>
      <c r="J269" s="22">
        <f t="shared" ref="J269" si="564">I269*0.19</f>
        <v>77805.734160000007</v>
      </c>
      <c r="K269" s="22">
        <f t="shared" si="535"/>
        <v>487309.59816000005</v>
      </c>
      <c r="L269" s="22">
        <v>372611.62400000001</v>
      </c>
      <c r="M269" s="22">
        <f t="shared" ref="M269" si="565">L269*0.19</f>
        <v>70796.208559999999</v>
      </c>
      <c r="N269" s="22">
        <f t="shared" si="537"/>
        <v>443407.83256000001</v>
      </c>
      <c r="O269" s="20">
        <f t="shared" si="540"/>
        <v>5.8488101252867554E-2</v>
      </c>
      <c r="P269" s="33">
        <f t="shared" si="541"/>
        <v>456578</v>
      </c>
      <c r="Q269" s="34">
        <f t="shared" si="542"/>
        <v>443408</v>
      </c>
      <c r="R269" s="34">
        <f t="shared" si="543"/>
        <v>456069</v>
      </c>
    </row>
    <row r="270" spans="2:18" ht="45.75" customHeight="1">
      <c r="B270" s="14">
        <v>14</v>
      </c>
      <c r="C270" s="30" t="s">
        <v>32</v>
      </c>
      <c r="D270" s="30" t="s">
        <v>33</v>
      </c>
      <c r="E270" s="14">
        <v>1</v>
      </c>
      <c r="F270" s="12">
        <v>702000</v>
      </c>
      <c r="G270" s="12">
        <f t="shared" si="532"/>
        <v>133380</v>
      </c>
      <c r="H270" s="22">
        <f t="shared" si="533"/>
        <v>835380</v>
      </c>
      <c r="I270" s="22">
        <v>730080</v>
      </c>
      <c r="J270" s="22">
        <f t="shared" ref="J270" si="566">I270*0.19</f>
        <v>138715.20000000001</v>
      </c>
      <c r="K270" s="22">
        <f t="shared" si="535"/>
        <v>868795.2</v>
      </c>
      <c r="L270" s="22">
        <v>800000</v>
      </c>
      <c r="M270" s="22">
        <f t="shared" ref="M270" si="567">L270*0.19</f>
        <v>152000</v>
      </c>
      <c r="N270" s="22">
        <f t="shared" si="537"/>
        <v>952000</v>
      </c>
      <c r="O270" s="20">
        <f t="shared" si="540"/>
        <v>6.7829079292757583E-2</v>
      </c>
      <c r="P270" s="33">
        <f t="shared" si="541"/>
        <v>885392</v>
      </c>
      <c r="Q270" s="34">
        <f t="shared" si="542"/>
        <v>868795</v>
      </c>
      <c r="R270" s="34">
        <f t="shared" si="543"/>
        <v>884055</v>
      </c>
    </row>
    <row r="271" spans="2:18" ht="46.5" customHeight="1">
      <c r="B271" s="14">
        <v>15</v>
      </c>
      <c r="C271" s="30" t="s">
        <v>34</v>
      </c>
      <c r="D271" s="30" t="s">
        <v>33</v>
      </c>
      <c r="E271" s="14">
        <v>1</v>
      </c>
      <c r="F271" s="12">
        <v>1411000</v>
      </c>
      <c r="G271" s="12">
        <f t="shared" si="532"/>
        <v>268090</v>
      </c>
      <c r="H271" s="22">
        <f t="shared" si="533"/>
        <v>1679090</v>
      </c>
      <c r="I271" s="22">
        <v>1580320.0000000002</v>
      </c>
      <c r="J271" s="22">
        <f t="shared" ref="J271" si="568">I271*0.19</f>
        <v>300260.80000000005</v>
      </c>
      <c r="K271" s="22">
        <f t="shared" si="535"/>
        <v>1880580.8000000003</v>
      </c>
      <c r="L271" s="22">
        <v>1552100.0000000002</v>
      </c>
      <c r="M271" s="22">
        <f t="shared" ref="M271" si="569">L271*0.19</f>
        <v>294899.00000000006</v>
      </c>
      <c r="N271" s="22">
        <f t="shared" si="537"/>
        <v>1846999.0000000002</v>
      </c>
      <c r="O271" s="20">
        <f t="shared" si="540"/>
        <v>5.9898451931633338E-2</v>
      </c>
      <c r="P271" s="33">
        <f t="shared" si="541"/>
        <v>1802223</v>
      </c>
      <c r="Q271" s="34">
        <f t="shared" si="542"/>
        <v>1846999</v>
      </c>
      <c r="R271" s="34">
        <f t="shared" si="543"/>
        <v>1800021</v>
      </c>
    </row>
    <row r="272" spans="2:18" ht="26.25" customHeight="1">
      <c r="B272" s="14">
        <v>16</v>
      </c>
      <c r="C272" s="30" t="s">
        <v>38</v>
      </c>
      <c r="D272" s="30" t="s">
        <v>39</v>
      </c>
      <c r="E272" s="14">
        <v>1</v>
      </c>
      <c r="F272" s="12">
        <v>372000</v>
      </c>
      <c r="G272" s="12">
        <f t="shared" si="532"/>
        <v>70680</v>
      </c>
      <c r="H272" s="22">
        <f t="shared" si="533"/>
        <v>442680</v>
      </c>
      <c r="I272" s="22">
        <v>427799.99999999994</v>
      </c>
      <c r="J272" s="22">
        <f t="shared" ref="J272" si="570">I272*0.19</f>
        <v>81281.999999999985</v>
      </c>
      <c r="K272" s="22">
        <f t="shared" si="535"/>
        <v>509081.99999999994</v>
      </c>
      <c r="L272" s="22">
        <v>409200.00000000006</v>
      </c>
      <c r="M272" s="22">
        <f t="shared" ref="M272" si="571">L272*0.19</f>
        <v>77748.000000000015</v>
      </c>
      <c r="N272" s="22">
        <f t="shared" si="537"/>
        <v>486948.00000000006</v>
      </c>
      <c r="O272" s="20">
        <f t="shared" si="540"/>
        <v>7.0501164537782116E-2</v>
      </c>
      <c r="P272" s="33">
        <f t="shared" si="541"/>
        <v>479570</v>
      </c>
      <c r="Q272" s="34">
        <f t="shared" si="542"/>
        <v>486948</v>
      </c>
      <c r="R272" s="34">
        <f t="shared" si="543"/>
        <v>478762</v>
      </c>
    </row>
    <row r="273" spans="1:30">
      <c r="B273" s="14">
        <v>17</v>
      </c>
      <c r="C273" s="30" t="s">
        <v>40</v>
      </c>
      <c r="D273" s="30" t="s">
        <v>41</v>
      </c>
      <c r="E273" s="14">
        <v>1</v>
      </c>
      <c r="F273" s="12">
        <v>575000</v>
      </c>
      <c r="G273" s="12">
        <f t="shared" si="532"/>
        <v>109250</v>
      </c>
      <c r="H273" s="22">
        <f t="shared" si="533"/>
        <v>684250</v>
      </c>
      <c r="I273" s="22">
        <v>661250</v>
      </c>
      <c r="J273" s="22">
        <f t="shared" ref="J273" si="572">I273*0.19</f>
        <v>125637.5</v>
      </c>
      <c r="K273" s="22">
        <f t="shared" si="535"/>
        <v>786887.5</v>
      </c>
      <c r="L273" s="22">
        <v>592250</v>
      </c>
      <c r="M273" s="22">
        <f t="shared" ref="M273" si="573">L273*0.19</f>
        <v>112527.5</v>
      </c>
      <c r="N273" s="22">
        <f t="shared" si="537"/>
        <v>704777.5</v>
      </c>
      <c r="O273" s="20">
        <f t="shared" si="540"/>
        <v>7.4879754086733696E-2</v>
      </c>
      <c r="P273" s="33">
        <f t="shared" si="541"/>
        <v>725305</v>
      </c>
      <c r="Q273" s="34">
        <f t="shared" si="542"/>
        <v>704778</v>
      </c>
      <c r="R273" s="34">
        <f t="shared" si="543"/>
        <v>723980</v>
      </c>
    </row>
    <row r="274" spans="1:30">
      <c r="B274" s="14">
        <v>18</v>
      </c>
      <c r="C274" s="30" t="s">
        <v>46</v>
      </c>
      <c r="D274" s="30" t="s">
        <v>47</v>
      </c>
      <c r="E274" s="14">
        <v>1</v>
      </c>
      <c r="F274" s="12">
        <v>445000</v>
      </c>
      <c r="G274" s="12">
        <f t="shared" si="532"/>
        <v>84550</v>
      </c>
      <c r="H274" s="22">
        <f t="shared" si="533"/>
        <v>529550</v>
      </c>
      <c r="I274" s="22">
        <v>471700</v>
      </c>
      <c r="J274" s="22">
        <f t="shared" ref="J274" si="574">I274*0.19</f>
        <v>89623</v>
      </c>
      <c r="K274" s="22">
        <f t="shared" si="535"/>
        <v>561323</v>
      </c>
      <c r="L274" s="22">
        <v>476150</v>
      </c>
      <c r="M274" s="22">
        <f t="shared" ref="M274" si="575">L274*0.19</f>
        <v>90468.5</v>
      </c>
      <c r="N274" s="22">
        <f t="shared" si="537"/>
        <v>566618.5</v>
      </c>
      <c r="O274" s="20">
        <f t="shared" si="540"/>
        <v>3.6286954286263731E-2</v>
      </c>
      <c r="P274" s="33">
        <f t="shared" si="541"/>
        <v>552497</v>
      </c>
      <c r="Q274" s="34">
        <f t="shared" si="542"/>
        <v>561323</v>
      </c>
      <c r="R274" s="34">
        <f t="shared" si="543"/>
        <v>552251</v>
      </c>
    </row>
    <row r="275" spans="1:30" ht="28.5">
      <c r="B275" s="14">
        <v>19</v>
      </c>
      <c r="C275" s="30" t="s">
        <v>50</v>
      </c>
      <c r="D275" s="30" t="s">
        <v>51</v>
      </c>
      <c r="E275" s="14">
        <v>1</v>
      </c>
      <c r="F275" s="12">
        <v>254000</v>
      </c>
      <c r="G275" s="12">
        <f t="shared" si="532"/>
        <v>48260</v>
      </c>
      <c r="H275" s="22">
        <f t="shared" si="533"/>
        <v>302260</v>
      </c>
      <c r="I275" s="22">
        <v>287020</v>
      </c>
      <c r="J275" s="22">
        <f t="shared" ref="J275" si="576">I275*0.19</f>
        <v>54533.8</v>
      </c>
      <c r="K275" s="22">
        <f t="shared" si="535"/>
        <v>341553.8</v>
      </c>
      <c r="L275" s="22">
        <v>271780</v>
      </c>
      <c r="M275" s="22">
        <f t="shared" ref="M275" si="577">L275*0.19</f>
        <v>51638.2</v>
      </c>
      <c r="N275" s="22">
        <f t="shared" si="537"/>
        <v>323418.2</v>
      </c>
      <c r="O275" s="20">
        <f t="shared" si="540"/>
        <v>6.0997566549822281E-2</v>
      </c>
      <c r="P275" s="33">
        <f t="shared" si="541"/>
        <v>322411</v>
      </c>
      <c r="Q275" s="34">
        <f t="shared" si="542"/>
        <v>323418</v>
      </c>
      <c r="R275" s="34">
        <f t="shared" si="543"/>
        <v>322009</v>
      </c>
    </row>
    <row r="276" spans="1:30" ht="34.5" customHeight="1">
      <c r="B276" s="14">
        <v>20</v>
      </c>
      <c r="C276" s="30" t="s">
        <v>52</v>
      </c>
      <c r="D276" s="30" t="s">
        <v>53</v>
      </c>
      <c r="E276" s="14">
        <v>1</v>
      </c>
      <c r="F276" s="12">
        <v>257600</v>
      </c>
      <c r="G276" s="12">
        <f t="shared" si="532"/>
        <v>48944</v>
      </c>
      <c r="H276" s="22">
        <f t="shared" si="533"/>
        <v>306544</v>
      </c>
      <c r="I276" s="22">
        <v>262752</v>
      </c>
      <c r="J276" s="22">
        <f t="shared" ref="J276" si="578">I276*0.19</f>
        <v>49922.879999999997</v>
      </c>
      <c r="K276" s="22">
        <f t="shared" si="535"/>
        <v>312674.88</v>
      </c>
      <c r="L276" s="22">
        <v>280784</v>
      </c>
      <c r="M276" s="22">
        <f t="shared" ref="M276" si="579">L276*0.19</f>
        <v>53348.959999999999</v>
      </c>
      <c r="N276" s="22">
        <f t="shared" si="537"/>
        <v>334132.96000000002</v>
      </c>
      <c r="O276" s="20">
        <f t="shared" si="540"/>
        <v>4.5586645912404612E-2</v>
      </c>
      <c r="P276" s="33">
        <f t="shared" si="541"/>
        <v>317784</v>
      </c>
      <c r="Q276" s="34">
        <f t="shared" si="542"/>
        <v>312675</v>
      </c>
      <c r="R276" s="34">
        <f t="shared" si="543"/>
        <v>317567</v>
      </c>
    </row>
    <row r="277" spans="1:30" ht="54" customHeight="1">
      <c r="B277" s="14">
        <v>21</v>
      </c>
      <c r="C277" s="30" t="s">
        <v>54</v>
      </c>
      <c r="D277" s="30" t="s">
        <v>55</v>
      </c>
      <c r="E277" s="14">
        <v>1</v>
      </c>
      <c r="F277" s="12">
        <v>621800.61459667096</v>
      </c>
      <c r="G277" s="12">
        <f t="shared" si="532"/>
        <v>118142.11677336748</v>
      </c>
      <c r="H277" s="22">
        <f t="shared" si="533"/>
        <v>739942.73137003847</v>
      </c>
      <c r="I277" s="22">
        <v>715070.70678617153</v>
      </c>
      <c r="J277" s="22">
        <f t="shared" ref="J277" si="580">I277*0.19</f>
        <v>135863.43428937258</v>
      </c>
      <c r="K277" s="22">
        <f t="shared" si="535"/>
        <v>850934.14107554406</v>
      </c>
      <c r="L277" s="22">
        <v>715070.70678617153</v>
      </c>
      <c r="M277" s="22">
        <f t="shared" ref="M277" si="581">L277*0.19</f>
        <v>135863.43428937258</v>
      </c>
      <c r="N277" s="22">
        <f t="shared" si="537"/>
        <v>850934.14107554406</v>
      </c>
      <c r="O277" s="20">
        <f t="shared" si="540"/>
        <v>7.8729582162221576E-2</v>
      </c>
      <c r="P277" s="33">
        <f t="shared" si="541"/>
        <v>813937</v>
      </c>
      <c r="Q277" s="34">
        <f t="shared" si="542"/>
        <v>850934</v>
      </c>
      <c r="R277" s="34">
        <f t="shared" si="543"/>
        <v>812201</v>
      </c>
    </row>
    <row r="278" spans="1:30" ht="54.75" customHeight="1">
      <c r="B278" s="14">
        <v>22</v>
      </c>
      <c r="C278" s="30" t="s">
        <v>56</v>
      </c>
      <c r="D278" s="30" t="s">
        <v>57</v>
      </c>
      <c r="E278" s="14">
        <v>1</v>
      </c>
      <c r="F278" s="12">
        <v>538000</v>
      </c>
      <c r="G278" s="12">
        <f t="shared" si="532"/>
        <v>102220</v>
      </c>
      <c r="H278" s="22">
        <f t="shared" si="533"/>
        <v>640220</v>
      </c>
      <c r="I278" s="22">
        <v>564900</v>
      </c>
      <c r="J278" s="22">
        <f t="shared" ref="J278" si="582">I278*0.19</f>
        <v>107331</v>
      </c>
      <c r="K278" s="22">
        <f t="shared" si="535"/>
        <v>672231</v>
      </c>
      <c r="L278" s="22">
        <v>730000</v>
      </c>
      <c r="M278" s="22">
        <f t="shared" ref="M278" si="583">L278*0.19</f>
        <v>138700</v>
      </c>
      <c r="N278" s="22">
        <f t="shared" si="537"/>
        <v>868700</v>
      </c>
      <c r="O278" s="20">
        <f t="shared" si="540"/>
        <v>0.17015596634702571</v>
      </c>
      <c r="P278" s="33">
        <f t="shared" si="541"/>
        <v>727050</v>
      </c>
      <c r="Q278" s="34">
        <f t="shared" si="542"/>
        <v>672231</v>
      </c>
      <c r="R278" s="34">
        <f t="shared" si="543"/>
        <v>720398</v>
      </c>
    </row>
    <row r="279" spans="1:30" ht="62.25" customHeight="1">
      <c r="B279" s="14">
        <v>23</v>
      </c>
      <c r="C279" s="30" t="s">
        <v>58</v>
      </c>
      <c r="D279" s="30" t="s">
        <v>59</v>
      </c>
      <c r="E279" s="14">
        <v>1</v>
      </c>
      <c r="F279" s="12">
        <v>709000</v>
      </c>
      <c r="G279" s="12">
        <f t="shared" si="532"/>
        <v>134710</v>
      </c>
      <c r="H279" s="22">
        <f t="shared" si="533"/>
        <v>843710</v>
      </c>
      <c r="I279" s="22">
        <v>765720</v>
      </c>
      <c r="J279" s="22">
        <f t="shared" ref="J279" si="584">I279*0.19</f>
        <v>145486.79999999999</v>
      </c>
      <c r="K279" s="22">
        <f t="shared" si="535"/>
        <v>911206.8</v>
      </c>
      <c r="L279" s="22">
        <v>786990.00000000012</v>
      </c>
      <c r="M279" s="22">
        <f t="shared" ref="M279" si="585">L279*0.19</f>
        <v>149528.10000000003</v>
      </c>
      <c r="N279" s="22">
        <f t="shared" si="537"/>
        <v>936518.10000000009</v>
      </c>
      <c r="O279" s="20">
        <f t="shared" si="540"/>
        <v>5.3475617897278976E-2</v>
      </c>
      <c r="P279" s="33">
        <f t="shared" si="541"/>
        <v>897145</v>
      </c>
      <c r="Q279" s="34">
        <f t="shared" si="542"/>
        <v>911207</v>
      </c>
      <c r="R279" s="34">
        <f t="shared" si="543"/>
        <v>896277</v>
      </c>
    </row>
    <row r="280" spans="1:30" ht="28.5">
      <c r="B280" s="14">
        <v>24</v>
      </c>
      <c r="C280" s="30" t="s">
        <v>60</v>
      </c>
      <c r="D280" s="30" t="s">
        <v>61</v>
      </c>
      <c r="E280" s="14">
        <v>1</v>
      </c>
      <c r="F280" s="12">
        <v>342342.00000000006</v>
      </c>
      <c r="G280" s="12">
        <f t="shared" si="532"/>
        <v>65044.98000000001</v>
      </c>
      <c r="H280" s="22">
        <f t="shared" si="533"/>
        <v>407386.9800000001</v>
      </c>
      <c r="I280" s="22">
        <v>366305.94000000006</v>
      </c>
      <c r="J280" s="22">
        <f t="shared" ref="J280" si="586">I280*0.19</f>
        <v>69598.128600000011</v>
      </c>
      <c r="K280" s="22">
        <f t="shared" si="535"/>
        <v>435904.06860000006</v>
      </c>
      <c r="L280" s="22">
        <v>393693.30000000005</v>
      </c>
      <c r="M280" s="22">
        <f t="shared" ref="M280" si="587">L280*0.19</f>
        <v>74801.727000000014</v>
      </c>
      <c r="N280" s="22">
        <f t="shared" si="537"/>
        <v>468495.02700000006</v>
      </c>
      <c r="O280" s="20">
        <f t="shared" si="540"/>
        <v>6.9927517075762086E-2</v>
      </c>
      <c r="P280" s="33">
        <f t="shared" si="541"/>
        <v>437262</v>
      </c>
      <c r="Q280" s="34">
        <f t="shared" si="542"/>
        <v>435904</v>
      </c>
      <c r="R280" s="34">
        <f t="shared" si="543"/>
        <v>436550</v>
      </c>
    </row>
    <row r="281" spans="1:30" s="10" customFormat="1">
      <c r="A281" s="31"/>
      <c r="B281" s="14">
        <v>25</v>
      </c>
      <c r="C281" s="32" t="s">
        <v>62</v>
      </c>
      <c r="D281" s="32" t="s">
        <v>41</v>
      </c>
      <c r="E281" s="14">
        <v>1</v>
      </c>
      <c r="F281" s="12">
        <v>812543.61075544171</v>
      </c>
      <c r="G281" s="12">
        <f t="shared" si="532"/>
        <v>154383.28604353394</v>
      </c>
      <c r="H281" s="22">
        <f t="shared" si="533"/>
        <v>966926.89679897565</v>
      </c>
      <c r="I281" s="22">
        <v>918174.28015364904</v>
      </c>
      <c r="J281" s="22">
        <f t="shared" ref="J281" si="588">I281*0.19</f>
        <v>174453.11322919332</v>
      </c>
      <c r="K281" s="22">
        <f t="shared" si="535"/>
        <v>1092627.3933828424</v>
      </c>
      <c r="L281" s="22">
        <v>845045.35518565937</v>
      </c>
      <c r="M281" s="22">
        <f t="shared" ref="M281" si="589">L281*0.19</f>
        <v>160558.61748527529</v>
      </c>
      <c r="N281" s="22">
        <f t="shared" si="537"/>
        <v>1005603.9726709346</v>
      </c>
      <c r="O281" s="20">
        <f t="shared" si="540"/>
        <v>6.3012568944599903E-2</v>
      </c>
      <c r="P281" s="33">
        <f t="shared" si="541"/>
        <v>1021719</v>
      </c>
      <c r="Q281" s="34">
        <f t="shared" si="542"/>
        <v>1005604</v>
      </c>
      <c r="R281" s="34">
        <f t="shared" si="543"/>
        <v>1020385</v>
      </c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</row>
    <row r="282" spans="1:30" ht="28.5">
      <c r="B282" s="14">
        <v>26</v>
      </c>
      <c r="C282" s="30" t="s">
        <v>65</v>
      </c>
      <c r="D282" s="30" t="s">
        <v>66</v>
      </c>
      <c r="E282" s="14">
        <v>1</v>
      </c>
      <c r="F282" s="12">
        <v>1925131</v>
      </c>
      <c r="G282" s="12">
        <f t="shared" si="532"/>
        <v>365774.89</v>
      </c>
      <c r="H282" s="22">
        <f t="shared" si="533"/>
        <v>2290905.89</v>
      </c>
      <c r="I282" s="22">
        <v>2136895.41</v>
      </c>
      <c r="J282" s="22">
        <f t="shared" ref="J282" si="590">I282*0.19</f>
        <v>406010.12790000002</v>
      </c>
      <c r="K282" s="22">
        <f t="shared" si="535"/>
        <v>2542905.5379000003</v>
      </c>
      <c r="L282" s="22">
        <v>2002136.24</v>
      </c>
      <c r="M282" s="22">
        <f t="shared" ref="M282" si="591">L282*0.19</f>
        <v>380405.88559999998</v>
      </c>
      <c r="N282" s="22">
        <f t="shared" si="537"/>
        <v>2382542.1255999999</v>
      </c>
      <c r="O282" s="20">
        <f t="shared" si="540"/>
        <v>5.3026327265047885E-2</v>
      </c>
      <c r="P282" s="33">
        <f t="shared" si="541"/>
        <v>2405451</v>
      </c>
      <c r="Q282" s="34">
        <f t="shared" si="542"/>
        <v>2382542</v>
      </c>
      <c r="R282" s="34">
        <f t="shared" si="543"/>
        <v>2403215</v>
      </c>
    </row>
    <row r="283" spans="1:30" ht="28.5">
      <c r="B283" s="14">
        <v>27</v>
      </c>
      <c r="C283" s="30" t="s">
        <v>69</v>
      </c>
      <c r="D283" s="30" t="s">
        <v>31</v>
      </c>
      <c r="E283" s="14">
        <v>1</v>
      </c>
      <c r="F283" s="12">
        <v>230000</v>
      </c>
      <c r="G283" s="12">
        <f t="shared" si="532"/>
        <v>43700</v>
      </c>
      <c r="H283" s="22">
        <f t="shared" si="533"/>
        <v>273700</v>
      </c>
      <c r="I283" s="22">
        <v>235000</v>
      </c>
      <c r="J283" s="22">
        <f t="shared" ref="J283" si="592">I283*0.19</f>
        <v>44650</v>
      </c>
      <c r="K283" s="22">
        <f t="shared" si="535"/>
        <v>279650</v>
      </c>
      <c r="L283" s="22">
        <v>236470</v>
      </c>
      <c r="M283" s="22">
        <f t="shared" ref="M283" si="593">L283*0.19</f>
        <v>44929.3</v>
      </c>
      <c r="N283" s="22">
        <f t="shared" si="537"/>
        <v>281399.3</v>
      </c>
      <c r="O283" s="20">
        <f t="shared" si="540"/>
        <v>1.4505398613042684E-2</v>
      </c>
      <c r="P283" s="33">
        <f t="shared" si="541"/>
        <v>278250</v>
      </c>
      <c r="Q283" s="34">
        <f t="shared" si="542"/>
        <v>279650</v>
      </c>
      <c r="R283" s="34">
        <f t="shared" si="543"/>
        <v>278230</v>
      </c>
    </row>
    <row r="284" spans="1:30" ht="28.5">
      <c r="B284" s="14">
        <v>28</v>
      </c>
      <c r="C284" s="30" t="s">
        <v>70</v>
      </c>
      <c r="D284" s="30" t="s">
        <v>71</v>
      </c>
      <c r="E284" s="14">
        <v>1</v>
      </c>
      <c r="F284" s="12">
        <v>290000</v>
      </c>
      <c r="G284" s="12">
        <f t="shared" si="532"/>
        <v>55100</v>
      </c>
      <c r="H284" s="22">
        <f t="shared" si="533"/>
        <v>345100</v>
      </c>
      <c r="I284" s="22">
        <v>310500</v>
      </c>
      <c r="J284" s="22">
        <f t="shared" ref="J284" si="594">I284*0.19</f>
        <v>58995</v>
      </c>
      <c r="K284" s="22">
        <f t="shared" si="535"/>
        <v>369495</v>
      </c>
      <c r="L284" s="22">
        <v>310500</v>
      </c>
      <c r="M284" s="22">
        <f t="shared" ref="M284" si="595">L284*0.19</f>
        <v>58995</v>
      </c>
      <c r="N284" s="22">
        <f t="shared" si="537"/>
        <v>369495</v>
      </c>
      <c r="O284" s="20">
        <f t="shared" si="540"/>
        <v>3.8975896328388569E-2</v>
      </c>
      <c r="P284" s="33">
        <f t="shared" si="541"/>
        <v>361363</v>
      </c>
      <c r="Q284" s="34">
        <f t="shared" si="542"/>
        <v>369495</v>
      </c>
      <c r="R284" s="34">
        <f t="shared" si="543"/>
        <v>361178</v>
      </c>
    </row>
    <row r="285" spans="1:30">
      <c r="B285" s="14">
        <v>29</v>
      </c>
      <c r="C285" s="30" t="s">
        <v>72</v>
      </c>
      <c r="D285" s="30" t="s">
        <v>6</v>
      </c>
      <c r="E285" s="14">
        <v>1</v>
      </c>
      <c r="F285" s="12">
        <v>399840</v>
      </c>
      <c r="G285" s="12">
        <f t="shared" si="532"/>
        <v>75969.600000000006</v>
      </c>
      <c r="H285" s="22">
        <f t="shared" si="533"/>
        <v>475809.6</v>
      </c>
      <c r="I285" s="22">
        <v>455817.60000000003</v>
      </c>
      <c r="J285" s="22">
        <f t="shared" ref="J285" si="596">I285*0.19</f>
        <v>86605.344000000012</v>
      </c>
      <c r="K285" s="22">
        <f t="shared" si="535"/>
        <v>542422.94400000002</v>
      </c>
      <c r="L285" s="22">
        <v>419832</v>
      </c>
      <c r="M285" s="22">
        <f t="shared" ref="M285" si="597">L285*0.19</f>
        <v>79768.08</v>
      </c>
      <c r="N285" s="22">
        <f t="shared" si="537"/>
        <v>499600.08</v>
      </c>
      <c r="O285" s="20">
        <f t="shared" si="540"/>
        <v>6.6720365685870753E-2</v>
      </c>
      <c r="P285" s="33">
        <f t="shared" si="541"/>
        <v>505944</v>
      </c>
      <c r="Q285" s="34">
        <f t="shared" si="542"/>
        <v>499600</v>
      </c>
      <c r="R285" s="34">
        <f t="shared" si="543"/>
        <v>505201</v>
      </c>
    </row>
    <row r="286" spans="1:30" ht="28.5">
      <c r="B286" s="14">
        <v>30</v>
      </c>
      <c r="C286" s="30" t="s">
        <v>73</v>
      </c>
      <c r="D286" s="30" t="s">
        <v>74</v>
      </c>
      <c r="E286" s="14">
        <v>1</v>
      </c>
      <c r="F286" s="12">
        <v>590548.9372599232</v>
      </c>
      <c r="G286" s="12">
        <f t="shared" si="532"/>
        <v>112204.29807938541</v>
      </c>
      <c r="H286" s="22">
        <f t="shared" si="533"/>
        <v>702753.23533930862</v>
      </c>
      <c r="I286" s="22">
        <v>631887.36286811787</v>
      </c>
      <c r="J286" s="22">
        <f t="shared" ref="J286" si="598">I286*0.19</f>
        <v>120058.59894494239</v>
      </c>
      <c r="K286" s="22">
        <f t="shared" si="535"/>
        <v>751945.96181306022</v>
      </c>
      <c r="L286" s="22">
        <v>631887.36286811787</v>
      </c>
      <c r="M286" s="22">
        <f t="shared" ref="M286" si="599">L286*0.19</f>
        <v>120058.59894494239</v>
      </c>
      <c r="N286" s="22">
        <f t="shared" si="537"/>
        <v>751945.96181306022</v>
      </c>
      <c r="O286" s="20">
        <f t="shared" si="540"/>
        <v>3.8612597620962232E-2</v>
      </c>
      <c r="P286" s="33">
        <f t="shared" si="541"/>
        <v>735548</v>
      </c>
      <c r="Q286" s="34">
        <f t="shared" si="542"/>
        <v>751946</v>
      </c>
      <c r="R286" s="34">
        <f t="shared" si="543"/>
        <v>735177</v>
      </c>
    </row>
    <row r="287" spans="1:30">
      <c r="B287" s="14">
        <v>31</v>
      </c>
      <c r="C287" s="30" t="s">
        <v>75</v>
      </c>
      <c r="D287" s="30" t="s">
        <v>76</v>
      </c>
      <c r="E287" s="14">
        <v>1</v>
      </c>
      <c r="F287" s="12">
        <v>371787.19590268889</v>
      </c>
      <c r="G287" s="12">
        <f t="shared" si="532"/>
        <v>70639.567221510893</v>
      </c>
      <c r="H287" s="22">
        <f t="shared" si="533"/>
        <v>442426.76312419982</v>
      </c>
      <c r="I287" s="22">
        <v>427555.27528809221</v>
      </c>
      <c r="J287" s="22">
        <f t="shared" ref="J287" si="600">I287*0.19</f>
        <v>81235.502304737514</v>
      </c>
      <c r="K287" s="22">
        <f t="shared" si="535"/>
        <v>508790.77759282972</v>
      </c>
      <c r="L287" s="22">
        <v>397812.29961587716</v>
      </c>
      <c r="M287" s="22">
        <f t="shared" ref="M287" si="601">L287*0.19</f>
        <v>75584.336927016659</v>
      </c>
      <c r="N287" s="22">
        <f t="shared" si="537"/>
        <v>473396.63654289383</v>
      </c>
      <c r="O287" s="20">
        <f t="shared" si="540"/>
        <v>6.9927517075762058E-2</v>
      </c>
      <c r="P287" s="33">
        <f t="shared" si="541"/>
        <v>474871</v>
      </c>
      <c r="Q287" s="34">
        <f t="shared" si="542"/>
        <v>473397</v>
      </c>
      <c r="R287" s="34">
        <f t="shared" si="543"/>
        <v>474099</v>
      </c>
    </row>
    <row r="288" spans="1:30">
      <c r="B288" s="14">
        <v>32</v>
      </c>
      <c r="C288" s="30" t="s">
        <v>79</v>
      </c>
      <c r="D288" s="30" t="s">
        <v>80</v>
      </c>
      <c r="E288" s="14">
        <v>1</v>
      </c>
      <c r="F288" s="12">
        <v>1500000</v>
      </c>
      <c r="G288" s="12">
        <f t="shared" si="532"/>
        <v>285000</v>
      </c>
      <c r="H288" s="22">
        <f t="shared" si="533"/>
        <v>1785000</v>
      </c>
      <c r="I288" s="22">
        <v>1680000.0000000002</v>
      </c>
      <c r="J288" s="22">
        <f t="shared" ref="J288" si="602">I288*0.19</f>
        <v>319200.00000000006</v>
      </c>
      <c r="K288" s="22">
        <f t="shared" si="535"/>
        <v>1999200.0000000002</v>
      </c>
      <c r="L288" s="22">
        <v>1620000</v>
      </c>
      <c r="M288" s="22">
        <f t="shared" ref="M288" si="603">L288*0.19</f>
        <v>307800</v>
      </c>
      <c r="N288" s="22">
        <f t="shared" si="537"/>
        <v>1927800</v>
      </c>
      <c r="O288" s="20">
        <f t="shared" si="540"/>
        <v>5.7282196186948055E-2</v>
      </c>
      <c r="P288" s="33">
        <f t="shared" si="541"/>
        <v>1904000</v>
      </c>
      <c r="Q288" s="34">
        <f t="shared" si="542"/>
        <v>1927800</v>
      </c>
      <c r="R288" s="34">
        <f t="shared" si="543"/>
        <v>1901890</v>
      </c>
    </row>
    <row r="289" spans="2:18">
      <c r="B289" s="14">
        <v>33</v>
      </c>
      <c r="C289" s="30" t="s">
        <v>81</v>
      </c>
      <c r="D289" s="30" t="s">
        <v>80</v>
      </c>
      <c r="E289" s="14">
        <v>1</v>
      </c>
      <c r="F289" s="12">
        <v>1481000</v>
      </c>
      <c r="G289" s="12">
        <f t="shared" si="532"/>
        <v>281390</v>
      </c>
      <c r="H289" s="22">
        <f t="shared" si="533"/>
        <v>1762390</v>
      </c>
      <c r="I289" s="22">
        <v>1643910.0000000002</v>
      </c>
      <c r="J289" s="22">
        <f t="shared" ref="J289" si="604">I289*0.19</f>
        <v>312342.90000000002</v>
      </c>
      <c r="K289" s="22">
        <f t="shared" si="535"/>
        <v>1956252.9000000004</v>
      </c>
      <c r="L289" s="22">
        <v>1614290.0000000002</v>
      </c>
      <c r="M289" s="22">
        <f t="shared" ref="M289" si="605">L289*0.19</f>
        <v>306715.10000000003</v>
      </c>
      <c r="N289" s="22">
        <f t="shared" si="537"/>
        <v>1921005.1000000003</v>
      </c>
      <c r="O289" s="20">
        <f t="shared" si="540"/>
        <v>5.4932486972646806E-2</v>
      </c>
      <c r="P289" s="33">
        <f t="shared" si="541"/>
        <v>1879883</v>
      </c>
      <c r="Q289" s="34">
        <f t="shared" si="542"/>
        <v>1921005</v>
      </c>
      <c r="R289" s="34">
        <f t="shared" si="543"/>
        <v>1877955</v>
      </c>
    </row>
    <row r="290" spans="2:18" ht="28.5">
      <c r="B290" s="14">
        <v>34</v>
      </c>
      <c r="C290" s="30" t="s">
        <v>82</v>
      </c>
      <c r="D290" s="30" t="s">
        <v>80</v>
      </c>
      <c r="E290" s="14">
        <v>1</v>
      </c>
      <c r="F290" s="12">
        <v>1322000</v>
      </c>
      <c r="G290" s="12">
        <f t="shared" si="532"/>
        <v>251180</v>
      </c>
      <c r="H290" s="22">
        <f t="shared" si="533"/>
        <v>1573180</v>
      </c>
      <c r="I290" s="22">
        <v>1427760</v>
      </c>
      <c r="J290" s="22">
        <f t="shared" ref="J290" si="606">I290*0.19</f>
        <v>271274.40000000002</v>
      </c>
      <c r="K290" s="22">
        <f t="shared" si="535"/>
        <v>1699034.4</v>
      </c>
      <c r="L290" s="22">
        <v>1493859.9999999998</v>
      </c>
      <c r="M290" s="22">
        <f t="shared" ref="M290" si="607">L290*0.19</f>
        <v>283833.39999999997</v>
      </c>
      <c r="N290" s="22">
        <f t="shared" si="537"/>
        <v>1777693.3999999997</v>
      </c>
      <c r="O290" s="20">
        <f t="shared" si="540"/>
        <v>6.1284472189738239E-2</v>
      </c>
      <c r="P290" s="33">
        <f t="shared" si="541"/>
        <v>1683303</v>
      </c>
      <c r="Q290" s="34">
        <f t="shared" si="542"/>
        <v>1699034</v>
      </c>
      <c r="R290" s="34">
        <f t="shared" si="543"/>
        <v>1681173</v>
      </c>
    </row>
    <row r="291" spans="2:18">
      <c r="B291" s="14">
        <v>35</v>
      </c>
      <c r="C291" s="15" t="s">
        <v>83</v>
      </c>
      <c r="D291" s="15" t="s">
        <v>14</v>
      </c>
      <c r="E291" s="14">
        <v>1</v>
      </c>
      <c r="F291" s="12">
        <v>589000</v>
      </c>
      <c r="G291" s="12">
        <f t="shared" si="532"/>
        <v>111910</v>
      </c>
      <c r="H291" s="22">
        <f t="shared" si="533"/>
        <v>700910</v>
      </c>
      <c r="I291" s="22">
        <v>612560</v>
      </c>
      <c r="J291" s="22">
        <f t="shared" ref="J291" si="608">I291*0.19</f>
        <v>116386.4</v>
      </c>
      <c r="K291" s="22">
        <f t="shared" si="535"/>
        <v>728946.4</v>
      </c>
      <c r="L291" s="22">
        <v>606670</v>
      </c>
      <c r="M291" s="22">
        <f t="shared" ref="M291" si="609">L291*0.19</f>
        <v>115267.3</v>
      </c>
      <c r="N291" s="22">
        <f t="shared" si="537"/>
        <v>721937.3</v>
      </c>
      <c r="O291" s="20">
        <f t="shared" si="540"/>
        <v>2.0342013024099038E-2</v>
      </c>
      <c r="P291" s="33">
        <f t="shared" si="541"/>
        <v>717265</v>
      </c>
      <c r="Q291" s="34">
        <f t="shared" si="542"/>
        <v>721937</v>
      </c>
      <c r="R291" s="34">
        <f t="shared" si="543"/>
        <v>717165</v>
      </c>
    </row>
    <row r="292" spans="2:18">
      <c r="B292" s="14">
        <v>36</v>
      </c>
      <c r="C292" s="15" t="s">
        <v>94</v>
      </c>
      <c r="D292" s="15" t="s">
        <v>41</v>
      </c>
      <c r="E292" s="14">
        <v>1</v>
      </c>
      <c r="F292" s="12">
        <v>575000</v>
      </c>
      <c r="G292" s="12">
        <f t="shared" si="532"/>
        <v>109250</v>
      </c>
      <c r="H292" s="22">
        <f t="shared" si="533"/>
        <v>684250</v>
      </c>
      <c r="I292" s="22">
        <v>661250</v>
      </c>
      <c r="J292" s="22">
        <f t="shared" ref="J292" si="610">I292*0.19</f>
        <v>125637.5</v>
      </c>
      <c r="K292" s="22">
        <f t="shared" si="535"/>
        <v>786887.5</v>
      </c>
      <c r="L292" s="22">
        <v>632500</v>
      </c>
      <c r="M292" s="22">
        <f t="shared" ref="M292" si="611">L292*0.19</f>
        <v>120175</v>
      </c>
      <c r="N292" s="22">
        <f t="shared" si="537"/>
        <v>752675</v>
      </c>
      <c r="O292" s="20">
        <f t="shared" si="540"/>
        <v>7.0501164537782157E-2</v>
      </c>
      <c r="P292" s="33">
        <f t="shared" si="541"/>
        <v>741271</v>
      </c>
      <c r="Q292" s="34">
        <f t="shared" si="542"/>
        <v>752675</v>
      </c>
      <c r="R292" s="34">
        <f t="shared" si="543"/>
        <v>740023</v>
      </c>
    </row>
    <row r="293" spans="2:18">
      <c r="B293" s="14">
        <v>37</v>
      </c>
      <c r="C293" s="15" t="s">
        <v>105</v>
      </c>
      <c r="D293" s="15" t="s">
        <v>96</v>
      </c>
      <c r="E293" s="14">
        <v>1</v>
      </c>
      <c r="F293" s="12">
        <v>159000</v>
      </c>
      <c r="G293" s="12">
        <f t="shared" si="532"/>
        <v>30210</v>
      </c>
      <c r="H293" s="22">
        <f t="shared" si="533"/>
        <v>189210</v>
      </c>
      <c r="I293" s="22">
        <v>176490.00000000003</v>
      </c>
      <c r="J293" s="22">
        <f t="shared" ref="J293" si="612">I293*0.19</f>
        <v>33533.100000000006</v>
      </c>
      <c r="K293" s="22">
        <f t="shared" si="535"/>
        <v>210023.10000000003</v>
      </c>
      <c r="L293" s="22">
        <v>160590</v>
      </c>
      <c r="M293" s="22">
        <f t="shared" ref="M293" si="613">L293*0.19</f>
        <v>30512.1</v>
      </c>
      <c r="N293" s="22">
        <f t="shared" si="537"/>
        <v>191102.1</v>
      </c>
      <c r="O293" s="20">
        <f t="shared" si="540"/>
        <v>5.8488101252867589E-2</v>
      </c>
      <c r="P293" s="33">
        <f t="shared" si="541"/>
        <v>196778</v>
      </c>
      <c r="Q293" s="34">
        <f t="shared" si="542"/>
        <v>191102</v>
      </c>
      <c r="R293" s="34">
        <f t="shared" si="543"/>
        <v>196559</v>
      </c>
    </row>
    <row r="294" spans="2:18">
      <c r="B294" s="14">
        <v>38</v>
      </c>
      <c r="C294" s="15" t="s">
        <v>95</v>
      </c>
      <c r="D294" s="15" t="s">
        <v>96</v>
      </c>
      <c r="E294" s="14">
        <v>1</v>
      </c>
      <c r="F294" s="12">
        <v>160000</v>
      </c>
      <c r="G294" s="12">
        <f t="shared" si="532"/>
        <v>30400</v>
      </c>
      <c r="H294" s="22">
        <f t="shared" si="533"/>
        <v>190400</v>
      </c>
      <c r="I294" s="22">
        <v>182850</v>
      </c>
      <c r="J294" s="22">
        <f t="shared" ref="J294" si="614">I294*0.19</f>
        <v>34741.5</v>
      </c>
      <c r="K294" s="22">
        <f t="shared" si="535"/>
        <v>217591.5</v>
      </c>
      <c r="L294" s="22">
        <v>166950</v>
      </c>
      <c r="M294" s="22">
        <f t="shared" ref="M294" si="615">L294*0.19</f>
        <v>31720.5</v>
      </c>
      <c r="N294" s="22">
        <f t="shared" si="537"/>
        <v>198670.5</v>
      </c>
      <c r="O294" s="20">
        <f t="shared" si="540"/>
        <v>6.8929910012498888E-2</v>
      </c>
      <c r="P294" s="33">
        <f t="shared" si="541"/>
        <v>202221</v>
      </c>
      <c r="Q294" s="34">
        <f t="shared" si="542"/>
        <v>198671</v>
      </c>
      <c r="R294" s="34">
        <f t="shared" si="543"/>
        <v>201905</v>
      </c>
    </row>
    <row r="295" spans="2:18" ht="22.5" customHeight="1">
      <c r="B295" s="14">
        <v>39</v>
      </c>
      <c r="C295" s="30" t="s">
        <v>97</v>
      </c>
      <c r="D295" s="30" t="s">
        <v>106</v>
      </c>
      <c r="E295" s="14">
        <v>1</v>
      </c>
      <c r="F295" s="12">
        <v>397000</v>
      </c>
      <c r="G295" s="12">
        <f t="shared" si="532"/>
        <v>75430</v>
      </c>
      <c r="H295" s="22">
        <f t="shared" si="533"/>
        <v>472430</v>
      </c>
      <c r="I295" s="22">
        <v>424790</v>
      </c>
      <c r="J295" s="22">
        <f t="shared" ref="J295" si="616">I295*0.19</f>
        <v>80710.100000000006</v>
      </c>
      <c r="K295" s="22">
        <f t="shared" si="535"/>
        <v>505500.1</v>
      </c>
      <c r="L295" s="22">
        <v>408910</v>
      </c>
      <c r="M295" s="22">
        <f t="shared" ref="M295" si="617">L295*0.19</f>
        <v>77692.899999999994</v>
      </c>
      <c r="N295" s="22">
        <f t="shared" si="537"/>
        <v>486602.9</v>
      </c>
      <c r="O295" s="20">
        <f t="shared" si="540"/>
        <v>3.3985979847912032E-2</v>
      </c>
      <c r="P295" s="33">
        <f t="shared" si="541"/>
        <v>488178</v>
      </c>
      <c r="Q295" s="34">
        <f t="shared" si="542"/>
        <v>486603</v>
      </c>
      <c r="R295" s="34">
        <f t="shared" si="543"/>
        <v>487990</v>
      </c>
    </row>
    <row r="296" spans="2:18" ht="38.25" customHeight="1">
      <c r="B296" s="14">
        <v>40</v>
      </c>
      <c r="C296" s="30" t="s">
        <v>98</v>
      </c>
      <c r="D296" s="30" t="s">
        <v>107</v>
      </c>
      <c r="E296" s="14">
        <v>1</v>
      </c>
      <c r="F296" s="12">
        <v>551000</v>
      </c>
      <c r="G296" s="12">
        <f t="shared" si="532"/>
        <v>104690</v>
      </c>
      <c r="H296" s="22">
        <f t="shared" si="533"/>
        <v>655690</v>
      </c>
      <c r="I296" s="22">
        <v>611610</v>
      </c>
      <c r="J296" s="22">
        <f t="shared" ref="J296" si="618">I296*0.19</f>
        <v>116205.9</v>
      </c>
      <c r="K296" s="22">
        <f t="shared" si="535"/>
        <v>727815.9</v>
      </c>
      <c r="L296" s="22">
        <v>556510</v>
      </c>
      <c r="M296" s="22">
        <f t="shared" ref="M296" si="619">L296*0.19</f>
        <v>105736.9</v>
      </c>
      <c r="N296" s="22">
        <f t="shared" si="537"/>
        <v>662246.9</v>
      </c>
      <c r="O296" s="20">
        <f t="shared" si="540"/>
        <v>5.8488101252867512E-2</v>
      </c>
      <c r="P296" s="33">
        <f t="shared" si="541"/>
        <v>681918</v>
      </c>
      <c r="Q296" s="34">
        <f t="shared" si="542"/>
        <v>662247</v>
      </c>
      <c r="R296" s="34">
        <f t="shared" si="543"/>
        <v>681156</v>
      </c>
    </row>
    <row r="297" spans="2:18">
      <c r="B297" s="14">
        <v>41</v>
      </c>
      <c r="C297" s="30" t="s">
        <v>99</v>
      </c>
      <c r="D297" s="30" t="s">
        <v>113</v>
      </c>
      <c r="E297" s="14">
        <v>1</v>
      </c>
      <c r="F297" s="12">
        <v>197000</v>
      </c>
      <c r="G297" s="12">
        <f t="shared" si="532"/>
        <v>37430</v>
      </c>
      <c r="H297" s="22">
        <f t="shared" si="533"/>
        <v>234430</v>
      </c>
      <c r="I297" s="22">
        <v>220349.99999999997</v>
      </c>
      <c r="J297" s="22">
        <f t="shared" ref="J297" si="620">I297*0.19</f>
        <v>41866.499999999993</v>
      </c>
      <c r="K297" s="22">
        <f t="shared" si="535"/>
        <v>262216.49999999994</v>
      </c>
      <c r="L297" s="22">
        <v>200850</v>
      </c>
      <c r="M297" s="22">
        <f t="shared" ref="M297" si="621">L297*0.19</f>
        <v>38161.5</v>
      </c>
      <c r="N297" s="22">
        <f t="shared" si="537"/>
        <v>239011.5</v>
      </c>
      <c r="O297" s="20">
        <f t="shared" si="540"/>
        <v>6.0750337104267929E-2</v>
      </c>
      <c r="P297" s="33">
        <f t="shared" si="541"/>
        <v>245219</v>
      </c>
      <c r="Q297" s="34">
        <f t="shared" si="542"/>
        <v>239012</v>
      </c>
      <c r="R297" s="34">
        <f t="shared" si="543"/>
        <v>244924</v>
      </c>
    </row>
    <row r="298" spans="2:18" ht="28.5">
      <c r="B298" s="14">
        <v>42</v>
      </c>
      <c r="C298" s="30" t="s">
        <v>100</v>
      </c>
      <c r="D298" s="15" t="s">
        <v>14</v>
      </c>
      <c r="E298" s="14">
        <v>1</v>
      </c>
      <c r="F298" s="12">
        <v>430000</v>
      </c>
      <c r="G298" s="12">
        <f t="shared" si="532"/>
        <v>81700</v>
      </c>
      <c r="H298" s="22">
        <f t="shared" si="533"/>
        <v>511700</v>
      </c>
      <c r="I298" s="22">
        <v>420000</v>
      </c>
      <c r="J298" s="22">
        <f t="shared" ref="J298" si="622">I298*0.19</f>
        <v>79800</v>
      </c>
      <c r="K298" s="22">
        <f t="shared" si="535"/>
        <v>499800</v>
      </c>
      <c r="L298" s="22">
        <v>434010.00000000006</v>
      </c>
      <c r="M298" s="22">
        <f t="shared" ref="M298" si="623">L298*0.19</f>
        <v>82461.900000000009</v>
      </c>
      <c r="N298" s="22">
        <f t="shared" si="537"/>
        <v>516471.90000000008</v>
      </c>
      <c r="O298" s="20">
        <f t="shared" si="540"/>
        <v>1.6857961961987508E-2</v>
      </c>
      <c r="P298" s="33">
        <f t="shared" si="541"/>
        <v>509324</v>
      </c>
      <c r="Q298" s="34">
        <f t="shared" si="542"/>
        <v>511700</v>
      </c>
      <c r="R298" s="34">
        <f t="shared" si="543"/>
        <v>509276</v>
      </c>
    </row>
    <row r="299" spans="2:18" ht="28.5">
      <c r="B299" s="14">
        <v>43</v>
      </c>
      <c r="C299" s="30" t="s">
        <v>102</v>
      </c>
      <c r="D299" s="15" t="s">
        <v>14</v>
      </c>
      <c r="E299" s="14">
        <v>1</v>
      </c>
      <c r="F299" s="12">
        <v>420000</v>
      </c>
      <c r="G299" s="12">
        <f t="shared" si="532"/>
        <v>79800</v>
      </c>
      <c r="H299" s="22">
        <f t="shared" si="533"/>
        <v>499800</v>
      </c>
      <c r="I299" s="22">
        <v>430000</v>
      </c>
      <c r="J299" s="22">
        <f t="shared" ref="J299" si="624">I299*0.19</f>
        <v>81700</v>
      </c>
      <c r="K299" s="22">
        <f t="shared" si="535"/>
        <v>511700</v>
      </c>
      <c r="L299" s="22">
        <v>434010.00000000006</v>
      </c>
      <c r="M299" s="22">
        <f t="shared" ref="M299" si="625">L299*0.19</f>
        <v>82461.900000000009</v>
      </c>
      <c r="N299" s="22">
        <f t="shared" si="537"/>
        <v>516471.90000000008</v>
      </c>
      <c r="O299" s="20">
        <f t="shared" si="540"/>
        <v>1.6857961961987508E-2</v>
      </c>
      <c r="P299" s="33">
        <f t="shared" si="541"/>
        <v>509324</v>
      </c>
      <c r="Q299" s="34">
        <f t="shared" si="542"/>
        <v>511700</v>
      </c>
      <c r="R299" s="34">
        <f t="shared" si="543"/>
        <v>509276</v>
      </c>
    </row>
    <row r="300" spans="2:18">
      <c r="B300" s="14">
        <v>44</v>
      </c>
      <c r="C300" s="15" t="s">
        <v>101</v>
      </c>
      <c r="D300" s="15" t="s">
        <v>108</v>
      </c>
      <c r="E300" s="14">
        <v>1</v>
      </c>
      <c r="F300" s="12">
        <v>250000</v>
      </c>
      <c r="G300" s="12">
        <f t="shared" si="532"/>
        <v>47500</v>
      </c>
      <c r="H300" s="22">
        <f t="shared" si="533"/>
        <v>297500</v>
      </c>
      <c r="I300" s="22">
        <v>244420</v>
      </c>
      <c r="J300" s="22">
        <f t="shared" ref="J300" si="626">I300*0.19</f>
        <v>46439.8</v>
      </c>
      <c r="K300" s="22">
        <f t="shared" si="535"/>
        <v>290859.8</v>
      </c>
      <c r="L300" s="22">
        <v>258940.00000000003</v>
      </c>
      <c r="M300" s="22">
        <f t="shared" ref="M300" si="627">L300*0.19</f>
        <v>49198.600000000006</v>
      </c>
      <c r="N300" s="22">
        <f t="shared" si="537"/>
        <v>308138.60000000003</v>
      </c>
      <c r="O300" s="20">
        <f t="shared" si="540"/>
        <v>2.9167357475849694E-2</v>
      </c>
      <c r="P300" s="33">
        <f t="shared" si="541"/>
        <v>298833</v>
      </c>
      <c r="Q300" s="34">
        <f t="shared" si="542"/>
        <v>297500</v>
      </c>
      <c r="R300" s="34">
        <f t="shared" si="543"/>
        <v>298748</v>
      </c>
    </row>
    <row r="301" spans="2:18" ht="18" customHeight="1">
      <c r="B301" s="51" t="s">
        <v>90</v>
      </c>
      <c r="C301" s="51"/>
      <c r="D301" s="51"/>
      <c r="E301" s="44"/>
      <c r="F301" s="55" t="s">
        <v>115</v>
      </c>
      <c r="G301" s="56"/>
      <c r="H301" s="57"/>
      <c r="I301" s="52" t="s">
        <v>116</v>
      </c>
      <c r="J301" s="53"/>
      <c r="K301" s="54"/>
      <c r="L301" s="52" t="s">
        <v>123</v>
      </c>
      <c r="M301" s="53"/>
      <c r="N301" s="54"/>
      <c r="O301" s="64" t="s">
        <v>125</v>
      </c>
      <c r="P301" s="65" t="s">
        <v>117</v>
      </c>
      <c r="Q301" s="70" t="s">
        <v>126</v>
      </c>
      <c r="R301" s="72" t="s">
        <v>127</v>
      </c>
    </row>
    <row r="302" spans="2:18" ht="24" customHeight="1">
      <c r="B302" s="26" t="s">
        <v>0</v>
      </c>
      <c r="C302" s="26" t="s">
        <v>1</v>
      </c>
      <c r="D302" s="27" t="s">
        <v>124</v>
      </c>
      <c r="E302" s="26" t="s">
        <v>3</v>
      </c>
      <c r="F302" s="28" t="s">
        <v>84</v>
      </c>
      <c r="G302" s="28" t="s">
        <v>85</v>
      </c>
      <c r="H302" s="29" t="s">
        <v>86</v>
      </c>
      <c r="I302" s="29" t="s">
        <v>84</v>
      </c>
      <c r="J302" s="29" t="s">
        <v>85</v>
      </c>
      <c r="K302" s="29" t="s">
        <v>86</v>
      </c>
      <c r="L302" s="29" t="s">
        <v>84</v>
      </c>
      <c r="M302" s="29" t="s">
        <v>85</v>
      </c>
      <c r="N302" s="29" t="s">
        <v>86</v>
      </c>
      <c r="O302" s="64"/>
      <c r="P302" s="65"/>
      <c r="Q302" s="71"/>
      <c r="R302" s="73"/>
    </row>
    <row r="303" spans="2:18" ht="28.5">
      <c r="B303" s="14">
        <v>1</v>
      </c>
      <c r="C303" s="30" t="s">
        <v>5</v>
      </c>
      <c r="D303" s="30" t="s">
        <v>6</v>
      </c>
      <c r="E303" s="14">
        <v>1</v>
      </c>
      <c r="F303" s="12">
        <v>236066</v>
      </c>
      <c r="G303" s="12">
        <f t="shared" ref="G303:G346" si="628">F303*0.19</f>
        <v>44852.54</v>
      </c>
      <c r="H303" s="22">
        <f t="shared" ref="H303:H346" si="629">F303+G303</f>
        <v>280918.53999999998</v>
      </c>
      <c r="I303" s="22">
        <v>259673</v>
      </c>
      <c r="J303" s="22">
        <f t="shared" ref="J303" si="630">I303*0.19</f>
        <v>49337.87</v>
      </c>
      <c r="K303" s="22">
        <f t="shared" ref="K303:K346" si="631">I303+J303</f>
        <v>309010.87</v>
      </c>
      <c r="L303" s="22">
        <v>266755</v>
      </c>
      <c r="M303" s="22">
        <f t="shared" ref="M303" si="632">L303*0.19</f>
        <v>50683.45</v>
      </c>
      <c r="N303" s="22">
        <f t="shared" ref="N303:N346" si="633">L303+M303</f>
        <v>317438.45</v>
      </c>
      <c r="O303" s="20">
        <f>_xlfn.STDEV.S(H303,K303,N303)/AVERAGE(H303,K303,N303)</f>
        <v>6.3222452396851106E-2</v>
      </c>
      <c r="P303" s="35">
        <v>379848</v>
      </c>
      <c r="Q303" s="36">
        <v>387083</v>
      </c>
      <c r="R303" s="36">
        <v>379626</v>
      </c>
    </row>
    <row r="304" spans="2:18">
      <c r="B304" s="14">
        <v>2</v>
      </c>
      <c r="C304" s="30" t="s">
        <v>9</v>
      </c>
      <c r="D304" s="30" t="s">
        <v>10</v>
      </c>
      <c r="E304" s="14">
        <v>1</v>
      </c>
      <c r="F304" s="12">
        <v>380982</v>
      </c>
      <c r="G304" s="12">
        <f t="shared" si="628"/>
        <v>72386.58</v>
      </c>
      <c r="H304" s="22">
        <f t="shared" si="629"/>
        <v>453368.58</v>
      </c>
      <c r="I304" s="22">
        <v>411461</v>
      </c>
      <c r="J304" s="22">
        <f t="shared" ref="J304" si="634">I304*0.19</f>
        <v>78177.59</v>
      </c>
      <c r="K304" s="22">
        <f t="shared" si="631"/>
        <v>489638.58999999997</v>
      </c>
      <c r="L304" s="22">
        <v>407651</v>
      </c>
      <c r="M304" s="22">
        <f t="shared" ref="M304" si="635">L304*0.19</f>
        <v>77453.69</v>
      </c>
      <c r="N304" s="22">
        <f t="shared" si="633"/>
        <v>485104.69</v>
      </c>
      <c r="O304" s="20">
        <f t="shared" ref="O304:O346" si="636">_xlfn.STDEV.S(H304,K304,N304)/AVERAGE(H304,K304,N304)</f>
        <v>4.1513826672795615E-2</v>
      </c>
      <c r="P304" s="35">
        <v>379848</v>
      </c>
      <c r="Q304" s="36">
        <v>387083</v>
      </c>
      <c r="R304" s="36">
        <v>379626</v>
      </c>
    </row>
    <row r="305" spans="2:18" ht="28.5">
      <c r="B305" s="14">
        <v>3</v>
      </c>
      <c r="C305" s="30" t="s">
        <v>11</v>
      </c>
      <c r="D305" s="30" t="s">
        <v>12</v>
      </c>
      <c r="E305" s="14">
        <v>1</v>
      </c>
      <c r="F305" s="12">
        <v>1072000</v>
      </c>
      <c r="G305" s="12">
        <f t="shared" si="628"/>
        <v>203680</v>
      </c>
      <c r="H305" s="22">
        <f t="shared" si="629"/>
        <v>1275680</v>
      </c>
      <c r="I305" s="22">
        <v>1093440</v>
      </c>
      <c r="J305" s="22">
        <f t="shared" ref="J305" si="637">I305*0.19</f>
        <v>207753.60000000001</v>
      </c>
      <c r="K305" s="22">
        <f t="shared" si="631"/>
        <v>1301193.6000000001</v>
      </c>
      <c r="L305" s="22">
        <v>999029</v>
      </c>
      <c r="M305" s="22">
        <f t="shared" ref="M305" si="638">L305*0.19</f>
        <v>189815.51</v>
      </c>
      <c r="N305" s="22">
        <f t="shared" si="633"/>
        <v>1188844.51</v>
      </c>
      <c r="O305" s="20">
        <f t="shared" si="636"/>
        <v>4.6921522290546844E-2</v>
      </c>
      <c r="P305" s="35">
        <v>379848</v>
      </c>
      <c r="Q305" s="36">
        <v>387083</v>
      </c>
      <c r="R305" s="36">
        <v>379626</v>
      </c>
    </row>
    <row r="306" spans="2:18" ht="42.75">
      <c r="B306" s="14">
        <v>4</v>
      </c>
      <c r="C306" s="30" t="s">
        <v>13</v>
      </c>
      <c r="D306" s="30" t="s">
        <v>14</v>
      </c>
      <c r="E306" s="14">
        <v>1</v>
      </c>
      <c r="F306" s="12">
        <v>305280.8</v>
      </c>
      <c r="G306" s="12">
        <f t="shared" si="628"/>
        <v>58003.351999999999</v>
      </c>
      <c r="H306" s="22">
        <f t="shared" si="629"/>
        <v>363284.152</v>
      </c>
      <c r="I306" s="22">
        <v>351866.34</v>
      </c>
      <c r="J306" s="22">
        <f t="shared" ref="J306" si="639">I306*0.19</f>
        <v>66854.604600000006</v>
      </c>
      <c r="K306" s="22">
        <f t="shared" si="631"/>
        <v>418720.94460000005</v>
      </c>
      <c r="L306" s="22">
        <v>338862</v>
      </c>
      <c r="M306" s="22">
        <f t="shared" ref="M306" si="640">L306*0.19</f>
        <v>64383.78</v>
      </c>
      <c r="N306" s="22">
        <f t="shared" si="633"/>
        <v>403245.78</v>
      </c>
      <c r="O306" s="20">
        <f t="shared" si="636"/>
        <v>7.2403678096865667E-2</v>
      </c>
      <c r="P306" s="35">
        <v>379848</v>
      </c>
      <c r="Q306" s="36">
        <v>387083</v>
      </c>
      <c r="R306" s="36">
        <v>379626</v>
      </c>
    </row>
    <row r="307" spans="2:18">
      <c r="B307" s="14">
        <v>5</v>
      </c>
      <c r="C307" s="30" t="s">
        <v>15</v>
      </c>
      <c r="D307" s="30" t="s">
        <v>12</v>
      </c>
      <c r="E307" s="14">
        <v>1</v>
      </c>
      <c r="F307" s="12">
        <v>355050.44344870216</v>
      </c>
      <c r="G307" s="12">
        <f t="shared" si="628"/>
        <v>67459.584255253416</v>
      </c>
      <c r="H307" s="22">
        <f t="shared" si="629"/>
        <v>422510.02770395559</v>
      </c>
      <c r="I307" s="22">
        <v>387005</v>
      </c>
      <c r="J307" s="22">
        <f t="shared" ref="J307" si="641">I307*0.19</f>
        <v>73530.95</v>
      </c>
      <c r="K307" s="22">
        <f t="shared" si="631"/>
        <v>460535.95</v>
      </c>
      <c r="L307" s="22">
        <v>404758</v>
      </c>
      <c r="M307" s="22">
        <f t="shared" ref="M307" si="642">L307*0.19</f>
        <v>76904.02</v>
      </c>
      <c r="N307" s="22">
        <f t="shared" si="633"/>
        <v>481662.02</v>
      </c>
      <c r="O307" s="20">
        <f t="shared" si="636"/>
        <v>6.5894659365087052E-2</v>
      </c>
      <c r="P307" s="35">
        <v>379848</v>
      </c>
      <c r="Q307" s="36">
        <v>387083</v>
      </c>
      <c r="R307" s="36">
        <v>379626</v>
      </c>
    </row>
    <row r="308" spans="2:18" ht="28.5">
      <c r="B308" s="14">
        <v>6</v>
      </c>
      <c r="C308" s="30" t="s">
        <v>16</v>
      </c>
      <c r="D308" s="30" t="s">
        <v>12</v>
      </c>
      <c r="E308" s="14">
        <v>1</v>
      </c>
      <c r="F308" s="12">
        <v>414574.99999999994</v>
      </c>
      <c r="G308" s="12">
        <f t="shared" si="628"/>
        <v>78769.249999999985</v>
      </c>
      <c r="H308" s="22">
        <f t="shared" si="629"/>
        <v>493344.24999999994</v>
      </c>
      <c r="I308" s="22">
        <v>451887</v>
      </c>
      <c r="J308" s="22">
        <f t="shared" ref="J308" si="643">I308*0.19</f>
        <v>85858.53</v>
      </c>
      <c r="K308" s="22">
        <f t="shared" si="631"/>
        <v>537745.53</v>
      </c>
      <c r="L308" s="22">
        <v>472616</v>
      </c>
      <c r="M308" s="22">
        <f t="shared" ref="M308" si="644">L308*0.19</f>
        <v>89797.040000000008</v>
      </c>
      <c r="N308" s="22">
        <f t="shared" si="633"/>
        <v>562413.04</v>
      </c>
      <c r="O308" s="20">
        <f t="shared" si="636"/>
        <v>6.589462299962992E-2</v>
      </c>
      <c r="P308" s="35">
        <v>379848</v>
      </c>
      <c r="Q308" s="36">
        <v>387083</v>
      </c>
      <c r="R308" s="36">
        <v>379626</v>
      </c>
    </row>
    <row r="309" spans="2:18" ht="28.5">
      <c r="B309" s="14">
        <v>7</v>
      </c>
      <c r="C309" s="30" t="s">
        <v>17</v>
      </c>
      <c r="D309" s="30" t="s">
        <v>18</v>
      </c>
      <c r="E309" s="14">
        <v>1</v>
      </c>
      <c r="F309" s="12">
        <v>292263.19999999995</v>
      </c>
      <c r="G309" s="12">
        <f t="shared" si="628"/>
        <v>55530.007999999994</v>
      </c>
      <c r="H309" s="22">
        <f t="shared" si="629"/>
        <v>347793.20799999993</v>
      </c>
      <c r="I309" s="22">
        <v>318567</v>
      </c>
      <c r="J309" s="22">
        <f t="shared" ref="J309" si="645">I309*0.19</f>
        <v>60527.73</v>
      </c>
      <c r="K309" s="22">
        <f t="shared" si="631"/>
        <v>379094.73</v>
      </c>
      <c r="L309" s="22">
        <v>312722</v>
      </c>
      <c r="M309" s="22">
        <f t="shared" ref="M309" si="646">L309*0.19</f>
        <v>59417.18</v>
      </c>
      <c r="N309" s="22">
        <f t="shared" si="633"/>
        <v>372139.18</v>
      </c>
      <c r="O309" s="20">
        <f t="shared" si="636"/>
        <v>4.4865671029997729E-2</v>
      </c>
      <c r="P309" s="35">
        <v>379848</v>
      </c>
      <c r="Q309" s="36">
        <v>387083</v>
      </c>
      <c r="R309" s="36">
        <v>379626</v>
      </c>
    </row>
    <row r="310" spans="2:18" ht="28.5">
      <c r="B310" s="14">
        <v>8</v>
      </c>
      <c r="C310" s="30" t="s">
        <v>21</v>
      </c>
      <c r="D310" s="30" t="s">
        <v>22</v>
      </c>
      <c r="E310" s="14">
        <v>1</v>
      </c>
      <c r="F310" s="12">
        <v>335335.84981458599</v>
      </c>
      <c r="G310" s="12">
        <f t="shared" si="628"/>
        <v>63713.811464771337</v>
      </c>
      <c r="H310" s="22">
        <f t="shared" si="629"/>
        <v>399049.66127935733</v>
      </c>
      <c r="I310" s="22">
        <v>355456</v>
      </c>
      <c r="J310" s="22">
        <f t="shared" ref="J310" si="647">I310*0.19</f>
        <v>67536.639999999999</v>
      </c>
      <c r="K310" s="22">
        <f t="shared" si="631"/>
        <v>422992.64000000001</v>
      </c>
      <c r="L310" s="22">
        <v>358809</v>
      </c>
      <c r="M310" s="22">
        <f t="shared" ref="M310" si="648">L310*0.19</f>
        <v>68173.710000000006</v>
      </c>
      <c r="N310" s="22">
        <f t="shared" si="633"/>
        <v>426982.71</v>
      </c>
      <c r="O310" s="20">
        <f t="shared" si="636"/>
        <v>3.6286604556007011E-2</v>
      </c>
      <c r="P310" s="35">
        <v>379848</v>
      </c>
      <c r="Q310" s="36">
        <v>387083</v>
      </c>
      <c r="R310" s="36">
        <v>379626</v>
      </c>
    </row>
    <row r="311" spans="2:18">
      <c r="B311" s="14">
        <v>9</v>
      </c>
      <c r="C311" s="30" t="s">
        <v>23</v>
      </c>
      <c r="D311" s="30" t="s">
        <v>22</v>
      </c>
      <c r="E311" s="14">
        <v>1</v>
      </c>
      <c r="F311" s="12">
        <v>280568</v>
      </c>
      <c r="G311" s="12">
        <f t="shared" si="628"/>
        <v>53307.92</v>
      </c>
      <c r="H311" s="22">
        <f t="shared" si="629"/>
        <v>333875.92</v>
      </c>
      <c r="I311" s="22">
        <v>283374</v>
      </c>
      <c r="J311" s="22">
        <f t="shared" ref="J311" si="649">I311*0.19</f>
        <v>53841.06</v>
      </c>
      <c r="K311" s="22">
        <f t="shared" si="631"/>
        <v>337215.06</v>
      </c>
      <c r="L311" s="22">
        <v>308625</v>
      </c>
      <c r="M311" s="22">
        <f t="shared" ref="M311" si="650">L311*0.19</f>
        <v>58638.75</v>
      </c>
      <c r="N311" s="22">
        <f t="shared" si="633"/>
        <v>367263.75</v>
      </c>
      <c r="O311" s="20">
        <f t="shared" si="636"/>
        <v>5.3127787521245036E-2</v>
      </c>
      <c r="P311" s="35">
        <v>379848</v>
      </c>
      <c r="Q311" s="36">
        <v>387083</v>
      </c>
      <c r="R311" s="36">
        <v>379626</v>
      </c>
    </row>
    <row r="312" spans="2:18" ht="28.5">
      <c r="B312" s="14">
        <v>10</v>
      </c>
      <c r="C312" s="30" t="s">
        <v>24</v>
      </c>
      <c r="D312" s="30" t="s">
        <v>25</v>
      </c>
      <c r="E312" s="14">
        <v>1</v>
      </c>
      <c r="F312" s="12">
        <v>704565</v>
      </c>
      <c r="G312" s="12">
        <f t="shared" si="628"/>
        <v>133867.35</v>
      </c>
      <c r="H312" s="22">
        <f t="shared" si="629"/>
        <v>838432.35</v>
      </c>
      <c r="I312" s="22">
        <v>796158.45</v>
      </c>
      <c r="J312" s="22">
        <f t="shared" ref="J312" si="651">I312*0.19</f>
        <v>151270.10550000001</v>
      </c>
      <c r="K312" s="22">
        <f t="shared" si="631"/>
        <v>947428.55550000002</v>
      </c>
      <c r="L312" s="22">
        <v>775022</v>
      </c>
      <c r="M312" s="22">
        <f t="shared" ref="M312" si="652">L312*0.19</f>
        <v>147254.18</v>
      </c>
      <c r="N312" s="22">
        <f t="shared" si="633"/>
        <v>922276.17999999993</v>
      </c>
      <c r="O312" s="20">
        <f t="shared" si="636"/>
        <v>6.3221702353298964E-2</v>
      </c>
      <c r="P312" s="35">
        <v>379848</v>
      </c>
      <c r="Q312" s="36">
        <v>387083</v>
      </c>
      <c r="R312" s="36">
        <v>379626</v>
      </c>
    </row>
    <row r="313" spans="2:18" ht="51" customHeight="1">
      <c r="B313" s="14">
        <v>11</v>
      </c>
      <c r="C313" s="30" t="s">
        <v>26</v>
      </c>
      <c r="D313" s="30" t="s">
        <v>27</v>
      </c>
      <c r="E313" s="14">
        <v>1</v>
      </c>
      <c r="F313" s="12">
        <v>346225.81582200254</v>
      </c>
      <c r="G313" s="12">
        <f t="shared" si="628"/>
        <v>65782.905006180488</v>
      </c>
      <c r="H313" s="22">
        <f t="shared" si="629"/>
        <v>412008.720828183</v>
      </c>
      <c r="I313" s="22">
        <v>356613</v>
      </c>
      <c r="J313" s="22">
        <f t="shared" ref="J313" si="653">I313*0.19</f>
        <v>67756.47</v>
      </c>
      <c r="K313" s="22">
        <f t="shared" si="631"/>
        <v>424369.47</v>
      </c>
      <c r="L313" s="22">
        <v>370462</v>
      </c>
      <c r="M313" s="22">
        <f t="shared" ref="M313" si="654">L313*0.19</f>
        <v>70387.78</v>
      </c>
      <c r="N313" s="22">
        <f t="shared" si="633"/>
        <v>440849.78</v>
      </c>
      <c r="O313" s="20">
        <f t="shared" si="636"/>
        <v>3.3986450793544211E-2</v>
      </c>
      <c r="P313" s="35">
        <v>379848</v>
      </c>
      <c r="Q313" s="36">
        <v>387083</v>
      </c>
      <c r="R313" s="36">
        <v>379626</v>
      </c>
    </row>
    <row r="314" spans="2:18" ht="28.5">
      <c r="B314" s="14">
        <v>12</v>
      </c>
      <c r="C314" s="30" t="s">
        <v>28</v>
      </c>
      <c r="D314" s="30" t="s">
        <v>29</v>
      </c>
      <c r="E314" s="14">
        <v>1</v>
      </c>
      <c r="F314" s="12">
        <v>346225.81582200254</v>
      </c>
      <c r="G314" s="12">
        <f t="shared" si="628"/>
        <v>65782.905006180488</v>
      </c>
      <c r="H314" s="22">
        <f t="shared" si="629"/>
        <v>412008.720828183</v>
      </c>
      <c r="I314" s="22">
        <v>380848</v>
      </c>
      <c r="J314" s="22">
        <f t="shared" ref="J314" si="655">I314*0.19</f>
        <v>72361.119999999995</v>
      </c>
      <c r="K314" s="22">
        <f t="shared" si="631"/>
        <v>453209.12</v>
      </c>
      <c r="L314" s="22">
        <v>349688</v>
      </c>
      <c r="M314" s="22">
        <f t="shared" ref="M314" si="656">L314*0.19</f>
        <v>66440.72</v>
      </c>
      <c r="N314" s="22">
        <f t="shared" si="633"/>
        <v>416128.72</v>
      </c>
      <c r="O314" s="20">
        <f t="shared" si="636"/>
        <v>5.3127126710224321E-2</v>
      </c>
      <c r="P314" s="35">
        <v>379848</v>
      </c>
      <c r="Q314" s="36">
        <v>387083</v>
      </c>
      <c r="R314" s="36">
        <v>379626</v>
      </c>
    </row>
    <row r="315" spans="2:18">
      <c r="B315" s="14">
        <v>13</v>
      </c>
      <c r="C315" s="30" t="s">
        <v>30</v>
      </c>
      <c r="D315" s="30" t="s">
        <v>31</v>
      </c>
      <c r="E315" s="14">
        <v>1</v>
      </c>
      <c r="F315" s="12">
        <v>355000</v>
      </c>
      <c r="G315" s="12">
        <f t="shared" si="628"/>
        <v>67450</v>
      </c>
      <c r="H315" s="22">
        <f t="shared" si="629"/>
        <v>422450</v>
      </c>
      <c r="I315" s="22">
        <v>373924</v>
      </c>
      <c r="J315" s="22">
        <f t="shared" ref="J315" si="657">I315*0.19</f>
        <v>71045.56</v>
      </c>
      <c r="K315" s="22">
        <f t="shared" si="631"/>
        <v>444969.56</v>
      </c>
      <c r="L315" s="22">
        <v>356613</v>
      </c>
      <c r="M315" s="22">
        <f t="shared" ref="M315" si="658">L315*0.19</f>
        <v>67756.47</v>
      </c>
      <c r="N315" s="22">
        <f t="shared" si="633"/>
        <v>424369.47</v>
      </c>
      <c r="O315" s="20">
        <f t="shared" si="636"/>
        <v>2.8993545748415034E-2</v>
      </c>
      <c r="P315" s="35">
        <v>379848</v>
      </c>
      <c r="Q315" s="36">
        <v>387083</v>
      </c>
      <c r="R315" s="36">
        <v>379626</v>
      </c>
    </row>
    <row r="316" spans="2:18" ht="45.75" customHeight="1">
      <c r="B316" s="14">
        <v>14</v>
      </c>
      <c r="C316" s="30" t="s">
        <v>32</v>
      </c>
      <c r="D316" s="30" t="s">
        <v>33</v>
      </c>
      <c r="E316" s="14">
        <v>1</v>
      </c>
      <c r="F316" s="12">
        <v>671220</v>
      </c>
      <c r="G316" s="12">
        <f t="shared" si="628"/>
        <v>127531.8</v>
      </c>
      <c r="H316" s="22">
        <f t="shared" si="629"/>
        <v>798751.8</v>
      </c>
      <c r="I316" s="22">
        <v>758479</v>
      </c>
      <c r="J316" s="22">
        <f t="shared" ref="J316" si="659">I316*0.19</f>
        <v>144111.01</v>
      </c>
      <c r="K316" s="22">
        <f t="shared" si="631"/>
        <v>902590.01</v>
      </c>
      <c r="L316" s="22">
        <v>738342</v>
      </c>
      <c r="M316" s="22">
        <f t="shared" ref="M316" si="660">L316*0.19</f>
        <v>140284.98000000001</v>
      </c>
      <c r="N316" s="22">
        <f t="shared" si="633"/>
        <v>878626.98</v>
      </c>
      <c r="O316" s="20">
        <f t="shared" si="636"/>
        <v>6.3221808445714303E-2</v>
      </c>
      <c r="P316" s="35">
        <v>379848</v>
      </c>
      <c r="Q316" s="36">
        <v>387083</v>
      </c>
      <c r="R316" s="36">
        <v>379626</v>
      </c>
    </row>
    <row r="317" spans="2:18" ht="46.5" customHeight="1">
      <c r="B317" s="14">
        <v>15</v>
      </c>
      <c r="C317" s="30" t="s">
        <v>34</v>
      </c>
      <c r="D317" s="30" t="s">
        <v>33</v>
      </c>
      <c r="E317" s="14">
        <v>1</v>
      </c>
      <c r="F317" s="12">
        <v>1875933</v>
      </c>
      <c r="G317" s="12">
        <f t="shared" si="628"/>
        <v>356427.27</v>
      </c>
      <c r="H317" s="22">
        <f t="shared" si="629"/>
        <v>2232360.27</v>
      </c>
      <c r="I317" s="22">
        <v>2157322.9499999997</v>
      </c>
      <c r="J317" s="22">
        <f t="shared" ref="J317" si="661">I317*0.19</f>
        <v>409891.36049999995</v>
      </c>
      <c r="K317" s="22">
        <f t="shared" si="631"/>
        <v>2567214.3104999997</v>
      </c>
      <c r="L317" s="22">
        <v>2007248</v>
      </c>
      <c r="M317" s="22">
        <f t="shared" ref="M317" si="662">L317*0.19</f>
        <v>381377.12</v>
      </c>
      <c r="N317" s="22">
        <f t="shared" si="633"/>
        <v>2388625.12</v>
      </c>
      <c r="O317" s="20">
        <f t="shared" si="636"/>
        <v>6.9927524083330694E-2</v>
      </c>
      <c r="P317" s="35">
        <v>379848</v>
      </c>
      <c r="Q317" s="36">
        <v>387083</v>
      </c>
      <c r="R317" s="36">
        <v>379626</v>
      </c>
    </row>
    <row r="318" spans="2:18" ht="26.25" customHeight="1">
      <c r="B318" s="14">
        <v>16</v>
      </c>
      <c r="C318" s="30" t="s">
        <v>38</v>
      </c>
      <c r="D318" s="30" t="s">
        <v>39</v>
      </c>
      <c r="E318" s="14">
        <v>1</v>
      </c>
      <c r="F318" s="12">
        <v>292113</v>
      </c>
      <c r="G318" s="12">
        <f t="shared" si="628"/>
        <v>55501.47</v>
      </c>
      <c r="H318" s="22">
        <f t="shared" si="629"/>
        <v>347614.47</v>
      </c>
      <c r="I318" s="22">
        <v>321791.64</v>
      </c>
      <c r="J318" s="22">
        <f t="shared" ref="J318" si="663">I318*0.19</f>
        <v>61140.411600000007</v>
      </c>
      <c r="K318" s="22">
        <f t="shared" si="631"/>
        <v>382932.05160000001</v>
      </c>
      <c r="L318" s="22">
        <v>300876</v>
      </c>
      <c r="M318" s="22">
        <f t="shared" ref="M318" si="664">L318*0.19</f>
        <v>57166.44</v>
      </c>
      <c r="N318" s="22">
        <f t="shared" si="633"/>
        <v>358042.44</v>
      </c>
      <c r="O318" s="20">
        <f t="shared" si="636"/>
        <v>5.0006628299126284E-2</v>
      </c>
      <c r="P318" s="35">
        <v>379848</v>
      </c>
      <c r="Q318" s="36">
        <v>387083</v>
      </c>
      <c r="R318" s="36">
        <v>379626</v>
      </c>
    </row>
    <row r="319" spans="2:18">
      <c r="B319" s="14">
        <v>17</v>
      </c>
      <c r="C319" s="30" t="s">
        <v>40</v>
      </c>
      <c r="D319" s="30" t="s">
        <v>41</v>
      </c>
      <c r="E319" s="14">
        <v>1</v>
      </c>
      <c r="F319" s="12">
        <v>443822</v>
      </c>
      <c r="G319" s="12">
        <f t="shared" si="628"/>
        <v>84326.180000000008</v>
      </c>
      <c r="H319" s="22">
        <f t="shared" si="629"/>
        <v>528148.18000000005</v>
      </c>
      <c r="I319" s="22">
        <v>497081</v>
      </c>
      <c r="J319" s="22">
        <f t="shared" ref="J319" si="665">I319*0.19</f>
        <v>94445.39</v>
      </c>
      <c r="K319" s="22">
        <f t="shared" si="631"/>
        <v>591526.39</v>
      </c>
      <c r="L319" s="22">
        <v>488204</v>
      </c>
      <c r="M319" s="22">
        <f t="shared" ref="M319" si="666">L319*0.19</f>
        <v>92758.76</v>
      </c>
      <c r="N319" s="22">
        <f t="shared" si="633"/>
        <v>580962.76</v>
      </c>
      <c r="O319" s="20">
        <f t="shared" si="636"/>
        <v>5.989863243148414E-2</v>
      </c>
      <c r="P319" s="35">
        <v>379848</v>
      </c>
      <c r="Q319" s="36">
        <v>387083</v>
      </c>
      <c r="R319" s="36">
        <v>379626</v>
      </c>
    </row>
    <row r="320" spans="2:18">
      <c r="B320" s="14">
        <v>18</v>
      </c>
      <c r="C320" s="30" t="s">
        <v>46</v>
      </c>
      <c r="D320" s="30" t="s">
        <v>47</v>
      </c>
      <c r="E320" s="14">
        <v>1</v>
      </c>
      <c r="F320" s="12">
        <v>335376</v>
      </c>
      <c r="G320" s="12">
        <f t="shared" si="628"/>
        <v>63721.440000000002</v>
      </c>
      <c r="H320" s="22">
        <f t="shared" si="629"/>
        <v>399097.44</v>
      </c>
      <c r="I320" s="22">
        <v>342083.52</v>
      </c>
      <c r="J320" s="22">
        <f t="shared" ref="J320" si="667">I320*0.19</f>
        <v>64995.868800000004</v>
      </c>
      <c r="K320" s="22">
        <f t="shared" si="631"/>
        <v>407079.38880000002</v>
      </c>
      <c r="L320" s="22">
        <v>375621</v>
      </c>
      <c r="M320" s="22">
        <f t="shared" ref="M320" si="668">L320*0.19</f>
        <v>71367.990000000005</v>
      </c>
      <c r="N320" s="22">
        <f t="shared" si="633"/>
        <v>446988.99</v>
      </c>
      <c r="O320" s="20">
        <f t="shared" si="636"/>
        <v>6.1424339172039724E-2</v>
      </c>
      <c r="P320" s="35">
        <v>379848</v>
      </c>
      <c r="Q320" s="36">
        <v>387083</v>
      </c>
      <c r="R320" s="36">
        <v>379626</v>
      </c>
    </row>
    <row r="321" spans="1:30" ht="28.5">
      <c r="B321" s="14">
        <v>19</v>
      </c>
      <c r="C321" s="30" t="s">
        <v>50</v>
      </c>
      <c r="D321" s="30" t="s">
        <v>51</v>
      </c>
      <c r="E321" s="14">
        <v>1</v>
      </c>
      <c r="F321" s="12">
        <v>275500</v>
      </c>
      <c r="G321" s="12">
        <f t="shared" si="628"/>
        <v>52345</v>
      </c>
      <c r="H321" s="22">
        <f t="shared" si="629"/>
        <v>327845</v>
      </c>
      <c r="I321" s="22">
        <v>278255</v>
      </c>
      <c r="J321" s="22">
        <f t="shared" ref="J321" si="669">I321*0.19</f>
        <v>52868.45</v>
      </c>
      <c r="K321" s="22">
        <f t="shared" si="631"/>
        <v>331123.45</v>
      </c>
      <c r="L321" s="22">
        <v>340584</v>
      </c>
      <c r="M321" s="22">
        <f t="shared" ref="M321" si="670">L321*0.19</f>
        <v>64710.96</v>
      </c>
      <c r="N321" s="22">
        <f t="shared" si="633"/>
        <v>405294.96</v>
      </c>
      <c r="O321" s="20">
        <f t="shared" si="636"/>
        <v>0.1234657682251589</v>
      </c>
      <c r="P321" s="35">
        <v>379848</v>
      </c>
      <c r="Q321" s="36">
        <v>387083</v>
      </c>
      <c r="R321" s="36">
        <v>379626</v>
      </c>
    </row>
    <row r="322" spans="1:30" ht="34.5" customHeight="1">
      <c r="B322" s="14">
        <v>20</v>
      </c>
      <c r="C322" s="30" t="s">
        <v>52</v>
      </c>
      <c r="D322" s="30" t="s">
        <v>53</v>
      </c>
      <c r="E322" s="14">
        <v>1</v>
      </c>
      <c r="F322" s="12">
        <v>246290.00000000003</v>
      </c>
      <c r="G322" s="12">
        <f t="shared" si="628"/>
        <v>46795.100000000006</v>
      </c>
      <c r="H322" s="22">
        <f t="shared" si="629"/>
        <v>293085.10000000003</v>
      </c>
      <c r="I322" s="22">
        <v>250000</v>
      </c>
      <c r="J322" s="22">
        <f t="shared" ref="J322" si="671">I322*0.19</f>
        <v>47500</v>
      </c>
      <c r="K322" s="22">
        <f t="shared" si="631"/>
        <v>297500</v>
      </c>
      <c r="L322" s="22">
        <v>268476</v>
      </c>
      <c r="M322" s="22">
        <f t="shared" ref="M322" si="672">L322*0.19</f>
        <v>51010.44</v>
      </c>
      <c r="N322" s="22">
        <f t="shared" si="633"/>
        <v>319486.44</v>
      </c>
      <c r="O322" s="20">
        <f t="shared" si="636"/>
        <v>4.6617315748222185E-2</v>
      </c>
      <c r="P322" s="35">
        <v>379848</v>
      </c>
      <c r="Q322" s="36">
        <v>387083</v>
      </c>
      <c r="R322" s="36">
        <v>379626</v>
      </c>
    </row>
    <row r="323" spans="1:30" ht="54" customHeight="1">
      <c r="B323" s="14">
        <v>21</v>
      </c>
      <c r="C323" s="30" t="s">
        <v>54</v>
      </c>
      <c r="D323" s="30" t="s">
        <v>55</v>
      </c>
      <c r="E323" s="14">
        <v>1</v>
      </c>
      <c r="F323" s="12">
        <v>526680</v>
      </c>
      <c r="G323" s="12">
        <f t="shared" si="628"/>
        <v>100069.2</v>
      </c>
      <c r="H323" s="22">
        <f t="shared" si="629"/>
        <v>626749.19999999995</v>
      </c>
      <c r="I323" s="22">
        <v>553014</v>
      </c>
      <c r="J323" s="22">
        <f t="shared" ref="J323" si="673">I323*0.19</f>
        <v>105072.66</v>
      </c>
      <c r="K323" s="22">
        <f t="shared" si="631"/>
        <v>658086.66</v>
      </c>
      <c r="L323" s="22">
        <v>537214</v>
      </c>
      <c r="M323" s="22">
        <f t="shared" ref="M323" si="674">L323*0.19</f>
        <v>102070.66</v>
      </c>
      <c r="N323" s="22">
        <f t="shared" si="633"/>
        <v>639284.66</v>
      </c>
      <c r="O323" s="20">
        <f t="shared" si="636"/>
        <v>2.4592239346764896E-2</v>
      </c>
      <c r="P323" s="35">
        <v>379848</v>
      </c>
      <c r="Q323" s="36">
        <v>387083</v>
      </c>
      <c r="R323" s="36">
        <v>379626</v>
      </c>
    </row>
    <row r="324" spans="1:30" ht="54.75" customHeight="1">
      <c r="B324" s="14">
        <v>22</v>
      </c>
      <c r="C324" s="30" t="s">
        <v>56</v>
      </c>
      <c r="D324" s="30" t="s">
        <v>57</v>
      </c>
      <c r="E324" s="14">
        <v>1</v>
      </c>
      <c r="F324" s="12">
        <v>732000</v>
      </c>
      <c r="G324" s="12">
        <f t="shared" si="628"/>
        <v>139080</v>
      </c>
      <c r="H324" s="22">
        <f t="shared" si="629"/>
        <v>871080</v>
      </c>
      <c r="I324" s="22">
        <v>635000</v>
      </c>
      <c r="J324" s="22">
        <f t="shared" ref="J324" si="675">I324*0.19</f>
        <v>120650</v>
      </c>
      <c r="K324" s="22">
        <f t="shared" si="631"/>
        <v>755650</v>
      </c>
      <c r="L324" s="22">
        <v>550000</v>
      </c>
      <c r="M324" s="22">
        <f t="shared" ref="M324" si="676">L324*0.19</f>
        <v>104500</v>
      </c>
      <c r="N324" s="22">
        <f t="shared" si="633"/>
        <v>654500</v>
      </c>
      <c r="O324" s="20">
        <f t="shared" si="636"/>
        <v>0.14251316149758325</v>
      </c>
      <c r="P324" s="35">
        <v>379848</v>
      </c>
      <c r="Q324" s="36">
        <v>387083</v>
      </c>
      <c r="R324" s="36">
        <v>379626</v>
      </c>
    </row>
    <row r="325" spans="1:30" ht="62.25" customHeight="1">
      <c r="B325" s="14">
        <v>23</v>
      </c>
      <c r="C325" s="30" t="s">
        <v>58</v>
      </c>
      <c r="D325" s="30" t="s">
        <v>59</v>
      </c>
      <c r="E325" s="14">
        <v>1</v>
      </c>
      <c r="F325" s="12">
        <v>967000</v>
      </c>
      <c r="G325" s="12">
        <f t="shared" si="628"/>
        <v>183730</v>
      </c>
      <c r="H325" s="22">
        <f t="shared" si="629"/>
        <v>1150730</v>
      </c>
      <c r="I325" s="22">
        <v>842000</v>
      </c>
      <c r="J325" s="22">
        <f t="shared" ref="J325" si="677">I325*0.19</f>
        <v>159980</v>
      </c>
      <c r="K325" s="22">
        <f t="shared" si="631"/>
        <v>1001980</v>
      </c>
      <c r="L325" s="22">
        <v>588450</v>
      </c>
      <c r="M325" s="22">
        <f t="shared" ref="M325" si="678">L325*0.19</f>
        <v>111805.5</v>
      </c>
      <c r="N325" s="22">
        <f t="shared" si="633"/>
        <v>700255.5</v>
      </c>
      <c r="O325" s="20">
        <f t="shared" si="636"/>
        <v>0.24135456986145137</v>
      </c>
      <c r="P325" s="35">
        <v>379848</v>
      </c>
      <c r="Q325" s="36">
        <v>387083</v>
      </c>
      <c r="R325" s="36">
        <v>379626</v>
      </c>
    </row>
    <row r="326" spans="1:30" ht="28.5">
      <c r="B326" s="14">
        <v>24</v>
      </c>
      <c r="C326" s="30" t="s">
        <v>60</v>
      </c>
      <c r="D326" s="30" t="s">
        <v>61</v>
      </c>
      <c r="E326" s="14">
        <v>1</v>
      </c>
      <c r="F326" s="12">
        <v>273645</v>
      </c>
      <c r="G326" s="12">
        <f t="shared" si="628"/>
        <v>51992.55</v>
      </c>
      <c r="H326" s="22">
        <f t="shared" si="629"/>
        <v>325637.55</v>
      </c>
      <c r="I326" s="22">
        <v>311955</v>
      </c>
      <c r="J326" s="22">
        <f t="shared" ref="J326" si="679">I326*0.19</f>
        <v>59271.45</v>
      </c>
      <c r="K326" s="22">
        <f t="shared" si="631"/>
        <v>371226.45</v>
      </c>
      <c r="L326" s="22">
        <v>309219</v>
      </c>
      <c r="M326" s="22">
        <f t="shared" ref="M326" si="680">L326*0.19</f>
        <v>58751.61</v>
      </c>
      <c r="N326" s="22">
        <f t="shared" si="633"/>
        <v>367970.61</v>
      </c>
      <c r="O326" s="20">
        <f t="shared" si="636"/>
        <v>7.1653485599398423E-2</v>
      </c>
      <c r="P326" s="35">
        <v>379848</v>
      </c>
      <c r="Q326" s="36">
        <v>387083</v>
      </c>
      <c r="R326" s="36">
        <v>379626</v>
      </c>
    </row>
    <row r="327" spans="1:30" s="10" customFormat="1">
      <c r="A327" s="31"/>
      <c r="B327" s="14">
        <v>25</v>
      </c>
      <c r="C327" s="32" t="s">
        <v>62</v>
      </c>
      <c r="D327" s="32" t="s">
        <v>41</v>
      </c>
      <c r="E327" s="14">
        <v>1</v>
      </c>
      <c r="F327" s="12">
        <v>566278.23238566134</v>
      </c>
      <c r="G327" s="12">
        <f t="shared" si="628"/>
        <v>107592.86415327566</v>
      </c>
      <c r="H327" s="22">
        <f t="shared" si="629"/>
        <v>673871.09653893695</v>
      </c>
      <c r="I327" s="22">
        <v>583267</v>
      </c>
      <c r="J327" s="22">
        <f t="shared" ref="J327" si="681">I327*0.19</f>
        <v>110820.73</v>
      </c>
      <c r="K327" s="22">
        <f t="shared" si="631"/>
        <v>694087.73</v>
      </c>
      <c r="L327" s="22">
        <v>639894</v>
      </c>
      <c r="M327" s="22">
        <f t="shared" ref="M327" si="682">L327*0.19</f>
        <v>121579.86</v>
      </c>
      <c r="N327" s="22">
        <f t="shared" si="633"/>
        <v>761473.86</v>
      </c>
      <c r="O327" s="20">
        <f t="shared" si="636"/>
        <v>6.4621580200312695E-2</v>
      </c>
      <c r="P327" s="35">
        <v>379848</v>
      </c>
      <c r="Q327" s="36">
        <v>387083</v>
      </c>
      <c r="R327" s="36">
        <v>379626</v>
      </c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</row>
    <row r="328" spans="1:30" ht="28.5">
      <c r="B328" s="14">
        <v>26</v>
      </c>
      <c r="C328" s="30" t="s">
        <v>65</v>
      </c>
      <c r="D328" s="30" t="s">
        <v>66</v>
      </c>
      <c r="E328" s="14">
        <v>1</v>
      </c>
      <c r="F328" s="12">
        <v>1531734.7800000003</v>
      </c>
      <c r="G328" s="12">
        <f t="shared" si="628"/>
        <v>291029.60820000008</v>
      </c>
      <c r="H328" s="22">
        <f t="shared" si="629"/>
        <v>1822764.3882000004</v>
      </c>
      <c r="I328" s="22">
        <v>1762000</v>
      </c>
      <c r="J328" s="22">
        <f t="shared" ref="J328" si="683">I328*0.19</f>
        <v>334780</v>
      </c>
      <c r="K328" s="22">
        <f t="shared" si="631"/>
        <v>2096780</v>
      </c>
      <c r="L328" s="22">
        <v>1638957</v>
      </c>
      <c r="M328" s="22">
        <f t="shared" ref="M328" si="684">L328*0.19</f>
        <v>311401.83</v>
      </c>
      <c r="N328" s="22">
        <f t="shared" si="633"/>
        <v>1950358.83</v>
      </c>
      <c r="O328" s="20">
        <f t="shared" si="636"/>
        <v>7.0077249356081089E-2</v>
      </c>
      <c r="P328" s="35">
        <v>379848</v>
      </c>
      <c r="Q328" s="36">
        <v>387083</v>
      </c>
      <c r="R328" s="36">
        <v>379626</v>
      </c>
    </row>
    <row r="329" spans="1:30" ht="28.5">
      <c r="B329" s="14">
        <v>27</v>
      </c>
      <c r="C329" s="30" t="s">
        <v>69</v>
      </c>
      <c r="D329" s="30" t="s">
        <v>31</v>
      </c>
      <c r="E329" s="14">
        <v>1</v>
      </c>
      <c r="F329" s="12">
        <v>300412.85537700867</v>
      </c>
      <c r="G329" s="12">
        <f t="shared" si="628"/>
        <v>57078.442521631645</v>
      </c>
      <c r="H329" s="22">
        <f t="shared" si="629"/>
        <v>357491.29789864033</v>
      </c>
      <c r="I329" s="22">
        <v>339467</v>
      </c>
      <c r="J329" s="22">
        <f t="shared" ref="J329" si="685">I329*0.19</f>
        <v>64498.73</v>
      </c>
      <c r="K329" s="22">
        <f t="shared" si="631"/>
        <v>403965.73</v>
      </c>
      <c r="L329" s="22">
        <v>321442</v>
      </c>
      <c r="M329" s="22">
        <f t="shared" ref="M329" si="686">L329*0.19</f>
        <v>61073.98</v>
      </c>
      <c r="N329" s="22">
        <f t="shared" si="633"/>
        <v>382515.98</v>
      </c>
      <c r="O329" s="20">
        <f t="shared" si="636"/>
        <v>6.0998259603301408E-2</v>
      </c>
      <c r="P329" s="35">
        <v>379848</v>
      </c>
      <c r="Q329" s="36">
        <v>387083</v>
      </c>
      <c r="R329" s="36">
        <v>379626</v>
      </c>
    </row>
    <row r="330" spans="1:30" ht="28.5">
      <c r="B330" s="14">
        <v>28</v>
      </c>
      <c r="C330" s="30" t="s">
        <v>70</v>
      </c>
      <c r="D330" s="30" t="s">
        <v>71</v>
      </c>
      <c r="E330" s="14">
        <v>1</v>
      </c>
      <c r="F330" s="12">
        <v>275660</v>
      </c>
      <c r="G330" s="12">
        <f t="shared" si="628"/>
        <v>52375.4</v>
      </c>
      <c r="H330" s="22">
        <f t="shared" si="629"/>
        <v>328035.40000000002</v>
      </c>
      <c r="I330" s="22">
        <v>297713</v>
      </c>
      <c r="J330" s="22">
        <f t="shared" ref="J330" si="687">I330*0.19</f>
        <v>56565.47</v>
      </c>
      <c r="K330" s="22">
        <f t="shared" si="631"/>
        <v>354278.47</v>
      </c>
      <c r="L330" s="22">
        <v>425594</v>
      </c>
      <c r="M330" s="22">
        <f t="shared" ref="M330" si="688">L330*0.19</f>
        <v>80862.86</v>
      </c>
      <c r="N330" s="22">
        <f t="shared" si="633"/>
        <v>506456.86</v>
      </c>
      <c r="O330" s="20">
        <f t="shared" si="636"/>
        <v>0.24310939105137405</v>
      </c>
      <c r="P330" s="35">
        <v>379848</v>
      </c>
      <c r="Q330" s="36">
        <v>387083</v>
      </c>
      <c r="R330" s="36">
        <v>379626</v>
      </c>
    </row>
    <row r="331" spans="1:30">
      <c r="B331" s="14">
        <v>29</v>
      </c>
      <c r="C331" s="30" t="s">
        <v>72</v>
      </c>
      <c r="D331" s="30" t="s">
        <v>6</v>
      </c>
      <c r="E331" s="14">
        <v>1</v>
      </c>
      <c r="F331" s="12">
        <v>189635.61495673671</v>
      </c>
      <c r="G331" s="12">
        <f t="shared" si="628"/>
        <v>36030.766841779972</v>
      </c>
      <c r="H331" s="22">
        <f t="shared" si="629"/>
        <v>225666.38179851667</v>
      </c>
      <c r="I331" s="22">
        <v>197221</v>
      </c>
      <c r="J331" s="22">
        <f t="shared" ref="J331" si="689">I331*0.19</f>
        <v>37471.99</v>
      </c>
      <c r="K331" s="22">
        <f t="shared" si="631"/>
        <v>234692.99</v>
      </c>
      <c r="L331" s="22">
        <v>216185</v>
      </c>
      <c r="M331" s="22">
        <f t="shared" ref="M331" si="690">L331*0.19</f>
        <v>41075.15</v>
      </c>
      <c r="N331" s="22">
        <f t="shared" si="633"/>
        <v>257260.15</v>
      </c>
      <c r="O331" s="20">
        <f t="shared" si="636"/>
        <v>6.8030356999940783E-2</v>
      </c>
      <c r="P331" s="35">
        <v>379848</v>
      </c>
      <c r="Q331" s="36">
        <v>387083</v>
      </c>
      <c r="R331" s="36">
        <v>379626</v>
      </c>
    </row>
    <row r="332" spans="1:30" ht="28.5">
      <c r="B332" s="14">
        <v>30</v>
      </c>
      <c r="C332" s="30" t="s">
        <v>73</v>
      </c>
      <c r="D332" s="30" t="s">
        <v>74</v>
      </c>
      <c r="E332" s="14">
        <v>1</v>
      </c>
      <c r="F332" s="12">
        <v>346909.99999999994</v>
      </c>
      <c r="G332" s="12">
        <f t="shared" si="628"/>
        <v>65912.899999999994</v>
      </c>
      <c r="H332" s="22">
        <f t="shared" si="629"/>
        <v>412822.89999999991</v>
      </c>
      <c r="I332" s="22">
        <v>395477</v>
      </c>
      <c r="J332" s="22">
        <f t="shared" ref="J332" si="691">I332*0.19</f>
        <v>75140.63</v>
      </c>
      <c r="K332" s="22">
        <f t="shared" si="631"/>
        <v>470617.63</v>
      </c>
      <c r="L332" s="22">
        <v>388539</v>
      </c>
      <c r="M332" s="22">
        <f t="shared" ref="M332" si="692">L332*0.19</f>
        <v>73822.41</v>
      </c>
      <c r="N332" s="22">
        <f t="shared" si="633"/>
        <v>462361.41000000003</v>
      </c>
      <c r="O332" s="20">
        <f t="shared" si="636"/>
        <v>6.9679403502903012E-2</v>
      </c>
      <c r="P332" s="35">
        <v>379848</v>
      </c>
      <c r="Q332" s="36">
        <v>387083</v>
      </c>
      <c r="R332" s="36">
        <v>379626</v>
      </c>
    </row>
    <row r="333" spans="1:30">
      <c r="B333" s="14">
        <v>31</v>
      </c>
      <c r="C333" s="30" t="s">
        <v>75</v>
      </c>
      <c r="D333" s="30" t="s">
        <v>76</v>
      </c>
      <c r="E333" s="14">
        <v>1</v>
      </c>
      <c r="F333" s="12">
        <v>259106.08776267001</v>
      </c>
      <c r="G333" s="12">
        <f t="shared" si="628"/>
        <v>49230.156674907303</v>
      </c>
      <c r="H333" s="22">
        <f t="shared" si="629"/>
        <v>308336.24443757732</v>
      </c>
      <c r="I333" s="22">
        <v>285017</v>
      </c>
      <c r="J333" s="22">
        <f t="shared" ref="J333" si="693">I333*0.19</f>
        <v>54153.23</v>
      </c>
      <c r="K333" s="22">
        <f t="shared" si="631"/>
        <v>339170.23</v>
      </c>
      <c r="L333" s="22">
        <v>261697</v>
      </c>
      <c r="M333" s="22">
        <f t="shared" ref="M333" si="694">L333*0.19</f>
        <v>49722.43</v>
      </c>
      <c r="N333" s="22">
        <f t="shared" si="633"/>
        <v>311419.43</v>
      </c>
      <c r="O333" s="20">
        <f t="shared" si="636"/>
        <v>5.3128463501424944E-2</v>
      </c>
      <c r="P333" s="35">
        <v>379848</v>
      </c>
      <c r="Q333" s="36">
        <v>387083</v>
      </c>
      <c r="R333" s="36">
        <v>379626</v>
      </c>
    </row>
    <row r="334" spans="1:30">
      <c r="B334" s="14">
        <v>32</v>
      </c>
      <c r="C334" s="30" t="s">
        <v>79</v>
      </c>
      <c r="D334" s="30" t="s">
        <v>80</v>
      </c>
      <c r="E334" s="14">
        <v>1</v>
      </c>
      <c r="F334" s="12">
        <v>1927523.9833127318</v>
      </c>
      <c r="G334" s="12">
        <f t="shared" si="628"/>
        <v>366229.55682941905</v>
      </c>
      <c r="H334" s="22">
        <f t="shared" si="629"/>
        <v>2293753.5401421511</v>
      </c>
      <c r="I334" s="22">
        <v>2084038.5</v>
      </c>
      <c r="J334" s="22">
        <f t="shared" ref="J334" si="695">I334*0.19</f>
        <v>395967.315</v>
      </c>
      <c r="K334" s="22">
        <f t="shared" si="631"/>
        <v>2480005.8149999999</v>
      </c>
      <c r="L334" s="22">
        <v>2158827</v>
      </c>
      <c r="M334" s="22">
        <f t="shared" ref="M334" si="696">L334*0.19</f>
        <v>410177.13</v>
      </c>
      <c r="N334" s="22">
        <f t="shared" si="633"/>
        <v>2569004.13</v>
      </c>
      <c r="O334" s="20">
        <f t="shared" si="636"/>
        <v>5.7386974538921241E-2</v>
      </c>
      <c r="P334" s="35">
        <v>379848</v>
      </c>
      <c r="Q334" s="36">
        <v>387083</v>
      </c>
      <c r="R334" s="36">
        <v>379626</v>
      </c>
    </row>
    <row r="335" spans="1:30">
      <c r="B335" s="14">
        <v>33</v>
      </c>
      <c r="C335" s="30" t="s">
        <v>81</v>
      </c>
      <c r="D335" s="30" t="s">
        <v>80</v>
      </c>
      <c r="E335" s="14">
        <v>1</v>
      </c>
      <c r="F335" s="12">
        <v>1374388.8133498146</v>
      </c>
      <c r="G335" s="12">
        <f t="shared" si="628"/>
        <v>261133.87453646478</v>
      </c>
      <c r="H335" s="22">
        <f t="shared" si="629"/>
        <v>1635522.6878862793</v>
      </c>
      <c r="I335" s="22">
        <v>1511828</v>
      </c>
      <c r="J335" s="22">
        <f t="shared" ref="J335" si="697">I335*0.19</f>
        <v>287247.32</v>
      </c>
      <c r="K335" s="22">
        <f t="shared" si="631"/>
        <v>1799075.32</v>
      </c>
      <c r="L335" s="22">
        <v>1443108</v>
      </c>
      <c r="M335" s="22">
        <f t="shared" ref="M335" si="698">L335*0.19</f>
        <v>274190.52</v>
      </c>
      <c r="N335" s="22">
        <f t="shared" si="633"/>
        <v>1717298.52</v>
      </c>
      <c r="O335" s="20">
        <f t="shared" si="636"/>
        <v>4.7619152838977281E-2</v>
      </c>
      <c r="P335" s="35">
        <v>379848</v>
      </c>
      <c r="Q335" s="36">
        <v>387083</v>
      </c>
      <c r="R335" s="36">
        <v>379626</v>
      </c>
    </row>
    <row r="336" spans="1:30" ht="28.5">
      <c r="B336" s="14">
        <v>34</v>
      </c>
      <c r="C336" s="30" t="s">
        <v>82</v>
      </c>
      <c r="D336" s="30" t="s">
        <v>80</v>
      </c>
      <c r="E336" s="14">
        <v>1</v>
      </c>
      <c r="F336" s="12">
        <v>792714.42212608154</v>
      </c>
      <c r="G336" s="12">
        <f t="shared" si="628"/>
        <v>150615.7402039555</v>
      </c>
      <c r="H336" s="22">
        <f t="shared" si="629"/>
        <v>943330.16233003698</v>
      </c>
      <c r="I336" s="22">
        <v>871986</v>
      </c>
      <c r="J336" s="22">
        <f t="shared" ref="J336" si="699">I336*0.19</f>
        <v>165677.34</v>
      </c>
      <c r="K336" s="22">
        <f t="shared" si="631"/>
        <v>1037663.34</v>
      </c>
      <c r="L336" s="22">
        <v>871986</v>
      </c>
      <c r="M336" s="22">
        <f t="shared" ref="M336" si="700">L336*0.19</f>
        <v>165677.34</v>
      </c>
      <c r="N336" s="22">
        <f t="shared" si="633"/>
        <v>1037663.34</v>
      </c>
      <c r="O336" s="20">
        <f t="shared" si="636"/>
        <v>5.4126674576789796E-2</v>
      </c>
      <c r="P336" s="35">
        <v>379848</v>
      </c>
      <c r="Q336" s="36">
        <v>387083</v>
      </c>
      <c r="R336" s="36">
        <v>379626</v>
      </c>
    </row>
    <row r="337" spans="2:18">
      <c r="B337" s="14">
        <v>35</v>
      </c>
      <c r="C337" s="15" t="s">
        <v>83</v>
      </c>
      <c r="D337" s="15" t="s">
        <v>14</v>
      </c>
      <c r="E337" s="14">
        <v>1</v>
      </c>
      <c r="F337" s="12">
        <v>601960</v>
      </c>
      <c r="G337" s="12">
        <f t="shared" si="628"/>
        <v>114372.4</v>
      </c>
      <c r="H337" s="22">
        <f t="shared" si="629"/>
        <v>716332.4</v>
      </c>
      <c r="I337" s="22">
        <v>692254</v>
      </c>
      <c r="J337" s="22">
        <f t="shared" ref="J337" si="701">I337*0.19</f>
        <v>131528.26</v>
      </c>
      <c r="K337" s="22">
        <f t="shared" si="631"/>
        <v>823782.26</v>
      </c>
      <c r="L337" s="22">
        <v>662552</v>
      </c>
      <c r="M337" s="22">
        <f t="shared" ref="M337" si="702">L337*0.19</f>
        <v>125884.88</v>
      </c>
      <c r="N337" s="22">
        <f t="shared" si="633"/>
        <v>788436.88</v>
      </c>
      <c r="O337" s="20">
        <f t="shared" si="636"/>
        <v>7.0553979199982741E-2</v>
      </c>
      <c r="P337" s="35">
        <v>379848</v>
      </c>
      <c r="Q337" s="36">
        <v>387083</v>
      </c>
      <c r="R337" s="36">
        <v>379626</v>
      </c>
    </row>
    <row r="338" spans="2:18">
      <c r="B338" s="14">
        <v>36</v>
      </c>
      <c r="C338" s="15" t="s">
        <v>94</v>
      </c>
      <c r="D338" s="15" t="s">
        <v>41</v>
      </c>
      <c r="E338" s="14">
        <v>1</v>
      </c>
      <c r="F338" s="12">
        <v>443822</v>
      </c>
      <c r="G338" s="12">
        <f t="shared" si="628"/>
        <v>84326.180000000008</v>
      </c>
      <c r="H338" s="22">
        <f t="shared" si="629"/>
        <v>528148.18000000005</v>
      </c>
      <c r="I338" s="22">
        <v>497081</v>
      </c>
      <c r="J338" s="22">
        <f t="shared" ref="J338" si="703">I338*0.19</f>
        <v>94445.39</v>
      </c>
      <c r="K338" s="22">
        <f t="shared" si="631"/>
        <v>591526.39</v>
      </c>
      <c r="L338" s="22">
        <v>466013</v>
      </c>
      <c r="M338" s="22">
        <f t="shared" ref="M338" si="704">L338*0.19</f>
        <v>88542.47</v>
      </c>
      <c r="N338" s="22">
        <f t="shared" si="633"/>
        <v>554555.47</v>
      </c>
      <c r="O338" s="20">
        <f t="shared" si="636"/>
        <v>5.7045014371756117E-2</v>
      </c>
      <c r="P338" s="35">
        <v>379848</v>
      </c>
      <c r="Q338" s="36">
        <v>387083</v>
      </c>
      <c r="R338" s="36">
        <v>379626</v>
      </c>
    </row>
    <row r="339" spans="2:18">
      <c r="B339" s="14">
        <v>37</v>
      </c>
      <c r="C339" s="15" t="s">
        <v>105</v>
      </c>
      <c r="D339" s="15" t="s">
        <v>96</v>
      </c>
      <c r="E339" s="14">
        <v>1</v>
      </c>
      <c r="F339" s="12">
        <v>151800</v>
      </c>
      <c r="G339" s="12">
        <f t="shared" si="628"/>
        <v>28842</v>
      </c>
      <c r="H339" s="22">
        <f t="shared" si="629"/>
        <v>180642</v>
      </c>
      <c r="I339" s="22">
        <v>153318</v>
      </c>
      <c r="J339" s="22">
        <f t="shared" ref="J339" si="705">I339*0.19</f>
        <v>29130.420000000002</v>
      </c>
      <c r="K339" s="22">
        <f t="shared" si="631"/>
        <v>182448.42</v>
      </c>
      <c r="L339" s="22">
        <v>223808</v>
      </c>
      <c r="M339" s="22">
        <f t="shared" ref="M339" si="706">L339*0.19</f>
        <v>42523.520000000004</v>
      </c>
      <c r="N339" s="22">
        <f t="shared" si="633"/>
        <v>266331.52000000002</v>
      </c>
      <c r="O339" s="20">
        <f t="shared" si="636"/>
        <v>0.2333556921844733</v>
      </c>
      <c r="P339" s="35">
        <v>379848</v>
      </c>
      <c r="Q339" s="36">
        <v>387083</v>
      </c>
      <c r="R339" s="36">
        <v>379626</v>
      </c>
    </row>
    <row r="340" spans="2:18">
      <c r="B340" s="14">
        <v>38</v>
      </c>
      <c r="C340" s="15" t="s">
        <v>95</v>
      </c>
      <c r="D340" s="15" t="s">
        <v>96</v>
      </c>
      <c r="E340" s="14">
        <v>1</v>
      </c>
      <c r="F340" s="12">
        <v>230000</v>
      </c>
      <c r="G340" s="12">
        <f t="shared" si="628"/>
        <v>43700</v>
      </c>
      <c r="H340" s="22">
        <f t="shared" si="629"/>
        <v>273700</v>
      </c>
      <c r="I340" s="22">
        <v>260000</v>
      </c>
      <c r="J340" s="22">
        <f t="shared" ref="J340" si="707">I340*0.19</f>
        <v>49400</v>
      </c>
      <c r="K340" s="22">
        <f t="shared" si="631"/>
        <v>309400</v>
      </c>
      <c r="L340" s="22">
        <v>217474</v>
      </c>
      <c r="M340" s="22">
        <f t="shared" ref="M340" si="708">L340*0.19</f>
        <v>41320.06</v>
      </c>
      <c r="N340" s="22">
        <f t="shared" si="633"/>
        <v>258794.06</v>
      </c>
      <c r="O340" s="20">
        <f t="shared" si="636"/>
        <v>9.2666944858184011E-2</v>
      </c>
      <c r="P340" s="35">
        <v>379848</v>
      </c>
      <c r="Q340" s="36">
        <v>387083</v>
      </c>
      <c r="R340" s="36">
        <v>379626</v>
      </c>
    </row>
    <row r="341" spans="2:18" ht="22.5" customHeight="1">
      <c r="B341" s="14">
        <v>39</v>
      </c>
      <c r="C341" s="30" t="s">
        <v>97</v>
      </c>
      <c r="D341" s="30" t="s">
        <v>106</v>
      </c>
      <c r="E341" s="14">
        <v>1</v>
      </c>
      <c r="F341" s="12">
        <v>527850</v>
      </c>
      <c r="G341" s="12">
        <f t="shared" si="628"/>
        <v>100291.5</v>
      </c>
      <c r="H341" s="22">
        <f t="shared" si="629"/>
        <v>628141.5</v>
      </c>
      <c r="I341" s="22">
        <v>575356.5</v>
      </c>
      <c r="J341" s="22">
        <f t="shared" ref="J341" si="709">I341*0.19</f>
        <v>109317.735</v>
      </c>
      <c r="K341" s="22">
        <f t="shared" si="631"/>
        <v>684674.23499999999</v>
      </c>
      <c r="L341" s="22">
        <v>543686</v>
      </c>
      <c r="M341" s="22">
        <f t="shared" ref="M341" si="710">L341*0.19</f>
        <v>103300.34</v>
      </c>
      <c r="N341" s="22">
        <f t="shared" si="633"/>
        <v>646986.34</v>
      </c>
      <c r="O341" s="20">
        <f t="shared" si="636"/>
        <v>4.4063115084341319E-2</v>
      </c>
      <c r="P341" s="35">
        <v>379848</v>
      </c>
      <c r="Q341" s="36">
        <v>387083</v>
      </c>
      <c r="R341" s="36">
        <v>379626</v>
      </c>
    </row>
    <row r="342" spans="2:18" ht="38.25" customHeight="1">
      <c r="B342" s="14">
        <v>40</v>
      </c>
      <c r="C342" s="30" t="s">
        <v>98</v>
      </c>
      <c r="D342" s="30" t="s">
        <v>107</v>
      </c>
      <c r="E342" s="14">
        <v>1</v>
      </c>
      <c r="F342" s="12">
        <v>733023</v>
      </c>
      <c r="G342" s="12">
        <f t="shared" si="628"/>
        <v>139274.37</v>
      </c>
      <c r="H342" s="22">
        <f t="shared" si="629"/>
        <v>872297.37</v>
      </c>
      <c r="I342" s="22">
        <v>784334.6100000001</v>
      </c>
      <c r="J342" s="22">
        <f t="shared" ref="J342" si="711">I342*0.19</f>
        <v>149023.57590000003</v>
      </c>
      <c r="K342" s="22">
        <f t="shared" si="631"/>
        <v>933358.18590000016</v>
      </c>
      <c r="L342" s="22">
        <v>835646</v>
      </c>
      <c r="M342" s="22">
        <f t="shared" ref="M342" si="712">L342*0.19</f>
        <v>158772.74</v>
      </c>
      <c r="N342" s="22">
        <f t="shared" si="633"/>
        <v>994418.74</v>
      </c>
      <c r="O342" s="20">
        <f t="shared" si="636"/>
        <v>6.5420426618095107E-2</v>
      </c>
      <c r="P342" s="35">
        <v>379848</v>
      </c>
      <c r="Q342" s="36">
        <v>387083</v>
      </c>
      <c r="R342" s="36">
        <v>379626</v>
      </c>
    </row>
    <row r="343" spans="2:18">
      <c r="B343" s="14">
        <v>41</v>
      </c>
      <c r="C343" s="30" t="s">
        <v>99</v>
      </c>
      <c r="D343" s="30" t="s">
        <v>113</v>
      </c>
      <c r="E343" s="14">
        <v>1</v>
      </c>
      <c r="F343" s="12">
        <v>259182</v>
      </c>
      <c r="G343" s="12">
        <f t="shared" si="628"/>
        <v>49244.58</v>
      </c>
      <c r="H343" s="22">
        <f t="shared" si="629"/>
        <v>308426.58</v>
      </c>
      <c r="I343" s="22">
        <v>295467.48000000004</v>
      </c>
      <c r="J343" s="22">
        <f t="shared" ref="J343" si="713">I343*0.19</f>
        <v>56138.821200000006</v>
      </c>
      <c r="K343" s="22">
        <f t="shared" si="631"/>
        <v>351606.30120000005</v>
      </c>
      <c r="L343" s="22">
        <v>295467</v>
      </c>
      <c r="M343" s="22">
        <f t="shared" ref="M343" si="714">L343*0.19</f>
        <v>56138.73</v>
      </c>
      <c r="N343" s="22">
        <f t="shared" si="633"/>
        <v>351605.73</v>
      </c>
      <c r="O343" s="20">
        <f t="shared" si="636"/>
        <v>7.3928550648676719E-2</v>
      </c>
      <c r="P343" s="35">
        <v>379848</v>
      </c>
      <c r="Q343" s="36">
        <v>387083</v>
      </c>
      <c r="R343" s="36">
        <v>379626</v>
      </c>
    </row>
    <row r="344" spans="2:18" ht="28.5">
      <c r="B344" s="14">
        <v>42</v>
      </c>
      <c r="C344" s="30" t="s">
        <v>100</v>
      </c>
      <c r="D344" s="15" t="s">
        <v>14</v>
      </c>
      <c r="E344" s="14">
        <v>1</v>
      </c>
      <c r="F344" s="12">
        <v>425000</v>
      </c>
      <c r="G344" s="12">
        <f t="shared" si="628"/>
        <v>80750</v>
      </c>
      <c r="H344" s="22">
        <f t="shared" si="629"/>
        <v>505750</v>
      </c>
      <c r="I344" s="22">
        <v>370000</v>
      </c>
      <c r="J344" s="22">
        <f t="shared" ref="J344" si="715">I344*0.19</f>
        <v>70300</v>
      </c>
      <c r="K344" s="22">
        <f t="shared" si="631"/>
        <v>440300</v>
      </c>
      <c r="L344" s="22">
        <v>338862</v>
      </c>
      <c r="M344" s="22">
        <f t="shared" ref="M344" si="716">L344*0.19</f>
        <v>64383.78</v>
      </c>
      <c r="N344" s="22">
        <f t="shared" si="633"/>
        <v>403245.78</v>
      </c>
      <c r="O344" s="20">
        <f t="shared" si="636"/>
        <v>0.11540128444687206</v>
      </c>
      <c r="P344" s="35">
        <v>379848</v>
      </c>
      <c r="Q344" s="36">
        <v>387083</v>
      </c>
      <c r="R344" s="36">
        <v>379626</v>
      </c>
    </row>
    <row r="345" spans="2:18" ht="28.5">
      <c r="B345" s="14">
        <v>43</v>
      </c>
      <c r="C345" s="30" t="s">
        <v>102</v>
      </c>
      <c r="D345" s="15" t="s">
        <v>14</v>
      </c>
      <c r="E345" s="14">
        <v>1</v>
      </c>
      <c r="F345" s="12">
        <v>489500</v>
      </c>
      <c r="G345" s="12">
        <f t="shared" si="628"/>
        <v>93005</v>
      </c>
      <c r="H345" s="22">
        <f t="shared" si="629"/>
        <v>582505</v>
      </c>
      <c r="I345" s="22">
        <v>425000</v>
      </c>
      <c r="J345" s="22">
        <f t="shared" ref="J345" si="717">I345*0.19</f>
        <v>80750</v>
      </c>
      <c r="K345" s="22">
        <f t="shared" si="631"/>
        <v>505750</v>
      </c>
      <c r="L345" s="22">
        <v>338862</v>
      </c>
      <c r="M345" s="22">
        <f t="shared" ref="M345" si="718">L345*0.19</f>
        <v>64383.78</v>
      </c>
      <c r="N345" s="22">
        <f t="shared" si="633"/>
        <v>403245.78</v>
      </c>
      <c r="O345" s="20">
        <f t="shared" si="636"/>
        <v>0.18089961395557463</v>
      </c>
      <c r="P345" s="35">
        <v>379848</v>
      </c>
      <c r="Q345" s="36">
        <v>387083</v>
      </c>
      <c r="R345" s="36">
        <v>379626</v>
      </c>
    </row>
    <row r="346" spans="2:18">
      <c r="B346" s="14">
        <v>44</v>
      </c>
      <c r="C346" s="15" t="s">
        <v>101</v>
      </c>
      <c r="D346" s="15" t="s">
        <v>108</v>
      </c>
      <c r="E346" s="14">
        <v>1</v>
      </c>
      <c r="F346" s="12">
        <v>321300</v>
      </c>
      <c r="G346" s="12">
        <f t="shared" si="628"/>
        <v>61047</v>
      </c>
      <c r="H346" s="22">
        <f t="shared" si="629"/>
        <v>382347</v>
      </c>
      <c r="I346" s="22">
        <v>327726</v>
      </c>
      <c r="J346" s="22">
        <f t="shared" ref="J346" si="719">I346*0.19</f>
        <v>62267.94</v>
      </c>
      <c r="K346" s="22">
        <f t="shared" si="631"/>
        <v>389993.94</v>
      </c>
      <c r="L346" s="22">
        <v>334152</v>
      </c>
      <c r="M346" s="22">
        <f t="shared" ref="M346" si="720">L346*0.19</f>
        <v>63488.88</v>
      </c>
      <c r="N346" s="22">
        <f t="shared" si="633"/>
        <v>397640.88</v>
      </c>
      <c r="O346" s="20">
        <f t="shared" si="636"/>
        <v>1.9607843137254912E-2</v>
      </c>
      <c r="P346" s="35">
        <v>379848</v>
      </c>
      <c r="Q346" s="36">
        <v>387083</v>
      </c>
      <c r="R346" s="36">
        <v>379626</v>
      </c>
    </row>
  </sheetData>
  <mergeCells count="57">
    <mergeCell ref="R209:R210"/>
    <mergeCell ref="P255:P256"/>
    <mergeCell ref="Q255:Q256"/>
    <mergeCell ref="R255:R256"/>
    <mergeCell ref="P301:P302"/>
    <mergeCell ref="Q301:Q302"/>
    <mergeCell ref="R301:R302"/>
    <mergeCell ref="R117:R118"/>
    <mergeCell ref="P163:P164"/>
    <mergeCell ref="Q163:Q164"/>
    <mergeCell ref="R163:R164"/>
    <mergeCell ref="S6:S7"/>
    <mergeCell ref="R6:R7"/>
    <mergeCell ref="P67:P68"/>
    <mergeCell ref="Q67:Q68"/>
    <mergeCell ref="R67:R68"/>
    <mergeCell ref="O301:O302"/>
    <mergeCell ref="P6:P7"/>
    <mergeCell ref="Q6:Q7"/>
    <mergeCell ref="P209:P210"/>
    <mergeCell ref="Q209:Q210"/>
    <mergeCell ref="O6:O7"/>
    <mergeCell ref="O67:O68"/>
    <mergeCell ref="O117:O118"/>
    <mergeCell ref="O163:O164"/>
    <mergeCell ref="O209:O210"/>
    <mergeCell ref="P117:P118"/>
    <mergeCell ref="Q117:Q118"/>
    <mergeCell ref="B6:D6"/>
    <mergeCell ref="L6:N6"/>
    <mergeCell ref="I6:K6"/>
    <mergeCell ref="F6:H6"/>
    <mergeCell ref="O255:O256"/>
    <mergeCell ref="B163:D163"/>
    <mergeCell ref="L163:N163"/>
    <mergeCell ref="F163:H163"/>
    <mergeCell ref="I163:K163"/>
    <mergeCell ref="B67:D67"/>
    <mergeCell ref="L67:N67"/>
    <mergeCell ref="F67:H67"/>
    <mergeCell ref="I67:K67"/>
    <mergeCell ref="B301:D301"/>
    <mergeCell ref="L301:N301"/>
    <mergeCell ref="F301:H301"/>
    <mergeCell ref="I301:K301"/>
    <mergeCell ref="F117:H117"/>
    <mergeCell ref="I117:K117"/>
    <mergeCell ref="B209:D209"/>
    <mergeCell ref="L209:N209"/>
    <mergeCell ref="F209:H209"/>
    <mergeCell ref="I209:K209"/>
    <mergeCell ref="B255:D255"/>
    <mergeCell ref="L255:N255"/>
    <mergeCell ref="F255:H255"/>
    <mergeCell ref="I255:K255"/>
    <mergeCell ref="B117:D117"/>
    <mergeCell ref="L117:N117"/>
  </mergeCells>
  <pageMargins left="0.7" right="0.7" top="0.75" bottom="0.75" header="0.3" footer="0.3"/>
  <pageSetup scale="41" orientation="portrait" r:id="rId1"/>
  <rowBreaks count="2" manualBreakCount="2">
    <brk id="66" min="1" max="14" man="1"/>
    <brk id="132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9865142ADA4FADBDAC56E9528994" ma:contentTypeVersion="13" ma:contentTypeDescription="Crear nuevo documento." ma:contentTypeScope="" ma:versionID="5f36711dbae7e14137b30f0680eaf76e">
  <xsd:schema xmlns:xsd="http://www.w3.org/2001/XMLSchema" xmlns:xs="http://www.w3.org/2001/XMLSchema" xmlns:p="http://schemas.microsoft.com/office/2006/metadata/properties" xmlns:ns2="0b3d5782-5fd8-4ac0-ac4f-795bd33b6af3" xmlns:ns3="e3462d04-e248-4866-a606-7b0780bc5b18" targetNamespace="http://schemas.microsoft.com/office/2006/metadata/properties" ma:root="true" ma:fieldsID="4830fbe0e6dc141fa9d7082004771c9d" ns2:_="" ns3:_="">
    <xsd:import namespace="0b3d5782-5fd8-4ac0-ac4f-795bd33b6af3"/>
    <xsd:import namespace="e3462d04-e248-4866-a606-7b0780bc5b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3d5782-5fd8-4ac0-ac4f-795bd33b6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279e6aea-adc4-4b65-b98e-f6ca7a0064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462d04-e248-4866-a606-7b0780bc5b1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83049c9-23b6-4bf2-bdee-ef1f30d687a6}" ma:internalName="TaxCatchAll" ma:showField="CatchAllData" ma:web="e3462d04-e248-4866-a606-7b0780bc5b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462d04-e248-4866-a606-7b0780bc5b18" xsi:nil="true"/>
    <lcf76f155ced4ddcb4097134ff3c332f xmlns="0b3d5782-5fd8-4ac0-ac4f-795bd33b6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A12FB7-9CB0-4576-9DF2-AF80DA3EC2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BEB57C-1A40-4A0B-8F8E-91B23E8E05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3d5782-5fd8-4ac0-ac4f-795bd33b6af3"/>
    <ds:schemaRef ds:uri="e3462d04-e248-4866-a606-7b0780bc5b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09223A-53BE-4CCC-A5C4-7FD12790FC5C}">
  <ds:schemaRefs>
    <ds:schemaRef ds:uri="http://schemas.microsoft.com/office/2006/metadata/properties"/>
    <ds:schemaRef ds:uri="http://schemas.microsoft.com/office/infopath/2007/PartnerControls"/>
    <ds:schemaRef ds:uri="e3462d04-e248-4866-a606-7b0780bc5b18"/>
    <ds:schemaRef ds:uri="0b3d5782-5fd8-4ac0-ac4f-795bd33b6a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ANEXO TECNICO</vt:lpstr>
      <vt:lpstr>COTIZACION DMBOG </vt:lpstr>
      <vt:lpstr>Hoja1</vt:lpstr>
      <vt:lpstr>'ANEXO TECNICO'!Área_de_impresión</vt:lpstr>
      <vt:lpstr>'COTIZACION DMBOG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MA2 RODRIGUEZ LASSO CLARIBEL</dc:creator>
  <cp:lastModifiedBy>MA2 Jader Lozano Chiquillo</cp:lastModifiedBy>
  <dcterms:created xsi:type="dcterms:W3CDTF">2022-01-18T17:11:22Z</dcterms:created>
  <dcterms:modified xsi:type="dcterms:W3CDTF">2026-08-13T22:44:51Z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0x0101007BB59865142ADA4FADBDAC56E9528994</vt:lpwstr>
  </property>
  <property fmtid="{D5CDD505-2E9C-101B-9397-08002B2CF9AE}" pid="3" name="MediaServiceImageTags">
    <vt:lpwstr/>
  </property>
</Properties>
</file>