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na Sierra\OneDrive\Escritorio\OPTIMIZACION ACUEDUCTO FLANDES\"/>
    </mc:Choice>
  </mc:AlternateContent>
  <bookViews>
    <workbookView xWindow="0" yWindow="0" windowWidth="23040" windowHeight="8556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3" i="2" l="1"/>
  <c r="F54" i="2"/>
  <c r="F55" i="2"/>
  <c r="F56" i="2"/>
  <c r="F57" i="2"/>
  <c r="F52" i="2"/>
  <c r="F42" i="2"/>
  <c r="F43" i="2"/>
  <c r="F44" i="2"/>
  <c r="F45" i="2"/>
  <c r="F46" i="2"/>
  <c r="F47" i="2"/>
  <c r="F48" i="2"/>
  <c r="F49" i="2"/>
  <c r="F50" i="2"/>
  <c r="F41" i="2"/>
  <c r="F36" i="2"/>
  <c r="F37" i="2"/>
  <c r="F38" i="2"/>
  <c r="F39" i="2"/>
  <c r="F35" i="2"/>
  <c r="F28" i="2"/>
  <c r="F29" i="2"/>
  <c r="F30" i="2"/>
  <c r="F31" i="2"/>
  <c r="F32" i="2"/>
  <c r="F33" i="2"/>
  <c r="F27" i="2"/>
  <c r="F23" i="2"/>
  <c r="F24" i="2"/>
  <c r="F22" i="2"/>
  <c r="F16" i="2"/>
  <c r="F17" i="2"/>
  <c r="F18" i="2"/>
  <c r="F19" i="2"/>
  <c r="F20" i="2"/>
  <c r="F15" i="2"/>
  <c r="F9" i="2"/>
  <c r="F10" i="2"/>
  <c r="F11" i="2"/>
  <c r="F12" i="2"/>
  <c r="F13" i="2"/>
  <c r="F8" i="2"/>
  <c r="F5" i="2"/>
  <c r="F6" i="2"/>
  <c r="F4" i="2"/>
  <c r="F58" i="2" l="1"/>
  <c r="F61" i="2" l="1"/>
  <c r="F60" i="2"/>
  <c r="F59" i="2"/>
  <c r="F62" i="2" l="1"/>
</calcChain>
</file>

<file path=xl/sharedStrings.xml><?xml version="1.0" encoding="utf-8"?>
<sst xmlns="http://schemas.openxmlformats.org/spreadsheetml/2006/main" count="159" uniqueCount="115">
  <si>
    <t xml:space="preserve">VEREDA CAMALA </t>
  </si>
  <si>
    <t xml:space="preserve">ITEM </t>
  </si>
  <si>
    <t xml:space="preserve">DESCRIPCION </t>
  </si>
  <si>
    <t>UND</t>
  </si>
  <si>
    <t>CANT</t>
  </si>
  <si>
    <t>ACTIVIDADES PRELIMINARES</t>
  </si>
  <si>
    <t>1.1</t>
  </si>
  <si>
    <t>Desmonte controlado de tuberías, válvulas y accesorios hidráulicos existentes que interfieran con la nueva configuración del sistema.</t>
  </si>
  <si>
    <t>ML</t>
  </si>
  <si>
    <t>1.2</t>
  </si>
  <si>
    <t>Suministro e instalación de señalización preventiva y delimitación de zona de obra conforme normativa de seguridad industrial</t>
  </si>
  <si>
    <t>Gl</t>
  </si>
  <si>
    <t>1.3</t>
  </si>
  <si>
    <t>Replanteo técnico y verificación de cotas y niveles para instalación de nuevas líneas hidráulicas y equipos.</t>
  </si>
  <si>
    <t>LÍNEA DE IMPULSIÓN Y TORRE DE AIREACIÓN</t>
  </si>
  <si>
    <t>2.1</t>
  </si>
  <si>
    <t>Suministro e instalación de tubería PVC presión RDE 21  Diámetro: 2 ½”o superior para línea de impulsión, incluye accesorios y uniones.</t>
  </si>
  <si>
    <t>2.2</t>
  </si>
  <si>
    <t>Suministro e instalación de válvulas de compuerta y válvulas check Diámetro: 2 ½” y material hierro fundido  para control hidráulico.</t>
  </si>
  <si>
    <t>2.3</t>
  </si>
  <si>
    <t>Suministro e instalación de difusores internos o bandejas de aireación en torre existente.</t>
  </si>
  <si>
    <t>2.4</t>
  </si>
  <si>
    <t>Suministro e instalación de línea de drenaje en PVC presión Diámetro: 2 ½”.</t>
  </si>
  <si>
    <t>2.5</t>
  </si>
  <si>
    <t>Suministro e instalación de soportes metálicos y anclajes para línea hidráulica.</t>
  </si>
  <si>
    <t>2.6</t>
  </si>
  <si>
    <t>Prueba hidráulica de línea de impulsión, incluye verificación de estanqueidad y presión de trabajo.</t>
  </si>
  <si>
    <t>SISTEMA DE DESINFECCIÓN</t>
  </si>
  <si>
    <t>3.1</t>
  </si>
  <si>
    <t>Suministro e instalación de bomba dosificadora automática tipo diafragma regulable, potencia 15W, alimentacion electrica: 115 VAC</t>
  </si>
  <si>
    <t>3.2</t>
  </si>
  <si>
    <t>Suministro e instalación de tanque de almacenamiento para solución clorada (250 L), material polipropileno PP</t>
  </si>
  <si>
    <t>3.3</t>
  </si>
  <si>
    <t>Instalación de línea de inyección en PVC presión Diámetro: ½” con válvula antirretorno  de Diámetro:  ½”, y material hierro fundido</t>
  </si>
  <si>
    <t>3.4</t>
  </si>
  <si>
    <t>Adecuación hidráulica de punto de contacto para garantizar tiempo mínimo de retención conforme RAS.</t>
  </si>
  <si>
    <t>GL</t>
  </si>
  <si>
    <t>3.5</t>
  </si>
  <si>
    <t>Capacitación técnica al operador del sistema en manejo de dosificación y control de cloro residual.</t>
  </si>
  <si>
    <t>3.6</t>
  </si>
  <si>
    <t xml:space="preserve">Analisis de calidad de agua de entrada y salida PTAP de las 2 plantas </t>
  </si>
  <si>
    <t>4.1</t>
  </si>
  <si>
    <t>Mantenimiento preventivo y adecuación de tablero eléctrico existente, incluye revisión de protecciones.</t>
  </si>
  <si>
    <t>4.2</t>
  </si>
  <si>
    <t>Suministro e instalación de cableado eléctrico calibre #12 AWG y protecciones para bomba de impulsión.</t>
  </si>
  <si>
    <t>4.3</t>
  </si>
  <si>
    <t>Suministro e instalación de canaleta o tubería conduit para canalización eléctrica.</t>
  </si>
  <si>
    <t>VEREDA TARQUI</t>
  </si>
  <si>
    <t xml:space="preserve"> ADECUACIÓN SUCCIÓN Y SISTEMA DE BOMBEO</t>
  </si>
  <si>
    <t>5.1</t>
  </si>
  <si>
    <t>Limpieza técnica del área interna del Flocusedimentador en la PTAP, incluyendo retiro de material vegetal, (lama, plantas,etc), residuos sólidos y disposición final autorizada.</t>
  </si>
  <si>
    <t>M2</t>
  </si>
  <si>
    <t>5.2</t>
  </si>
  <si>
    <t>Intervención correctiva de línea hidráulica: corte tecnico, sellado y reubicación de conexión hacia filtros</t>
  </si>
  <si>
    <t>5.3</t>
  </si>
  <si>
    <t>Sellado hidráulico de punto de purga no operativo, materiales: tapon PVC presion 2 ½”, cemento solvente para PVC (soldadura), limpiador.</t>
  </si>
  <si>
    <t>5.4</t>
  </si>
  <si>
    <t>Suministro e instalación de nueva línea lateral de succión en PVC presión diametro: 2 ½”</t>
  </si>
  <si>
    <t>5.5</t>
  </si>
  <si>
    <t>Suministro e instalación de válvula de pie con canastilla para sistema de succión Diametro: 2 ½”, material: acero inoxidable AISI 304</t>
  </si>
  <si>
    <t>5.6</t>
  </si>
  <si>
    <t>Suministro e instalación de canastilla filtrante en succión ,dimensiones: Diámetro de la canastilla: 4” a 5”, Longitud: 20 a 30 cm, Abertura de malla: 3 mm a 6 mm</t>
  </si>
  <si>
    <t>5.7</t>
  </si>
  <si>
    <t>Prueba operativa del sistema de bombeo, incluye medición de caudal y presión.</t>
  </si>
  <si>
    <t>MODIFICACIÓN DE RED Y BY-PASS</t>
  </si>
  <si>
    <t>6.1</t>
  </si>
  <si>
    <t>Corte técnico y sellado definitivo de línea hidráulica en desuso.</t>
  </si>
  <si>
    <t>6.2</t>
  </si>
  <si>
    <t>6.3</t>
  </si>
  <si>
    <t>Suministro e instalación de sistema by-pass completo para operación y mantenimiento.</t>
  </si>
  <si>
    <t>6.4</t>
  </si>
  <si>
    <t>Suministro e instalación de válvulas de aislamiento Diámetro: 2 ½” y material hierro fundido para seccionamiento del sistema.</t>
  </si>
  <si>
    <t>6.5</t>
  </si>
  <si>
    <t>Reconexión y ajuste de colectores hidráulicos existentes conforme nuevo tren de tratamiento, Diámetro: 2 ½”, material pvc presion</t>
  </si>
  <si>
    <t>MANTENIMIENTO TORRE Y RECUBRIMIENTO</t>
  </si>
  <si>
    <t>7.1</t>
  </si>
  <si>
    <t>7.2</t>
  </si>
  <si>
    <t>Suministro e instalación de tubería PVC presión RDE 21 o superior para línea de impulsión, incluye accesorios y uniones.</t>
  </si>
  <si>
    <t>7.3</t>
  </si>
  <si>
    <t>Suministro e instalación de difusores internos de aireación, Flauta de distribución:
Material: PVC presión RDE 21 o superior, Diámetro: 2 ½ pulgadas
Difusores (perforaciones): Orificios distribuidos uniformemente sobre la tubería
Diámetro de perforación: 6 mm a 10 mm,  Accesorios: Tapones terminales, Codos y tees PVC, Soportes internos</t>
  </si>
  <si>
    <t>7.4</t>
  </si>
  <si>
    <t>Suministro e instalación de válvulas de control hidráulico, Materiales
Válvulas tipo bola en PVC Ø 2 ½”, Accesorios de conexión, Empaques, Cemento solvente o sellante</t>
  </si>
  <si>
    <t>7.5</t>
  </si>
  <si>
    <t>Instalación de línea de drenaje en PVC presión, Materiales
Tubería PVC presión Ø 2 ½” Accesorios PVC, Cemento solvente
Limpiador/primer Especificaciones de materiales (definidas) Tubería: Material: PVC presión, Clasificación: RDE 21 o superior, Diámetro: 2 ½ pulgadas</t>
  </si>
  <si>
    <t>7.6</t>
  </si>
  <si>
    <t>Instalación de soportes y anclajes metálicos.</t>
  </si>
  <si>
    <t>7.7</t>
  </si>
  <si>
    <t>Prueba hidráulica del sistema intervenido, Prueba hidrostática de presión (estanqueidad)</t>
  </si>
  <si>
    <t>7.8</t>
  </si>
  <si>
    <t>Lavado a presión de superficies internas, Herramientas requeridas Hidrolavadora de alta presión (ajustable según superficie), Mangueras de alta presión con acoples rápidos, Boquillas de chorro directo y abanico, Cepillos de cerdas duras y medias, Espátulas plásticas o metálicas (según superficie), insumos de limpieza, Agua limpia a presión, Detergentes biodegradables (si se requiere remoción de grasas o biofilm), Desengrasantes industriales suaves (según compatibilidad del sistema),Soluciones de enjuague neutro, Productos de apoyo para remoción de incrustaciones ligeras (no corrosivos)</t>
  </si>
  <si>
    <t>7.9</t>
  </si>
  <si>
    <t>Remoción mecánica y/o química controlada de incrustaciones internas,  Herramientas requeridas Hidrolavadora de alta presión, Insumos de limpieza, Desincrustantes químicos biodegradables (según compatibilidad del sistema)Detergentes neutros industriales, Soluciones desengrasantes no corrosivas, Agua limpia a presión para enjuague, Neutralizantes (si se utilizan productos ácidos o alcalinos)</t>
  </si>
  <si>
    <t>7.10</t>
  </si>
  <si>
    <t>8.1</t>
  </si>
  <si>
    <t>Suministro e instalación de bomba dosificadora automática, Potencia aproximada: 15 W Materiales, Alimentación eléctrica: 115 VAC</t>
  </si>
  <si>
    <t>8.2</t>
  </si>
  <si>
    <t>Suministro e instalación de tanque de solución clorada 250l, material: polipropilenio PP</t>
  </si>
  <si>
    <t>8.3</t>
  </si>
  <si>
    <t>8.4</t>
  </si>
  <si>
    <t>Adecuación hidráulica de cámara o punto de contacto para cloración</t>
  </si>
  <si>
    <t>8.5</t>
  </si>
  <si>
    <t>Capacitación técnica al operador.</t>
  </si>
  <si>
    <t>8.6</t>
  </si>
  <si>
    <t>Analisis de calidad de agua de entrada y salida PTAP</t>
  </si>
  <si>
    <t xml:space="preserve">SUBTOTAL </t>
  </si>
  <si>
    <t xml:space="preserve">ADMINISTRACION </t>
  </si>
  <si>
    <t xml:space="preserve">IMPREVISTOS </t>
  </si>
  <si>
    <t xml:space="preserve">UTILIDADES </t>
  </si>
  <si>
    <t xml:space="preserve">VALOR TOTAL </t>
  </si>
  <si>
    <t>Suministro e instalación de nueva línea hidráulica Diámetro: 2 ½”, desde torre de aireación hasta sistema de filtración.</t>
  </si>
  <si>
    <t>Suministro y aplicación de recubrimiento epóxico grado agua potable certificado, Materiales: Sistema de recubrimiento epóxico: Resina epóxica bicomponente de alto sólidos, Endurecedor (curador) compatible del sistema.</t>
  </si>
  <si>
    <t>Reparacion y conexion hidraulica de la torre de aireacion (Esta actividad comprende la reparación estructural menor, adecuación y reconexión hidráulica de la torre de aireación existente, con el fin de restablecer su funcionamiento dentro del tren de tratamiento de la PTAP</t>
  </si>
  <si>
    <t>INSTALACIONES ELÉCTRICAS</t>
  </si>
  <si>
    <t>VALOR UNITARIO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</si>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</sst>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</numFmts>
  <fonts count="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5" xfId="0" applyFont="1" applyBorder="1"/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3" borderId="2" xfId="0" applyFont="1" applyFill="1" applyBorder="1" applyAlignment="1"/>
    <xf numFmtId="0" fontId="3" fillId="3" borderId="3" xfId="0" applyFont="1" applyFill="1" applyBorder="1" applyAlignment="1"/>
    <xf numFmtId="0" fontId="3" fillId="3" borderId="4" xfId="0" applyFont="1" applyFill="1" applyBorder="1" applyAlignment="1"/>
    <xf numFmtId="165" fontId="0" fillId="0" borderId="1" xfId="0" applyNumberFormat="1" applyBorder="1" applyAlignment="1">
      <alignment horizontal="center" vertical="center"/>
    </xf>
    <xf numFmtId="9" fontId="3" fillId="2" borderId="1" xfId="2" applyFont="1" applyFill="1" applyBorder="1" applyAlignment="1">
      <alignment horizontal="right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zoomScale="80" zoomScaleNormal="80" workbookViewId="0">
      <selection activeCell="B5" sqref="B5"/>
    </sheetView>
  </sheetViews>
  <sheetFormatPr baseColWidth="10" defaultRowHeight="13.8"/>
  <cols>
    <col min="1" max="1" width="7.19921875" bestFit="1" customWidth="1"/>
    <col min="2" max="2" width="80.3984375" bestFit="1" customWidth="1"/>
    <col min="3" max="3" width="5.69921875" bestFit="1" customWidth="1"/>
    <col min="4" max="4" width="7.09765625" bestFit="1" customWidth="1"/>
    <col min="5" max="5" width="20.59765625" bestFit="1" customWidth="1"/>
    <col min="6" max="6" width="17.19921875" bestFit="1" customWidth="1"/>
  </cols>
  <sheetData>
    <row r="1" spans="1:6" ht="15.6">
      <c r="A1" s="19" t="s">
        <v>0</v>
      </c>
      <c r="B1" s="19"/>
      <c r="C1" s="19"/>
      <c r="D1" s="19"/>
      <c r="E1" s="19"/>
      <c r="F1" s="19"/>
    </row>
    <row r="2" spans="1:6" ht="15.6">
      <c r="A2" s="1" t="s">
        <v>1</v>
      </c>
      <c r="B2" s="1" t="s">
        <v>2</v>
      </c>
      <c r="C2" s="1" t="s">
        <v>3</v>
      </c>
      <c r="D2" s="8" t="s">
        <v>4</v>
      </c>
      <c r="E2" s="1" t="s">
        <v>113</v>
      </c>
      <c r="F2" s="1" t="s">
        <v>114</v>
      </c>
    </row>
    <row r="3" spans="1:6" ht="15.6">
      <c r="A3" s="1">
        <v>1</v>
      </c>
      <c r="B3" s="20" t="s">
        <v>5</v>
      </c>
      <c r="C3" s="21"/>
      <c r="D3" s="21"/>
      <c r="E3" s="21"/>
      <c r="F3" s="22"/>
    </row>
    <row r="4" spans="1:6" ht="31.2">
      <c r="A4" s="2" t="s">
        <v>6</v>
      </c>
      <c r="B4" s="3" t="s">
        <v>7</v>
      </c>
      <c r="C4" s="2" t="s">
        <v>8</v>
      </c>
      <c r="D4" s="9">
        <v>40</v>
      </c>
      <c r="E4" s="13">
        <v>11998.333333333334</v>
      </c>
      <c r="F4" s="13">
        <f>D4*E4</f>
        <v>479933.33333333337</v>
      </c>
    </row>
    <row r="5" spans="1:6" ht="31.2">
      <c r="A5" s="2" t="s">
        <v>9</v>
      </c>
      <c r="B5" s="3" t="s">
        <v>10</v>
      </c>
      <c r="C5" s="2" t="s">
        <v>11</v>
      </c>
      <c r="D5" s="9">
        <v>1</v>
      </c>
      <c r="E5" s="13">
        <v>399944.66666666669</v>
      </c>
      <c r="F5" s="13">
        <f t="shared" ref="F5:F6" si="0">D5*E5</f>
        <v>399944.66666666669</v>
      </c>
    </row>
    <row r="6" spans="1:6" ht="31.2">
      <c r="A6" s="2" t="s">
        <v>12</v>
      </c>
      <c r="B6" s="3" t="s">
        <v>13</v>
      </c>
      <c r="C6" s="2" t="s">
        <v>11</v>
      </c>
      <c r="D6" s="9">
        <v>1</v>
      </c>
      <c r="E6" s="13">
        <v>199972.33333333334</v>
      </c>
      <c r="F6" s="13">
        <f t="shared" si="0"/>
        <v>199972.33333333334</v>
      </c>
    </row>
    <row r="7" spans="1:6" ht="15.6">
      <c r="A7" s="1">
        <v>2</v>
      </c>
      <c r="B7" s="20" t="s">
        <v>14</v>
      </c>
      <c r="C7" s="21"/>
      <c r="D7" s="21"/>
      <c r="E7" s="21"/>
      <c r="F7" s="22"/>
    </row>
    <row r="8" spans="1:6" ht="31.2">
      <c r="A8" s="2" t="s">
        <v>15</v>
      </c>
      <c r="B8" s="4" t="s">
        <v>16</v>
      </c>
      <c r="C8" s="2" t="s">
        <v>8</v>
      </c>
      <c r="D8" s="9">
        <v>69</v>
      </c>
      <c r="E8" s="13">
        <v>28996</v>
      </c>
      <c r="F8" s="13">
        <f>E8*D8</f>
        <v>2000724</v>
      </c>
    </row>
    <row r="9" spans="1:6" ht="31.2">
      <c r="A9" s="2" t="s">
        <v>17</v>
      </c>
      <c r="B9" s="4" t="s">
        <v>18</v>
      </c>
      <c r="C9" s="2" t="s">
        <v>3</v>
      </c>
      <c r="D9" s="9">
        <v>4</v>
      </c>
      <c r="E9" s="13">
        <v>249965.33333333334</v>
      </c>
      <c r="F9" s="13">
        <f t="shared" ref="F9:F13" si="1">E9*D9</f>
        <v>999861.33333333337</v>
      </c>
    </row>
    <row r="10" spans="1:6" ht="15.6">
      <c r="A10" s="2" t="s">
        <v>19</v>
      </c>
      <c r="B10" s="4" t="s">
        <v>20</v>
      </c>
      <c r="C10" s="2" t="s">
        <v>3</v>
      </c>
      <c r="D10" s="9">
        <v>3</v>
      </c>
      <c r="E10" s="13">
        <v>399944.66666666669</v>
      </c>
      <c r="F10" s="13">
        <f t="shared" si="1"/>
        <v>1199834</v>
      </c>
    </row>
    <row r="11" spans="1:6" ht="15.6">
      <c r="A11" s="2" t="s">
        <v>21</v>
      </c>
      <c r="B11" s="4" t="s">
        <v>22</v>
      </c>
      <c r="C11" s="2" t="s">
        <v>8</v>
      </c>
      <c r="D11" s="9">
        <v>40</v>
      </c>
      <c r="E11" s="13">
        <v>19997.333333333332</v>
      </c>
      <c r="F11" s="13">
        <f t="shared" si="1"/>
        <v>799893.33333333326</v>
      </c>
    </row>
    <row r="12" spans="1:6" ht="15.6">
      <c r="A12" s="2" t="s">
        <v>23</v>
      </c>
      <c r="B12" s="4" t="s">
        <v>24</v>
      </c>
      <c r="C12" s="2" t="s">
        <v>3</v>
      </c>
      <c r="D12" s="9">
        <v>6</v>
      </c>
      <c r="E12" s="13">
        <v>119983.33333333333</v>
      </c>
      <c r="F12" s="13">
        <f t="shared" si="1"/>
        <v>719900</v>
      </c>
    </row>
    <row r="13" spans="1:6" ht="31.2">
      <c r="A13" s="2" t="s">
        <v>25</v>
      </c>
      <c r="B13" s="4" t="s">
        <v>26</v>
      </c>
      <c r="C13" s="2" t="s">
        <v>11</v>
      </c>
      <c r="D13" s="9">
        <v>1</v>
      </c>
      <c r="E13" s="13">
        <v>799889.66666666663</v>
      </c>
      <c r="F13" s="13">
        <f t="shared" si="1"/>
        <v>799889.66666666663</v>
      </c>
    </row>
    <row r="14" spans="1:6" ht="15.6">
      <c r="A14" s="1">
        <v>3</v>
      </c>
      <c r="B14" s="20" t="s">
        <v>27</v>
      </c>
      <c r="C14" s="21"/>
      <c r="D14" s="21"/>
      <c r="E14" s="21"/>
      <c r="F14" s="22"/>
    </row>
    <row r="15" spans="1:6" ht="31.2">
      <c r="A15" s="2" t="s">
        <v>28</v>
      </c>
      <c r="B15" s="4" t="s">
        <v>29</v>
      </c>
      <c r="C15" s="2" t="s">
        <v>3</v>
      </c>
      <c r="D15" s="9">
        <v>1</v>
      </c>
      <c r="E15" s="13">
        <v>1999723.6666666667</v>
      </c>
      <c r="F15" s="13">
        <f>E15*D15</f>
        <v>1999723.6666666667</v>
      </c>
    </row>
    <row r="16" spans="1:6" ht="31.2">
      <c r="A16" s="2" t="s">
        <v>30</v>
      </c>
      <c r="B16" s="4" t="s">
        <v>31</v>
      </c>
      <c r="C16" s="2" t="s">
        <v>3</v>
      </c>
      <c r="D16" s="9">
        <v>1</v>
      </c>
      <c r="E16" s="13">
        <v>699903.33333333337</v>
      </c>
      <c r="F16" s="13">
        <f t="shared" ref="F16:F20" si="2">E16*D16</f>
        <v>699903.33333333337</v>
      </c>
    </row>
    <row r="17" spans="1:6" ht="31.2">
      <c r="A17" s="2" t="s">
        <v>32</v>
      </c>
      <c r="B17" s="4" t="s">
        <v>33</v>
      </c>
      <c r="C17" s="2" t="s">
        <v>8</v>
      </c>
      <c r="D17" s="9">
        <v>30</v>
      </c>
      <c r="E17" s="13">
        <v>19997.333333333332</v>
      </c>
      <c r="F17" s="13">
        <f t="shared" si="2"/>
        <v>599920</v>
      </c>
    </row>
    <row r="18" spans="1:6" ht="31.2">
      <c r="A18" s="2" t="s">
        <v>34</v>
      </c>
      <c r="B18" s="4" t="s">
        <v>35</v>
      </c>
      <c r="C18" s="2" t="s">
        <v>36</v>
      </c>
      <c r="D18" s="9">
        <v>1</v>
      </c>
      <c r="E18" s="13">
        <v>799889.66666666663</v>
      </c>
      <c r="F18" s="13">
        <f t="shared" si="2"/>
        <v>799889.66666666663</v>
      </c>
    </row>
    <row r="19" spans="1:6" ht="31.2">
      <c r="A19" s="2" t="s">
        <v>37</v>
      </c>
      <c r="B19" s="4" t="s">
        <v>38</v>
      </c>
      <c r="C19" s="2" t="s">
        <v>36</v>
      </c>
      <c r="D19" s="9">
        <v>1</v>
      </c>
      <c r="E19" s="13">
        <v>599917.33333333337</v>
      </c>
      <c r="F19" s="13">
        <f t="shared" si="2"/>
        <v>599917.33333333337</v>
      </c>
    </row>
    <row r="20" spans="1:6" ht="15.6">
      <c r="A20" s="2" t="s">
        <v>39</v>
      </c>
      <c r="B20" s="5" t="s">
        <v>40</v>
      </c>
      <c r="C20" s="2" t="s">
        <v>36</v>
      </c>
      <c r="D20" s="9">
        <v>2</v>
      </c>
      <c r="E20" s="13">
        <v>749896.33333333337</v>
      </c>
      <c r="F20" s="13">
        <f t="shared" si="2"/>
        <v>1499792.6666666667</v>
      </c>
    </row>
    <row r="21" spans="1:6" ht="15.6">
      <c r="A21" s="1">
        <v>4</v>
      </c>
      <c r="B21" s="20" t="s">
        <v>112</v>
      </c>
      <c r="C21" s="21"/>
      <c r="D21" s="21"/>
      <c r="E21" s="21"/>
      <c r="F21" s="22"/>
    </row>
    <row r="22" spans="1:6" ht="31.2">
      <c r="A22" s="2" t="s">
        <v>41</v>
      </c>
      <c r="B22" s="4" t="s">
        <v>42</v>
      </c>
      <c r="C22" s="2" t="s">
        <v>36</v>
      </c>
      <c r="D22" s="9">
        <v>1</v>
      </c>
      <c r="E22" s="13">
        <v>799889.66666666663</v>
      </c>
      <c r="F22" s="13">
        <f>E22*D22</f>
        <v>799889.66666666663</v>
      </c>
    </row>
    <row r="23" spans="1:6" ht="31.2">
      <c r="A23" s="2" t="s">
        <v>43</v>
      </c>
      <c r="B23" s="4" t="s">
        <v>44</v>
      </c>
      <c r="C23" s="2" t="s">
        <v>8</v>
      </c>
      <c r="D23" s="9">
        <v>80</v>
      </c>
      <c r="E23" s="13">
        <v>14998</v>
      </c>
      <c r="F23" s="13">
        <f t="shared" ref="F23:F24" si="3">E23*D23</f>
        <v>1199840</v>
      </c>
    </row>
    <row r="24" spans="1:6" ht="15.6">
      <c r="A24" s="2" t="s">
        <v>45</v>
      </c>
      <c r="B24" s="4" t="s">
        <v>46</v>
      </c>
      <c r="C24" s="2" t="s">
        <v>8</v>
      </c>
      <c r="D24" s="9">
        <v>50</v>
      </c>
      <c r="E24" s="13">
        <v>17997.666666666668</v>
      </c>
      <c r="F24" s="13">
        <f t="shared" si="3"/>
        <v>899883.33333333337</v>
      </c>
    </row>
    <row r="25" spans="1:6" ht="15.6">
      <c r="A25" s="23" t="s">
        <v>47</v>
      </c>
      <c r="B25" s="24"/>
      <c r="C25" s="24"/>
      <c r="D25" s="24"/>
      <c r="E25" s="24"/>
      <c r="F25" s="25"/>
    </row>
    <row r="26" spans="1:6" ht="15.6">
      <c r="A26" s="1">
        <v>5</v>
      </c>
      <c r="B26" s="20" t="s">
        <v>48</v>
      </c>
      <c r="C26" s="21"/>
      <c r="D26" s="21"/>
      <c r="E26" s="21"/>
      <c r="F26" s="22"/>
    </row>
    <row r="27" spans="1:6" ht="31.2">
      <c r="A27" s="2" t="s">
        <v>49</v>
      </c>
      <c r="B27" s="3" t="s">
        <v>50</v>
      </c>
      <c r="C27" s="2" t="s">
        <v>51</v>
      </c>
      <c r="D27" s="9">
        <v>35</v>
      </c>
      <c r="E27" s="13">
        <v>9998.6666666666661</v>
      </c>
      <c r="F27" s="13">
        <f>E27*D27</f>
        <v>349953.33333333331</v>
      </c>
    </row>
    <row r="28" spans="1:6" ht="31.2">
      <c r="A28" s="2" t="s">
        <v>52</v>
      </c>
      <c r="B28" s="3" t="s">
        <v>53</v>
      </c>
      <c r="C28" s="2" t="s">
        <v>36</v>
      </c>
      <c r="D28" s="9">
        <v>1</v>
      </c>
      <c r="E28" s="13">
        <v>199972.33333333334</v>
      </c>
      <c r="F28" s="13">
        <f t="shared" ref="F28:F33" si="4">E28*D28</f>
        <v>199972.33333333334</v>
      </c>
    </row>
    <row r="29" spans="1:6" ht="31.2">
      <c r="A29" s="2" t="s">
        <v>54</v>
      </c>
      <c r="B29" s="4" t="s">
        <v>55</v>
      </c>
      <c r="C29" s="2" t="s">
        <v>3</v>
      </c>
      <c r="D29" s="9">
        <v>1</v>
      </c>
      <c r="E29" s="13">
        <v>249965.33333333334</v>
      </c>
      <c r="F29" s="13">
        <f t="shared" si="4"/>
        <v>249965.33333333334</v>
      </c>
    </row>
    <row r="30" spans="1:6" ht="15.6">
      <c r="A30" s="2" t="s">
        <v>56</v>
      </c>
      <c r="B30" s="3" t="s">
        <v>57</v>
      </c>
      <c r="C30" s="2" t="s">
        <v>8</v>
      </c>
      <c r="D30" s="9">
        <v>40</v>
      </c>
      <c r="E30" s="13">
        <v>19997.333333333332</v>
      </c>
      <c r="F30" s="13">
        <f t="shared" si="4"/>
        <v>799893.33333333326</v>
      </c>
    </row>
    <row r="31" spans="1:6" ht="31.2">
      <c r="A31" s="2" t="s">
        <v>58</v>
      </c>
      <c r="B31" s="3" t="s">
        <v>59</v>
      </c>
      <c r="C31" s="2" t="s">
        <v>3</v>
      </c>
      <c r="D31" s="9">
        <v>1</v>
      </c>
      <c r="E31" s="13">
        <v>900875.66666666663</v>
      </c>
      <c r="F31" s="13">
        <f t="shared" si="4"/>
        <v>900875.66666666663</v>
      </c>
    </row>
    <row r="32" spans="1:6" ht="31.2">
      <c r="A32" s="2" t="s">
        <v>60</v>
      </c>
      <c r="B32" s="3" t="s">
        <v>61</v>
      </c>
      <c r="C32" s="2" t="s">
        <v>3</v>
      </c>
      <c r="D32" s="9">
        <v>1</v>
      </c>
      <c r="E32" s="13">
        <v>499931</v>
      </c>
      <c r="F32" s="13">
        <f t="shared" si="4"/>
        <v>499931</v>
      </c>
    </row>
    <row r="33" spans="1:6" ht="15.6">
      <c r="A33" s="2" t="s">
        <v>62</v>
      </c>
      <c r="B33" s="3" t="s">
        <v>63</v>
      </c>
      <c r="C33" s="2" t="s">
        <v>36</v>
      </c>
      <c r="D33" s="9">
        <v>1</v>
      </c>
      <c r="E33" s="13">
        <v>399944.66666666669</v>
      </c>
      <c r="F33" s="13">
        <f t="shared" si="4"/>
        <v>399944.66666666669</v>
      </c>
    </row>
    <row r="34" spans="1:6" ht="15.6">
      <c r="A34" s="1">
        <v>6</v>
      </c>
      <c r="B34" s="20" t="s">
        <v>64</v>
      </c>
      <c r="C34" s="21"/>
      <c r="D34" s="21"/>
      <c r="E34" s="21"/>
      <c r="F34" s="22"/>
    </row>
    <row r="35" spans="1:6" ht="15.6">
      <c r="A35" s="2" t="s">
        <v>65</v>
      </c>
      <c r="B35" s="7" t="s">
        <v>66</v>
      </c>
      <c r="C35" s="2" t="s">
        <v>3</v>
      </c>
      <c r="D35" s="9">
        <v>2</v>
      </c>
      <c r="E35" s="13">
        <v>199972.33333333334</v>
      </c>
      <c r="F35" s="13">
        <f>E35*D35</f>
        <v>399944.66666666669</v>
      </c>
    </row>
    <row r="36" spans="1:6" ht="31.2">
      <c r="A36" s="2" t="s">
        <v>67</v>
      </c>
      <c r="B36" s="4" t="s">
        <v>109</v>
      </c>
      <c r="C36" s="2" t="s">
        <v>8</v>
      </c>
      <c r="D36" s="9">
        <v>40</v>
      </c>
      <c r="E36" s="13">
        <v>24996.666666666668</v>
      </c>
      <c r="F36" s="13">
        <f t="shared" ref="F36:F39" si="5">E36*D36</f>
        <v>999866.66666666674</v>
      </c>
    </row>
    <row r="37" spans="1:6" ht="15.6">
      <c r="A37" s="2" t="s">
        <v>68</v>
      </c>
      <c r="B37" s="4" t="s">
        <v>69</v>
      </c>
      <c r="C37" s="2" t="s">
        <v>36</v>
      </c>
      <c r="D37" s="9">
        <v>1</v>
      </c>
      <c r="E37" s="13">
        <v>699903.33333333337</v>
      </c>
      <c r="F37" s="13">
        <f t="shared" si="5"/>
        <v>699903.33333333337</v>
      </c>
    </row>
    <row r="38" spans="1:6" ht="31.2">
      <c r="A38" s="2" t="s">
        <v>70</v>
      </c>
      <c r="B38" s="4" t="s">
        <v>71</v>
      </c>
      <c r="C38" s="2" t="s">
        <v>3</v>
      </c>
      <c r="D38" s="9">
        <v>3</v>
      </c>
      <c r="E38" s="13">
        <v>249965.33333333334</v>
      </c>
      <c r="F38" s="13">
        <f t="shared" si="5"/>
        <v>749896</v>
      </c>
    </row>
    <row r="39" spans="1:6" ht="31.2">
      <c r="A39" s="2" t="s">
        <v>72</v>
      </c>
      <c r="B39" s="4" t="s">
        <v>73</v>
      </c>
      <c r="C39" s="2" t="s">
        <v>36</v>
      </c>
      <c r="D39" s="9">
        <v>1</v>
      </c>
      <c r="E39" s="13">
        <v>499931</v>
      </c>
      <c r="F39" s="13">
        <f t="shared" si="5"/>
        <v>499931</v>
      </c>
    </row>
    <row r="40" spans="1:6" ht="15.6">
      <c r="A40" s="1">
        <v>7</v>
      </c>
      <c r="B40" s="10" t="s">
        <v>74</v>
      </c>
      <c r="C40" s="11"/>
      <c r="D40" s="11"/>
      <c r="E40" s="11"/>
      <c r="F40" s="12"/>
    </row>
    <row r="41" spans="1:6" ht="46.8">
      <c r="A41" s="2" t="s">
        <v>75</v>
      </c>
      <c r="B41" s="4" t="s">
        <v>111</v>
      </c>
      <c r="C41" s="2" t="s">
        <v>36</v>
      </c>
      <c r="D41" s="9">
        <v>1</v>
      </c>
      <c r="E41" s="13">
        <v>499931</v>
      </c>
      <c r="F41" s="13">
        <f>E41*D41</f>
        <v>499931</v>
      </c>
    </row>
    <row r="42" spans="1:6" ht="31.2">
      <c r="A42" s="2" t="s">
        <v>76</v>
      </c>
      <c r="B42" s="4" t="s">
        <v>77</v>
      </c>
      <c r="C42" s="2" t="s">
        <v>8</v>
      </c>
      <c r="D42" s="9">
        <v>60</v>
      </c>
      <c r="E42" s="13">
        <v>19997.333333333332</v>
      </c>
      <c r="F42" s="13">
        <f t="shared" ref="F42:F50" si="6">E42*D42</f>
        <v>1199840</v>
      </c>
    </row>
    <row r="43" spans="1:6" ht="78">
      <c r="A43" s="2" t="s">
        <v>78</v>
      </c>
      <c r="B43" s="3" t="s">
        <v>79</v>
      </c>
      <c r="C43" s="2" t="s">
        <v>3</v>
      </c>
      <c r="D43" s="9">
        <v>2</v>
      </c>
      <c r="E43" s="13">
        <v>399944.66666666669</v>
      </c>
      <c r="F43" s="13">
        <f t="shared" si="6"/>
        <v>799889.33333333337</v>
      </c>
    </row>
    <row r="44" spans="1:6" ht="46.8">
      <c r="A44" s="2" t="s">
        <v>80</v>
      </c>
      <c r="B44" s="3" t="s">
        <v>81</v>
      </c>
      <c r="C44" s="2" t="s">
        <v>3</v>
      </c>
      <c r="D44" s="9">
        <v>3</v>
      </c>
      <c r="E44" s="13">
        <v>249965.33333333334</v>
      </c>
      <c r="F44" s="13">
        <f t="shared" si="6"/>
        <v>749896</v>
      </c>
    </row>
    <row r="45" spans="1:6" ht="62.4">
      <c r="A45" s="2" t="s">
        <v>82</v>
      </c>
      <c r="B45" s="3" t="s">
        <v>83</v>
      </c>
      <c r="C45" s="2" t="s">
        <v>8</v>
      </c>
      <c r="D45" s="9">
        <v>40</v>
      </c>
      <c r="E45" s="13">
        <v>19997.333333333332</v>
      </c>
      <c r="F45" s="13">
        <f t="shared" si="6"/>
        <v>799893.33333333326</v>
      </c>
    </row>
    <row r="46" spans="1:6" ht="15.6">
      <c r="A46" s="2" t="s">
        <v>84</v>
      </c>
      <c r="B46" s="6" t="s">
        <v>85</v>
      </c>
      <c r="C46" s="2" t="s">
        <v>3</v>
      </c>
      <c r="D46" s="9">
        <v>4</v>
      </c>
      <c r="E46" s="13">
        <v>119983.33333333333</v>
      </c>
      <c r="F46" s="13">
        <f t="shared" si="6"/>
        <v>479933.33333333331</v>
      </c>
    </row>
    <row r="47" spans="1:6" ht="15.6">
      <c r="A47" s="2" t="s">
        <v>86</v>
      </c>
      <c r="B47" s="6" t="s">
        <v>87</v>
      </c>
      <c r="C47" s="2" t="s">
        <v>36</v>
      </c>
      <c r="D47" s="9">
        <v>1</v>
      </c>
      <c r="E47" s="13">
        <v>969866</v>
      </c>
      <c r="F47" s="13">
        <f t="shared" si="6"/>
        <v>969866</v>
      </c>
    </row>
    <row r="48" spans="1:6" ht="109.2">
      <c r="A48" s="2" t="s">
        <v>88</v>
      </c>
      <c r="B48" s="3" t="s">
        <v>89</v>
      </c>
      <c r="C48" s="2" t="s">
        <v>51</v>
      </c>
      <c r="D48" s="9">
        <v>50</v>
      </c>
      <c r="E48" s="13">
        <v>19997.333333333332</v>
      </c>
      <c r="F48" s="13">
        <f t="shared" si="6"/>
        <v>999866.66666666663</v>
      </c>
    </row>
    <row r="49" spans="1:6" ht="78">
      <c r="A49" s="2" t="s">
        <v>90</v>
      </c>
      <c r="B49" s="3" t="s">
        <v>91</v>
      </c>
      <c r="C49" s="2" t="s">
        <v>51</v>
      </c>
      <c r="D49" s="9">
        <v>40</v>
      </c>
      <c r="E49" s="13">
        <v>24996.666666666668</v>
      </c>
      <c r="F49" s="13">
        <f t="shared" si="6"/>
        <v>999866.66666666674</v>
      </c>
    </row>
    <row r="50" spans="1:6" ht="46.8">
      <c r="A50" s="2" t="s">
        <v>92</v>
      </c>
      <c r="B50" s="4" t="s">
        <v>110</v>
      </c>
      <c r="C50" s="2" t="s">
        <v>51</v>
      </c>
      <c r="D50" s="9">
        <v>60</v>
      </c>
      <c r="E50" s="13">
        <v>29996</v>
      </c>
      <c r="F50" s="13">
        <f t="shared" si="6"/>
        <v>1799760</v>
      </c>
    </row>
    <row r="51" spans="1:6" ht="15.6">
      <c r="A51" s="1">
        <v>8</v>
      </c>
      <c r="B51" s="10" t="s">
        <v>27</v>
      </c>
      <c r="C51" s="11"/>
      <c r="D51" s="11"/>
      <c r="E51" s="11"/>
      <c r="F51" s="12"/>
    </row>
    <row r="52" spans="1:6" ht="31.2">
      <c r="A52" s="2" t="s">
        <v>93</v>
      </c>
      <c r="B52" s="3" t="s">
        <v>94</v>
      </c>
      <c r="C52" s="2" t="s">
        <v>3</v>
      </c>
      <c r="D52" s="9">
        <v>1</v>
      </c>
      <c r="E52" s="13">
        <v>1999723.6666666667</v>
      </c>
      <c r="F52" s="13">
        <f>E52*D52</f>
        <v>1999723.6666666667</v>
      </c>
    </row>
    <row r="53" spans="1:6" ht="15.6">
      <c r="A53" s="2" t="s">
        <v>95</v>
      </c>
      <c r="B53" s="6" t="s">
        <v>96</v>
      </c>
      <c r="C53" s="2" t="s">
        <v>3</v>
      </c>
      <c r="D53" s="9">
        <v>1</v>
      </c>
      <c r="E53" s="13">
        <v>999861.66666666663</v>
      </c>
      <c r="F53" s="13">
        <f t="shared" ref="F53:F57" si="7">E53*D53</f>
        <v>999861.66666666663</v>
      </c>
    </row>
    <row r="54" spans="1:6" ht="31.2">
      <c r="A54" s="2" t="s">
        <v>97</v>
      </c>
      <c r="B54" s="4" t="s">
        <v>33</v>
      </c>
      <c r="C54" s="2" t="s">
        <v>8</v>
      </c>
      <c r="D54" s="9">
        <v>20</v>
      </c>
      <c r="E54" s="13">
        <v>14998</v>
      </c>
      <c r="F54" s="13">
        <f t="shared" si="7"/>
        <v>299960</v>
      </c>
    </row>
    <row r="55" spans="1:6" ht="15.6">
      <c r="A55" s="2" t="s">
        <v>98</v>
      </c>
      <c r="B55" s="3" t="s">
        <v>99</v>
      </c>
      <c r="C55" s="2" t="s">
        <v>36</v>
      </c>
      <c r="D55" s="9">
        <v>1</v>
      </c>
      <c r="E55" s="13">
        <v>599917.33333333337</v>
      </c>
      <c r="F55" s="13">
        <f t="shared" si="7"/>
        <v>599917.33333333337</v>
      </c>
    </row>
    <row r="56" spans="1:6" ht="15.6">
      <c r="A56" s="2" t="s">
        <v>100</v>
      </c>
      <c r="B56" s="6" t="s">
        <v>101</v>
      </c>
      <c r="C56" s="2" t="s">
        <v>36</v>
      </c>
      <c r="D56" s="9">
        <v>1</v>
      </c>
      <c r="E56" s="13">
        <v>499931</v>
      </c>
      <c r="F56" s="13">
        <f t="shared" si="7"/>
        <v>499931</v>
      </c>
    </row>
    <row r="57" spans="1:6" ht="15.6">
      <c r="A57" s="2" t="s">
        <v>102</v>
      </c>
      <c r="B57" s="6" t="s">
        <v>103</v>
      </c>
      <c r="C57" s="2" t="s">
        <v>36</v>
      </c>
      <c r="D57" s="9">
        <v>2</v>
      </c>
      <c r="E57" s="13">
        <v>749896.33333333337</v>
      </c>
      <c r="F57" s="13">
        <f t="shared" si="7"/>
        <v>1499792.6666666667</v>
      </c>
    </row>
    <row r="58" spans="1:6" ht="15.6" customHeight="1">
      <c r="B58" s="17" t="s">
        <v>104</v>
      </c>
      <c r="C58" s="17"/>
      <c r="D58" s="17"/>
      <c r="E58" s="17"/>
      <c r="F58" s="15">
        <f>SUM(F4:F57)</f>
        <v>38646718.333333328</v>
      </c>
    </row>
    <row r="59" spans="1:6" ht="15.6">
      <c r="B59" s="18" t="s">
        <v>105</v>
      </c>
      <c r="C59" s="18"/>
      <c r="D59" s="18"/>
      <c r="E59" s="14">
        <v>0.13</v>
      </c>
      <c r="F59" s="16">
        <f>+F58*E59</f>
        <v>5024073.3833333328</v>
      </c>
    </row>
    <row r="60" spans="1:6" ht="15.6">
      <c r="B60" s="18" t="s">
        <v>106</v>
      </c>
      <c r="C60" s="18"/>
      <c r="D60" s="18"/>
      <c r="E60" s="14">
        <v>0.05</v>
      </c>
      <c r="F60" s="16">
        <f>+F58*E60</f>
        <v>1932335.9166666665</v>
      </c>
    </row>
    <row r="61" spans="1:6" ht="15.6">
      <c r="B61" s="18" t="s">
        <v>107</v>
      </c>
      <c r="C61" s="18"/>
      <c r="D61" s="18"/>
      <c r="E61" s="14">
        <v>7.0000000000000007E-2</v>
      </c>
      <c r="F61" s="16">
        <f>+F58*0.07</f>
        <v>2705270.2833333332</v>
      </c>
    </row>
    <row r="62" spans="1:6" ht="15.6">
      <c r="B62" s="18" t="s">
        <v>108</v>
      </c>
      <c r="C62" s="18"/>
      <c r="D62" s="18"/>
      <c r="E62" s="18"/>
      <c r="F62" s="15">
        <f>SUM(F58:F61)</f>
        <v>48308397.916666657</v>
      </c>
    </row>
  </sheetData>
  <mergeCells count="13">
    <mergeCell ref="B26:F26"/>
    <mergeCell ref="A25:F25"/>
    <mergeCell ref="B34:F34"/>
    <mergeCell ref="A1:F1"/>
    <mergeCell ref="B3:F3"/>
    <mergeCell ref="B7:F7"/>
    <mergeCell ref="B14:F14"/>
    <mergeCell ref="B21:F21"/>
    <mergeCell ref="B58:E58"/>
    <mergeCell ref="B59:D59"/>
    <mergeCell ref="B60:D60"/>
    <mergeCell ref="B61:D61"/>
    <mergeCell ref="B62:E6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saenz</dc:creator>
  <cp:lastModifiedBy>Ana Sierra</cp:lastModifiedBy>
  <dcterms:created xsi:type="dcterms:W3CDTF">2026-04-30T23:21:04Z</dcterms:created>
  <dcterms:modified xsi:type="dcterms:W3CDTF">2026-06-10T16:28:05Z</dcterms:modified>
</cp:coreProperties>
</file>