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mercurio\ALMACEN\Contratacion\2026\MINIMA CUANTIA\MEDIO AMBIENTE\ENV-15-32-1413-06 ELEMENTOS E INSUMOS EDUCACIÓN CULTURAL AMBIENTAL\ANÁLISIS DEL SECTOR\FINANCIERO\"/>
    </mc:Choice>
  </mc:AlternateContent>
  <bookViews>
    <workbookView xWindow="-120" yWindow="-120" windowWidth="29040" windowHeight="15720" tabRatio="780"/>
  </bookViews>
  <sheets>
    <sheet name="invitacion" sheetId="16" r:id="rId1"/>
  </sheets>
  <definedNames>
    <definedName name="_xlnm.Print_Titles" localSheetId="0">invitacion!$1:$11</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3" i="16" l="1"/>
  <c r="I13" i="16" s="1"/>
  <c r="K13" i="16" s="1"/>
  <c r="H13" i="16"/>
  <c r="J13" i="16"/>
  <c r="G14" i="16"/>
  <c r="H14" i="16" s="1"/>
  <c r="J14" i="16"/>
  <c r="G15" i="16"/>
  <c r="H15" i="16" s="1"/>
  <c r="J15" i="16"/>
  <c r="G16" i="16"/>
  <c r="H16" i="16"/>
  <c r="I16" i="16"/>
  <c r="J16" i="16"/>
  <c r="K16" i="16" s="1"/>
  <c r="G17" i="16"/>
  <c r="I17" i="16" s="1"/>
  <c r="H17" i="16"/>
  <c r="J17" i="16"/>
  <c r="G18" i="16"/>
  <c r="H18" i="16" s="1"/>
  <c r="J18" i="16"/>
  <c r="G19" i="16"/>
  <c r="H19" i="16" s="1"/>
  <c r="I19" i="16"/>
  <c r="J19" i="16"/>
  <c r="K19" i="16" s="1"/>
  <c r="G21" i="16"/>
  <c r="I21" i="16" s="1"/>
  <c r="J21" i="16"/>
  <c r="G22" i="16"/>
  <c r="H22" i="16" s="1"/>
  <c r="J22" i="16"/>
  <c r="G23" i="16"/>
  <c r="H23" i="16"/>
  <c r="I23" i="16"/>
  <c r="J23" i="16"/>
  <c r="K23" i="16"/>
  <c r="G24" i="16"/>
  <c r="H24" i="16" s="1"/>
  <c r="J24" i="16"/>
  <c r="G25" i="16"/>
  <c r="I25" i="16" s="1"/>
  <c r="K25" i="16" s="1"/>
  <c r="J25" i="16"/>
  <c r="G26" i="16"/>
  <c r="H26" i="16" s="1"/>
  <c r="I26" i="16"/>
  <c r="J26" i="16"/>
  <c r="G27" i="16"/>
  <c r="H27" i="16"/>
  <c r="I27" i="16"/>
  <c r="J27" i="16"/>
  <c r="G28" i="16"/>
  <c r="H28" i="16"/>
  <c r="I28" i="16"/>
  <c r="J28" i="16"/>
  <c r="G29" i="16"/>
  <c r="H29" i="16"/>
  <c r="I29" i="16"/>
  <c r="J29" i="16"/>
  <c r="K29" i="16" s="1"/>
  <c r="G30" i="16"/>
  <c r="H30" i="16" s="1"/>
  <c r="J30" i="16"/>
  <c r="G31" i="16"/>
  <c r="H31" i="16" s="1"/>
  <c r="I31" i="16"/>
  <c r="J31" i="16"/>
  <c r="K31" i="16" s="1"/>
  <c r="G32" i="16"/>
  <c r="H32" i="16"/>
  <c r="I32" i="16"/>
  <c r="J32" i="16"/>
  <c r="K32" i="16"/>
  <c r="G33" i="16"/>
  <c r="H33" i="16"/>
  <c r="I33" i="16"/>
  <c r="J33" i="16"/>
  <c r="G34" i="16"/>
  <c r="H34" i="16" s="1"/>
  <c r="J34" i="16"/>
  <c r="G35" i="16"/>
  <c r="H35" i="16" s="1"/>
  <c r="J35" i="16"/>
  <c r="G36" i="16"/>
  <c r="H36" i="16" s="1"/>
  <c r="I36" i="16"/>
  <c r="J36" i="16"/>
  <c r="K36" i="16"/>
  <c r="G37" i="16"/>
  <c r="I37" i="16" s="1"/>
  <c r="H37" i="16"/>
  <c r="J37" i="16"/>
  <c r="G38" i="16"/>
  <c r="H38" i="16" s="1"/>
  <c r="J38" i="16"/>
  <c r="G39" i="16"/>
  <c r="H39" i="16"/>
  <c r="I39" i="16"/>
  <c r="J39" i="16"/>
  <c r="G40" i="16"/>
  <c r="H40" i="16" s="1"/>
  <c r="I40" i="16"/>
  <c r="J40" i="16"/>
  <c r="G41" i="16"/>
  <c r="I41" i="16" s="1"/>
  <c r="H41" i="16"/>
  <c r="J41" i="16"/>
  <c r="G42" i="16"/>
  <c r="H42" i="16" s="1"/>
  <c r="J42" i="16"/>
  <c r="K17" i="16" l="1"/>
  <c r="K27" i="16"/>
  <c r="I35" i="16"/>
  <c r="K35" i="16" s="1"/>
  <c r="I15" i="16"/>
  <c r="K15" i="16" s="1"/>
  <c r="K39" i="16"/>
  <c r="K33" i="16"/>
  <c r="I18" i="16"/>
  <c r="K18" i="16" s="1"/>
  <c r="I14" i="16"/>
  <c r="K14" i="16" s="1"/>
  <c r="K37" i="16"/>
  <c r="K26" i="16"/>
  <c r="K40" i="16"/>
  <c r="H25" i="16"/>
  <c r="K41" i="16"/>
  <c r="K28" i="16"/>
  <c r="I30" i="16"/>
  <c r="K30" i="16" s="1"/>
  <c r="I42" i="16"/>
  <c r="K42" i="16" s="1"/>
  <c r="K21" i="16"/>
  <c r="H21" i="16"/>
  <c r="I22" i="16"/>
  <c r="K22" i="16" s="1"/>
  <c r="I24" i="16"/>
  <c r="K24" i="16" s="1"/>
  <c r="I38" i="16"/>
  <c r="K38" i="16" s="1"/>
  <c r="I34" i="16"/>
  <c r="K34" i="16" s="1"/>
  <c r="G20" i="16"/>
  <c r="I20" i="16" s="1"/>
  <c r="J20" i="16"/>
  <c r="J12" i="16"/>
  <c r="G12" i="16"/>
  <c r="I12" i="16" s="1"/>
  <c r="H20" i="16" l="1"/>
  <c r="K20" i="16"/>
  <c r="J43" i="16"/>
  <c r="H12" i="16"/>
  <c r="G43" i="16"/>
  <c r="K12" i="16"/>
  <c r="K43" i="16" l="1"/>
  <c r="I43" i="16"/>
  <c r="H43" i="16"/>
</calcChain>
</file>

<file path=xl/sharedStrings.xml><?xml version="1.0" encoding="utf-8"?>
<sst xmlns="http://schemas.openxmlformats.org/spreadsheetml/2006/main" count="105" uniqueCount="74">
  <si>
    <t>PROVEEDOR:</t>
  </si>
  <si>
    <t>NIT:</t>
  </si>
  <si>
    <t>CONTACTO:</t>
  </si>
  <si>
    <t>%IVA</t>
  </si>
  <si>
    <t>TOTALES</t>
  </si>
  <si>
    <t>Plazo de Entrega:</t>
  </si>
  <si>
    <t>Forma de Pago:</t>
  </si>
  <si>
    <t>VALOR IVA</t>
  </si>
  <si>
    <t xml:space="preserve">VALOR TOTAL ANTES DE IVA </t>
  </si>
  <si>
    <t>Observaciones:</t>
  </si>
  <si>
    <t>OBJETO:</t>
  </si>
  <si>
    <t xml:space="preserve">N° PROCESO </t>
  </si>
  <si>
    <t>C.C.</t>
  </si>
  <si>
    <t>NOMBRE REPRESENTATE LEGAL:</t>
  </si>
  <si>
    <t xml:space="preserve">CORREO ELECTRÓNICO: </t>
  </si>
  <si>
    <t>UNIDAD DE MANEJO</t>
  </si>
  <si>
    <t>PROPUESTA ECONÓMICA</t>
  </si>
  <si>
    <t>CANTIDAD</t>
  </si>
  <si>
    <t>ÍTEM</t>
  </si>
  <si>
    <t>Campos que deberan ser diligenciados por el oferente (Tener en cuenta porcentaje del IVA según el artículo a cotizar)</t>
  </si>
  <si>
    <t>VALOR TOTAL INCLUIDO IVA</t>
  </si>
  <si>
    <t>PRECIO TECHO VALOR UNITARIO IVA INCLUIDO</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</si>
  <si>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</si>
  <si>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</si>
  <si>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</si>
  <si>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Versión: 01</t>
  </si>
  <si>
    <t>TELÉFONO FIJO Y/O CELULAR:</t>
  </si>
  <si>
    <t>Código: CC-PL-037</t>
  </si>
  <si>
    <t xml:space="preserve">VALOR UNITARIO 
IVA INCLUIDO </t>
  </si>
  <si>
    <t>VALOR 
TOTAL IVA</t>
  </si>
  <si>
    <r>
      <t xml:space="preserve">DESCRIPCIÓN
</t>
    </r>
    <r>
      <rPr>
        <b/>
        <i/>
        <sz val="11"/>
        <rFont val="Arial Narrow"/>
        <family val="2"/>
      </rPr>
      <t>(Ver detalle en ficha técnica publicada por la entidad)</t>
    </r>
  </si>
  <si>
    <r>
      <t xml:space="preserve">VALOR UNITARIO ANTES DE IVA 
</t>
    </r>
    <r>
      <rPr>
        <b/>
        <i/>
        <sz val="10"/>
        <rFont val="Arial Narrow"/>
        <family val="2"/>
      </rPr>
      <t>(digite los valores sin puntos ni comas)</t>
    </r>
  </si>
  <si>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</si>
  <si>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Todos los requerimientos para dicho proceso se deberan verificar en el pliego de condiciones el cual esta publicada en la página www.contratos.gov.co</t>
  </si>
  <si>
    <t>SEGÚN LA INDICADA EN EL PLIEGO DE CONDICIONES</t>
  </si>
  <si>
    <t>Firma del Representante Legal</t>
  </si>
  <si>
    <t>FORMATO ANEXO
PROPUESTA ECONÓMICA
MÍNIMA CUANTÍA</t>
  </si>
  <si>
    <t xml:space="preserve">UNIDAD </t>
  </si>
  <si>
    <t>Si un proveedor responsable de IVA no desglosa el impuesto (o registra 0%) en artículos que sí lo generan, se asumirá que el IVA ya está incluido en el valor unitario antes de IVA ofertado (precio a todo costo).</t>
  </si>
  <si>
    <t>Tener en cuenta los Valores Asociados al Contrato según el Acuerdo Municipal 046 del  2024 (Estatuto Tributario Municipal) modificado y adicionado parcialmente por el acuerdo 057 de 2025</t>
  </si>
  <si>
    <t>Carpa modular 2x2 plastilona (VER FICHA TÉCNICA)</t>
  </si>
  <si>
    <t>Carpa modular 3X3 plastilona (VER FICHA TÉCNICA)</t>
  </si>
  <si>
    <t>Estructura plegable carpa 2x2 (VER FICIA TÉCNICA)</t>
  </si>
  <si>
    <t>Cartulina plana (VER FICHA TÉCNICA)</t>
  </si>
  <si>
    <t>Termos plásticos para agua (VER FICHA TÉCNICA)</t>
  </si>
  <si>
    <t>Reloj de Arena Didáctico (VER FICHA TÉCNICA)</t>
  </si>
  <si>
    <t>Mantel para picnic (VER FICHA TÉCNICA)</t>
  </si>
  <si>
    <t>Banderines (VER FICHA TÉCNICA)</t>
  </si>
  <si>
    <t>Cinta Reflectante (VER FICHA TÉCNICA)</t>
  </si>
  <si>
    <t>Tarro de Colbon (VER FICHA TÉCNICA)</t>
  </si>
  <si>
    <t>Globos (VER FICHA TÉCNICA)</t>
  </si>
  <si>
    <t>Temperas (FICHA TÉCNICA)</t>
  </si>
  <si>
    <t>Tijeras punta roma (VER FICHA TÉCNICA)</t>
  </si>
  <si>
    <t>Rotuladores standard (VER FICHA TÉCNICA)</t>
  </si>
  <si>
    <t>Mochila (VER FICHA TÉCNICA)</t>
  </si>
  <si>
    <t>Micrófono Parlante (VER FICHA TÉCNICA)</t>
  </si>
  <si>
    <t>Stands exhibidores (VER FICHA TÉCNICA)</t>
  </si>
  <si>
    <t>Impresión de cartillas (VER FICHA TÉCNICA)</t>
  </si>
  <si>
    <t>Pendones (VER FICHA TÉCNICA)</t>
  </si>
  <si>
    <t>Abanico plegable frisbee (VER FICHA TÉCNICA)</t>
  </si>
  <si>
    <t>Plastilina (VER FICHA TÉCNICA)</t>
  </si>
  <si>
    <t>Profesional en Diseño gráfico encargado de diseñar y fabricar 4 Juegos didácticos adaptados a los elementos del territorio de Envigado (Animales, Plantas, recurso Hídrico, Calidad Del aire), incluye diseño e impresión. (Juego 1: 14 pares de fichas de 15x25 cm con imágenes de animales y plantas objeto de conservación del SILAPE para realizar juego de memoria, hallando los pares. Juego 2. Escalera del recurso hídrico y territorio de Envigado (Quebradas y veredas), material Lona impresa de 4x4 metros, con una tarjeta de 15x25 cm con las instrucciones y preguntas de los retos o recuadros del juego, dado gigante en espuma cubierta de tela. Juego 3. La huella hídrica (Copiar de la caja de Herramientas Educativas del AMVA y aumentar escala) Juego 4. Bienestar Animal. Definirlo con la dirección de bienestar animal.)</t>
  </si>
  <si>
    <t>Pinceles (VER FICHA TÉCNICA)</t>
  </si>
  <si>
    <t>Foamy (VER FICHA TÉCNICA)</t>
  </si>
  <si>
    <t>Mesa tipo maletín (VER FICHA TÉCNICA)</t>
  </si>
  <si>
    <t>Caja aplicable de 18 litros (VER FICHA TÉCNICA)</t>
  </si>
  <si>
    <t>Caja aplicable de 30 litros (VER FICHA TÉCNICA)</t>
  </si>
  <si>
    <t>Cable HDMI (VER FICHA TÉCNICA)</t>
  </si>
  <si>
    <t>Carpas 4x4 (VER FICHA TÉCNICA)</t>
  </si>
  <si>
    <t>Suministro de elementos, materiales e insumos necesarios para la realización de actividades y servicios de educación artística y cultural en temas ambientales</t>
  </si>
  <si>
    <t>PRESUPUESTO OFICIAL
$ 49.661.684
IMPUESTOS APLICABLES INCLUIDOS</t>
  </si>
  <si>
    <t>Lápices de colores cortos (VER FICHA TÉCNICA) ver artículo 424 ET</t>
  </si>
  <si>
    <t>Lápices de colores largos (VER FICHA TÉCNICA) ver artículo 424 ET</t>
  </si>
  <si>
    <t>ENV-15-32-1413-26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</si>
</sst>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quot;$&quot;\ #,##0_);\(&quot;$&quot;\ #,##0\)"/>
    <numFmt numFmtId="165" formatCode="&quot;$&quot;\ #,##0_);[Red]\(&quot;$&quot;\ #,##0\)"/>
    <numFmt numFmtId="166" formatCode="&quot;$&quot;\ #,##0"/>
  </numFmts>
  <fonts count="20"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4"/>
      <color theme="1"/>
      <name val="Arial Narrow"/>
      <family val="2"/>
    </font>
    <font>
      <b/>
      <sz val="13"/>
      <color theme="3"/>
      <name val="Arial Narrow"/>
      <family val="2"/>
    </font>
    <font>
      <b/>
      <u/>
      <sz val="11"/>
      <color rgb="FF0000FF"/>
      <name val="Arial Narrow"/>
      <family val="2"/>
    </font>
    <font>
      <b/>
      <sz val="11"/>
      <name val="Arial Narrow"/>
      <family val="2"/>
    </font>
    <font>
      <b/>
      <i/>
      <sz val="11"/>
      <name val="Arial Narrow"/>
      <family val="2"/>
    </font>
    <font>
      <b/>
      <i/>
      <sz val="10"/>
      <name val="Arial Narrow"/>
      <family val="2"/>
    </font>
    <font>
      <b/>
      <sz val="10"/>
      <color rgb="FF404040"/>
      <name val="Arial"/>
      <family val="2"/>
    </font>
  </fonts>
  <fills count="9">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1" tint="0.249977111117893"/>
        <bgColor indexed="64"/>
      </patternFill>
    </fill>
    <fill>
      <patternFill patternType="solid">
        <fgColor theme="4" tint="0.79998168889431442"/>
        <bgColor indexed="65"/>
      </patternFill>
    </fill>
    <fill>
      <patternFill patternType="solid">
        <fgColor theme="0" tint="-0.14999847407452621"/>
        <bgColor indexed="64"/>
      </patternFill>
    </fill>
  </fills>
  <borders count="27">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medium">
        <color indexed="64"/>
      </top>
      <bottom style="double">
        <color theme="4"/>
      </bottom>
      <diagonal/>
    </border>
    <border>
      <left style="thin">
        <color indexed="64"/>
      </left>
      <right/>
      <top style="thin">
        <color theme="4"/>
      </top>
      <bottom style="double">
        <color theme="4"/>
      </bottom>
      <diagonal/>
    </border>
    <border>
      <left style="medium">
        <color theme="3"/>
      </left>
      <right/>
      <top style="medium">
        <color theme="3"/>
      </top>
      <bottom style="double">
        <color theme="4"/>
      </bottom>
      <diagonal/>
    </border>
    <border>
      <left/>
      <right/>
      <top style="medium">
        <color theme="3"/>
      </top>
      <bottom style="double">
        <color theme="4"/>
      </bottom>
      <diagonal/>
    </border>
    <border>
      <left style="thin">
        <color indexed="64"/>
      </left>
      <right/>
      <top style="medium">
        <color theme="3"/>
      </top>
      <bottom style="double">
        <color theme="4"/>
      </bottom>
      <diagonal/>
    </border>
    <border>
      <left/>
      <right style="medium">
        <color theme="3"/>
      </right>
      <top style="medium">
        <color theme="3"/>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indexed="6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style="thin">
        <color indexed="64"/>
      </left>
      <right style="thin">
        <color indexed="64"/>
      </right>
      <top style="thin">
        <color indexed="64"/>
      </top>
      <bottom style="thin">
        <color indexed="64"/>
      </bottom>
      <diagonal/>
    </border>
    <border>
      <left style="medium">
        <color theme="3"/>
      </left>
      <right/>
      <top style="double">
        <color theme="4"/>
      </top>
      <bottom style="double">
        <color theme="4"/>
      </bottom>
      <diagonal/>
    </border>
  </borders>
  <cellStyleXfs count="8">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cellStyleXfs>
  <cellXfs count="90">
    <xf numFmtId="0" fontId="0" fillId="0" borderId="0" xfId="0"/>
    <xf numFmtId="0" fontId="5" fillId="0" borderId="0" xfId="0" applyFont="1" applyAlignment="1" applyProtection="1">
      <alignment vertical="center"/>
    </xf>
    <xf numFmtId="0" fontId="16" fillId="8" borderId="1" xfId="6" applyFont="1" applyFill="1" applyAlignment="1" applyProtection="1">
      <alignment horizontal="center" vertical="center" wrapText="1"/>
    </xf>
    <xf numFmtId="1" fontId="16" fillId="8" borderId="1" xfId="6" applyNumberFormat="1" applyFont="1" applyFill="1" applyAlignment="1" applyProtection="1">
      <alignment horizontal="center" vertical="center"/>
    </xf>
    <xf numFmtId="0" fontId="16" fillId="8" borderId="19" xfId="6" applyFont="1" applyFill="1" applyBorder="1" applyAlignment="1" applyProtection="1">
      <alignment horizontal="center" vertical="center" wrapText="1"/>
    </xf>
    <xf numFmtId="0" fontId="8" fillId="0" borderId="13" xfId="7" applyFont="1" applyBorder="1" applyAlignment="1" applyProtection="1">
      <alignment horizontal="center" vertical="center"/>
    </xf>
    <xf numFmtId="0" fontId="8" fillId="2" borderId="2" xfId="7" applyFont="1" applyFill="1" applyAlignment="1" applyProtection="1">
      <alignment horizontal="center" vertical="center" wrapText="1"/>
    </xf>
    <xf numFmtId="0" fontId="8" fillId="2" borderId="2" xfId="7" applyNumberFormat="1" applyFont="1" applyFill="1" applyAlignment="1" applyProtection="1">
      <alignment horizontal="center" vertical="center" wrapText="1"/>
    </xf>
    <xf numFmtId="0" fontId="7" fillId="0" borderId="0" xfId="0" applyFont="1" applyAlignment="1" applyProtection="1">
      <alignment vertical="center"/>
    </xf>
    <xf numFmtId="164" fontId="14" fillId="6" borderId="19" xfId="6" applyNumberFormat="1" applyFont="1" applyFill="1" applyBorder="1" applyAlignment="1" applyProtection="1">
      <alignment horizontal="center" vertical="center"/>
    </xf>
    <xf numFmtId="0" fontId="7" fillId="0" borderId="20" xfId="0" applyFont="1" applyBorder="1" applyAlignment="1" applyProtection="1">
      <alignment vertical="center"/>
    </xf>
    <xf numFmtId="0" fontId="6" fillId="0" borderId="0" xfId="0" applyFont="1" applyAlignment="1" applyProtection="1">
      <alignment vertical="center"/>
    </xf>
    <xf numFmtId="1" fontId="5" fillId="0" borderId="0" xfId="0" applyNumberFormat="1" applyFont="1" applyAlignment="1" applyProtection="1">
      <alignment vertical="center"/>
    </xf>
    <xf numFmtId="0" fontId="8" fillId="3" borderId="2" xfId="7" applyFont="1" applyFill="1" applyAlignment="1" applyProtection="1">
      <alignment horizontal="left" vertical="center"/>
      <protection locked="0"/>
    </xf>
    <xf numFmtId="0" fontId="8" fillId="3" borderId="16" xfId="7" applyFont="1" applyFill="1" applyBorder="1" applyAlignment="1" applyProtection="1">
      <alignment horizontal="left" vertical="center"/>
      <protection locked="0"/>
    </xf>
    <xf numFmtId="0" fontId="8" fillId="3" borderId="14" xfId="7" applyFont="1" applyFill="1" applyBorder="1" applyAlignment="1" applyProtection="1">
      <alignment vertical="center"/>
      <protection locked="0"/>
    </xf>
    <xf numFmtId="9" fontId="8" fillId="3" borderId="5" xfId="2" applyFont="1" applyFill="1" applyBorder="1" applyAlignment="1" applyProtection="1">
      <alignment horizontal="center" vertical="center"/>
      <protection locked="0"/>
    </xf>
    <xf numFmtId="0" fontId="19" fillId="0" borderId="25" xfId="0" applyFont="1" applyBorder="1" applyAlignment="1" applyProtection="1">
      <alignment horizontal="left" vertical="center" wrapText="1"/>
    </xf>
    <xf numFmtId="166" fontId="8" fillId="0" borderId="2" xfId="7" applyNumberFormat="1" applyFont="1" applyAlignment="1" applyProtection="1">
      <alignment horizontal="center" vertical="center" wrapText="1"/>
    </xf>
    <xf numFmtId="166" fontId="6" fillId="7" borderId="1" xfId="6" applyNumberFormat="1" applyFont="1" applyFill="1" applyAlignment="1" applyProtection="1">
      <alignment horizontal="center" vertical="center"/>
    </xf>
    <xf numFmtId="166" fontId="8" fillId="5" borderId="14" xfId="7" applyNumberFormat="1" applyFont="1" applyFill="1" applyBorder="1" applyAlignment="1" applyProtection="1">
      <alignment horizontal="center" vertical="center" wrapText="1"/>
    </xf>
    <xf numFmtId="166" fontId="8" fillId="3" borderId="2" xfId="7" applyNumberFormat="1" applyFont="1" applyFill="1" applyAlignment="1" applyProtection="1">
      <alignment horizontal="center" vertical="center" wrapText="1"/>
      <protection locked="0"/>
    </xf>
    <xf numFmtId="0" fontId="4" fillId="0" borderId="22" xfId="0" applyFont="1" applyBorder="1" applyAlignment="1" applyProtection="1">
      <alignment horizontal="center" vertical="center"/>
    </xf>
    <xf numFmtId="0" fontId="4" fillId="0" borderId="23" xfId="0" applyFont="1" applyBorder="1" applyAlignment="1" applyProtection="1">
      <alignment horizontal="center" vertical="center"/>
    </xf>
    <xf numFmtId="0" fontId="4" fillId="0" borderId="24" xfId="0" applyFont="1" applyBorder="1" applyAlignment="1" applyProtection="1">
      <alignment horizontal="center" vertical="center"/>
    </xf>
    <xf numFmtId="0" fontId="11" fillId="0" borderId="2" xfId="7" applyFont="1" applyAlignment="1" applyProtection="1">
      <alignment horizontal="left" vertical="center"/>
    </xf>
    <xf numFmtId="0" fontId="11" fillId="0" borderId="14" xfId="7" applyFont="1" applyBorder="1" applyAlignment="1" applyProtection="1">
      <alignment horizontal="left" vertical="center"/>
    </xf>
    <xf numFmtId="0" fontId="6" fillId="0" borderId="0" xfId="0" applyFont="1" applyAlignment="1" applyProtection="1">
      <alignment horizontal="center" vertical="center"/>
    </xf>
    <xf numFmtId="0" fontId="6" fillId="0" borderId="21" xfId="0" applyFont="1" applyBorder="1" applyAlignment="1" applyProtection="1">
      <alignment horizontal="center" vertical="center"/>
    </xf>
    <xf numFmtId="0" fontId="11" fillId="0" borderId="13" xfId="7" applyFont="1" applyBorder="1" applyAlignment="1" applyProtection="1">
      <alignment horizontal="left" vertical="center"/>
    </xf>
    <xf numFmtId="0" fontId="6" fillId="0" borderId="20" xfId="0" applyFont="1" applyBorder="1" applyAlignment="1" applyProtection="1">
      <alignment horizontal="left" vertical="center"/>
    </xf>
    <xf numFmtId="0" fontId="6" fillId="0" borderId="0" xfId="0" applyFont="1" applyAlignment="1" applyProtection="1">
      <alignment horizontal="left" vertical="center"/>
    </xf>
    <xf numFmtId="0" fontId="6" fillId="0" borderId="21" xfId="0" applyFont="1" applyBorder="1" applyAlignment="1" applyProtection="1">
      <alignment horizontal="left" vertical="center"/>
    </xf>
    <xf numFmtId="0" fontId="7" fillId="0" borderId="20" xfId="0" applyFont="1" applyBorder="1" applyAlignment="1" applyProtection="1">
      <alignment horizontal="left"/>
    </xf>
    <xf numFmtId="0" fontId="7" fillId="0" borderId="0" xfId="0" applyFont="1" applyAlignment="1" applyProtection="1">
      <alignment horizontal="left"/>
    </xf>
    <xf numFmtId="0" fontId="7" fillId="0" borderId="21" xfId="0" applyFont="1" applyBorder="1" applyAlignment="1" applyProtection="1">
      <alignment horizontal="left"/>
    </xf>
    <xf numFmtId="0" fontId="15" fillId="2" borderId="13" xfId="7" applyFont="1" applyFill="1" applyBorder="1" applyAlignment="1" applyProtection="1">
      <alignment vertical="center"/>
    </xf>
    <xf numFmtId="0" fontId="15" fillId="2" borderId="2" xfId="7" applyFont="1" applyFill="1" applyAlignment="1" applyProtection="1">
      <alignment vertical="center"/>
    </xf>
    <xf numFmtId="0" fontId="15" fillId="2" borderId="14" xfId="7" applyFont="1" applyFill="1" applyBorder="1" applyAlignment="1" applyProtection="1">
      <alignment vertical="center"/>
    </xf>
    <xf numFmtId="0" fontId="8" fillId="3" borderId="13" xfId="7" applyFont="1" applyFill="1" applyBorder="1" applyAlignment="1" applyProtection="1">
      <alignment horizontal="left" vertical="center"/>
      <protection locked="0"/>
    </xf>
    <xf numFmtId="0" fontId="8" fillId="3" borderId="2" xfId="7" applyFont="1" applyFill="1" applyAlignment="1" applyProtection="1">
      <alignment horizontal="left" vertical="center"/>
      <protection locked="0"/>
    </xf>
    <xf numFmtId="0" fontId="16" fillId="8" borderId="1" xfId="6" applyFont="1" applyFill="1" applyAlignment="1" applyProtection="1">
      <alignment horizontal="center" vertical="center"/>
    </xf>
    <xf numFmtId="0" fontId="16" fillId="8" borderId="19" xfId="6" applyFont="1" applyFill="1" applyBorder="1" applyAlignment="1" applyProtection="1">
      <alignment horizontal="center" vertical="center"/>
    </xf>
    <xf numFmtId="0" fontId="16" fillId="8" borderId="1" xfId="6" applyFont="1" applyFill="1" applyAlignment="1" applyProtection="1">
      <alignment horizontal="center" vertical="center" wrapText="1"/>
    </xf>
    <xf numFmtId="0" fontId="16" fillId="8" borderId="18" xfId="6" applyFont="1" applyFill="1" applyBorder="1" applyAlignment="1" applyProtection="1">
      <alignment horizontal="center" vertical="center" wrapText="1"/>
    </xf>
    <xf numFmtId="0" fontId="8" fillId="3" borderId="14" xfId="7" applyFont="1" applyFill="1" applyBorder="1" applyAlignment="1" applyProtection="1">
      <alignment horizontal="left" vertical="center"/>
      <protection locked="0"/>
    </xf>
    <xf numFmtId="0" fontId="11" fillId="0" borderId="13" xfId="7" applyFont="1" applyFill="1" applyBorder="1" applyAlignment="1" applyProtection="1">
      <alignment horizontal="left" vertical="center"/>
    </xf>
    <xf numFmtId="0" fontId="11" fillId="0" borderId="2" xfId="7" applyFont="1" applyFill="1" applyAlignment="1" applyProtection="1">
      <alignment horizontal="left" vertical="center"/>
    </xf>
    <xf numFmtId="0" fontId="11" fillId="0" borderId="14" xfId="7" applyFont="1" applyFill="1" applyBorder="1" applyAlignment="1" applyProtection="1">
      <alignment horizontal="left" vertical="center"/>
    </xf>
    <xf numFmtId="0" fontId="11" fillId="4" borderId="13" xfId="7" applyFont="1" applyFill="1" applyBorder="1" applyAlignment="1" applyProtection="1">
      <alignment horizontal="justify" vertical="center" wrapText="1"/>
    </xf>
    <xf numFmtId="0" fontId="11" fillId="4" borderId="2" xfId="7" applyFont="1" applyFill="1" applyAlignment="1" applyProtection="1">
      <alignment horizontal="justify" vertical="center" wrapText="1"/>
    </xf>
    <xf numFmtId="0" fontId="11" fillId="4" borderId="14" xfId="7" applyFont="1" applyFill="1" applyBorder="1" applyAlignment="1" applyProtection="1">
      <alignment horizontal="justify" vertical="center" wrapText="1"/>
    </xf>
    <xf numFmtId="0" fontId="5" fillId="0" borderId="20" xfId="0" applyFont="1" applyBorder="1" applyAlignment="1" applyProtection="1">
      <alignment horizontal="center" vertical="center"/>
    </xf>
    <xf numFmtId="0" fontId="5" fillId="0" borderId="0" xfId="0" applyFont="1" applyAlignment="1" applyProtection="1">
      <alignment horizontal="center" vertical="center"/>
    </xf>
    <xf numFmtId="0" fontId="5" fillId="0" borderId="21" xfId="0" applyFont="1" applyBorder="1" applyAlignment="1" applyProtection="1">
      <alignment horizontal="center" vertical="center"/>
    </xf>
    <xf numFmtId="0" fontId="11" fillId="5" borderId="26" xfId="7" applyFont="1" applyFill="1" applyBorder="1" applyAlignment="1" applyProtection="1">
      <alignment horizontal="left" vertical="center" wrapText="1"/>
    </xf>
    <xf numFmtId="0" fontId="11" fillId="5" borderId="6" xfId="7" applyFont="1" applyFill="1" applyBorder="1" applyAlignment="1" applyProtection="1">
      <alignment horizontal="left" vertical="center" wrapText="1"/>
    </xf>
    <xf numFmtId="0" fontId="11" fillId="5" borderId="17" xfId="7" applyFont="1" applyFill="1" applyBorder="1" applyAlignment="1" applyProtection="1">
      <alignment horizontal="left" vertical="center" wrapText="1"/>
    </xf>
    <xf numFmtId="0" fontId="11" fillId="3" borderId="13" xfId="7" applyFont="1" applyFill="1" applyBorder="1" applyAlignment="1" applyProtection="1">
      <alignment horizontal="left" vertical="center"/>
    </xf>
    <xf numFmtId="0" fontId="11" fillId="3" borderId="2" xfId="7" applyFont="1" applyFill="1" applyAlignment="1" applyProtection="1">
      <alignment horizontal="left" vertical="center"/>
    </xf>
    <xf numFmtId="0" fontId="11" fillId="3" borderId="14" xfId="7" applyFont="1" applyFill="1" applyBorder="1" applyAlignment="1" applyProtection="1">
      <alignment horizontal="left" vertical="center"/>
    </xf>
    <xf numFmtId="0" fontId="6" fillId="7" borderId="18" xfId="6" applyFont="1" applyFill="1" applyBorder="1" applyAlignment="1" applyProtection="1">
      <alignment horizontal="right" vertical="center" wrapText="1"/>
    </xf>
    <xf numFmtId="0" fontId="6" fillId="7" borderId="1" xfId="6" applyFont="1" applyFill="1" applyAlignment="1" applyProtection="1">
      <alignment horizontal="right" vertical="center" wrapText="1"/>
    </xf>
    <xf numFmtId="0" fontId="8" fillId="3" borderId="8" xfId="7" applyFont="1" applyFill="1" applyBorder="1" applyAlignment="1" applyProtection="1">
      <alignment horizontal="left" vertical="center"/>
      <protection locked="0"/>
    </xf>
    <xf numFmtId="0" fontId="11" fillId="5" borderId="13" xfId="7" applyFont="1" applyFill="1" applyBorder="1" applyAlignment="1" applyProtection="1">
      <alignment horizontal="left" vertical="center" wrapText="1"/>
    </xf>
    <xf numFmtId="0" fontId="11" fillId="5" borderId="2" xfId="7" applyFont="1" applyFill="1" applyAlignment="1" applyProtection="1">
      <alignment horizontal="left" vertical="center" wrapText="1"/>
    </xf>
    <xf numFmtId="0" fontId="11" fillId="5" borderId="14" xfId="7" applyFont="1" applyFill="1" applyBorder="1" applyAlignment="1" applyProtection="1">
      <alignment horizontal="left" vertical="center" wrapText="1"/>
    </xf>
    <xf numFmtId="0" fontId="8" fillId="3" borderId="5" xfId="7" applyFont="1" applyFill="1" applyBorder="1" applyAlignment="1" applyProtection="1">
      <alignment horizontal="left" vertical="center"/>
      <protection locked="0"/>
    </xf>
    <xf numFmtId="0" fontId="8" fillId="3" borderId="17" xfId="7" applyFont="1" applyFill="1" applyBorder="1" applyAlignment="1" applyProtection="1">
      <alignment horizontal="left" vertical="center"/>
      <protection locked="0"/>
    </xf>
    <xf numFmtId="0" fontId="12" fillId="0" borderId="11" xfId="7" applyFont="1" applyBorder="1" applyAlignment="1" applyProtection="1">
      <alignment horizontal="left" vertical="center"/>
    </xf>
    <xf numFmtId="0" fontId="12" fillId="0" borderId="12" xfId="7" applyFont="1" applyBorder="1" applyAlignment="1" applyProtection="1">
      <alignment horizontal="left" vertical="center"/>
    </xf>
    <xf numFmtId="0" fontId="12" fillId="0" borderId="8" xfId="7" applyFont="1" applyBorder="1" applyAlignment="1" applyProtection="1">
      <alignment horizontal="left" vertical="center"/>
    </xf>
    <xf numFmtId="0" fontId="12" fillId="0" borderId="14" xfId="7" applyFont="1" applyBorder="1" applyAlignment="1" applyProtection="1">
      <alignment horizontal="left" vertical="center"/>
    </xf>
    <xf numFmtId="165" fontId="8" fillId="4" borderId="7" xfId="7" applyNumberFormat="1" applyFont="1" applyFill="1" applyBorder="1" applyAlignment="1" applyProtection="1">
      <alignment horizontal="center" vertical="center" wrapText="1"/>
    </xf>
    <xf numFmtId="165" fontId="8" fillId="4" borderId="15" xfId="7" applyNumberFormat="1" applyFont="1" applyFill="1" applyBorder="1" applyAlignment="1" applyProtection="1">
      <alignment horizontal="center" vertical="center" wrapText="1"/>
    </xf>
    <xf numFmtId="165" fontId="8" fillId="4" borderId="8" xfId="7" applyNumberFormat="1" applyFont="1" applyFill="1" applyBorder="1" applyAlignment="1" applyProtection="1">
      <alignment horizontal="center" vertical="center" wrapText="1"/>
    </xf>
    <xf numFmtId="165" fontId="8" fillId="4" borderId="14" xfId="7" applyNumberFormat="1" applyFont="1" applyFill="1" applyBorder="1" applyAlignment="1" applyProtection="1">
      <alignment horizontal="center" vertical="center" wrapText="1"/>
    </xf>
    <xf numFmtId="0" fontId="8" fillId="3" borderId="6" xfId="7" applyFont="1" applyFill="1" applyBorder="1" applyAlignment="1" applyProtection="1">
      <alignment horizontal="left" vertical="center"/>
      <protection locked="0"/>
    </xf>
    <xf numFmtId="0" fontId="12" fillId="0" borderId="9" xfId="7" applyFont="1" applyBorder="1" applyAlignment="1" applyProtection="1">
      <alignment horizontal="center" vertical="center"/>
    </xf>
    <xf numFmtId="0" fontId="12" fillId="0" borderId="10" xfId="7" applyFont="1" applyBorder="1" applyAlignment="1" applyProtection="1">
      <alignment horizontal="center" vertical="center"/>
    </xf>
    <xf numFmtId="0" fontId="12" fillId="0" borderId="13" xfId="7" applyFont="1" applyBorder="1" applyAlignment="1" applyProtection="1">
      <alignment horizontal="center" vertical="center"/>
    </xf>
    <xf numFmtId="0" fontId="12" fillId="0" borderId="2" xfId="7" applyFont="1" applyAlignment="1" applyProtection="1">
      <alignment horizontal="center" vertical="center"/>
    </xf>
    <xf numFmtId="0" fontId="8" fillId="4" borderId="13" xfId="7" applyFont="1" applyFill="1" applyBorder="1" applyAlignment="1" applyProtection="1">
      <alignment horizontal="left" vertical="center"/>
    </xf>
    <xf numFmtId="0" fontId="8" fillId="4" borderId="2" xfId="7" applyFont="1" applyFill="1" applyAlignment="1" applyProtection="1">
      <alignment horizontal="left" vertical="center"/>
    </xf>
    <xf numFmtId="0" fontId="13" fillId="0" borderId="10" xfId="7" applyFont="1" applyBorder="1" applyAlignment="1" applyProtection="1">
      <alignment horizontal="center" vertical="center" wrapText="1"/>
    </xf>
    <xf numFmtId="0" fontId="13" fillId="0" borderId="2" xfId="7" applyFont="1" applyAlignment="1" applyProtection="1">
      <alignment horizontal="center" vertical="center" wrapText="1"/>
    </xf>
    <xf numFmtId="0" fontId="8" fillId="4" borderId="3" xfId="7" applyFont="1" applyFill="1" applyBorder="1" applyAlignment="1" applyProtection="1">
      <alignment horizontal="center" vertical="center" wrapText="1"/>
    </xf>
    <xf numFmtId="0" fontId="8" fillId="4" borderId="4" xfId="7" applyFont="1" applyFill="1" applyBorder="1" applyAlignment="1" applyProtection="1">
      <alignment horizontal="center" vertical="center" wrapText="1"/>
    </xf>
    <xf numFmtId="0" fontId="8" fillId="4" borderId="5" xfId="7" applyFont="1" applyFill="1" applyBorder="1" applyAlignment="1" applyProtection="1">
      <alignment horizontal="center" vertical="center"/>
    </xf>
    <xf numFmtId="0" fontId="8" fillId="4" borderId="6" xfId="7" applyFont="1" applyFill="1" applyBorder="1" applyAlignment="1" applyProtection="1">
      <alignment horizontal="center" vertical="center"/>
    </xf>
  </cellXfs>
  <cellStyles count="8">
    <cellStyle name="Millares 2" xfId="1"/>
    <cellStyle name="Millares 2 2" xfId="4"/>
    <cellStyle name="Normal" xfId="0" builtinId="0"/>
    <cellStyle name="Normal 2" xfId="3"/>
    <cellStyle name="Porcentaje" xfId="2" builtinId="5"/>
    <cellStyle name="Porcentaje 2" xfId="5"/>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editAs="oneCell">
    <xdr:from>
      <xdr:col>1</xdr:col>
      <xdr:colOff>571618</xdr:colOff>
      <xdr:row>0</xdr:row>
      <xdr:rowOff>51531</xdr:rowOff>
    </xdr:from>
    <xdr:to>
      <xdr:col>1</xdr:col>
      <xdr:colOff>1413776</xdr:colOff>
      <xdr:row>1</xdr:row>
      <xdr:rowOff>405826</xdr:rowOff>
    </xdr:to>
    <xdr:pic>
      <xdr:nvPicPr>
        <xdr:cNvPr id="5" name="Picture 4">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964599" y="51531"/>
          <a:ext cx="842158" cy="795201"/>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envigado.gov.co/hacienda/SiteAssets/008_DOCUMENTOS/DOCUMENTOS/2018/01/ACUERDO%20No%20052%20estatuto%20tributario%202018.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7"/>
  <sheetViews>
    <sheetView showGridLines="0" tabSelected="1" defaultGridColor="0" view="pageBreakPreview" colorId="44" zoomScale="90" zoomScaleNormal="90" zoomScaleSheetLayoutView="90" workbookViewId="0">
      <selection activeCell="C5" sqref="C5:J5"/>
    </sheetView>
  </sheetViews>
  <sheetFormatPr baseColWidth="10" defaultColWidth="11.42578125" defaultRowHeight="15.75" x14ac:dyDescent="0.2"/>
  <cols>
    <col min="1" max="1" width="5.5703125" style="1" customWidth="1"/>
    <col min="2" max="2" width="47.140625" style="1" customWidth="1"/>
    <col min="3" max="3" width="11.28515625" style="1" customWidth="1"/>
    <col min="4" max="4" width="11.85546875" style="1" customWidth="1"/>
    <col min="5" max="5" width="19" style="1" customWidth="1"/>
    <col min="6" max="6" width="7" style="12" customWidth="1"/>
    <col min="7" max="7" width="20.7109375" style="12" customWidth="1"/>
    <col min="8" max="10" width="17.140625" style="12" customWidth="1"/>
    <col min="11" max="11" width="17.140625" style="1" customWidth="1"/>
    <col min="12" max="12" width="28.5703125" style="1" customWidth="1"/>
    <col min="13" max="16384" width="11.42578125" style="1"/>
  </cols>
  <sheetData>
    <row r="1" spans="1:12" ht="35.1" customHeight="1" thickBot="1" x14ac:dyDescent="0.25">
      <c r="A1" s="78"/>
      <c r="B1" s="79"/>
      <c r="C1" s="84" t="s">
        <v>36</v>
      </c>
      <c r="D1" s="84"/>
      <c r="E1" s="84"/>
      <c r="F1" s="84"/>
      <c r="G1" s="84"/>
      <c r="H1" s="84"/>
      <c r="I1" s="84"/>
      <c r="J1" s="84"/>
      <c r="K1" s="69" t="s">
        <v>27</v>
      </c>
      <c r="L1" s="70"/>
    </row>
    <row r="2" spans="1:12" ht="35.1" customHeight="1" thickTop="1" thickBot="1" x14ac:dyDescent="0.25">
      <c r="A2" s="80"/>
      <c r="B2" s="81"/>
      <c r="C2" s="85"/>
      <c r="D2" s="85"/>
      <c r="E2" s="85"/>
      <c r="F2" s="85"/>
      <c r="G2" s="85"/>
      <c r="H2" s="85"/>
      <c r="I2" s="85"/>
      <c r="J2" s="85"/>
      <c r="K2" s="71" t="s">
        <v>25</v>
      </c>
      <c r="L2" s="72"/>
    </row>
    <row r="3" spans="1:12" ht="82.5" customHeight="1" thickTop="1" thickBot="1" x14ac:dyDescent="0.25">
      <c r="A3" s="82" t="s">
        <v>10</v>
      </c>
      <c r="B3" s="83"/>
      <c r="C3" s="86" t="s">
        <v>69</v>
      </c>
      <c r="D3" s="87"/>
      <c r="E3" s="87"/>
      <c r="F3" s="87"/>
      <c r="G3" s="87"/>
      <c r="H3" s="87"/>
      <c r="I3" s="87"/>
      <c r="J3" s="87"/>
      <c r="K3" s="73" t="s">
        <v>70</v>
      </c>
      <c r="L3" s="74"/>
    </row>
    <row r="4" spans="1:12" ht="21.2" customHeight="1" thickTop="1" thickBot="1" x14ac:dyDescent="0.25">
      <c r="A4" s="82" t="s">
        <v>11</v>
      </c>
      <c r="B4" s="83"/>
      <c r="C4" s="88" t="s">
        <v>73</v>
      </c>
      <c r="D4" s="89"/>
      <c r="E4" s="89"/>
      <c r="F4" s="89"/>
      <c r="G4" s="89"/>
      <c r="H4" s="89"/>
      <c r="I4" s="89"/>
      <c r="J4" s="89"/>
      <c r="K4" s="75"/>
      <c r="L4" s="76"/>
    </row>
    <row r="5" spans="1:12" ht="21.2" customHeight="1" thickTop="1" thickBot="1" x14ac:dyDescent="0.25">
      <c r="A5" s="39" t="s">
        <v>0</v>
      </c>
      <c r="B5" s="40"/>
      <c r="C5" s="67"/>
      <c r="D5" s="77"/>
      <c r="E5" s="77"/>
      <c r="F5" s="77"/>
      <c r="G5" s="77"/>
      <c r="H5" s="77"/>
      <c r="I5" s="77"/>
      <c r="J5" s="77"/>
      <c r="K5" s="13" t="s">
        <v>1</v>
      </c>
      <c r="L5" s="14"/>
    </row>
    <row r="6" spans="1:12" ht="21.2" customHeight="1" thickTop="1" thickBot="1" x14ac:dyDescent="0.25">
      <c r="A6" s="39" t="s">
        <v>13</v>
      </c>
      <c r="B6" s="40"/>
      <c r="C6" s="63"/>
      <c r="D6" s="40"/>
      <c r="E6" s="40"/>
      <c r="F6" s="40"/>
      <c r="G6" s="40"/>
      <c r="H6" s="40"/>
      <c r="I6" s="40"/>
      <c r="J6" s="40"/>
      <c r="K6" s="13" t="s">
        <v>12</v>
      </c>
      <c r="L6" s="14"/>
    </row>
    <row r="7" spans="1:12" ht="21.2" customHeight="1" thickTop="1" thickBot="1" x14ac:dyDescent="0.25">
      <c r="A7" s="39" t="s">
        <v>2</v>
      </c>
      <c r="B7" s="40"/>
      <c r="C7" s="63"/>
      <c r="D7" s="40"/>
      <c r="E7" s="40"/>
      <c r="F7" s="40"/>
      <c r="G7" s="40"/>
      <c r="H7" s="40"/>
      <c r="I7" s="40"/>
      <c r="J7" s="40"/>
      <c r="K7" s="13" t="s">
        <v>14</v>
      </c>
      <c r="L7" s="15"/>
    </row>
    <row r="8" spans="1:12" ht="21.2" customHeight="1" thickTop="1" thickBot="1" x14ac:dyDescent="0.25">
      <c r="A8" s="39" t="s">
        <v>26</v>
      </c>
      <c r="B8" s="40"/>
      <c r="C8" s="63"/>
      <c r="D8" s="40"/>
      <c r="E8" s="40"/>
      <c r="F8" s="40"/>
      <c r="G8" s="40"/>
      <c r="H8" s="40"/>
      <c r="I8" s="40"/>
      <c r="J8" s="40"/>
      <c r="K8" s="67"/>
      <c r="L8" s="68"/>
    </row>
    <row r="9" spans="1:12" ht="21.2" customHeight="1" thickTop="1" thickBot="1" x14ac:dyDescent="0.25">
      <c r="A9" s="39" t="s">
        <v>22</v>
      </c>
      <c r="B9" s="40"/>
      <c r="C9" s="40" t="s">
        <v>23</v>
      </c>
      <c r="D9" s="40"/>
      <c r="E9" s="40"/>
      <c r="F9" s="40"/>
      <c r="G9" s="40"/>
      <c r="H9" s="40"/>
      <c r="I9" s="40"/>
      <c r="J9" s="40"/>
      <c r="K9" s="40"/>
      <c r="L9" s="45"/>
    </row>
    <row r="10" spans="1:12" ht="21.2" customHeight="1" thickTop="1" thickBot="1" x14ac:dyDescent="0.25">
      <c r="A10" s="44" t="s">
        <v>18</v>
      </c>
      <c r="B10" s="43" t="s">
        <v>30</v>
      </c>
      <c r="C10" s="43" t="s">
        <v>15</v>
      </c>
      <c r="D10" s="43" t="s">
        <v>17</v>
      </c>
      <c r="E10" s="41" t="s">
        <v>16</v>
      </c>
      <c r="F10" s="41"/>
      <c r="G10" s="41"/>
      <c r="H10" s="41"/>
      <c r="I10" s="41"/>
      <c r="J10" s="41"/>
      <c r="K10" s="41"/>
      <c r="L10" s="42"/>
    </row>
    <row r="11" spans="1:12" ht="64.5" customHeight="1" thickBot="1" x14ac:dyDescent="0.25">
      <c r="A11" s="44"/>
      <c r="B11" s="43"/>
      <c r="C11" s="43"/>
      <c r="D11" s="43"/>
      <c r="E11" s="2" t="s">
        <v>31</v>
      </c>
      <c r="F11" s="3" t="s">
        <v>3</v>
      </c>
      <c r="G11" s="2" t="s">
        <v>7</v>
      </c>
      <c r="H11" s="2" t="s">
        <v>28</v>
      </c>
      <c r="I11" s="2" t="s">
        <v>29</v>
      </c>
      <c r="J11" s="2" t="s">
        <v>8</v>
      </c>
      <c r="K11" s="2" t="s">
        <v>20</v>
      </c>
      <c r="L11" s="4" t="s">
        <v>21</v>
      </c>
    </row>
    <row r="12" spans="1:12" s="8" customFormat="1" ht="90.75" customHeight="1" thickTop="1" thickBot="1" x14ac:dyDescent="0.25">
      <c r="A12" s="5">
        <v>1</v>
      </c>
      <c r="B12" s="17" t="s">
        <v>40</v>
      </c>
      <c r="C12" s="6" t="s">
        <v>37</v>
      </c>
      <c r="D12" s="7">
        <v>1</v>
      </c>
      <c r="E12" s="21"/>
      <c r="F12" s="16"/>
      <c r="G12" s="18">
        <f>SUM(E12*F12)</f>
        <v>0</v>
      </c>
      <c r="H12" s="18">
        <f>SUM(E12+G12)</f>
        <v>0</v>
      </c>
      <c r="I12" s="18">
        <f>G12*D12</f>
        <v>0</v>
      </c>
      <c r="J12" s="18">
        <f>E12*D12</f>
        <v>0</v>
      </c>
      <c r="K12" s="18">
        <f>J12+I12</f>
        <v>0</v>
      </c>
      <c r="L12" s="20">
        <v>1246959</v>
      </c>
    </row>
    <row r="13" spans="1:12" s="8" customFormat="1" ht="90.75" customHeight="1" thickTop="1" thickBot="1" x14ac:dyDescent="0.25">
      <c r="A13" s="5">
        <v>2</v>
      </c>
      <c r="B13" s="17" t="s">
        <v>41</v>
      </c>
      <c r="C13" s="6" t="s">
        <v>37</v>
      </c>
      <c r="D13" s="7">
        <v>1</v>
      </c>
      <c r="E13" s="21"/>
      <c r="F13" s="16"/>
      <c r="G13" s="18">
        <f t="shared" ref="G13:G19" si="0">SUM(E13*F13)</f>
        <v>0</v>
      </c>
      <c r="H13" s="18">
        <f t="shared" ref="H13:H19" si="1">SUM(E13+G13)</f>
        <v>0</v>
      </c>
      <c r="I13" s="18">
        <f t="shared" ref="I13:I19" si="2">G13*D13</f>
        <v>0</v>
      </c>
      <c r="J13" s="18">
        <f t="shared" ref="J13:J19" si="3">E13*D13</f>
        <v>0</v>
      </c>
      <c r="K13" s="18">
        <f t="shared" ref="K13:K19" si="4">J13+I13</f>
        <v>0</v>
      </c>
      <c r="L13" s="20">
        <v>1785595</v>
      </c>
    </row>
    <row r="14" spans="1:12" s="8" customFormat="1" ht="90.75" customHeight="1" thickTop="1" thickBot="1" x14ac:dyDescent="0.25">
      <c r="A14" s="5">
        <v>3</v>
      </c>
      <c r="B14" s="17" t="s">
        <v>42</v>
      </c>
      <c r="C14" s="6" t="s">
        <v>37</v>
      </c>
      <c r="D14" s="7">
        <v>1</v>
      </c>
      <c r="E14" s="21"/>
      <c r="F14" s="16"/>
      <c r="G14" s="18">
        <f t="shared" si="0"/>
        <v>0</v>
      </c>
      <c r="H14" s="18">
        <f t="shared" si="1"/>
        <v>0</v>
      </c>
      <c r="I14" s="18">
        <f t="shared" si="2"/>
        <v>0</v>
      </c>
      <c r="J14" s="18">
        <f t="shared" si="3"/>
        <v>0</v>
      </c>
      <c r="K14" s="18">
        <f t="shared" si="4"/>
        <v>0</v>
      </c>
      <c r="L14" s="20">
        <v>349288</v>
      </c>
    </row>
    <row r="15" spans="1:12" s="8" customFormat="1" ht="90.75" customHeight="1" thickTop="1" thickBot="1" x14ac:dyDescent="0.25">
      <c r="A15" s="5">
        <v>4</v>
      </c>
      <c r="B15" s="17" t="s">
        <v>43</v>
      </c>
      <c r="C15" s="6" t="s">
        <v>37</v>
      </c>
      <c r="D15" s="7">
        <v>1</v>
      </c>
      <c r="E15" s="21"/>
      <c r="F15" s="16"/>
      <c r="G15" s="18">
        <f t="shared" si="0"/>
        <v>0</v>
      </c>
      <c r="H15" s="18">
        <f t="shared" si="1"/>
        <v>0</v>
      </c>
      <c r="I15" s="18">
        <f t="shared" si="2"/>
        <v>0</v>
      </c>
      <c r="J15" s="18">
        <f t="shared" si="3"/>
        <v>0</v>
      </c>
      <c r="K15" s="18">
        <f t="shared" si="4"/>
        <v>0</v>
      </c>
      <c r="L15" s="20">
        <v>4849</v>
      </c>
    </row>
    <row r="16" spans="1:12" s="8" customFormat="1" ht="90.75" customHeight="1" thickTop="1" thickBot="1" x14ac:dyDescent="0.25">
      <c r="A16" s="5">
        <v>5</v>
      </c>
      <c r="B16" s="17" t="s">
        <v>44</v>
      </c>
      <c r="C16" s="6" t="s">
        <v>37</v>
      </c>
      <c r="D16" s="7">
        <v>1</v>
      </c>
      <c r="E16" s="21"/>
      <c r="F16" s="16"/>
      <c r="G16" s="18">
        <f t="shared" si="0"/>
        <v>0</v>
      </c>
      <c r="H16" s="18">
        <f t="shared" si="1"/>
        <v>0</v>
      </c>
      <c r="I16" s="18">
        <f t="shared" si="2"/>
        <v>0</v>
      </c>
      <c r="J16" s="18">
        <f t="shared" si="3"/>
        <v>0</v>
      </c>
      <c r="K16" s="18">
        <f t="shared" si="4"/>
        <v>0</v>
      </c>
      <c r="L16" s="20">
        <v>4433</v>
      </c>
    </row>
    <row r="17" spans="1:12" s="8" customFormat="1" ht="90.75" customHeight="1" thickTop="1" thickBot="1" x14ac:dyDescent="0.25">
      <c r="A17" s="5">
        <v>6</v>
      </c>
      <c r="B17" s="17" t="s">
        <v>71</v>
      </c>
      <c r="C17" s="6" t="s">
        <v>37</v>
      </c>
      <c r="D17" s="7">
        <v>1</v>
      </c>
      <c r="E17" s="21"/>
      <c r="F17" s="16"/>
      <c r="G17" s="18">
        <f t="shared" si="0"/>
        <v>0</v>
      </c>
      <c r="H17" s="18">
        <f t="shared" si="1"/>
        <v>0</v>
      </c>
      <c r="I17" s="18">
        <f t="shared" si="2"/>
        <v>0</v>
      </c>
      <c r="J17" s="18">
        <f t="shared" si="3"/>
        <v>0</v>
      </c>
      <c r="K17" s="18">
        <f t="shared" si="4"/>
        <v>0</v>
      </c>
      <c r="L17" s="20">
        <v>6414</v>
      </c>
    </row>
    <row r="18" spans="1:12" s="8" customFormat="1" ht="90.75" customHeight="1" thickTop="1" thickBot="1" x14ac:dyDescent="0.25">
      <c r="A18" s="5">
        <v>7</v>
      </c>
      <c r="B18" s="17" t="s">
        <v>72</v>
      </c>
      <c r="C18" s="6" t="s">
        <v>37</v>
      </c>
      <c r="D18" s="7">
        <v>1</v>
      </c>
      <c r="E18" s="21"/>
      <c r="F18" s="16"/>
      <c r="G18" s="18">
        <f t="shared" si="0"/>
        <v>0</v>
      </c>
      <c r="H18" s="18">
        <f t="shared" si="1"/>
        <v>0</v>
      </c>
      <c r="I18" s="18">
        <f t="shared" si="2"/>
        <v>0</v>
      </c>
      <c r="J18" s="18">
        <f t="shared" si="3"/>
        <v>0</v>
      </c>
      <c r="K18" s="18">
        <f t="shared" si="4"/>
        <v>0</v>
      </c>
      <c r="L18" s="20">
        <v>7115</v>
      </c>
    </row>
    <row r="19" spans="1:12" s="8" customFormat="1" ht="90.75" customHeight="1" thickTop="1" thickBot="1" x14ac:dyDescent="0.25">
      <c r="A19" s="5">
        <v>8</v>
      </c>
      <c r="B19" s="17" t="s">
        <v>45</v>
      </c>
      <c r="C19" s="6" t="s">
        <v>37</v>
      </c>
      <c r="D19" s="7">
        <v>1</v>
      </c>
      <c r="E19" s="21"/>
      <c r="F19" s="16"/>
      <c r="G19" s="18">
        <f t="shared" si="0"/>
        <v>0</v>
      </c>
      <c r="H19" s="18">
        <f t="shared" si="1"/>
        <v>0</v>
      </c>
      <c r="I19" s="18">
        <f t="shared" si="2"/>
        <v>0</v>
      </c>
      <c r="J19" s="18">
        <f t="shared" si="3"/>
        <v>0</v>
      </c>
      <c r="K19" s="18">
        <f t="shared" si="4"/>
        <v>0</v>
      </c>
      <c r="L19" s="20">
        <v>2494</v>
      </c>
    </row>
    <row r="20" spans="1:12" s="8" customFormat="1" ht="84.75" customHeight="1" thickTop="1" thickBot="1" x14ac:dyDescent="0.25">
      <c r="A20" s="5">
        <v>9</v>
      </c>
      <c r="B20" s="17" t="s">
        <v>46</v>
      </c>
      <c r="C20" s="6" t="s">
        <v>37</v>
      </c>
      <c r="D20" s="7">
        <v>1</v>
      </c>
      <c r="E20" s="21"/>
      <c r="F20" s="16"/>
      <c r="G20" s="18">
        <f t="shared" ref="G20:G21" si="5">SUM(E20*F20)</f>
        <v>0</v>
      </c>
      <c r="H20" s="18">
        <f t="shared" ref="H20:H21" si="6">SUM(E20+G20)</f>
        <v>0</v>
      </c>
      <c r="I20" s="18">
        <f t="shared" ref="I20:I21" si="7">G20*D20</f>
        <v>0</v>
      </c>
      <c r="J20" s="18">
        <f t="shared" ref="J20:J21" si="8">E20*D20</f>
        <v>0</v>
      </c>
      <c r="K20" s="18">
        <f t="shared" ref="K20:K21" si="9">J20+I20</f>
        <v>0</v>
      </c>
      <c r="L20" s="20">
        <v>41565</v>
      </c>
    </row>
    <row r="21" spans="1:12" s="8" customFormat="1" ht="84.75" customHeight="1" thickTop="1" thickBot="1" x14ac:dyDescent="0.25">
      <c r="A21" s="5">
        <v>10</v>
      </c>
      <c r="B21" s="17" t="s">
        <v>47</v>
      </c>
      <c r="C21" s="6" t="s">
        <v>37</v>
      </c>
      <c r="D21" s="7">
        <v>1</v>
      </c>
      <c r="E21" s="21"/>
      <c r="F21" s="16"/>
      <c r="G21" s="18">
        <f t="shared" si="5"/>
        <v>0</v>
      </c>
      <c r="H21" s="18">
        <f t="shared" si="6"/>
        <v>0</v>
      </c>
      <c r="I21" s="18">
        <f t="shared" si="7"/>
        <v>0</v>
      </c>
      <c r="J21" s="18">
        <f t="shared" si="8"/>
        <v>0</v>
      </c>
      <c r="K21" s="18">
        <f t="shared" si="9"/>
        <v>0</v>
      </c>
      <c r="L21" s="20">
        <v>41565</v>
      </c>
    </row>
    <row r="22" spans="1:12" s="8" customFormat="1" ht="84.75" customHeight="1" thickTop="1" thickBot="1" x14ac:dyDescent="0.25">
      <c r="A22" s="5">
        <v>11</v>
      </c>
      <c r="B22" s="17" t="s">
        <v>48</v>
      </c>
      <c r="C22" s="6" t="s">
        <v>37</v>
      </c>
      <c r="D22" s="7">
        <v>1</v>
      </c>
      <c r="E22" s="21"/>
      <c r="F22" s="16"/>
      <c r="G22" s="18">
        <f t="shared" ref="G22:G42" si="10">SUM(E22*F22)</f>
        <v>0</v>
      </c>
      <c r="H22" s="18">
        <f t="shared" ref="H22:H42" si="11">SUM(E22+G22)</f>
        <v>0</v>
      </c>
      <c r="I22" s="18">
        <f t="shared" ref="I22:I42" si="12">G22*D22</f>
        <v>0</v>
      </c>
      <c r="J22" s="18">
        <f t="shared" ref="J22:J42" si="13">E22*D22</f>
        <v>0</v>
      </c>
      <c r="K22" s="18">
        <f t="shared" ref="K22:K42" si="14">J22+I22</f>
        <v>0</v>
      </c>
      <c r="L22" s="20">
        <v>3464</v>
      </c>
    </row>
    <row r="23" spans="1:12" s="8" customFormat="1" ht="84.75" customHeight="1" thickTop="1" thickBot="1" x14ac:dyDescent="0.25">
      <c r="A23" s="5">
        <v>12</v>
      </c>
      <c r="B23" s="17" t="s">
        <v>49</v>
      </c>
      <c r="C23" s="6" t="s">
        <v>37</v>
      </c>
      <c r="D23" s="7">
        <v>1</v>
      </c>
      <c r="E23" s="21"/>
      <c r="F23" s="16"/>
      <c r="G23" s="18">
        <f t="shared" si="10"/>
        <v>0</v>
      </c>
      <c r="H23" s="18">
        <f t="shared" si="11"/>
        <v>0</v>
      </c>
      <c r="I23" s="18">
        <f t="shared" si="12"/>
        <v>0</v>
      </c>
      <c r="J23" s="18">
        <f t="shared" si="13"/>
        <v>0</v>
      </c>
      <c r="K23" s="18">
        <f t="shared" si="14"/>
        <v>0</v>
      </c>
      <c r="L23" s="20">
        <v>27710</v>
      </c>
    </row>
    <row r="24" spans="1:12" s="8" customFormat="1" ht="84.75" customHeight="1" thickTop="1" thickBot="1" x14ac:dyDescent="0.25">
      <c r="A24" s="5">
        <v>13</v>
      </c>
      <c r="B24" s="17" t="s">
        <v>50</v>
      </c>
      <c r="C24" s="6" t="s">
        <v>37</v>
      </c>
      <c r="D24" s="7">
        <v>1</v>
      </c>
      <c r="E24" s="21"/>
      <c r="F24" s="16"/>
      <c r="G24" s="18">
        <f t="shared" si="10"/>
        <v>0</v>
      </c>
      <c r="H24" s="18">
        <f t="shared" si="11"/>
        <v>0</v>
      </c>
      <c r="I24" s="18">
        <f t="shared" si="12"/>
        <v>0</v>
      </c>
      <c r="J24" s="18">
        <f t="shared" si="13"/>
        <v>0</v>
      </c>
      <c r="K24" s="18">
        <f t="shared" si="14"/>
        <v>0</v>
      </c>
      <c r="L24" s="20">
        <v>43984</v>
      </c>
    </row>
    <row r="25" spans="1:12" s="8" customFormat="1" ht="84.75" customHeight="1" thickTop="1" thickBot="1" x14ac:dyDescent="0.25">
      <c r="A25" s="5">
        <v>14</v>
      </c>
      <c r="B25" s="17" t="s">
        <v>51</v>
      </c>
      <c r="C25" s="6" t="s">
        <v>37</v>
      </c>
      <c r="D25" s="7">
        <v>1</v>
      </c>
      <c r="E25" s="21"/>
      <c r="F25" s="16"/>
      <c r="G25" s="18">
        <f t="shared" si="10"/>
        <v>0</v>
      </c>
      <c r="H25" s="18">
        <f t="shared" si="11"/>
        <v>0</v>
      </c>
      <c r="I25" s="18">
        <f t="shared" si="12"/>
        <v>0</v>
      </c>
      <c r="J25" s="18">
        <f t="shared" si="13"/>
        <v>0</v>
      </c>
      <c r="K25" s="18">
        <f t="shared" si="14"/>
        <v>0</v>
      </c>
      <c r="L25" s="20">
        <v>18939</v>
      </c>
    </row>
    <row r="26" spans="1:12" s="8" customFormat="1" ht="84.75" customHeight="1" thickTop="1" thickBot="1" x14ac:dyDescent="0.25">
      <c r="A26" s="5">
        <v>15</v>
      </c>
      <c r="B26" s="17" t="s">
        <v>52</v>
      </c>
      <c r="C26" s="6" t="s">
        <v>37</v>
      </c>
      <c r="D26" s="7">
        <v>1</v>
      </c>
      <c r="E26" s="21"/>
      <c r="F26" s="16"/>
      <c r="G26" s="18">
        <f t="shared" si="10"/>
        <v>0</v>
      </c>
      <c r="H26" s="18">
        <f t="shared" si="11"/>
        <v>0</v>
      </c>
      <c r="I26" s="18">
        <f t="shared" si="12"/>
        <v>0</v>
      </c>
      <c r="J26" s="18">
        <f t="shared" si="13"/>
        <v>0</v>
      </c>
      <c r="K26" s="18">
        <f t="shared" si="14"/>
        <v>0</v>
      </c>
      <c r="L26" s="20">
        <v>1328</v>
      </c>
    </row>
    <row r="27" spans="1:12" s="8" customFormat="1" ht="84.75" customHeight="1" thickTop="1" thickBot="1" x14ac:dyDescent="0.25">
      <c r="A27" s="5">
        <v>16</v>
      </c>
      <c r="B27" s="17" t="s">
        <v>53</v>
      </c>
      <c r="C27" s="6" t="s">
        <v>37</v>
      </c>
      <c r="D27" s="7">
        <v>1</v>
      </c>
      <c r="E27" s="21"/>
      <c r="F27" s="16"/>
      <c r="G27" s="18">
        <f t="shared" si="10"/>
        <v>0</v>
      </c>
      <c r="H27" s="18">
        <f t="shared" si="11"/>
        <v>0</v>
      </c>
      <c r="I27" s="18">
        <f t="shared" si="12"/>
        <v>0</v>
      </c>
      <c r="J27" s="18">
        <f t="shared" si="13"/>
        <v>0</v>
      </c>
      <c r="K27" s="18">
        <f t="shared" si="14"/>
        <v>0</v>
      </c>
      <c r="L27" s="20">
        <v>14661</v>
      </c>
    </row>
    <row r="28" spans="1:12" s="8" customFormat="1" ht="84.75" customHeight="1" thickTop="1" thickBot="1" x14ac:dyDescent="0.25">
      <c r="A28" s="5">
        <v>17</v>
      </c>
      <c r="B28" s="17" t="s">
        <v>54</v>
      </c>
      <c r="C28" s="6" t="s">
        <v>37</v>
      </c>
      <c r="D28" s="7">
        <v>1</v>
      </c>
      <c r="E28" s="21"/>
      <c r="F28" s="16"/>
      <c r="G28" s="18">
        <f t="shared" si="10"/>
        <v>0</v>
      </c>
      <c r="H28" s="18">
        <f t="shared" si="11"/>
        <v>0</v>
      </c>
      <c r="I28" s="18">
        <f t="shared" si="12"/>
        <v>0</v>
      </c>
      <c r="J28" s="18">
        <f t="shared" si="13"/>
        <v>0</v>
      </c>
      <c r="K28" s="18">
        <f t="shared" si="14"/>
        <v>0</v>
      </c>
      <c r="L28" s="20">
        <v>6234</v>
      </c>
    </row>
    <row r="29" spans="1:12" s="8" customFormat="1" ht="84.75" customHeight="1" thickTop="1" thickBot="1" x14ac:dyDescent="0.25">
      <c r="A29" s="5">
        <v>18</v>
      </c>
      <c r="B29" s="17" t="s">
        <v>55</v>
      </c>
      <c r="C29" s="6" t="s">
        <v>37</v>
      </c>
      <c r="D29" s="7">
        <v>1</v>
      </c>
      <c r="E29" s="21"/>
      <c r="F29" s="16"/>
      <c r="G29" s="18">
        <f t="shared" si="10"/>
        <v>0</v>
      </c>
      <c r="H29" s="18">
        <f t="shared" si="11"/>
        <v>0</v>
      </c>
      <c r="I29" s="18">
        <f t="shared" si="12"/>
        <v>0</v>
      </c>
      <c r="J29" s="18">
        <f t="shared" si="13"/>
        <v>0</v>
      </c>
      <c r="K29" s="18">
        <f t="shared" si="14"/>
        <v>0</v>
      </c>
      <c r="L29" s="20">
        <v>969857</v>
      </c>
    </row>
    <row r="30" spans="1:12" s="8" customFormat="1" ht="84.75" customHeight="1" thickTop="1" thickBot="1" x14ac:dyDescent="0.25">
      <c r="A30" s="5">
        <v>19</v>
      </c>
      <c r="B30" s="17" t="s">
        <v>56</v>
      </c>
      <c r="C30" s="6" t="s">
        <v>37</v>
      </c>
      <c r="D30" s="7">
        <v>1</v>
      </c>
      <c r="E30" s="21"/>
      <c r="F30" s="16"/>
      <c r="G30" s="18">
        <f t="shared" si="10"/>
        <v>0</v>
      </c>
      <c r="H30" s="18">
        <f t="shared" si="11"/>
        <v>0</v>
      </c>
      <c r="I30" s="18">
        <f t="shared" si="12"/>
        <v>0</v>
      </c>
      <c r="J30" s="18">
        <f t="shared" si="13"/>
        <v>0</v>
      </c>
      <c r="K30" s="18">
        <f t="shared" si="14"/>
        <v>0</v>
      </c>
      <c r="L30" s="20">
        <v>16626</v>
      </c>
    </row>
    <row r="31" spans="1:12" s="8" customFormat="1" ht="84.75" customHeight="1" thickTop="1" thickBot="1" x14ac:dyDescent="0.25">
      <c r="A31" s="5">
        <v>20</v>
      </c>
      <c r="B31" s="17" t="s">
        <v>57</v>
      </c>
      <c r="C31" s="6" t="s">
        <v>37</v>
      </c>
      <c r="D31" s="7">
        <v>1</v>
      </c>
      <c r="E31" s="21"/>
      <c r="F31" s="16"/>
      <c r="G31" s="18">
        <f t="shared" si="10"/>
        <v>0</v>
      </c>
      <c r="H31" s="18">
        <f t="shared" si="11"/>
        <v>0</v>
      </c>
      <c r="I31" s="18">
        <f t="shared" si="12"/>
        <v>0</v>
      </c>
      <c r="J31" s="18">
        <f t="shared" si="13"/>
        <v>0</v>
      </c>
      <c r="K31" s="18">
        <f t="shared" si="14"/>
        <v>0</v>
      </c>
      <c r="L31" s="20">
        <v>5390</v>
      </c>
    </row>
    <row r="32" spans="1:12" s="8" customFormat="1" ht="84.75" customHeight="1" thickTop="1" thickBot="1" x14ac:dyDescent="0.25">
      <c r="A32" s="5">
        <v>21</v>
      </c>
      <c r="B32" s="17" t="s">
        <v>58</v>
      </c>
      <c r="C32" s="6" t="s">
        <v>37</v>
      </c>
      <c r="D32" s="7">
        <v>1</v>
      </c>
      <c r="E32" s="21"/>
      <c r="F32" s="16"/>
      <c r="G32" s="18">
        <f t="shared" si="10"/>
        <v>0</v>
      </c>
      <c r="H32" s="18">
        <f t="shared" si="11"/>
        <v>0</v>
      </c>
      <c r="I32" s="18">
        <f t="shared" si="12"/>
        <v>0</v>
      </c>
      <c r="J32" s="18">
        <f t="shared" si="13"/>
        <v>0</v>
      </c>
      <c r="K32" s="18">
        <f t="shared" si="14"/>
        <v>0</v>
      </c>
      <c r="L32" s="20">
        <v>350366</v>
      </c>
    </row>
    <row r="33" spans="1:12" s="8" customFormat="1" ht="84.75" customHeight="1" thickTop="1" thickBot="1" x14ac:dyDescent="0.25">
      <c r="A33" s="5">
        <v>22</v>
      </c>
      <c r="B33" s="17" t="s">
        <v>59</v>
      </c>
      <c r="C33" s="6" t="s">
        <v>37</v>
      </c>
      <c r="D33" s="7">
        <v>1</v>
      </c>
      <c r="E33" s="21"/>
      <c r="F33" s="16"/>
      <c r="G33" s="18">
        <f t="shared" si="10"/>
        <v>0</v>
      </c>
      <c r="H33" s="18">
        <f t="shared" si="11"/>
        <v>0</v>
      </c>
      <c r="I33" s="18">
        <f t="shared" si="12"/>
        <v>0</v>
      </c>
      <c r="J33" s="18">
        <f t="shared" si="13"/>
        <v>0</v>
      </c>
      <c r="K33" s="18">
        <f t="shared" si="14"/>
        <v>0</v>
      </c>
      <c r="L33" s="20">
        <v>2695</v>
      </c>
    </row>
    <row r="34" spans="1:12" s="8" customFormat="1" ht="84.75" customHeight="1" thickTop="1" thickBot="1" x14ac:dyDescent="0.25">
      <c r="A34" s="5">
        <v>23</v>
      </c>
      <c r="B34" s="17" t="s">
        <v>60</v>
      </c>
      <c r="C34" s="6" t="s">
        <v>37</v>
      </c>
      <c r="D34" s="7">
        <v>1</v>
      </c>
      <c r="E34" s="21"/>
      <c r="F34" s="16"/>
      <c r="G34" s="18">
        <f t="shared" si="10"/>
        <v>0</v>
      </c>
      <c r="H34" s="18">
        <f t="shared" si="11"/>
        <v>0</v>
      </c>
      <c r="I34" s="18">
        <f t="shared" si="12"/>
        <v>0</v>
      </c>
      <c r="J34" s="18">
        <f t="shared" si="13"/>
        <v>0</v>
      </c>
      <c r="K34" s="18">
        <f t="shared" si="14"/>
        <v>0</v>
      </c>
      <c r="L34" s="20">
        <v>14810</v>
      </c>
    </row>
    <row r="35" spans="1:12" s="8" customFormat="1" ht="256.5" customHeight="1" thickTop="1" thickBot="1" x14ac:dyDescent="0.25">
      <c r="A35" s="5">
        <v>24</v>
      </c>
      <c r="B35" s="17" t="s">
        <v>61</v>
      </c>
      <c r="C35" s="6" t="s">
        <v>37</v>
      </c>
      <c r="D35" s="7">
        <v>1</v>
      </c>
      <c r="E35" s="21"/>
      <c r="F35" s="16"/>
      <c r="G35" s="18">
        <f t="shared" si="10"/>
        <v>0</v>
      </c>
      <c r="H35" s="18">
        <f t="shared" si="11"/>
        <v>0</v>
      </c>
      <c r="I35" s="18">
        <f t="shared" si="12"/>
        <v>0</v>
      </c>
      <c r="J35" s="18">
        <f t="shared" si="13"/>
        <v>0</v>
      </c>
      <c r="K35" s="18">
        <f t="shared" si="14"/>
        <v>0</v>
      </c>
      <c r="L35" s="20">
        <v>9702450</v>
      </c>
    </row>
    <row r="36" spans="1:12" s="8" customFormat="1" ht="84.75" customHeight="1" thickTop="1" thickBot="1" x14ac:dyDescent="0.25">
      <c r="A36" s="5">
        <v>25</v>
      </c>
      <c r="B36" s="17" t="s">
        <v>62</v>
      </c>
      <c r="C36" s="6" t="s">
        <v>37</v>
      </c>
      <c r="D36" s="7">
        <v>1</v>
      </c>
      <c r="E36" s="21"/>
      <c r="F36" s="16"/>
      <c r="G36" s="18">
        <f t="shared" si="10"/>
        <v>0</v>
      </c>
      <c r="H36" s="18">
        <f t="shared" si="11"/>
        <v>0</v>
      </c>
      <c r="I36" s="18">
        <f t="shared" si="12"/>
        <v>0</v>
      </c>
      <c r="J36" s="18">
        <f t="shared" si="13"/>
        <v>0</v>
      </c>
      <c r="K36" s="18">
        <f t="shared" si="14"/>
        <v>0</v>
      </c>
      <c r="L36" s="20">
        <v>24940</v>
      </c>
    </row>
    <row r="37" spans="1:12" s="8" customFormat="1" ht="84.75" customHeight="1" thickTop="1" thickBot="1" x14ac:dyDescent="0.25">
      <c r="A37" s="5">
        <v>26</v>
      </c>
      <c r="B37" s="17" t="s">
        <v>63</v>
      </c>
      <c r="C37" s="6" t="s">
        <v>37</v>
      </c>
      <c r="D37" s="7">
        <v>1</v>
      </c>
      <c r="E37" s="21"/>
      <c r="F37" s="16"/>
      <c r="G37" s="18">
        <f t="shared" si="10"/>
        <v>0</v>
      </c>
      <c r="H37" s="18">
        <f t="shared" si="11"/>
        <v>0</v>
      </c>
      <c r="I37" s="18">
        <f t="shared" si="12"/>
        <v>0</v>
      </c>
      <c r="J37" s="18">
        <f t="shared" si="13"/>
        <v>0</v>
      </c>
      <c r="K37" s="18">
        <f t="shared" si="14"/>
        <v>0</v>
      </c>
      <c r="L37" s="20">
        <v>4312</v>
      </c>
    </row>
    <row r="38" spans="1:12" s="8" customFormat="1" ht="84.75" customHeight="1" thickTop="1" thickBot="1" x14ac:dyDescent="0.25">
      <c r="A38" s="5">
        <v>27</v>
      </c>
      <c r="B38" s="17" t="s">
        <v>64</v>
      </c>
      <c r="C38" s="6" t="s">
        <v>37</v>
      </c>
      <c r="D38" s="7">
        <v>1</v>
      </c>
      <c r="E38" s="21"/>
      <c r="F38" s="16"/>
      <c r="G38" s="18">
        <f t="shared" si="10"/>
        <v>0</v>
      </c>
      <c r="H38" s="18">
        <f t="shared" si="11"/>
        <v>0</v>
      </c>
      <c r="I38" s="18">
        <f t="shared" si="12"/>
        <v>0</v>
      </c>
      <c r="J38" s="18">
        <f t="shared" si="13"/>
        <v>0</v>
      </c>
      <c r="K38" s="18">
        <f t="shared" si="14"/>
        <v>0</v>
      </c>
      <c r="L38" s="20">
        <v>560586</v>
      </c>
    </row>
    <row r="39" spans="1:12" s="8" customFormat="1" ht="84.75" customHeight="1" thickTop="1" thickBot="1" x14ac:dyDescent="0.25">
      <c r="A39" s="5">
        <v>28</v>
      </c>
      <c r="B39" s="17" t="s">
        <v>65</v>
      </c>
      <c r="C39" s="6" t="s">
        <v>37</v>
      </c>
      <c r="D39" s="7">
        <v>1</v>
      </c>
      <c r="E39" s="21"/>
      <c r="F39" s="16"/>
      <c r="G39" s="18">
        <f t="shared" si="10"/>
        <v>0</v>
      </c>
      <c r="H39" s="18">
        <f t="shared" si="11"/>
        <v>0</v>
      </c>
      <c r="I39" s="18">
        <f t="shared" si="12"/>
        <v>0</v>
      </c>
      <c r="J39" s="18">
        <f t="shared" si="13"/>
        <v>0</v>
      </c>
      <c r="K39" s="18">
        <f t="shared" si="14"/>
        <v>0</v>
      </c>
      <c r="L39" s="20">
        <v>50000</v>
      </c>
    </row>
    <row r="40" spans="1:12" s="8" customFormat="1" ht="84.75" customHeight="1" thickTop="1" thickBot="1" x14ac:dyDescent="0.25">
      <c r="A40" s="5">
        <v>29</v>
      </c>
      <c r="B40" s="17" t="s">
        <v>66</v>
      </c>
      <c r="C40" s="6" t="s">
        <v>37</v>
      </c>
      <c r="D40" s="7">
        <v>1</v>
      </c>
      <c r="E40" s="21"/>
      <c r="F40" s="16"/>
      <c r="G40" s="18">
        <f t="shared" si="10"/>
        <v>0</v>
      </c>
      <c r="H40" s="18">
        <f t="shared" si="11"/>
        <v>0</v>
      </c>
      <c r="I40" s="18">
        <f t="shared" si="12"/>
        <v>0</v>
      </c>
      <c r="J40" s="18">
        <f t="shared" si="13"/>
        <v>0</v>
      </c>
      <c r="K40" s="18">
        <f t="shared" si="14"/>
        <v>0</v>
      </c>
      <c r="L40" s="20">
        <v>59683</v>
      </c>
    </row>
    <row r="41" spans="1:12" s="8" customFormat="1" ht="84.75" customHeight="1" thickTop="1" thickBot="1" x14ac:dyDescent="0.25">
      <c r="A41" s="5">
        <v>30</v>
      </c>
      <c r="B41" s="17" t="s">
        <v>67</v>
      </c>
      <c r="C41" s="6" t="s">
        <v>37</v>
      </c>
      <c r="D41" s="7">
        <v>1</v>
      </c>
      <c r="E41" s="21"/>
      <c r="F41" s="16"/>
      <c r="G41" s="18">
        <f t="shared" si="10"/>
        <v>0</v>
      </c>
      <c r="H41" s="18">
        <f t="shared" si="11"/>
        <v>0</v>
      </c>
      <c r="I41" s="18">
        <f t="shared" si="12"/>
        <v>0</v>
      </c>
      <c r="J41" s="18">
        <f t="shared" si="13"/>
        <v>0</v>
      </c>
      <c r="K41" s="18">
        <f t="shared" si="14"/>
        <v>0</v>
      </c>
      <c r="L41" s="20">
        <v>10781</v>
      </c>
    </row>
    <row r="42" spans="1:12" s="8" customFormat="1" ht="84.75" customHeight="1" thickTop="1" thickBot="1" x14ac:dyDescent="0.25">
      <c r="A42" s="5">
        <v>31</v>
      </c>
      <c r="B42" s="17" t="s">
        <v>68</v>
      </c>
      <c r="C42" s="6" t="s">
        <v>37</v>
      </c>
      <c r="D42" s="7">
        <v>1</v>
      </c>
      <c r="E42" s="21"/>
      <c r="F42" s="16"/>
      <c r="G42" s="18">
        <f t="shared" si="10"/>
        <v>0</v>
      </c>
      <c r="H42" s="18">
        <f t="shared" si="11"/>
        <v>0</v>
      </c>
      <c r="I42" s="18">
        <f t="shared" si="12"/>
        <v>0</v>
      </c>
      <c r="J42" s="18">
        <f t="shared" si="13"/>
        <v>0</v>
      </c>
      <c r="K42" s="18">
        <f t="shared" si="14"/>
        <v>0</v>
      </c>
      <c r="L42" s="20">
        <v>3077978</v>
      </c>
    </row>
    <row r="43" spans="1:12" s="8" customFormat="1" ht="29.25" customHeight="1" thickTop="1" thickBot="1" x14ac:dyDescent="0.25">
      <c r="A43" s="61" t="s">
        <v>4</v>
      </c>
      <c r="B43" s="62"/>
      <c r="C43" s="62"/>
      <c r="D43" s="62"/>
      <c r="E43" s="62"/>
      <c r="F43" s="62"/>
      <c r="G43" s="19">
        <f>SUM(G12:G42)</f>
        <v>0</v>
      </c>
      <c r="H43" s="19">
        <f>SUM(H12:H42)</f>
        <v>0</v>
      </c>
      <c r="I43" s="19">
        <f>SUM(I12:I42)</f>
        <v>0</v>
      </c>
      <c r="J43" s="19">
        <f>SUM(J12:J42)</f>
        <v>0</v>
      </c>
      <c r="K43" s="19">
        <f>SUM(K12:K42)</f>
        <v>0</v>
      </c>
      <c r="L43" s="9"/>
    </row>
    <row r="44" spans="1:12" ht="11.25" customHeight="1" x14ac:dyDescent="0.2">
      <c r="A44" s="52"/>
      <c r="B44" s="53"/>
      <c r="C44" s="53"/>
      <c r="D44" s="53"/>
      <c r="E44" s="53"/>
      <c r="F44" s="53"/>
      <c r="G44" s="53"/>
      <c r="H44" s="53"/>
      <c r="I44" s="53"/>
      <c r="J44" s="53"/>
      <c r="K44" s="53"/>
      <c r="L44" s="54"/>
    </row>
    <row r="45" spans="1:12" ht="24.4" customHeight="1" thickBot="1" x14ac:dyDescent="0.25">
      <c r="A45" s="46" t="s">
        <v>9</v>
      </c>
      <c r="B45" s="47"/>
      <c r="C45" s="47"/>
      <c r="D45" s="47"/>
      <c r="E45" s="47"/>
      <c r="F45" s="47"/>
      <c r="G45" s="47"/>
      <c r="H45" s="47"/>
      <c r="I45" s="47"/>
      <c r="J45" s="47"/>
      <c r="K45" s="47"/>
      <c r="L45" s="48"/>
    </row>
    <row r="46" spans="1:12" ht="35.450000000000003" customHeight="1" thickTop="1" thickBot="1" x14ac:dyDescent="0.25">
      <c r="A46" s="64" t="s">
        <v>32</v>
      </c>
      <c r="B46" s="65"/>
      <c r="C46" s="65"/>
      <c r="D46" s="65"/>
      <c r="E46" s="65"/>
      <c r="F46" s="65"/>
      <c r="G46" s="65"/>
      <c r="H46" s="65"/>
      <c r="I46" s="65"/>
      <c r="J46" s="65"/>
      <c r="K46" s="65"/>
      <c r="L46" s="66"/>
    </row>
    <row r="47" spans="1:12" ht="35.450000000000003" customHeight="1" thickTop="1" thickBot="1" x14ac:dyDescent="0.25">
      <c r="A47" s="55" t="s">
        <v>38</v>
      </c>
      <c r="B47" s="56"/>
      <c r="C47" s="56"/>
      <c r="D47" s="56"/>
      <c r="E47" s="56"/>
      <c r="F47" s="56"/>
      <c r="G47" s="56"/>
      <c r="H47" s="56"/>
      <c r="I47" s="56"/>
      <c r="J47" s="56"/>
      <c r="K47" s="56"/>
      <c r="L47" s="57"/>
    </row>
    <row r="48" spans="1:12" ht="27.75" customHeight="1" thickTop="1" thickBot="1" x14ac:dyDescent="0.25">
      <c r="A48" s="58" t="s">
        <v>19</v>
      </c>
      <c r="B48" s="59"/>
      <c r="C48" s="59"/>
      <c r="D48" s="59"/>
      <c r="E48" s="59"/>
      <c r="F48" s="59"/>
      <c r="G48" s="59"/>
      <c r="H48" s="59"/>
      <c r="I48" s="59"/>
      <c r="J48" s="59"/>
      <c r="K48" s="59"/>
      <c r="L48" s="60"/>
    </row>
    <row r="49" spans="1:12" ht="35.450000000000003" customHeight="1" thickTop="1" thickBot="1" x14ac:dyDescent="0.25">
      <c r="A49" s="49" t="s">
        <v>33</v>
      </c>
      <c r="B49" s="50"/>
      <c r="C49" s="50"/>
      <c r="D49" s="50"/>
      <c r="E49" s="50"/>
      <c r="F49" s="50"/>
      <c r="G49" s="50"/>
      <c r="H49" s="50"/>
      <c r="I49" s="50"/>
      <c r="J49" s="50"/>
      <c r="K49" s="50"/>
      <c r="L49" s="51"/>
    </row>
    <row r="50" spans="1:12" ht="33.950000000000003" customHeight="1" thickTop="1" thickBot="1" x14ac:dyDescent="0.25">
      <c r="A50" s="49" t="s">
        <v>24</v>
      </c>
      <c r="B50" s="50"/>
      <c r="C50" s="50"/>
      <c r="D50" s="50"/>
      <c r="E50" s="50"/>
      <c r="F50" s="50"/>
      <c r="G50" s="50"/>
      <c r="H50" s="50"/>
      <c r="I50" s="50"/>
      <c r="J50" s="50"/>
      <c r="K50" s="50"/>
      <c r="L50" s="51"/>
    </row>
    <row r="51" spans="1:12" ht="26.45" customHeight="1" thickTop="1" thickBot="1" x14ac:dyDescent="0.25">
      <c r="A51" s="36" t="s">
        <v>39</v>
      </c>
      <c r="B51" s="37"/>
      <c r="C51" s="37"/>
      <c r="D51" s="37"/>
      <c r="E51" s="37"/>
      <c r="F51" s="37"/>
      <c r="G51" s="37"/>
      <c r="H51" s="37"/>
      <c r="I51" s="37"/>
      <c r="J51" s="37"/>
      <c r="K51" s="37"/>
      <c r="L51" s="38"/>
    </row>
    <row r="52" spans="1:12" ht="21.2" customHeight="1" thickTop="1" thickBot="1" x14ac:dyDescent="0.25">
      <c r="A52" s="29" t="s">
        <v>5</v>
      </c>
      <c r="B52" s="25"/>
      <c r="C52" s="25" t="s">
        <v>34</v>
      </c>
      <c r="D52" s="25"/>
      <c r="E52" s="25"/>
      <c r="F52" s="25"/>
      <c r="G52" s="25"/>
      <c r="H52" s="25"/>
      <c r="I52" s="25"/>
      <c r="J52" s="25"/>
      <c r="K52" s="25"/>
      <c r="L52" s="26"/>
    </row>
    <row r="53" spans="1:12" ht="21.2" customHeight="1" thickTop="1" thickBot="1" x14ac:dyDescent="0.25">
      <c r="A53" s="29" t="s">
        <v>6</v>
      </c>
      <c r="B53" s="25"/>
      <c r="C53" s="25" t="s">
        <v>34</v>
      </c>
      <c r="D53" s="25"/>
      <c r="E53" s="25"/>
      <c r="F53" s="25"/>
      <c r="G53" s="25"/>
      <c r="H53" s="25"/>
      <c r="I53" s="25"/>
      <c r="J53" s="25"/>
      <c r="K53" s="25"/>
      <c r="L53" s="26"/>
    </row>
    <row r="54" spans="1:12" ht="18" thickTop="1" x14ac:dyDescent="0.2">
      <c r="A54" s="10"/>
      <c r="B54" s="11"/>
      <c r="C54" s="27"/>
      <c r="D54" s="27"/>
      <c r="E54" s="27"/>
      <c r="F54" s="27"/>
      <c r="G54" s="27"/>
      <c r="H54" s="27"/>
      <c r="I54" s="27"/>
      <c r="J54" s="27"/>
      <c r="K54" s="27"/>
      <c r="L54" s="28"/>
    </row>
    <row r="55" spans="1:12" ht="28.5" customHeight="1" x14ac:dyDescent="0.3">
      <c r="A55" s="33"/>
      <c r="B55" s="34"/>
      <c r="C55" s="34"/>
      <c r="D55" s="34"/>
      <c r="E55" s="34"/>
      <c r="F55" s="34"/>
      <c r="G55" s="34"/>
      <c r="H55" s="34"/>
      <c r="I55" s="34"/>
      <c r="J55" s="34"/>
      <c r="K55" s="34"/>
      <c r="L55" s="35"/>
    </row>
    <row r="56" spans="1:12" ht="17.25" x14ac:dyDescent="0.2">
      <c r="A56" s="30" t="s">
        <v>35</v>
      </c>
      <c r="B56" s="31"/>
      <c r="C56" s="31"/>
      <c r="D56" s="31"/>
      <c r="E56" s="31"/>
      <c r="F56" s="31"/>
      <c r="G56" s="31"/>
      <c r="H56" s="31"/>
      <c r="I56" s="31"/>
      <c r="J56" s="31"/>
      <c r="K56" s="31"/>
      <c r="L56" s="32"/>
    </row>
    <row r="57" spans="1:12" ht="16.5" thickBot="1" x14ac:dyDescent="0.25">
      <c r="A57" s="22"/>
      <c r="B57" s="23"/>
      <c r="C57" s="23"/>
      <c r="D57" s="23"/>
      <c r="E57" s="23"/>
      <c r="F57" s="23"/>
      <c r="G57" s="23"/>
      <c r="H57" s="23"/>
      <c r="I57" s="23"/>
      <c r="J57" s="23"/>
      <c r="K57" s="23"/>
      <c r="L57" s="24"/>
    </row>
  </sheetData>
  <sheetProtection algorithmName="SHA-512" hashValue="yHYjnDScm9aMy3TXYvtWcoWLG9YYNytzUcBp3U5mGpnbwa3njPu+6XAr73EEc6N2MPTpyiuIIW5Gf7ERvmffQA==" saltValue="55y98sQW9ROXR79KBBKAVA==" spinCount="100000" sheet="1" objects="1" scenarios="1"/>
  <protectedRanges>
    <protectedRange sqref="A5:L9 A54:L55 E12:F42" name="Rango1"/>
  </protectedRanges>
  <mergeCells count="43">
    <mergeCell ref="K1:L1"/>
    <mergeCell ref="K2:L2"/>
    <mergeCell ref="K3:L4"/>
    <mergeCell ref="C5:J5"/>
    <mergeCell ref="A1:B2"/>
    <mergeCell ref="A3:B3"/>
    <mergeCell ref="A4:B4"/>
    <mergeCell ref="C1:J2"/>
    <mergeCell ref="C3:J3"/>
    <mergeCell ref="C4:J4"/>
    <mergeCell ref="A52:B52"/>
    <mergeCell ref="A5:B5"/>
    <mergeCell ref="A6:B6"/>
    <mergeCell ref="A7:B7"/>
    <mergeCell ref="A8:B8"/>
    <mergeCell ref="A48:L48"/>
    <mergeCell ref="A43:F43"/>
    <mergeCell ref="C6:J6"/>
    <mergeCell ref="C7:J7"/>
    <mergeCell ref="C8:F8"/>
    <mergeCell ref="A46:L46"/>
    <mergeCell ref="K8:L8"/>
    <mergeCell ref="B10:B11"/>
    <mergeCell ref="A50:L50"/>
    <mergeCell ref="G8:J8"/>
    <mergeCell ref="C52:L52"/>
    <mergeCell ref="A51:L51"/>
    <mergeCell ref="A9:B9"/>
    <mergeCell ref="E10:L10"/>
    <mergeCell ref="C10:C11"/>
    <mergeCell ref="A10:A11"/>
    <mergeCell ref="C9:L9"/>
    <mergeCell ref="A45:L45"/>
    <mergeCell ref="A49:L49"/>
    <mergeCell ref="A44:L44"/>
    <mergeCell ref="D10:D11"/>
    <mergeCell ref="A47:L47"/>
    <mergeCell ref="A57:L57"/>
    <mergeCell ref="C53:L53"/>
    <mergeCell ref="C54:L54"/>
    <mergeCell ref="A53:B53"/>
    <mergeCell ref="A56:L56"/>
    <mergeCell ref="A55:L55"/>
  </mergeCells>
  <conditionalFormatting sqref="H12:H42">
    <cfRule type="cellIs" dxfId="2" priority="1" operator="equal">
      <formula>L12</formula>
    </cfRule>
    <cfRule type="cellIs" dxfId="1" priority="2" operator="lessThan">
      <formula>L12</formula>
    </cfRule>
    <cfRule type="cellIs" dxfId="0" priority="3" operator="greaterThan">
      <formula>L12</formula>
    </cfRule>
  </conditionalFormatting>
  <hyperlinks>
    <hyperlink ref="A51:L51" r:id="rId1" display="Tener en cuenta los Valores Asociados al Contrato según el Acuerdo Municipal 052 del 22 de diciembre de 2017 (Estatuto Tributario Municipal)  "/>
  </hyperlinks>
  <printOptions horizontalCentered="1" verticalCentered="1"/>
  <pageMargins left="0.7" right="0.7" top="0.75" bottom="0.75" header="0.3" footer="0.3"/>
  <pageSetup paperSize="5" scale="43" orientation="landscape" horizontalDpi="300" verticalDpi="300" r:id="rId2"/>
  <rowBreaks count="1" manualBreakCount="1">
    <brk id="44" max="16383" man="1"/>
  </rowBreaks>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documentManagement/>
</p:properties>
</file>

<file path=customXml/itemProps1.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3.xml><?xml version="1.0" encoding="utf-8"?>
<ds:datastoreItem xmlns:ds="http://schemas.openxmlformats.org/officeDocument/2006/customXml" ds:itemID="{1FE30302-745C-4545-8920-87291033ABDE}">
  <ds:schemaRefs>
    <ds:schemaRef ds:uri="http://purl.org/dc/elements/1.1/"/>
    <ds:schemaRef ds:uri="http://schemas.microsoft.com/office/2006/documentManagement/types"/>
    <ds:schemaRef ds:uri="http://schemas.microsoft.com/office/2006/metadata/properties"/>
    <ds:schemaRef ds:uri="http://purl.org/dc/dcmitype/"/>
    <ds:schemaRef ds:uri="http://purl.org/dc/terms/"/>
    <ds:schemaRef ds:uri="http://schemas.openxmlformats.org/package/2006/metadata/core-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Johan Esteven Valencia Romero - CT Compras</cp:lastModifiedBy>
  <cp:lastPrinted>2020-05-29T18:46:41Z</cp:lastPrinted>
  <dcterms:created xsi:type="dcterms:W3CDTF">2006-11-20T19:37:40Z</dcterms:created>
  <dcterms:modified xsi:type="dcterms:W3CDTF">2026-08-18T13:29:52Z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