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01\OneDrive\Documentos\SUBASTA MATERIALES CAMPESENA\"/>
    </mc:Choice>
  </mc:AlternateContent>
  <xr:revisionPtr revIDLastSave="0" documentId="13_ncr:1_{888B44B2-27DE-462B-842D-1425565F2A9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30" i="2" l="1"/>
  <c r="Q30" i="2"/>
  <c r="M30" i="2"/>
  <c r="I30" i="2"/>
  <c r="H30" i="2"/>
  <c r="S29" i="2"/>
  <c r="R29" i="2"/>
  <c r="S28" i="2"/>
  <c r="R28" i="2"/>
  <c r="S27" i="2"/>
  <c r="R27" i="2"/>
  <c r="S26" i="2"/>
  <c r="R26" i="2"/>
  <c r="S25" i="2"/>
  <c r="R25" i="2"/>
  <c r="S24" i="2"/>
  <c r="R24" i="2"/>
  <c r="S23" i="2"/>
  <c r="R23" i="2"/>
  <c r="S22" i="2"/>
  <c r="R22" i="2"/>
  <c r="S21" i="2"/>
  <c r="R21" i="2"/>
  <c r="S20" i="2"/>
  <c r="R20" i="2"/>
  <c r="S19" i="2"/>
  <c r="R19" i="2"/>
  <c r="S18" i="2"/>
  <c r="R18" i="2"/>
  <c r="S17" i="2"/>
  <c r="R17" i="2"/>
  <c r="S16" i="2"/>
  <c r="R16" i="2"/>
  <c r="S15" i="2"/>
  <c r="R15" i="2"/>
  <c r="S14" i="2"/>
  <c r="R14" i="2"/>
  <c r="S13" i="2"/>
  <c r="R13" i="2"/>
  <c r="S12" i="2"/>
  <c r="R12" i="2"/>
  <c r="S11" i="2"/>
  <c r="R11" i="2"/>
  <c r="S10" i="2"/>
  <c r="R10" i="2"/>
  <c r="S9" i="2"/>
  <c r="R9" i="2"/>
  <c r="S8" i="2"/>
  <c r="R8" i="2"/>
  <c r="S7" i="2"/>
  <c r="R7" i="2"/>
  <c r="S6" i="2"/>
  <c r="R6" i="2"/>
  <c r="S5" i="2"/>
  <c r="R5" i="2"/>
  <c r="S4" i="2"/>
  <c r="R4" i="2"/>
  <c r="R124" i="1"/>
  <c r="R125" i="1"/>
  <c r="R126" i="1"/>
  <c r="R127" i="1"/>
  <c r="R128" i="1"/>
  <c r="R129" i="1"/>
  <c r="R130" i="1"/>
  <c r="R131" i="1"/>
  <c r="R132" i="1"/>
  <c r="R133" i="1"/>
  <c r="R123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05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80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6" i="1"/>
  <c r="O124" i="1"/>
  <c r="P124" i="1" s="1"/>
  <c r="Q124" i="1" s="1"/>
  <c r="O125" i="1"/>
  <c r="P125" i="1" s="1"/>
  <c r="Q125" i="1" s="1"/>
  <c r="O126" i="1"/>
  <c r="P126" i="1" s="1"/>
  <c r="Q126" i="1" s="1"/>
  <c r="O127" i="1"/>
  <c r="P127" i="1" s="1"/>
  <c r="Q127" i="1" s="1"/>
  <c r="O128" i="1"/>
  <c r="P128" i="1" s="1"/>
  <c r="Q128" i="1" s="1"/>
  <c r="O129" i="1"/>
  <c r="P129" i="1" s="1"/>
  <c r="Q129" i="1" s="1"/>
  <c r="O130" i="1"/>
  <c r="P130" i="1" s="1"/>
  <c r="Q130" i="1" s="1"/>
  <c r="O131" i="1"/>
  <c r="P131" i="1" s="1"/>
  <c r="Q131" i="1" s="1"/>
  <c r="O132" i="1"/>
  <c r="P132" i="1" s="1"/>
  <c r="Q132" i="1" s="1"/>
  <c r="O133" i="1"/>
  <c r="P133" i="1" s="1"/>
  <c r="Q133" i="1" s="1"/>
  <c r="O123" i="1"/>
  <c r="P106" i="1"/>
  <c r="Q106" i="1" s="1"/>
  <c r="P107" i="1"/>
  <c r="Q107" i="1" s="1"/>
  <c r="P108" i="1"/>
  <c r="Q108" i="1" s="1"/>
  <c r="P109" i="1"/>
  <c r="Q109" i="1" s="1"/>
  <c r="P110" i="1"/>
  <c r="Q110" i="1" s="1"/>
  <c r="P111" i="1"/>
  <c r="Q111" i="1" s="1"/>
  <c r="P112" i="1"/>
  <c r="Q112" i="1" s="1"/>
  <c r="P113" i="1"/>
  <c r="Q113" i="1" s="1"/>
  <c r="P114" i="1"/>
  <c r="Q114" i="1" s="1"/>
  <c r="P115" i="1"/>
  <c r="Q115" i="1" s="1"/>
  <c r="P116" i="1"/>
  <c r="Q116" i="1" s="1"/>
  <c r="P117" i="1"/>
  <c r="Q117" i="1" s="1"/>
  <c r="P118" i="1"/>
  <c r="Q118" i="1" s="1"/>
  <c r="P119" i="1"/>
  <c r="Q119" i="1" s="1"/>
  <c r="P120" i="1"/>
  <c r="Q120" i="1" s="1"/>
  <c r="P121" i="1"/>
  <c r="Q121" i="1" s="1"/>
  <c r="P122" i="1"/>
  <c r="Q122" i="1" s="1"/>
  <c r="P105" i="1"/>
  <c r="Q105" i="1" s="1"/>
  <c r="O81" i="1"/>
  <c r="P81" i="1" s="1"/>
  <c r="Q81" i="1" s="1"/>
  <c r="O82" i="1"/>
  <c r="P82" i="1" s="1"/>
  <c r="Q82" i="1" s="1"/>
  <c r="O83" i="1"/>
  <c r="P83" i="1" s="1"/>
  <c r="Q83" i="1" s="1"/>
  <c r="O84" i="1"/>
  <c r="P84" i="1" s="1"/>
  <c r="Q84" i="1" s="1"/>
  <c r="O85" i="1"/>
  <c r="O86" i="1"/>
  <c r="P86" i="1" s="1"/>
  <c r="Q86" i="1" s="1"/>
  <c r="O87" i="1"/>
  <c r="P87" i="1" s="1"/>
  <c r="Q87" i="1" s="1"/>
  <c r="P88" i="1"/>
  <c r="Q88" i="1" s="1"/>
  <c r="O89" i="1"/>
  <c r="P89" i="1" s="1"/>
  <c r="Q89" i="1" s="1"/>
  <c r="O90" i="1"/>
  <c r="P90" i="1" s="1"/>
  <c r="Q90" i="1" s="1"/>
  <c r="O91" i="1"/>
  <c r="P91" i="1" s="1"/>
  <c r="Q91" i="1" s="1"/>
  <c r="O92" i="1"/>
  <c r="P92" i="1" s="1"/>
  <c r="Q92" i="1" s="1"/>
  <c r="O93" i="1"/>
  <c r="P93" i="1" s="1"/>
  <c r="Q93" i="1" s="1"/>
  <c r="O94" i="1"/>
  <c r="P94" i="1" s="1"/>
  <c r="Q94" i="1" s="1"/>
  <c r="O95" i="1"/>
  <c r="P95" i="1" s="1"/>
  <c r="Q95" i="1" s="1"/>
  <c r="O96" i="1"/>
  <c r="P96" i="1" s="1"/>
  <c r="Q96" i="1" s="1"/>
  <c r="O97" i="1"/>
  <c r="P97" i="1" s="1"/>
  <c r="Q97" i="1" s="1"/>
  <c r="O98" i="1"/>
  <c r="P98" i="1" s="1"/>
  <c r="Q98" i="1" s="1"/>
  <c r="O99" i="1"/>
  <c r="P99" i="1" s="1"/>
  <c r="Q99" i="1" s="1"/>
  <c r="O100" i="1"/>
  <c r="P100" i="1" s="1"/>
  <c r="Q100" i="1" s="1"/>
  <c r="O101" i="1"/>
  <c r="P101" i="1" s="1"/>
  <c r="Q101" i="1" s="1"/>
  <c r="O102" i="1"/>
  <c r="P102" i="1" s="1"/>
  <c r="Q102" i="1" s="1"/>
  <c r="O103" i="1"/>
  <c r="O104" i="1"/>
  <c r="P104" i="1" s="1"/>
  <c r="Q104" i="1" s="1"/>
  <c r="O80" i="1"/>
  <c r="P85" i="1"/>
  <c r="Q85" i="1" s="1"/>
  <c r="P103" i="1"/>
  <c r="Q103" i="1" s="1"/>
  <c r="P9" i="1"/>
  <c r="Q9" i="1" s="1"/>
  <c r="P10" i="1"/>
  <c r="Q10" i="1" s="1"/>
  <c r="P27" i="1"/>
  <c r="Q27" i="1" s="1"/>
  <c r="P28" i="1"/>
  <c r="Q28" i="1" s="1"/>
  <c r="Q31" i="1"/>
  <c r="P42" i="1"/>
  <c r="Q42" i="1" s="1"/>
  <c r="P43" i="1"/>
  <c r="Q43" i="1" s="1"/>
  <c r="P44" i="1"/>
  <c r="Q44" i="1" s="1"/>
  <c r="P46" i="1"/>
  <c r="Q46" i="1" s="1"/>
  <c r="P58" i="1"/>
  <c r="Q58" i="1" s="1"/>
  <c r="P59" i="1"/>
  <c r="Q59" i="1" s="1"/>
  <c r="P60" i="1"/>
  <c r="Q60" i="1" s="1"/>
  <c r="P61" i="1"/>
  <c r="Q61" i="1" s="1"/>
  <c r="P62" i="1"/>
  <c r="Q62" i="1" s="1"/>
  <c r="P63" i="1"/>
  <c r="Q63" i="1" s="1"/>
  <c r="P64" i="1"/>
  <c r="Q64" i="1" s="1"/>
  <c r="P65" i="1"/>
  <c r="Q65" i="1" s="1"/>
  <c r="P66" i="1"/>
  <c r="Q66" i="1" s="1"/>
  <c r="P67" i="1"/>
  <c r="Q67" i="1" s="1"/>
  <c r="P68" i="1"/>
  <c r="Q68" i="1" s="1"/>
  <c r="P69" i="1"/>
  <c r="Q69" i="1" s="1"/>
  <c r="P70" i="1"/>
  <c r="Q70" i="1" s="1"/>
  <c r="P71" i="1"/>
  <c r="Q71" i="1" s="1"/>
  <c r="P78" i="1"/>
  <c r="Q78" i="1" s="1"/>
  <c r="P79" i="1"/>
  <c r="Q79" i="1" s="1"/>
  <c r="P6" i="1"/>
  <c r="Q6" i="1" s="1"/>
  <c r="O77" i="1"/>
  <c r="P77" i="1" s="1"/>
  <c r="Q77" i="1" s="1"/>
  <c r="O76" i="1"/>
  <c r="P76" i="1" s="1"/>
  <c r="Q76" i="1" s="1"/>
  <c r="O75" i="1"/>
  <c r="P75" i="1" s="1"/>
  <c r="Q75" i="1" s="1"/>
  <c r="O74" i="1"/>
  <c r="P74" i="1" s="1"/>
  <c r="Q74" i="1" s="1"/>
  <c r="O73" i="1"/>
  <c r="P73" i="1" s="1"/>
  <c r="Q73" i="1" s="1"/>
  <c r="O72" i="1"/>
  <c r="P72" i="1" s="1"/>
  <c r="Q72" i="1" s="1"/>
  <c r="O57" i="1"/>
  <c r="P57" i="1" s="1"/>
  <c r="Q57" i="1" s="1"/>
  <c r="O56" i="1"/>
  <c r="P56" i="1" s="1"/>
  <c r="Q56" i="1" s="1"/>
  <c r="O55" i="1"/>
  <c r="P55" i="1" s="1"/>
  <c r="Q55" i="1" s="1"/>
  <c r="O54" i="1"/>
  <c r="P54" i="1" s="1"/>
  <c r="Q54" i="1" s="1"/>
  <c r="O53" i="1"/>
  <c r="P53" i="1" s="1"/>
  <c r="Q53" i="1" s="1"/>
  <c r="O52" i="1"/>
  <c r="P52" i="1" s="1"/>
  <c r="Q52" i="1" s="1"/>
  <c r="O51" i="1"/>
  <c r="P51" i="1" s="1"/>
  <c r="Q51" i="1" s="1"/>
  <c r="O50" i="1"/>
  <c r="P50" i="1" s="1"/>
  <c r="Q50" i="1" s="1"/>
  <c r="O49" i="1"/>
  <c r="P49" i="1" s="1"/>
  <c r="Q49" i="1" s="1"/>
  <c r="O48" i="1"/>
  <c r="P48" i="1" s="1"/>
  <c r="Q48" i="1" s="1"/>
  <c r="O47" i="1"/>
  <c r="P47" i="1" s="1"/>
  <c r="Q47" i="1" s="1"/>
  <c r="O45" i="1"/>
  <c r="P45" i="1" s="1"/>
  <c r="Q45" i="1" s="1"/>
  <c r="O41" i="1"/>
  <c r="P41" i="1" s="1"/>
  <c r="Q41" i="1" s="1"/>
  <c r="O40" i="1"/>
  <c r="P40" i="1" s="1"/>
  <c r="Q40" i="1" s="1"/>
  <c r="O39" i="1"/>
  <c r="P39" i="1" s="1"/>
  <c r="Q39" i="1" s="1"/>
  <c r="O38" i="1"/>
  <c r="P38" i="1" s="1"/>
  <c r="Q38" i="1" s="1"/>
  <c r="O37" i="1"/>
  <c r="P37" i="1" s="1"/>
  <c r="Q37" i="1" s="1"/>
  <c r="O36" i="1"/>
  <c r="P36" i="1" s="1"/>
  <c r="Q36" i="1" s="1"/>
  <c r="O35" i="1"/>
  <c r="P35" i="1" s="1"/>
  <c r="Q35" i="1" s="1"/>
  <c r="O34" i="1"/>
  <c r="P34" i="1" s="1"/>
  <c r="Q34" i="1" s="1"/>
  <c r="O33" i="1"/>
  <c r="P33" i="1" s="1"/>
  <c r="Q33" i="1" s="1"/>
  <c r="O32" i="1"/>
  <c r="P32" i="1" s="1"/>
  <c r="Q32" i="1" s="1"/>
  <c r="O30" i="1"/>
  <c r="P30" i="1" s="1"/>
  <c r="Q30" i="1" s="1"/>
  <c r="O29" i="1"/>
  <c r="P29" i="1" s="1"/>
  <c r="Q29" i="1" s="1"/>
  <c r="O26" i="1"/>
  <c r="P26" i="1" s="1"/>
  <c r="Q26" i="1" s="1"/>
  <c r="O25" i="1"/>
  <c r="P25" i="1" s="1"/>
  <c r="Q25" i="1" s="1"/>
  <c r="O24" i="1"/>
  <c r="P24" i="1" s="1"/>
  <c r="Q24" i="1" s="1"/>
  <c r="O23" i="1"/>
  <c r="P23" i="1" s="1"/>
  <c r="Q23" i="1" s="1"/>
  <c r="O22" i="1"/>
  <c r="P22" i="1" s="1"/>
  <c r="Q22" i="1" s="1"/>
  <c r="O21" i="1"/>
  <c r="P21" i="1" s="1"/>
  <c r="Q21" i="1" s="1"/>
  <c r="O20" i="1"/>
  <c r="P20" i="1" s="1"/>
  <c r="Q20" i="1" s="1"/>
  <c r="O19" i="1"/>
  <c r="P19" i="1" s="1"/>
  <c r="Q19" i="1" s="1"/>
  <c r="O18" i="1"/>
  <c r="P18" i="1" s="1"/>
  <c r="Q18" i="1" s="1"/>
  <c r="O17" i="1"/>
  <c r="P17" i="1" s="1"/>
  <c r="Q17" i="1" s="1"/>
  <c r="O16" i="1"/>
  <c r="P16" i="1" s="1"/>
  <c r="Q16" i="1" s="1"/>
  <c r="O15" i="1"/>
  <c r="P15" i="1" s="1"/>
  <c r="Q15" i="1" s="1"/>
  <c r="O14" i="1"/>
  <c r="P14" i="1" s="1"/>
  <c r="Q14" i="1" s="1"/>
  <c r="O13" i="1"/>
  <c r="P13" i="1" s="1"/>
  <c r="Q13" i="1" s="1"/>
  <c r="O12" i="1"/>
  <c r="P12" i="1" s="1"/>
  <c r="Q12" i="1" s="1"/>
  <c r="O11" i="1"/>
  <c r="P11" i="1" s="1"/>
  <c r="Q11" i="1" s="1"/>
  <c r="O8" i="1"/>
  <c r="P8" i="1" s="1"/>
  <c r="Q8" i="1" s="1"/>
  <c r="O7" i="1"/>
  <c r="P7" i="1" s="1"/>
  <c r="Q7" i="1" s="1"/>
  <c r="K124" i="1"/>
  <c r="L124" i="1" s="1"/>
  <c r="M124" i="1" s="1"/>
  <c r="K125" i="1"/>
  <c r="L125" i="1" s="1"/>
  <c r="M125" i="1" s="1"/>
  <c r="K126" i="1"/>
  <c r="L126" i="1" s="1"/>
  <c r="M126" i="1" s="1"/>
  <c r="K127" i="1"/>
  <c r="L127" i="1" s="1"/>
  <c r="M127" i="1" s="1"/>
  <c r="K128" i="1"/>
  <c r="L128" i="1" s="1"/>
  <c r="M128" i="1" s="1"/>
  <c r="K129" i="1"/>
  <c r="L129" i="1" s="1"/>
  <c r="M129" i="1" s="1"/>
  <c r="K130" i="1"/>
  <c r="L130" i="1" s="1"/>
  <c r="M130" i="1" s="1"/>
  <c r="K131" i="1"/>
  <c r="L131" i="1" s="1"/>
  <c r="M131" i="1" s="1"/>
  <c r="K132" i="1"/>
  <c r="L132" i="1" s="1"/>
  <c r="M132" i="1" s="1"/>
  <c r="K133" i="1"/>
  <c r="L133" i="1" s="1"/>
  <c r="M133" i="1" s="1"/>
  <c r="K123" i="1"/>
  <c r="L106" i="1"/>
  <c r="M106" i="1" s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05" i="1"/>
  <c r="M105" i="1" s="1"/>
  <c r="L88" i="1"/>
  <c r="M88" i="1" s="1"/>
  <c r="K81" i="1"/>
  <c r="L81" i="1" s="1"/>
  <c r="M81" i="1" s="1"/>
  <c r="K82" i="1"/>
  <c r="L82" i="1" s="1"/>
  <c r="M82" i="1" s="1"/>
  <c r="K83" i="1"/>
  <c r="L83" i="1" s="1"/>
  <c r="M83" i="1" s="1"/>
  <c r="K84" i="1"/>
  <c r="L84" i="1" s="1"/>
  <c r="M84" i="1" s="1"/>
  <c r="K85" i="1"/>
  <c r="L85" i="1" s="1"/>
  <c r="M85" i="1" s="1"/>
  <c r="K86" i="1"/>
  <c r="L86" i="1" s="1"/>
  <c r="M86" i="1" s="1"/>
  <c r="K87" i="1"/>
  <c r="L87" i="1" s="1"/>
  <c r="M87" i="1" s="1"/>
  <c r="K89" i="1"/>
  <c r="L89" i="1" s="1"/>
  <c r="M89" i="1" s="1"/>
  <c r="K90" i="1"/>
  <c r="L90" i="1" s="1"/>
  <c r="M90" i="1" s="1"/>
  <c r="K91" i="1"/>
  <c r="L91" i="1" s="1"/>
  <c r="M91" i="1" s="1"/>
  <c r="K92" i="1"/>
  <c r="L92" i="1" s="1"/>
  <c r="M92" i="1" s="1"/>
  <c r="K93" i="1"/>
  <c r="L93" i="1" s="1"/>
  <c r="M93" i="1" s="1"/>
  <c r="K94" i="1"/>
  <c r="L94" i="1" s="1"/>
  <c r="M94" i="1" s="1"/>
  <c r="K95" i="1"/>
  <c r="L95" i="1" s="1"/>
  <c r="M95" i="1" s="1"/>
  <c r="K96" i="1"/>
  <c r="L96" i="1" s="1"/>
  <c r="M96" i="1" s="1"/>
  <c r="K97" i="1"/>
  <c r="L97" i="1" s="1"/>
  <c r="M97" i="1" s="1"/>
  <c r="K98" i="1"/>
  <c r="L98" i="1" s="1"/>
  <c r="M98" i="1" s="1"/>
  <c r="K99" i="1"/>
  <c r="L99" i="1" s="1"/>
  <c r="M99" i="1" s="1"/>
  <c r="K100" i="1"/>
  <c r="L100" i="1" s="1"/>
  <c r="M100" i="1" s="1"/>
  <c r="K101" i="1"/>
  <c r="L101" i="1" s="1"/>
  <c r="M101" i="1" s="1"/>
  <c r="K102" i="1"/>
  <c r="L102" i="1" s="1"/>
  <c r="M102" i="1" s="1"/>
  <c r="K103" i="1"/>
  <c r="L103" i="1" s="1"/>
  <c r="M103" i="1" s="1"/>
  <c r="K104" i="1"/>
  <c r="L104" i="1" s="1"/>
  <c r="M104" i="1" s="1"/>
  <c r="K80" i="1"/>
  <c r="L80" i="1" s="1"/>
  <c r="M80" i="1" s="1"/>
  <c r="K77" i="1"/>
  <c r="L77" i="1" s="1"/>
  <c r="M77" i="1" s="1"/>
  <c r="K76" i="1"/>
  <c r="L76" i="1" s="1"/>
  <c r="M76" i="1" s="1"/>
  <c r="K75" i="1"/>
  <c r="L75" i="1" s="1"/>
  <c r="M75" i="1" s="1"/>
  <c r="K74" i="1"/>
  <c r="L74" i="1" s="1"/>
  <c r="M74" i="1" s="1"/>
  <c r="K73" i="1"/>
  <c r="L73" i="1" s="1"/>
  <c r="M73" i="1" s="1"/>
  <c r="K72" i="1"/>
  <c r="L72" i="1" s="1"/>
  <c r="M72" i="1" s="1"/>
  <c r="K57" i="1"/>
  <c r="L57" i="1" s="1"/>
  <c r="M57" i="1" s="1"/>
  <c r="K56" i="1"/>
  <c r="L56" i="1" s="1"/>
  <c r="M56" i="1" s="1"/>
  <c r="K55" i="1"/>
  <c r="L55" i="1" s="1"/>
  <c r="M55" i="1" s="1"/>
  <c r="K54" i="1"/>
  <c r="L54" i="1" s="1"/>
  <c r="M54" i="1" s="1"/>
  <c r="K53" i="1"/>
  <c r="L53" i="1" s="1"/>
  <c r="M53" i="1" s="1"/>
  <c r="K52" i="1"/>
  <c r="L52" i="1" s="1"/>
  <c r="M52" i="1" s="1"/>
  <c r="K51" i="1"/>
  <c r="L51" i="1" s="1"/>
  <c r="M51" i="1" s="1"/>
  <c r="K50" i="1"/>
  <c r="K49" i="1"/>
  <c r="L49" i="1" s="1"/>
  <c r="M49" i="1" s="1"/>
  <c r="K48" i="1"/>
  <c r="L48" i="1" s="1"/>
  <c r="M48" i="1" s="1"/>
  <c r="K47" i="1"/>
  <c r="L47" i="1" s="1"/>
  <c r="M47" i="1" s="1"/>
  <c r="K45" i="1"/>
  <c r="L45" i="1" s="1"/>
  <c r="M45" i="1" s="1"/>
  <c r="K41" i="1"/>
  <c r="L41" i="1" s="1"/>
  <c r="M41" i="1" s="1"/>
  <c r="K40" i="1"/>
  <c r="L40" i="1" s="1"/>
  <c r="M40" i="1" s="1"/>
  <c r="K39" i="1"/>
  <c r="L39" i="1" s="1"/>
  <c r="M39" i="1" s="1"/>
  <c r="K38" i="1"/>
  <c r="L38" i="1" s="1"/>
  <c r="M38" i="1" s="1"/>
  <c r="K37" i="1"/>
  <c r="L37" i="1" s="1"/>
  <c r="M37" i="1" s="1"/>
  <c r="K36" i="1"/>
  <c r="L36" i="1" s="1"/>
  <c r="M36" i="1" s="1"/>
  <c r="K35" i="1"/>
  <c r="L35" i="1" s="1"/>
  <c r="M35" i="1" s="1"/>
  <c r="K34" i="1"/>
  <c r="L34" i="1" s="1"/>
  <c r="M34" i="1" s="1"/>
  <c r="K33" i="1"/>
  <c r="L33" i="1" s="1"/>
  <c r="M33" i="1" s="1"/>
  <c r="K32" i="1"/>
  <c r="L32" i="1" s="1"/>
  <c r="M32" i="1" s="1"/>
  <c r="K30" i="1"/>
  <c r="L30" i="1" s="1"/>
  <c r="M30" i="1" s="1"/>
  <c r="K29" i="1"/>
  <c r="L29" i="1" s="1"/>
  <c r="M29" i="1" s="1"/>
  <c r="K26" i="1"/>
  <c r="L26" i="1" s="1"/>
  <c r="M26" i="1" s="1"/>
  <c r="K25" i="1"/>
  <c r="L25" i="1" s="1"/>
  <c r="M25" i="1" s="1"/>
  <c r="K24" i="1"/>
  <c r="L24" i="1" s="1"/>
  <c r="M24" i="1" s="1"/>
  <c r="K23" i="1"/>
  <c r="L23" i="1" s="1"/>
  <c r="M23" i="1" s="1"/>
  <c r="K22" i="1"/>
  <c r="L22" i="1" s="1"/>
  <c r="M22" i="1" s="1"/>
  <c r="K21" i="1"/>
  <c r="L21" i="1" s="1"/>
  <c r="M21" i="1" s="1"/>
  <c r="K20" i="1"/>
  <c r="L20" i="1" s="1"/>
  <c r="M20" i="1" s="1"/>
  <c r="K19" i="1"/>
  <c r="L19" i="1" s="1"/>
  <c r="M19" i="1" s="1"/>
  <c r="K18" i="1"/>
  <c r="L18" i="1" s="1"/>
  <c r="M18" i="1" s="1"/>
  <c r="K17" i="1"/>
  <c r="L17" i="1" s="1"/>
  <c r="M17" i="1" s="1"/>
  <c r="K16" i="1"/>
  <c r="L16" i="1" s="1"/>
  <c r="M16" i="1" s="1"/>
  <c r="K15" i="1"/>
  <c r="L15" i="1" s="1"/>
  <c r="M15" i="1" s="1"/>
  <c r="K14" i="1"/>
  <c r="K13" i="1"/>
  <c r="L13" i="1" s="1"/>
  <c r="M13" i="1" s="1"/>
  <c r="K12" i="1"/>
  <c r="L12" i="1" s="1"/>
  <c r="M12" i="1" s="1"/>
  <c r="K11" i="1"/>
  <c r="L11" i="1" s="1"/>
  <c r="M11" i="1" s="1"/>
  <c r="K8" i="1"/>
  <c r="L8" i="1" s="1"/>
  <c r="M8" i="1" s="1"/>
  <c r="K7" i="1"/>
  <c r="L7" i="1" s="1"/>
  <c r="L9" i="1"/>
  <c r="M9" i="1" s="1"/>
  <c r="L10" i="1"/>
  <c r="M10" i="1" s="1"/>
  <c r="L14" i="1"/>
  <c r="M14" i="1" s="1"/>
  <c r="L27" i="1"/>
  <c r="M27" i="1" s="1"/>
  <c r="L28" i="1"/>
  <c r="M28" i="1" s="1"/>
  <c r="L42" i="1"/>
  <c r="M42" i="1" s="1"/>
  <c r="L43" i="1"/>
  <c r="M43" i="1" s="1"/>
  <c r="L44" i="1"/>
  <c r="M44" i="1" s="1"/>
  <c r="L46" i="1"/>
  <c r="M46" i="1" s="1"/>
  <c r="L50" i="1"/>
  <c r="M50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71" i="1"/>
  <c r="M71" i="1" s="1"/>
  <c r="L78" i="1"/>
  <c r="M78" i="1" s="1"/>
  <c r="L79" i="1"/>
  <c r="M79" i="1" s="1"/>
  <c r="L6" i="1"/>
  <c r="M6" i="1" s="1"/>
  <c r="G20" i="1"/>
  <c r="H20" i="1" s="1"/>
  <c r="I20" i="1" s="1"/>
  <c r="G21" i="1"/>
  <c r="H21" i="1" s="1"/>
  <c r="I21" i="1" s="1"/>
  <c r="G124" i="1"/>
  <c r="H124" i="1" s="1"/>
  <c r="I124" i="1" s="1"/>
  <c r="G125" i="1"/>
  <c r="H125" i="1" s="1"/>
  <c r="I125" i="1" s="1"/>
  <c r="G126" i="1"/>
  <c r="H126" i="1" s="1"/>
  <c r="I126" i="1" s="1"/>
  <c r="G127" i="1"/>
  <c r="H127" i="1" s="1"/>
  <c r="I127" i="1" s="1"/>
  <c r="G128" i="1"/>
  <c r="H128" i="1" s="1"/>
  <c r="I128" i="1" s="1"/>
  <c r="G129" i="1"/>
  <c r="H129" i="1" s="1"/>
  <c r="I129" i="1" s="1"/>
  <c r="G130" i="1"/>
  <c r="H130" i="1" s="1"/>
  <c r="I130" i="1" s="1"/>
  <c r="G131" i="1"/>
  <c r="H131" i="1" s="1"/>
  <c r="I131" i="1" s="1"/>
  <c r="G132" i="1"/>
  <c r="H132" i="1" s="1"/>
  <c r="I132" i="1" s="1"/>
  <c r="G133" i="1"/>
  <c r="H133" i="1" s="1"/>
  <c r="I133" i="1" s="1"/>
  <c r="G123" i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05" i="1"/>
  <c r="H88" i="1"/>
  <c r="I88" i="1" s="1"/>
  <c r="G81" i="1"/>
  <c r="H81" i="1" s="1"/>
  <c r="I81" i="1" s="1"/>
  <c r="G82" i="1"/>
  <c r="H82" i="1" s="1"/>
  <c r="I82" i="1" s="1"/>
  <c r="G83" i="1"/>
  <c r="H83" i="1" s="1"/>
  <c r="I83" i="1" s="1"/>
  <c r="G84" i="1"/>
  <c r="H84" i="1" s="1"/>
  <c r="I84" i="1" s="1"/>
  <c r="G85" i="1"/>
  <c r="H85" i="1" s="1"/>
  <c r="I85" i="1" s="1"/>
  <c r="G86" i="1"/>
  <c r="H86" i="1" s="1"/>
  <c r="I86" i="1" s="1"/>
  <c r="G87" i="1"/>
  <c r="H87" i="1" s="1"/>
  <c r="I87" i="1" s="1"/>
  <c r="G89" i="1"/>
  <c r="H89" i="1" s="1"/>
  <c r="I89" i="1" s="1"/>
  <c r="G90" i="1"/>
  <c r="H90" i="1" s="1"/>
  <c r="I90" i="1" s="1"/>
  <c r="G91" i="1"/>
  <c r="H91" i="1" s="1"/>
  <c r="I91" i="1" s="1"/>
  <c r="G92" i="1"/>
  <c r="H92" i="1" s="1"/>
  <c r="I92" i="1" s="1"/>
  <c r="G93" i="1"/>
  <c r="H93" i="1" s="1"/>
  <c r="I93" i="1" s="1"/>
  <c r="G94" i="1"/>
  <c r="H94" i="1" s="1"/>
  <c r="I94" i="1" s="1"/>
  <c r="G95" i="1"/>
  <c r="H95" i="1" s="1"/>
  <c r="I95" i="1" s="1"/>
  <c r="G96" i="1"/>
  <c r="H96" i="1" s="1"/>
  <c r="I96" i="1" s="1"/>
  <c r="G97" i="1"/>
  <c r="H97" i="1" s="1"/>
  <c r="I97" i="1" s="1"/>
  <c r="G98" i="1"/>
  <c r="H98" i="1" s="1"/>
  <c r="I98" i="1" s="1"/>
  <c r="G99" i="1"/>
  <c r="H99" i="1" s="1"/>
  <c r="I99" i="1" s="1"/>
  <c r="G100" i="1"/>
  <c r="H100" i="1" s="1"/>
  <c r="I100" i="1" s="1"/>
  <c r="G101" i="1"/>
  <c r="H101" i="1" s="1"/>
  <c r="I101" i="1" s="1"/>
  <c r="G102" i="1"/>
  <c r="H102" i="1" s="1"/>
  <c r="I102" i="1" s="1"/>
  <c r="G103" i="1"/>
  <c r="H103" i="1" s="1"/>
  <c r="I103" i="1" s="1"/>
  <c r="G104" i="1"/>
  <c r="H104" i="1" s="1"/>
  <c r="I104" i="1" s="1"/>
  <c r="G80" i="1"/>
  <c r="G77" i="1"/>
  <c r="H77" i="1" s="1"/>
  <c r="I77" i="1" s="1"/>
  <c r="G76" i="1"/>
  <c r="H76" i="1" s="1"/>
  <c r="I76" i="1" s="1"/>
  <c r="G75" i="1"/>
  <c r="H75" i="1" s="1"/>
  <c r="I75" i="1" s="1"/>
  <c r="G54" i="1"/>
  <c r="H54" i="1" s="1"/>
  <c r="I54" i="1" s="1"/>
  <c r="G51" i="1"/>
  <c r="H51" i="1" s="1"/>
  <c r="I51" i="1" s="1"/>
  <c r="G50" i="1"/>
  <c r="H50" i="1" s="1"/>
  <c r="I50" i="1" s="1"/>
  <c r="G49" i="1"/>
  <c r="H49" i="1" s="1"/>
  <c r="I49" i="1" s="1"/>
  <c r="G48" i="1"/>
  <c r="H48" i="1" s="1"/>
  <c r="I48" i="1" s="1"/>
  <c r="G35" i="1"/>
  <c r="H35" i="1" s="1"/>
  <c r="I35" i="1" s="1"/>
  <c r="G30" i="1"/>
  <c r="H30" i="1" s="1"/>
  <c r="I30" i="1" s="1"/>
  <c r="G29" i="1"/>
  <c r="H29" i="1" s="1"/>
  <c r="I29" i="1" s="1"/>
  <c r="G19" i="1"/>
  <c r="H19" i="1" s="1"/>
  <c r="I19" i="1" s="1"/>
  <c r="G18" i="1"/>
  <c r="H18" i="1" s="1"/>
  <c r="I18" i="1" s="1"/>
  <c r="G22" i="1"/>
  <c r="H22" i="1" s="1"/>
  <c r="I22" i="1" s="1"/>
  <c r="G23" i="1"/>
  <c r="H23" i="1" s="1"/>
  <c r="I23" i="1" s="1"/>
  <c r="G24" i="1"/>
  <c r="H24" i="1" s="1"/>
  <c r="I24" i="1" s="1"/>
  <c r="G25" i="1"/>
  <c r="H25" i="1" s="1"/>
  <c r="I25" i="1" s="1"/>
  <c r="G26" i="1"/>
  <c r="H26" i="1" s="1"/>
  <c r="I26" i="1" s="1"/>
  <c r="G31" i="1"/>
  <c r="H31" i="1" s="1"/>
  <c r="I31" i="1" s="1"/>
  <c r="G32" i="1"/>
  <c r="H32" i="1" s="1"/>
  <c r="I32" i="1" s="1"/>
  <c r="G33" i="1"/>
  <c r="H33" i="1" s="1"/>
  <c r="I33" i="1" s="1"/>
  <c r="G34" i="1"/>
  <c r="H34" i="1" s="1"/>
  <c r="I34" i="1" s="1"/>
  <c r="G36" i="1"/>
  <c r="H36" i="1" s="1"/>
  <c r="I36" i="1" s="1"/>
  <c r="G37" i="1"/>
  <c r="H37" i="1" s="1"/>
  <c r="I37" i="1" s="1"/>
  <c r="G38" i="1"/>
  <c r="H38" i="1" s="1"/>
  <c r="I38" i="1" s="1"/>
  <c r="G39" i="1"/>
  <c r="H39" i="1" s="1"/>
  <c r="I39" i="1" s="1"/>
  <c r="G40" i="1"/>
  <c r="H40" i="1" s="1"/>
  <c r="I40" i="1" s="1"/>
  <c r="G41" i="1"/>
  <c r="H41" i="1" s="1"/>
  <c r="I41" i="1" s="1"/>
  <c r="G45" i="1"/>
  <c r="H45" i="1" s="1"/>
  <c r="I45" i="1" s="1"/>
  <c r="G47" i="1"/>
  <c r="H47" i="1" s="1"/>
  <c r="I47" i="1" s="1"/>
  <c r="G52" i="1"/>
  <c r="H52" i="1" s="1"/>
  <c r="I52" i="1" s="1"/>
  <c r="G53" i="1"/>
  <c r="H53" i="1" s="1"/>
  <c r="I53" i="1" s="1"/>
  <c r="G55" i="1"/>
  <c r="H55" i="1" s="1"/>
  <c r="I55" i="1" s="1"/>
  <c r="G56" i="1"/>
  <c r="H56" i="1" s="1"/>
  <c r="I56" i="1" s="1"/>
  <c r="G57" i="1"/>
  <c r="H57" i="1" s="1"/>
  <c r="I57" i="1" s="1"/>
  <c r="H64" i="1"/>
  <c r="I64" i="1" s="1"/>
  <c r="H65" i="1"/>
  <c r="I65" i="1" s="1"/>
  <c r="G72" i="1"/>
  <c r="H72" i="1" s="1"/>
  <c r="I72" i="1" s="1"/>
  <c r="G73" i="1"/>
  <c r="H73" i="1" s="1"/>
  <c r="I73" i="1" s="1"/>
  <c r="G74" i="1"/>
  <c r="H74" i="1" s="1"/>
  <c r="I74" i="1" s="1"/>
  <c r="H79" i="1"/>
  <c r="I79" i="1" s="1"/>
  <c r="G11" i="1"/>
  <c r="H11" i="1" s="1"/>
  <c r="I11" i="1" s="1"/>
  <c r="G8" i="1"/>
  <c r="H8" i="1" s="1"/>
  <c r="I8" i="1" s="1"/>
  <c r="H9" i="1"/>
  <c r="I9" i="1" s="1"/>
  <c r="H10" i="1"/>
  <c r="I10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G17" i="1"/>
  <c r="H17" i="1" s="1"/>
  <c r="I17" i="1" s="1"/>
  <c r="H28" i="1"/>
  <c r="I28" i="1" s="1"/>
  <c r="H44" i="1"/>
  <c r="I44" i="1" s="1"/>
  <c r="H59" i="1"/>
  <c r="I59" i="1" s="1"/>
  <c r="H60" i="1"/>
  <c r="I60" i="1" s="1"/>
  <c r="H61" i="1"/>
  <c r="I61" i="1" s="1"/>
  <c r="H63" i="1"/>
  <c r="I63" i="1" s="1"/>
  <c r="H69" i="1"/>
  <c r="I69" i="1" s="1"/>
  <c r="G7" i="1"/>
  <c r="H7" i="1" s="1"/>
  <c r="I7" i="1" s="1"/>
  <c r="H27" i="1"/>
  <c r="I27" i="1" s="1"/>
  <c r="H42" i="1"/>
  <c r="I42" i="1" s="1"/>
  <c r="H43" i="1"/>
  <c r="I43" i="1" s="1"/>
  <c r="H46" i="1"/>
  <c r="I46" i="1" s="1"/>
  <c r="H58" i="1"/>
  <c r="I58" i="1" s="1"/>
  <c r="H62" i="1"/>
  <c r="I62" i="1" s="1"/>
  <c r="H66" i="1"/>
  <c r="I66" i="1" s="1"/>
  <c r="H67" i="1"/>
  <c r="I67" i="1" s="1"/>
  <c r="H68" i="1"/>
  <c r="I68" i="1" s="1"/>
  <c r="H70" i="1"/>
  <c r="I70" i="1" s="1"/>
  <c r="H71" i="1"/>
  <c r="I71" i="1" s="1"/>
  <c r="H78" i="1"/>
  <c r="I78" i="1" s="1"/>
  <c r="H6" i="1"/>
  <c r="I6" i="1" s="1"/>
  <c r="S118" i="1" l="1"/>
  <c r="S110" i="1"/>
  <c r="S78" i="1"/>
  <c r="S31" i="1"/>
  <c r="S97" i="1"/>
  <c r="S89" i="1"/>
  <c r="S43" i="1"/>
  <c r="S56" i="1"/>
  <c r="S65" i="1"/>
  <c r="S88" i="1"/>
  <c r="S117" i="1"/>
  <c r="S128" i="1"/>
  <c r="S71" i="1"/>
  <c r="S42" i="1"/>
  <c r="S86" i="1"/>
  <c r="S10" i="1"/>
  <c r="S64" i="1"/>
  <c r="S33" i="1"/>
  <c r="S28" i="1"/>
  <c r="S41" i="1"/>
  <c r="S22" i="1"/>
  <c r="S49" i="1"/>
  <c r="S75" i="1"/>
  <c r="S101" i="1"/>
  <c r="S84" i="1"/>
  <c r="S50" i="1"/>
  <c r="S68" i="1"/>
  <c r="S61" i="1"/>
  <c r="S14" i="1"/>
  <c r="S67" i="1"/>
  <c r="S46" i="1"/>
  <c r="S60" i="1"/>
  <c r="S57" i="1"/>
  <c r="S48" i="1"/>
  <c r="S116" i="1"/>
  <c r="S108" i="1"/>
  <c r="L123" i="1"/>
  <c r="M123" i="1" s="1"/>
  <c r="S12" i="1"/>
  <c r="S104" i="1"/>
  <c r="S96" i="1"/>
  <c r="S87" i="1"/>
  <c r="S111" i="1"/>
  <c r="S126" i="1"/>
  <c r="S73" i="1"/>
  <c r="S112" i="1"/>
  <c r="S70" i="1"/>
  <c r="S27" i="1"/>
  <c r="S9" i="1"/>
  <c r="S32" i="1"/>
  <c r="S103" i="1"/>
  <c r="S95" i="1"/>
  <c r="S18" i="1"/>
  <c r="S26" i="1"/>
  <c r="S23" i="1"/>
  <c r="S47" i="1"/>
  <c r="S54" i="1"/>
  <c r="S132" i="1"/>
  <c r="S124" i="1"/>
  <c r="S74" i="1"/>
  <c r="S36" i="1"/>
  <c r="S72" i="1"/>
  <c r="S19" i="1"/>
  <c r="S11" i="1"/>
  <c r="S29" i="1"/>
  <c r="S93" i="1"/>
  <c r="S121" i="1"/>
  <c r="S131" i="1"/>
  <c r="S66" i="1"/>
  <c r="S58" i="1"/>
  <c r="S34" i="1"/>
  <c r="S45" i="1"/>
  <c r="S8" i="1"/>
  <c r="S40" i="1"/>
  <c r="S16" i="1"/>
  <c r="S63" i="1"/>
  <c r="S15" i="1"/>
  <c r="S79" i="1"/>
  <c r="S55" i="1"/>
  <c r="S38" i="1"/>
  <c r="S76" i="1"/>
  <c r="S100" i="1"/>
  <c r="S92" i="1"/>
  <c r="S83" i="1"/>
  <c r="S115" i="1"/>
  <c r="S59" i="1"/>
  <c r="S130" i="1"/>
  <c r="S44" i="1"/>
  <c r="S6" i="1"/>
  <c r="S53" i="1"/>
  <c r="S35" i="1"/>
  <c r="S77" i="1"/>
  <c r="S13" i="1"/>
  <c r="S107" i="1"/>
  <c r="S125" i="1"/>
  <c r="S20" i="1"/>
  <c r="S51" i="1"/>
  <c r="S133" i="1"/>
  <c r="S21" i="1"/>
  <c r="S17" i="1"/>
  <c r="S102" i="1"/>
  <c r="S94" i="1"/>
  <c r="S85" i="1"/>
  <c r="S122" i="1"/>
  <c r="S109" i="1"/>
  <c r="S30" i="1"/>
  <c r="S129" i="1"/>
  <c r="M7" i="1"/>
  <c r="S7" i="1" s="1"/>
  <c r="S39" i="1"/>
  <c r="S62" i="1"/>
  <c r="S25" i="1"/>
  <c r="S24" i="1"/>
  <c r="S99" i="1"/>
  <c r="S120" i="1"/>
  <c r="S106" i="1"/>
  <c r="S69" i="1"/>
  <c r="S37" i="1"/>
  <c r="S91" i="1"/>
  <c r="S82" i="1"/>
  <c r="S114" i="1"/>
  <c r="S52" i="1"/>
  <c r="S98" i="1"/>
  <c r="S90" i="1"/>
  <c r="S81" i="1"/>
  <c r="S119" i="1"/>
  <c r="S113" i="1"/>
  <c r="S127" i="1"/>
  <c r="I105" i="1"/>
  <c r="H123" i="1"/>
  <c r="P123" i="1"/>
  <c r="P80" i="1"/>
  <c r="H80" i="1"/>
  <c r="S105" i="1" l="1"/>
  <c r="Q123" i="1"/>
  <c r="I123" i="1"/>
  <c r="Q80" i="1"/>
  <c r="I80" i="1"/>
  <c r="S123" i="1" l="1"/>
  <c r="S8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Mantenimiento 08</author>
    <author>SENA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Mantenimiento 08:</t>
        </r>
        <r>
          <rPr>
            <sz val="9"/>
            <color indexed="81"/>
            <rFont val="Tahoma"/>
            <family val="2"/>
          </rPr>
          <t xml:space="preserve">
Valor total/1,19 = Valor unitario
</t>
        </r>
      </text>
    </comment>
    <comment ref="I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Mantenimiento 08:</t>
        </r>
        <r>
          <rPr>
            <sz val="9"/>
            <color indexed="81"/>
            <rFont val="Tahoma"/>
            <family val="2"/>
          </rPr>
          <t xml:space="preserve">
Valor Unitario + IVA =Valor total
</t>
        </r>
      </text>
    </comment>
    <comment ref="J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Mantenimiento 08:</t>
        </r>
        <r>
          <rPr>
            <sz val="9"/>
            <color indexed="81"/>
            <rFont val="Tahoma"/>
            <family val="2"/>
          </rPr>
          <t xml:space="preserve">
Valor total/1,19 = Valor unitario
</t>
        </r>
      </text>
    </comment>
    <comment ref="M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Mantenimiento 08:</t>
        </r>
        <r>
          <rPr>
            <sz val="9"/>
            <color indexed="81"/>
            <rFont val="Tahoma"/>
            <family val="2"/>
          </rPr>
          <t xml:space="preserve">
Valor Unitario + IVA =Valor total
</t>
        </r>
      </text>
    </comment>
    <comment ref="G8" authorId="1" shapeId="0" xr:uid="{682155F2-20D1-48A1-B6E2-72C23813FD5B}">
      <text>
        <r>
          <rPr>
            <b/>
            <sz val="9"/>
            <color indexed="81"/>
            <rFont val="Tahoma"/>
            <charset val="1"/>
          </rPr>
          <t>SENA:
Estatuto Tributario de los Impuestos Administrados por la Dirección General de Impuestos Nacionales</t>
        </r>
        <r>
          <rPr>
            <sz val="9"/>
            <color indexed="81"/>
            <rFont val="Tahoma"/>
            <charset val="1"/>
          </rPr>
          <t xml:space="preserve">
Artículo 468-1. Bienes gravados con la tarifa del cinco por ciento (5%)
</t>
        </r>
      </text>
    </comment>
    <comment ref="G11" authorId="1" shapeId="0" xr:uid="{9FEA2AFE-DDA2-46C2-8156-7A831FAC031E}">
      <text>
        <r>
          <rPr>
            <b/>
            <sz val="9"/>
            <color indexed="81"/>
            <rFont val="Tahoma"/>
            <charset val="1"/>
          </rPr>
          <t>SENA:</t>
        </r>
        <r>
          <rPr>
            <sz val="9"/>
            <color indexed="81"/>
            <rFont val="Tahoma"/>
            <charset val="1"/>
          </rPr>
          <t xml:space="preserve">
Estatuto Tributario de los Impuestos Administrados por la Dirección General de Impuestos Nacionales
Artículo 468-1. Bienes gravados con la tarifa del cinco por ciento (5%)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Mantenimiento 08</author>
  </authors>
  <commentList>
    <comment ref="F2" authorId="0" shapeId="0" xr:uid="{CAF236F0-7015-4624-A621-8D68E9D32C9B}">
      <text>
        <r>
          <rPr>
            <b/>
            <sz val="9"/>
            <color indexed="81"/>
            <rFont val="Tahoma"/>
            <family val="2"/>
          </rPr>
          <t>Mantenimiento 08:</t>
        </r>
        <r>
          <rPr>
            <sz val="9"/>
            <color indexed="81"/>
            <rFont val="Tahoma"/>
            <family val="2"/>
          </rPr>
          <t xml:space="preserve">
Valor total/1,19 = Valor unitario
</t>
        </r>
      </text>
    </comment>
    <comment ref="I2" authorId="0" shapeId="0" xr:uid="{0E57102F-9C67-4FAC-9A51-9A12FEC4A0C2}">
      <text>
        <r>
          <rPr>
            <b/>
            <sz val="9"/>
            <color indexed="81"/>
            <rFont val="Tahoma"/>
            <family val="2"/>
          </rPr>
          <t>Mantenimiento 08:</t>
        </r>
        <r>
          <rPr>
            <sz val="9"/>
            <color indexed="81"/>
            <rFont val="Tahoma"/>
            <family val="2"/>
          </rPr>
          <t xml:space="preserve">
Valor Unitario + IVA =Valor total
</t>
        </r>
      </text>
    </comment>
    <comment ref="J2" authorId="0" shapeId="0" xr:uid="{EDFD909E-6E44-4486-835C-46453EFE2354}">
      <text>
        <r>
          <rPr>
            <b/>
            <sz val="9"/>
            <color indexed="81"/>
            <rFont val="Tahoma"/>
            <family val="2"/>
          </rPr>
          <t>Mantenimiento 08:</t>
        </r>
        <r>
          <rPr>
            <sz val="9"/>
            <color indexed="81"/>
            <rFont val="Tahoma"/>
            <family val="2"/>
          </rPr>
          <t xml:space="preserve">
Valor total/1,19 = Valor unitario
</t>
        </r>
      </text>
    </comment>
    <comment ref="M2" authorId="0" shapeId="0" xr:uid="{5201632B-07BA-4890-A823-51D39379F51E}">
      <text>
        <r>
          <rPr>
            <b/>
            <sz val="9"/>
            <color indexed="81"/>
            <rFont val="Tahoma"/>
            <family val="2"/>
          </rPr>
          <t>Mantenimiento 08:</t>
        </r>
        <r>
          <rPr>
            <sz val="9"/>
            <color indexed="81"/>
            <rFont val="Tahoma"/>
            <family val="2"/>
          </rPr>
          <t xml:space="preserve">
Valor Unitario + IVA =Valor total
</t>
        </r>
      </text>
    </comment>
  </commentList>
</comments>
</file>

<file path=xl/sharedStrings.xml><?xml version="1.0" encoding="utf-8"?>
<sst xmlns="http://schemas.openxmlformats.org/spreadsheetml/2006/main" count="519" uniqueCount="329">
  <si>
    <t>ITEM</t>
  </si>
  <si>
    <t>NECESIDAD</t>
  </si>
  <si>
    <t>ESPECIFICACIONES TECNICAS</t>
  </si>
  <si>
    <t>UNIDAD DE MEDIDA</t>
  </si>
  <si>
    <t>CANTIDAD</t>
  </si>
  <si>
    <t>VALOR UNITARIO</t>
  </si>
  <si>
    <t>IVA</t>
  </si>
  <si>
    <t>VALOR TOTAL</t>
  </si>
  <si>
    <t>PROMEDIO</t>
  </si>
  <si>
    <t>ANALISIS DE PRECIO</t>
  </si>
  <si>
    <t>VALOR UNITARIO + IVA</t>
  </si>
  <si>
    <t xml:space="preserve">OBJETO:  </t>
  </si>
  <si>
    <t>ABONO ORGANICO</t>
  </si>
  <si>
    <t>ABONO ORGANICO, SUSTANCIA VEGETAL HUMIDIFICADA RICA EN MATERIA ORGANICA NOMBRE LEONARDITA</t>
  </si>
  <si>
    <t>BULTO x 50kg</t>
  </si>
  <si>
    <t>ACCESORIOS TANQUE AGUA</t>
  </si>
  <si>
    <t>FLANCHE M.H. ADAPTADOR TANQUE DE AGUA 1PULG</t>
  </si>
  <si>
    <t>UNIDAD</t>
  </si>
  <si>
    <t>AHOYADORA</t>
  </si>
  <si>
    <t>AHOYADORA: ACCESORIO AGRO, HERRAMIENTAS MANGO LARGO, TIPO PALADRAGA SENCILLA, CAVADORA ARTICULADA, MATERIAL ALTA RESISTENCIA AL ÓXIDO, FÁCIL DE USAR. 1.30 METROS DE LARGO</t>
  </si>
  <si>
    <t>ALEVINOS CACHAMA</t>
  </si>
  <si>
    <t>ALEVINOS DE MOJARRA NEGRA</t>
  </si>
  <si>
    <t xml:space="preserve">ALEVINOS DE MOJARRA NEGRA (GENERALMENTE OREOCHROMIS NILOTICUS O TILAPIAS DE COLOR OSCURO) </t>
  </si>
  <si>
    <t>AZADON</t>
  </si>
  <si>
    <t>CARACTERISTICA PUNTA REDONDA CON CABO DE MADERA MATERIAL N.A.</t>
  </si>
  <si>
    <t>BALANZA DIGITAL DE 40KG</t>
  </si>
  <si>
    <t>BASCULA ELECTRÓNICA PESO BALANZA DIGITAL GRAMERA DIGITAL CAPACIDAD 40 KG</t>
  </si>
  <si>
    <t>BALANZA DIGITAL DE 5KG</t>
  </si>
  <si>
    <t xml:space="preserve">BASCULA GRAMERA DIGITAL  CAPACIDAD 5 KG. ELECTRÓNICAS Y FUNCIONALES IDEALES PARA INDUSTRIA, COCINA, PORCIÓN DE ALIMENTOS, EMPAQUES.  GRAMERAS DIGITALES PARA USO COMERCIAL E INDUSTRIAL, EQUIPOS DE PESAJE EN GENERAL. </t>
  </si>
  <si>
    <t>BALANZA DIGITAL GRAMERA</t>
  </si>
  <si>
    <t>BALANZA DIGITAL GRAMERA (PARA MEDIR MILIGRAMOS)</t>
  </si>
  <si>
    <t>BALDE PLASTICO 20 LTS</t>
  </si>
  <si>
    <t>BALDE PLASTICO CON MANGO CAPACIDAD 20 LITROS</t>
  </si>
  <si>
    <t>BALDE PLASTICO  12 LTS</t>
  </si>
  <si>
    <t xml:space="preserve">BALDE 12 LITROS SURTIDO DOSIFICADO, MANIJA ERGONÓMICA, RESISTENTE. EN SU INTERIOR TIENEN GRABADOS LOS LITROS PARA FACILITAR LA MEZCLA DE LOS LÍQUIDOS DE LIMPIEZA. PRESENTACIÓN POR UNIDAD </t>
  </si>
  <si>
    <t>BANDEJAS DE GERMINACIÓN X 50 CAVIDADES.</t>
  </si>
  <si>
    <t>BANDEJAS DE GERMINACIÓN X 50 CAVIDADES.  LARGO X ANCHO X PROFUNDIDAD: 55 CM X 29 CM X 12 CM. PRESENTACIÓN POR UNIDAD</t>
  </si>
  <si>
    <t>BASCULA</t>
  </si>
  <si>
    <t>BÁSCULA DIGITAL PEDESTAL 100KG BALANZA RECARGABLE BRAZO</t>
  </si>
  <si>
    <t>BEBEDERO</t>
  </si>
  <si>
    <t>BEBEDERO AUTOMATICO PARA POLLOS 6.5 LITROS</t>
  </si>
  <si>
    <t>BEBEDEROS</t>
  </si>
  <si>
    <t>BEBEDEROS DE 1L</t>
  </si>
  <si>
    <t>BOLSAS DE VIVIERO PEQUEÑAS  X 100</t>
  </si>
  <si>
    <t>BOLSAS DE VIVIERO PEQUEÑAS  EN POLIETILENO</t>
  </si>
  <si>
    <t>BOLSAS DE VIVERO MEDIANAS</t>
  </si>
  <si>
    <t>CARACTERISTICA=KIT DE BOLSAS NOLOPHAN;CALIBRE=N.A.;MATERIAL=N.A.</t>
  </si>
  <si>
    <t xml:space="preserve">BOTA PANTANERA </t>
  </si>
  <si>
    <t>BOTA PANTANERA SUELA AMARILLA TALLAS 36-37-38(2)-40(2)-42(2)</t>
  </si>
  <si>
    <t>PAR</t>
  </si>
  <si>
    <t>CANASTILLA PLÁSTICA 2000GR</t>
  </si>
  <si>
    <t xml:space="preserve">CANASTILLA PLÁSTICA, MP-6018TT, CON DE TAMAÑO: 60X40X13CM, 
PESO: 2000GR,  VOLUMEN: 43 CM3, APILAMIENTO: 250KG CANASTILLA PLÁSTICA CON FONDO TAPADO Y PAREDES TAPADAS TT, EN MATERIAL PE RECUPERADO. PROTEGE EL PRODUCTO DE FACTORES EXTERNOS, </t>
  </si>
  <si>
    <t>CANECA    PLASTICA    100 LTS</t>
  </si>
  <si>
    <t xml:space="preserve">CANECA  PLASTICA  AZUL  CON  TAPA DE  ARO   DE SEGURIDAD CON CAPACIDAD DE 100 LITROS </t>
  </si>
  <si>
    <t>CARRETILLA BUGGY CON CAPACIDAD DEL PLATÓN: 90 LITROS</t>
  </si>
  <si>
    <t xml:space="preserve">CARRETILLA BUGGY CON CAPACIDAD DEL PLATÓN: 90 LITROS-3.18 FT3, CALIBRE DEL PLATÓN: 0.9MM LLANTA: NEUMÁTICA DE 4 LONAS. CHASIS: MADERA PLATÓN: PLÁSTICO </t>
  </si>
  <si>
    <t>CASCARILLA DE ARROZ</t>
  </si>
  <si>
    <t>CASCARILLA DE ARROZ. PRESENTACIÓN PACA DE 50 KILOGRAMOS. SUSTRATO ORGÁNICO DE BAJA TASA DE DESCOMPOSICIÓN, ES LIVIANO, DE BUEN DRENAJE, BUENA AIREACIÓN UTILIZADO COMO CAMA PARA LOS GALPONES DE POLLO</t>
  </si>
  <si>
    <t>BULTO</t>
  </si>
  <si>
    <t>CINTA RIEGO X GOTEO. ROLLO DE 1000 M,</t>
  </si>
  <si>
    <t>CINTA RIEGO X GOTEO. ROLLO DE 1000 M, CALIBRE 8 MIL  GOTEROS CADA 20 CM, DESCARGA 5 A 7 LPH METRO,  PRESIÓN DE TRABAJO 0,8 BAR</t>
  </si>
  <si>
    <t>ROLLO</t>
  </si>
  <si>
    <t>COMEDERO</t>
  </si>
  <si>
    <t xml:space="preserve">COMEDERO PARA POLLOS 12 KG  AMARILLO 
</t>
  </si>
  <si>
    <t>COMEDEROS</t>
  </si>
  <si>
    <t>COMEDEROS  DE 3KG</t>
  </si>
  <si>
    <t>ESTRELLAS PETALOS</t>
  </si>
  <si>
    <t>GORRA SOLEADORA</t>
  </si>
  <si>
    <t xml:space="preserve">GORRA PROTECCIÓN SOLAR UV CON TAPA CUELLO SENDERISMO </t>
  </si>
  <si>
    <t>GUANTES DE SEGURIDAD DE VAQUETEA SENCILLO,</t>
  </si>
  <si>
    <t>GUANTES DE SEGURIDAD DE VAQUETEA SENCILLO,CARACTERÍSTICAS: LARGO: 24 CMS, TALLA ÚNICA, SUAVE AL TACTO, RESISTENCIA A LA TENSIÓN, AL CORTE Y LA ABRASIÓN, COMPOSICIÓN: 100% CUERO VAQUETA. PRESENTACIÓN PAR.</t>
  </si>
  <si>
    <t>LAMPARAS</t>
  </si>
  <si>
    <t>LAMPARAS LED DE 20 WATTS</t>
  </si>
  <si>
    <t xml:space="preserve">MACHETE DE 24" </t>
  </si>
  <si>
    <t>MACHETE DE 24" HOJA EN ACERO CON MANGO PLÁSTICO, MACHETE DE ALTA CALIDAD, ADECUADO PARA TRABAJO PESADO, CON FILO DURADERO Y RESISTENTE, HOJA DE EN ACERO</t>
  </si>
  <si>
    <t>MALLA ESLABONADA</t>
  </si>
  <si>
    <t>LA MALLA ESLABONADA GALVANIZADA COMÚN DE 1.5 A  2 MTS</t>
  </si>
  <si>
    <t xml:space="preserve">MALLA METALICA GALLINERO </t>
  </si>
  <si>
    <t>MALLA METALICA TIPO GALLINERO,  MALLA TIPO GALLINERO DE 2" X 2" DE OJO ROLLO X 100 METROS.</t>
  </si>
  <si>
    <t>MALLA POLISOMBRA</t>
  </si>
  <si>
    <t>POLISOMBRA 'MALLA TEJIDA EN POLIETILENO HD UTILIZADA PARA GENERAR SOMBRA Y PROTECCIÓN CONTRA RAYOS U.V;PORCENTAJE DE SOMBRA 65%  DE 4 METROS DE ANCHO</t>
  </si>
  <si>
    <t>POLISOMBRA COLOR NEGRA AL 80% ROLLO 4 X 30 MTS LARGO.</t>
  </si>
  <si>
    <t>MALLA POLISOMBRA COLOR NEGRO DEL 50%  TEJIDA CON HILOS DE POLIETILENOY  PROTECCIÓN UV,ROLLO DE 100 METROS DE LARGO X 4 METROS DE ANCHO.</t>
  </si>
  <si>
    <t>MALLAS PLASTICAS GALLINERA</t>
  </si>
  <si>
    <t xml:space="preserve">MALLA DE CERRAMIENTO GALLINERO NEGRA (PARA 50 M2 APROX),PLÁSTICA, MALLA FABRICADA EN POLIPROPILENO, ROLLO </t>
  </si>
  <si>
    <t>MANGUERA DE RIEGO AGRICOLA</t>
  </si>
  <si>
    <t>MANGUERA RIEGO AGRÍCOLA DE 1/2 X 100M - MEDIA PRESIÓN</t>
  </si>
  <si>
    <t>MANGUERA NEGRA DE 2 PULGADAS.</t>
  </si>
  <si>
    <t>MANGUERA NEGRA DE 2 PULGADAS X ML,. FLEXIBLE, PRESIÓN DE TRABAJO 200 PSI CON REVESTIMIENTO .</t>
  </si>
  <si>
    <t xml:space="preserve">MANGUERA NEGRA DE 3 PULGADAS. </t>
  </si>
  <si>
    <t>MANGUERA NEGRA DE 3 PULGADAS X ML,. FLEXIBLE, PRESIÓN DE TRABAJO 200 PSI CON REVESTIMIENTO .</t>
  </si>
  <si>
    <t>MANGUERA POLIFUSORA</t>
  </si>
  <si>
    <t>MANGUERAS POLIFUSORA</t>
  </si>
  <si>
    <t>Metros</t>
  </si>
  <si>
    <t>MANGUERA, MATERIAL POLIETILENO RECUPERADO-VIRGEN 50/50,</t>
  </si>
  <si>
    <t xml:space="preserve"> MATERIAL POLIETILENO RECUPERADO-VIRGEN 50/50, ROLLO X 200 MTS, CALIBRE 35 MIL. </t>
  </si>
  <si>
    <t>NIDALES</t>
  </si>
  <si>
    <t>NIDO PONEDERO PARA GALLINA PONEDORA DE 12 PUESTOS EN MADERA</t>
  </si>
  <si>
    <t>PALA CUADRADA NO. 2</t>
  </si>
  <si>
    <t>PALA CUADRADA NO. 2, DIM: 527 MM X 226 MM, CALIBRE 16, CON CABO LARGO EN MADERA DE 950 MM.</t>
  </si>
  <si>
    <t>PALA DRAGA</t>
  </si>
  <si>
    <t>TIPO ELEMENTO CONSUMO TAMAÑO N.A. UNIDAD DE MEDIDA UNIDAD CARACTERISTICA DRAGA GRANDE CON MANGO DE MADERA MATERIAL N.A.</t>
  </si>
  <si>
    <t>PALA REDONDA</t>
  </si>
  <si>
    <t>TIPO ELEMENTO CONSUMO TAMAÑO N.A. UNIDAD DE MEDIDA UNIDAD CARACTERISTICA PUNTA REDONDA CON CABO DE MADERA MATERIAL N.A.</t>
  </si>
  <si>
    <t xml:space="preserve">PALIN RECTO, CON CABO </t>
  </si>
  <si>
    <t>PALIN RECTO, CON CABO,30 CM DE LARGO POR 20 CM DE ANCHO</t>
  </si>
  <si>
    <t>PAR DE BOTAS</t>
  </si>
  <si>
    <t>LAS BOTAS TÉCNICAS PARA APICULTURA SON CALZADO DE SEGURIDAD DISEÑADO PARA EVITAR PICADURAS, CARACTERIZADAS POR SER DE CAÑA MEDIA/ALTA (APROX. 30 CM</t>
  </si>
  <si>
    <t>PAR DE GUANTES</t>
  </si>
  <si>
    <t>ELEMENTOS DE PROTECCIÓN PERSONAL (EPP) DE CAÑA LARGA (HASTA EL CODO, ~38-49 CM)</t>
  </si>
  <si>
    <t>PICA</t>
  </si>
  <si>
    <t>TIPO ELEMENTO CONSUMO UNIDAD DE MEDIDA UNIDAD CARACTERISTICA DOBLE PUNTA CON CABO MATERIAL ACERO</t>
  </si>
  <si>
    <t>PLASTICO NEGRO</t>
  </si>
  <si>
    <t>PLÁSTICO NEGRO # 7 POR 10 METROS DE ANCHO X 15 METROS DE LARGO.</t>
  </si>
  <si>
    <t>Unidad/Rollo</t>
  </si>
  <si>
    <t>POLISOMBRA</t>
  </si>
  <si>
    <t>Rollos</t>
  </si>
  <si>
    <t>POLISOMBRA 50% 4 X 100 MTS NEGRA</t>
  </si>
  <si>
    <t>SEMILLAS DE AHUYAMA</t>
  </si>
  <si>
    <t>SEMILLAS DE AHUYAMA, PRESENTACIÓN SOBRES.</t>
  </si>
  <si>
    <t>SOBRE 25 GR</t>
  </si>
  <si>
    <t>SEMILLAS DE AJI CRIOLLO</t>
  </si>
  <si>
    <t>TIPO ELEMENTO CONSUMO UNIDAD DE MEDIDA GRAMO CLASE AJI CRIOLLO</t>
  </si>
  <si>
    <t>SEMILLAS DE AJI DULCE</t>
  </si>
  <si>
    <t>AJI DULCE</t>
  </si>
  <si>
    <t>SEMILLAS DE AJI TOPITO</t>
  </si>
  <si>
    <t>SEMILLAS DE BERENJENA</t>
  </si>
  <si>
    <t>SEMILLAS DE BOTON DE ORO</t>
  </si>
  <si>
    <t>SEMILLAS DE CILANTRO</t>
  </si>
  <si>
    <t>CARACTERIZADA  POR HOJAS VERDE 
VIVO, TALLOS 
DELGADOS Y UN
 AROMA INTENSO
 QUE MEZCLA 
CÍTRICOS Y NOTAS
 HERBALES</t>
  </si>
  <si>
    <t>SEMILLAS DE FRIJOL CAUPÍ</t>
  </si>
  <si>
    <t xml:space="preserve">SEMILLA FRIJOL CAUPÍ, USOS EN ALIMENTACIÓN HUMANA, ANIMAL, ABONO VERDE Y FIJACIÓN DE NITRÓGENO (N). PRESENTACIÓN POR KG. </t>
  </si>
  <si>
    <t>KILO</t>
  </si>
  <si>
    <t>SEMILLAS DE GUANDUL</t>
  </si>
  <si>
    <t>TIPO ELEMENTO CONSUMO UNIDAD DE MEDIDA SOBRE CLASE GUANDUL</t>
  </si>
  <si>
    <t>SEMILLAS DE MELON</t>
  </si>
  <si>
    <t>PRESENTACIONES DE ALTA CALIDAD (HÍBRIDAS)</t>
  </si>
  <si>
    <t>Kilo</t>
  </si>
  <si>
    <t>SEMILLAS DE MORINGA</t>
  </si>
  <si>
    <t>LA MORINGA OLEIFERA</t>
  </si>
  <si>
    <t>SEMILLAS DE PATILLA</t>
  </si>
  <si>
    <t>TIPO ELEMENTO CONSUMO UNIDAD DE MEDIDA KILO CLASE PATILLA</t>
  </si>
  <si>
    <t>SEMILLAS DE PEPINO</t>
  </si>
  <si>
    <t xml:space="preserve">PEPINO POINSETT 76 CUCUMIS SATIVUS </t>
  </si>
  <si>
    <t>SEMILLAS DE SORGO</t>
  </si>
  <si>
    <t>SORGO (SORGHUM BICOLOR)ES UNA GRAMÍNEA</t>
  </si>
  <si>
    <t>TANQUE DE AGUA</t>
  </si>
  <si>
    <t>TANQUE 500 LITROS CODIGO 31651</t>
  </si>
  <si>
    <t>TANQUE DE AGUA 1000 LITROS</t>
  </si>
  <si>
    <t>TANQUE DOBLE CAPA  DE  1000 LITROS</t>
  </si>
  <si>
    <t>TELA CERRAMIENTO</t>
  </si>
  <si>
    <t xml:space="preserve">TELA VERDE CERRAMIENTO X 2.10 ANCHO X 50MTS LARGO. ROLLO X METRO LÍNEAL. </t>
  </si>
  <si>
    <t>TIJERAS DE PODAR</t>
  </si>
  <si>
    <t>INSUMOS AGROPECUARIOS;PORTABLE CON RASTRILLO DE 3 DIENTES, PALA REDONDA, TIJERAS DE PODAR, GUANTES DE GARRA Y LUPA;MATERIAL=N.A.;NOMBRE=KIT DE JARDINERIA;TAMAÑO=N.A.;</t>
  </si>
  <si>
    <t>RASTRILLO</t>
  </si>
  <si>
    <t>TIPO ELEMENTO CONSUMO TAMAÑO N.A. UNIDAD DE MEDIDA UNIDAD CARACTERISTICA N.A. MATERIAL N.A. NOMBRE RASTRILLO</t>
  </si>
  <si>
    <t>SEMILLA DE MAÍZ</t>
  </si>
  <si>
    <t>SEMILLA DE MAIZ, VARIEDAD ICA V-109, SU PERÍODO VEGETATIVO (SIEMBRA A COSECHA) ES DE 120 DÍAS Y LA FLORACIÓN FEMENINA (SALIDA DE LOS CABELLOS DEL CAPACHO) DE 53. ALTITUD, 0-1.000 MSNM. PRESENTACIÓN BOLSA X KG.</t>
  </si>
  <si>
    <t>SEMILLA DE PAPAYA</t>
  </si>
  <si>
    <t>TIPO ELEMENTO CONSUMO UNIDAD DE MEDIDA SOBRE CLASE PAPAYA</t>
  </si>
  <si>
    <t>Mesas de acero inoxidable</t>
  </si>
  <si>
    <t>Mesón En Acero Con Doble Entrepaño de 1,50 cm</t>
  </si>
  <si>
    <t xml:space="preserve">Unidad  </t>
  </si>
  <si>
    <t>Batidora</t>
  </si>
  <si>
    <t>Batidora de Pedestal Eléctrica 750W Recipiente Inox 5L Negra</t>
  </si>
  <si>
    <t>Licuadora</t>
  </si>
  <si>
    <t>Licuadora Clásica con Perilla Ergonómica Oster Vaso de Vidrio 1.25 Litros Cromada</t>
  </si>
  <si>
    <t>Caba isotermica</t>
  </si>
  <si>
    <t>Caba isotermica de 60kg</t>
  </si>
  <si>
    <t>Gramera</t>
  </si>
  <si>
    <t>Balanza Gramera Digital 5 kg</t>
  </si>
  <si>
    <t>Cuchillos</t>
  </si>
  <si>
    <t>Cuchillo profesional de hoja afilada, 15 cm 16 cm de largo y ancho de 4 cm 5 cm y corte preciso,en acero inoxidable, mango de polipropileno moldeado blanco Certificacion NSF, libre de high carbon.</t>
  </si>
  <si>
    <t>CUCHILLO DE ACERO INOXIDABLE</t>
  </si>
  <si>
    <t>CUCHILLO DE HOJA AFILADA 25 CM 26 CM DE LARGO Y ANCHO DE 5 CM 7 CM Y CORTE PRECISO, EN ACERO INOXIDABLE</t>
  </si>
  <si>
    <t>Ollangrande</t>
  </si>
  <si>
    <t>Olla Caldero Grande 170 Litros 60x60cm Sancocho</t>
  </si>
  <si>
    <t>Paellera</t>
  </si>
  <si>
    <t>Bzayeat Paella De 12 Pulgadas, Sarten De Arroz Espanol Grand</t>
  </si>
  <si>
    <t>Tabla de cocina CARACTERISTICA N.A. MATERIAL ACRILICO</t>
  </si>
  <si>
    <t>Selladora</t>
  </si>
  <si>
    <t>Maquina Selladora Bolsas Plastico Impulso 30 Cm Térmica</t>
  </si>
  <si>
    <t>Molino manual</t>
  </si>
  <si>
    <t>Molino de cocina manual pequeño y hierro fundido</t>
  </si>
  <si>
    <t>CANASTILLA PLÁSTICA</t>
  </si>
  <si>
    <t>Canastillas plásticas para mercancias</t>
  </si>
  <si>
    <t>RECIPENTE PLASTICO</t>
  </si>
  <si>
    <t>PONCHREA DE PLÁSTICO RECTANGULAR CON BORDE REDONDEADO LISO, pRESENTACIÓN CAPACIDAD 10 LITROS. COLOR  BLANCO</t>
  </si>
  <si>
    <t>Termometro de cocina analogo</t>
  </si>
  <si>
    <t>TERMOMETRO ANÁLOGO DE PUNZON, RANGO DE MEDICIÓN DE -10°C A 220°C.  PRESENTACIÓN: UNIDAD</t>
  </si>
  <si>
    <t xml:space="preserve">Delantal Impermeable </t>
  </si>
  <si>
    <t>Delantal Impermeable elaborado en PVC, calibre 25 color blanco. Talla Única Adulto.</t>
  </si>
  <si>
    <t>SABORES O EXTRACTOS SABOR MANGO MADURO</t>
  </si>
  <si>
    <t>Sobres X 125gr</t>
  </si>
  <si>
    <t>SABORES O EXTRACTOS SABOR MORA LIQUIDO</t>
  </si>
  <si>
    <t>SABORES O EXTRACTOS ESENCIA DE DURAZNO</t>
  </si>
  <si>
    <t>AZUCAR BLANCA BULTO X 25 KG</t>
  </si>
  <si>
    <t>Bulto</t>
  </si>
  <si>
    <t xml:space="preserve">FECULA DE MAIZ </t>
  </si>
  <si>
    <t>FECULA DE MAIZ  ALMIDON, EXTRAIDO DEL GRANO DEL MAIZ, PRESENTACION EN  CAJA POR 750 GRAMOS, REGISTRÓ INVIMA,  CAJA SELLADA.</t>
  </si>
  <si>
    <t>Caja</t>
  </si>
  <si>
    <t>Edulcorante</t>
  </si>
  <si>
    <t>CUAJO  LIQUIDO</t>
  </si>
  <si>
    <t>LITROS</t>
  </si>
  <si>
    <t xml:space="preserve">Enzimas </t>
  </si>
  <si>
    <t xml:space="preserve">CUAJO EN PASTILLAS </t>
  </si>
  <si>
    <t>CAJA X  100 pastillas</t>
  </si>
  <si>
    <t>HARINA DE TRIGO REPOSTERIA TIPO 1 BULTO POR 50 KILOS</t>
  </si>
  <si>
    <t>CABA DE ICOPOR</t>
  </si>
  <si>
    <t>NEVERA ICOPOR - FABRICADA EN POLIESTIRENO ESPANDIDO, CAPACIDAD DE 125 - 130 LITROS</t>
  </si>
  <si>
    <t>Bandejas de aluminio grande  de panaderia</t>
  </si>
  <si>
    <t>Alambre de púas</t>
  </si>
  <si>
    <t>CALIBRE 14 UNIDAD DE MEDIDA ROLLO CARACTERISTICA DE PUAS</t>
  </si>
  <si>
    <t>ALAMBRE DE PUA</t>
  </si>
  <si>
    <t>CALIBRE DE 16.5MT X 400 16 KG</t>
  </si>
  <si>
    <t xml:space="preserve">Pistola grapas </t>
  </si>
  <si>
    <t xml:space="preserve"> PISTOLA PARA CABLE ACSR #2</t>
  </si>
  <si>
    <t>Grapas</t>
  </si>
  <si>
    <t>UNIDAD DE MEDIDA KILO CARACTERISTICA GRANDE</t>
  </si>
  <si>
    <t>Alambre galvanizado dulce</t>
  </si>
  <si>
    <t>INSUMOS AGROPECUARIOS;TIPO ELEMENTO=CONSUMO SENA;UNIDAD DE MEDIDA=UNIDAD;CARACTERISTICA=TOMAHAWK;MATERIAL=ALAMBRE GALVANIZADO;NOMBRE=TRAMPA PARA MAMIFEROS;TAMAÑO=N.A.;</t>
  </si>
  <si>
    <t>POSTE DE MADERA</t>
  </si>
  <si>
    <t>Poste de madera de 3 metros de largo</t>
  </si>
  <si>
    <t>Unidad</t>
  </si>
  <si>
    <t>LAMINA DE ZINC</t>
  </si>
  <si>
    <t xml:space="preserve">Teja Zinc Ondulada 2.134x0.80mt Cal 34 0.20mm </t>
  </si>
  <si>
    <t>LAMINAS DE ETERNIT</t>
  </si>
  <si>
    <t xml:space="preserve"> Techolit Rojo Extra Flexa N8 2.44 x 0.76m 0.8mm </t>
  </si>
  <si>
    <t>LADRILLOS</t>
  </si>
  <si>
    <t xml:space="preserve"> Ladrillo Común Rosado 20x10x6cm </t>
  </si>
  <si>
    <t>CEMENTO</t>
  </si>
  <si>
    <t>Bulto de cemento de 50 kg</t>
  </si>
  <si>
    <t>VARRILLA</t>
  </si>
  <si>
    <t>varilla corrugada de 1/2 pulgada (12mm) x 6 metros</t>
  </si>
  <si>
    <t>TABLAS</t>
  </si>
  <si>
    <t>tablas de madera de 30 cm de ancho x 3 metros de largo</t>
  </si>
  <si>
    <t>LISTONES</t>
  </si>
  <si>
    <t>Liston 3x1x90cm Madera</t>
  </si>
  <si>
    <t>VALVULA DE CIERRE</t>
  </si>
  <si>
    <t>Válvula Bola PVC 1 Soldable Pesada</t>
  </si>
  <si>
    <t>CANAL DE DESAGUE PARA TECHO</t>
  </si>
  <si>
    <t xml:space="preserve">Canal Raingo Blanca 3 Metros </t>
  </si>
  <si>
    <t>ACCESORIOS DE TUBERIA</t>
  </si>
  <si>
    <t>Unión Universal PVC 2"</t>
  </si>
  <si>
    <t xml:space="preserve">PEGAMENTO PVC </t>
  </si>
  <si>
    <t xml:space="preserve">Pegamento Soldadura ParaTodo Tipo De Tubos </t>
  </si>
  <si>
    <t>FILTRO DE AGUA</t>
  </si>
  <si>
    <t>Filtro De Agua Bajo  De 3 Etapas</t>
  </si>
  <si>
    <t>IMPERMEABILIZANTE</t>
  </si>
  <si>
    <t>Sika-1 Aditivo Impermeabilizante Para Morteros 20 Kg</t>
  </si>
  <si>
    <t>LLAVE CIERRE RAPIDO</t>
  </si>
  <si>
    <t>Llave Válvula Pvc 3 Pulgadas Lisa</t>
  </si>
  <si>
    <t>LLAVES O CONTROL</t>
  </si>
  <si>
    <t>Control PVC cierre rapido de media</t>
  </si>
  <si>
    <t>Martillo</t>
  </si>
  <si>
    <t>REPUESTOS Y HERRAMIENTAS;UNIDAD DE MEDIDA=JUEGO;CARACTERISTICA=CON HOMBRESOLO, ALICATE Y MARTILLO;DIAMETRO=N.A.;NOMBRE=KIT DE HERRAMIENTA INDUSTRIAL;</t>
  </si>
  <si>
    <t>Tubo de pvc  de  2" x  3 metros</t>
  </si>
  <si>
    <t>Tubo de pvc de 1" x  3 metros</t>
  </si>
  <si>
    <t>Tubo de pvc  de  2" x  6 metros</t>
  </si>
  <si>
    <t>ESCLUIDORAS</t>
  </si>
  <si>
    <t xml:space="preserve"> herramientas apícolas, de metal o plástico, diseñadas con aperturas precisas de 4.14 a 4.22 mm</t>
  </si>
  <si>
    <t>AHUMADOR TIPO YUMBO</t>
  </si>
  <si>
    <t>El ahumador tipo Jumbo es una herramienta profesional construcción robusta en acero inoxidable de 10x25 cm y fuelle de piel/madera.</t>
  </si>
  <si>
    <t>CEPILLO DE APICULTURA</t>
  </si>
  <si>
    <t>El cepillo para abejas (o desabejador</t>
  </si>
  <si>
    <t>PALANCA APICOLA</t>
  </si>
  <si>
    <t>en acero inoxidable (inoxidable, duradera, sólida) con una longitud típica de 25 cm, diseñada para raspar propóleos, separar alzas y levantar cuadros</t>
  </si>
  <si>
    <t>DESOPERCULADOR PARA EL OPERCULO DE LA ABEJA</t>
  </si>
  <si>
    <t>herramienta fabricada mayoritariamente en acero inoxidable de grado alimenticio para asegurar durabilidad y facilidad de limpieza</t>
  </si>
  <si>
    <t>PORTA NUCLEO</t>
  </si>
  <si>
    <t>caracterizado por ser de madera (pino/eucalipto) de 2 cm de espesor o plástico, con piquera pequeña, orificios de ventilación con malla y tapa de fácil ajuste</t>
  </si>
  <si>
    <t xml:space="preserve">TAPAS INTERNAS </t>
  </si>
  <si>
    <t>Las tapas internas para colmenas (especialmente Langstroth) son cubiertas de madera o plástico que se sitúan sobre el último alza y debajo de la tapa exterior</t>
  </si>
  <si>
    <t>AHUMADOR PEQUEÑO</t>
  </si>
  <si>
    <t>herramienta esencial y compacta (aprox. 22-32 cm de alto) fabricada principalmente en acero inoxidable o chapa galvanizada</t>
  </si>
  <si>
    <t>CHAQUETA CON CARETA XXL</t>
  </si>
  <si>
    <t>Careta: Tipo esgrima o redonda, fabricada con malla de angeo resistente y varillas plásticas (o metálicas)</t>
  </si>
  <si>
    <t>NUCLEO DE ABEJAS</t>
  </si>
  <si>
    <t>Nucleo de abejas colonia compuesta por 3 a 5 cuadros</t>
  </si>
  <si>
    <t>SOPORTE METALICO</t>
  </si>
  <si>
    <t>Soportes metálicos para colmenas son estructuras elevadas, generalmente de acero o varilla corrugada con recubrimiento anticorrosivo, diseñadas para elevar la colmena de 30 a 40 cm del suelo</t>
  </si>
  <si>
    <t>PIQUERA</t>
  </si>
  <si>
    <t xml:space="preserve"> piquera es la entrada principal de la colmena, diseñada como una pequeña abertura para el tránsito de abejas, ventilación, defensa y control de la temperatura</t>
  </si>
  <si>
    <t>CAMARA DE CRIA</t>
  </si>
  <si>
    <t>cámara de cría es el cuerpo inferior y principal de la colmena(generalmente tipo Langstroth)características incluyen capacidad para 10 marcos,medidas estándar(aprox. ), alta actividad interna y uso de materiales aislantes</t>
  </si>
  <si>
    <t>ALZA DE MIEL</t>
  </si>
  <si>
    <t>El alza de miel es un cajón superior que se coloca sobre la cámara 
de cría en colmenas (como Langstroth o Dadant) Generalmente,incluyen 9-10 cuadros</t>
  </si>
  <si>
    <t>MARCOS DE ALAMBRE TIPO LASTRAND</t>
  </si>
  <si>
    <t>Alambre calibre 26 (aprox. 0.4 - 0.5 mm de diámetro), en material galvanizado o acero inoxidable</t>
  </si>
  <si>
    <t xml:space="preserve">LAMINAS DE CERA ESTAMPADA </t>
  </si>
  <si>
    <t>Las láminas de cera estampada son hojas rectangulares de cera pura (aprox. 3-5 mm de espesor) con un patrón hexagonal</t>
  </si>
  <si>
    <t>TECHO METALICO DE COLMENA</t>
  </si>
  <si>
    <t>Los techos metálicos para colmenas (tapas tipo Langstroth) son cubiertas protectoras, generalmente de chapa galvanizada o aluminio</t>
  </si>
  <si>
    <t>OVEROL CON CARETA XL</t>
  </si>
  <si>
    <t>Incluye careta (tipo astronauta o esgrima), cierres reforzados, ajuste elástico en muñecas/tobillos y cremalleras de segurida</t>
  </si>
  <si>
    <t>Red de Pesca</t>
  </si>
  <si>
    <t>TIPO ELEMENTO CONSUMO TAMAÑO N.A. UNIDAD DE MEDIDA UNIDAD CARACTERISTICA CHINCHORRO MATERIAL N.A.</t>
  </si>
  <si>
    <t>TIPO ELEMENTO CONSUMO TAMAÑO N.A. UNIDAD DE MEDIDA UNIDAD CARACTERISTICA ATARRAYA MATERIAL N.A.</t>
  </si>
  <si>
    <t>Nylon</t>
  </si>
  <si>
    <t>TIPO ELEMENTO CONSUMO TAMAÑO N.A. UNIDAD DE MEDIDA UNIDAD MATERIAL NYLON NOMBRE HILO DE PESCA</t>
  </si>
  <si>
    <t>Rollo</t>
  </si>
  <si>
    <t>Anzuelos  #9</t>
  </si>
  <si>
    <t>TIPO ELEMENTO CONSUMO TAMAÑO N.A. UNIDAD DE MEDIDA CAJA MATERIAL N.A. NOMBRE ANZUELO</t>
  </si>
  <si>
    <t xml:space="preserve">cajas </t>
  </si>
  <si>
    <t>Cava</t>
  </si>
  <si>
    <t>TIPO ELEMENTO CONSUMO CAPACIDAD 44 LT UNIDAD DE MEDIDA UNIDAD CARACTERISTICA GRANDE MATERIAL ICOPOR</t>
  </si>
  <si>
    <t>Anzuelos  # 10</t>
  </si>
  <si>
    <t>Linternas</t>
  </si>
  <si>
    <t>TIPO ELEMENTO CONSUMO UNIDAD DE MEDIDA UNIDAD CARACTERISTICA RECARGABLE DE MANO MATERIAL N.A.</t>
  </si>
  <si>
    <t>Baldes</t>
  </si>
  <si>
    <t xml:space="preserve">Balde 12 litros surtido dosificado, manija ergonómica, resistente. En su interior tienen grabados los litros para facilitar la mezcla de los líquidos de limpieza. Presentación por unidad </t>
  </si>
  <si>
    <t>Cuerdas</t>
  </si>
  <si>
    <t>TIPO ELEMENTO CONSUMO UNIDAD DE MEDIDA ROLLO CARACTERISTICA PITA DIMENSION 500 MT MATERIAL NYLON</t>
  </si>
  <si>
    <t xml:space="preserve">Kits de primeros auxilios </t>
  </si>
  <si>
    <t>BOTIQUIN: TIPO CANGURO CONFECCIONADO       EN LONA     DE     ALTA RESISTENCIA, COMPARTIMIENTOS INTERNOS   QUE   ABRA   COMPLETAMENTE, CON   BOLSILLO          FRONTAL          AMPLIO. CARACTERÍSTICAS ESPECIALES:  DOTACIÓN DE  LOS  BOTIQUINES  TIPO CANGURO      DE PRIMEROS                  AUXILIOS: GEL ANTIBACTERIAL    FRASCOX40    ML-    VENDA FIJA    3"X5  YARDAS-VENDA      TRIANGULAR- PAQUETE         GASAS  LIMPIAS  X  20-1 TERMÓMETRO   DE    MERCURIO- SOLUCIÓN SALINA          UNIDAD 100 CC-CINTA QUIRÚRGICA MICRO POROSA EN CARRETE       1"X3   YARDAS-    TIJERAS     DE TRAUMA- ESPARADRAPO   DE  TELA  COLOR BLANCO   CARRETE  POR  1   PULGADA  X 1 YARDA-     BAJA   LENGUAS  X   10-APÓSITOS OCULARES  ADULTO  PAQUETE  X  3-BOLSAS ROJAS DE 20X30CM PAQUETE X  5- LINTERNA TIPO     MINERO,        CINTILLO   CÓMODO    Y AJUSTABLE,     LED  200   LÚMENES  Y   PILAS INCLUIDAS.</t>
  </si>
  <si>
    <t>Chalecos Salvavidas</t>
  </si>
  <si>
    <t>TIPO ELEMENTO CONSUMO UNIDAD DE MEDIDA UNIDAD CARACTERISTICA SALVAVIDAS TIPO III STANDAR COLOR ROJO MATERIAL POLIPROPILENO Y ESPUMA</t>
  </si>
  <si>
    <t>AGROFERRETERIA Y VETERINARIA EL BECERRO</t>
  </si>
  <si>
    <t>AGRICOLA - LOTE 1</t>
  </si>
  <si>
    <t>AGROINDUSTRIA - LOTE 2</t>
  </si>
  <si>
    <t>SUBTOTAL - LOTE 2</t>
  </si>
  <si>
    <t>Droguería y Veterinaria
Todo Mascotas</t>
  </si>
  <si>
    <t>Drogueria y Veterinaria Mis Mascotas</t>
  </si>
  <si>
    <t>$                                -</t>
  </si>
  <si>
    <t>LOTE 2 - PROMEDIO</t>
  </si>
  <si>
    <t>Elaboro: German Alberto Bonivento Sanabria - Cargo; Contratista de Apoyo  a la gestion</t>
  </si>
  <si>
    <t>GAFIMOPE S.A.S.</t>
  </si>
  <si>
    <t>EMPRESA PRESTADORA DE SERVICIOS VARIOS S.A.S</t>
  </si>
  <si>
    <t>SERVIGE S.A.S.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</si>
</sst>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0" fontId="6" fillId="0" borderId="0"/>
    <xf numFmtId="44" fontId="4" fillId="0" borderId="0" applyFont="0" applyFill="0" applyBorder="0" applyAlignment="0" applyProtection="0"/>
  </cellStyleXfs>
  <cellXfs count="56">
    <xf numFmtId="0" fontId="0" fillId="0" borderId="0" xfId="0"/>
    <xf numFmtId="164" fontId="0" fillId="0" borderId="1" xfId="0" applyNumberFormat="1" applyBorder="1" applyAlignment="1">
      <alignment horizontal="center" vertical="center" wrapText="1"/>
    </xf>
    <xf numFmtId="16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4" fontId="1" fillId="2" borderId="1" xfId="3" applyFont="1" applyFill="1" applyBorder="1" applyAlignment="1">
      <alignment horizontal="center" vertical="center" wrapText="1"/>
    </xf>
    <xf numFmtId="44" fontId="0" fillId="0" borderId="1" xfId="3" applyFont="1" applyBorder="1" applyAlignment="1">
      <alignment horizontal="center" vertical="center" wrapText="1"/>
    </xf>
    <xf numFmtId="44" fontId="0" fillId="0" borderId="0" xfId="3" applyFont="1" applyAlignment="1">
      <alignment horizontal="center" vertical="center" wrapText="1"/>
    </xf>
    <xf numFmtId="164" fontId="1" fillId="2" borderId="1" xfId="3" applyNumberFormat="1" applyFont="1" applyFill="1" applyBorder="1" applyAlignment="1">
      <alignment horizontal="center" vertical="center" wrapText="1"/>
    </xf>
    <xf numFmtId="164" fontId="0" fillId="0" borderId="1" xfId="3" applyNumberFormat="1" applyFont="1" applyBorder="1" applyAlignment="1">
      <alignment horizontal="center" vertical="center" wrapText="1"/>
    </xf>
    <xf numFmtId="164" fontId="0" fillId="0" borderId="0" xfId="3" applyNumberFormat="1" applyFont="1" applyAlignment="1">
      <alignment horizontal="center" vertical="center" wrapText="1"/>
    </xf>
    <xf numFmtId="164" fontId="7" fillId="0" borderId="1" xfId="3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64" fontId="4" fillId="0" borderId="1" xfId="3" applyNumberFormat="1" applyFont="1" applyBorder="1" applyAlignment="1">
      <alignment horizontal="center" vertical="center" wrapText="1"/>
    </xf>
    <xf numFmtId="164" fontId="5" fillId="0" borderId="1" xfId="3" applyNumberFormat="1" applyFont="1" applyBorder="1" applyAlignment="1">
      <alignment horizontal="center" vertical="center" wrapText="1"/>
    </xf>
    <xf numFmtId="164" fontId="0" fillId="11" borderId="1" xfId="0" applyNumberFormat="1" applyFill="1" applyBorder="1" applyAlignment="1">
      <alignment horizontal="center" vertical="center" wrapText="1"/>
    </xf>
    <xf numFmtId="44" fontId="0" fillId="11" borderId="1" xfId="3" applyFont="1" applyFill="1" applyBorder="1" applyAlignment="1">
      <alignment horizontal="center" vertical="center" wrapText="1"/>
    </xf>
    <xf numFmtId="164" fontId="7" fillId="11" borderId="1" xfId="0" applyNumberFormat="1" applyFont="1" applyFill="1" applyBorder="1" applyAlignment="1">
      <alignment horizontal="center" vertical="center" wrapText="1"/>
    </xf>
    <xf numFmtId="44" fontId="0" fillId="7" borderId="1" xfId="3" applyFont="1" applyFill="1" applyBorder="1" applyAlignment="1">
      <alignment horizontal="center" vertical="center" wrapText="1"/>
    </xf>
    <xf numFmtId="164" fontId="0" fillId="7" borderId="1" xfId="3" applyNumberFormat="1" applyFont="1" applyFill="1" applyBorder="1" applyAlignment="1">
      <alignment horizontal="center" vertical="center" wrapText="1"/>
    </xf>
    <xf numFmtId="164" fontId="4" fillId="7" borderId="1" xfId="3" applyNumberFormat="1" applyFont="1" applyFill="1" applyBorder="1" applyAlignment="1">
      <alignment horizontal="center" vertical="center" wrapText="1"/>
    </xf>
    <xf numFmtId="164" fontId="0" fillId="9" borderId="1" xfId="0" applyNumberFormat="1" applyFill="1" applyBorder="1" applyAlignment="1">
      <alignment horizontal="center" vertical="center" wrapText="1"/>
    </xf>
    <xf numFmtId="44" fontId="0" fillId="9" borderId="1" xfId="3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4" fontId="0" fillId="0" borderId="0" xfId="3" applyFont="1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4" fillId="11" borderId="1" xfId="3" applyNumberFormat="1" applyFont="1" applyFill="1" applyBorder="1" applyAlignment="1">
      <alignment horizontal="center" vertical="center" wrapText="1"/>
    </xf>
    <xf numFmtId="44" fontId="0" fillId="4" borderId="1" xfId="3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1" fillId="10" borderId="5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4">
    <cellStyle name="Millares 2" xfId="1" xr:uid="{00000000-0005-0000-0000-000000000000}"/>
    <cellStyle name="Moneda" xfId="3" builtinId="4"/>
    <cellStyle name="Normal" xfId="0" builtinId="0"/>
    <cellStyle name="Normal 2" xfId="2" xr:uid="{71369617-7783-4AE4-89BA-40196F539B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35"/>
  <sheetViews>
    <sheetView tabSelected="1" topLeftCell="A128" zoomScale="70" zoomScaleNormal="70" workbookViewId="0">
      <selection activeCell="A134" sqref="A134:E134"/>
    </sheetView>
  </sheetViews>
  <sheetFormatPr baseColWidth="10" defaultColWidth="22.7109375" defaultRowHeight="27.75" customHeight="1" x14ac:dyDescent="0.25"/>
  <cols>
    <col min="1" max="5" width="22.7109375" style="4"/>
    <col min="6" max="6" width="22.7109375" style="13"/>
    <col min="7" max="7" width="22.7109375" style="10"/>
    <col min="8" max="18" width="22.7109375" style="4"/>
    <col min="19" max="19" width="22.7109375" style="5"/>
    <col min="20" max="16384" width="22.7109375" style="4"/>
  </cols>
  <sheetData>
    <row r="1" spans="1:19" ht="27.75" customHeight="1" x14ac:dyDescent="0.25">
      <c r="A1" s="51" t="s">
        <v>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3"/>
    </row>
    <row r="2" spans="1:19" ht="27.75" customHeight="1" x14ac:dyDescent="0.25">
      <c r="A2" s="51" t="s">
        <v>11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5"/>
    </row>
    <row r="3" spans="1:19" ht="27.75" customHeight="1" x14ac:dyDescent="0.25">
      <c r="A3" s="36" t="s">
        <v>0</v>
      </c>
      <c r="B3" s="36" t="s">
        <v>1</v>
      </c>
      <c r="C3" s="36" t="s">
        <v>2</v>
      </c>
      <c r="D3" s="36" t="s">
        <v>3</v>
      </c>
      <c r="E3" s="38" t="s">
        <v>4</v>
      </c>
      <c r="F3" s="40" t="s">
        <v>317</v>
      </c>
      <c r="G3" s="41"/>
      <c r="H3" s="41"/>
      <c r="I3" s="42"/>
      <c r="J3" s="43" t="s">
        <v>321</v>
      </c>
      <c r="K3" s="44"/>
      <c r="L3" s="44"/>
      <c r="M3" s="45"/>
      <c r="N3" s="46" t="s">
        <v>322</v>
      </c>
      <c r="O3" s="47"/>
      <c r="P3" s="47"/>
      <c r="Q3" s="48"/>
      <c r="R3" s="34" t="s">
        <v>8</v>
      </c>
      <c r="S3" s="35"/>
    </row>
    <row r="4" spans="1:19" ht="27.75" customHeight="1" x14ac:dyDescent="0.25">
      <c r="A4" s="37"/>
      <c r="B4" s="37"/>
      <c r="C4" s="37"/>
      <c r="D4" s="37"/>
      <c r="E4" s="39"/>
      <c r="F4" s="11" t="s">
        <v>5</v>
      </c>
      <c r="G4" s="8" t="s">
        <v>6</v>
      </c>
      <c r="H4" s="3" t="s">
        <v>10</v>
      </c>
      <c r="I4" s="3" t="s">
        <v>7</v>
      </c>
      <c r="J4" s="3" t="s">
        <v>5</v>
      </c>
      <c r="K4" s="3" t="s">
        <v>6</v>
      </c>
      <c r="L4" s="3" t="s">
        <v>10</v>
      </c>
      <c r="M4" s="3" t="s">
        <v>7</v>
      </c>
      <c r="N4" s="3" t="s">
        <v>5</v>
      </c>
      <c r="O4" s="3" t="s">
        <v>6</v>
      </c>
      <c r="P4" s="3" t="s">
        <v>10</v>
      </c>
      <c r="Q4" s="3" t="s">
        <v>7</v>
      </c>
      <c r="R4" s="6" t="s">
        <v>5</v>
      </c>
      <c r="S4" s="3" t="s">
        <v>7</v>
      </c>
    </row>
    <row r="5" spans="1:19" ht="27.75" customHeight="1" x14ac:dyDescent="0.25">
      <c r="A5" s="49" t="s">
        <v>318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27.75" customHeight="1" x14ac:dyDescent="0.25">
      <c r="A6" s="5">
        <v>1</v>
      </c>
      <c r="B6" s="5" t="s">
        <v>12</v>
      </c>
      <c r="C6" s="5" t="s">
        <v>13</v>
      </c>
      <c r="D6" s="5" t="s">
        <v>14</v>
      </c>
      <c r="E6" s="5">
        <v>1</v>
      </c>
      <c r="F6" s="12">
        <v>270000</v>
      </c>
      <c r="G6" s="9">
        <v>0</v>
      </c>
      <c r="H6" s="1">
        <f>F6+G6</f>
        <v>270000</v>
      </c>
      <c r="I6" s="18">
        <f>H6*E6</f>
        <v>270000</v>
      </c>
      <c r="J6" s="12">
        <v>260000</v>
      </c>
      <c r="K6" s="1">
        <v>0</v>
      </c>
      <c r="L6" s="1">
        <f>J6+K6</f>
        <v>260000</v>
      </c>
      <c r="M6" s="2">
        <f>L6*E6</f>
        <v>260000</v>
      </c>
      <c r="N6" s="12">
        <v>250000</v>
      </c>
      <c r="O6" s="9">
        <v>0</v>
      </c>
      <c r="P6" s="1">
        <f>N6+O6</f>
        <v>250000</v>
      </c>
      <c r="Q6" s="24">
        <f>P6*E6</f>
        <v>250000</v>
      </c>
      <c r="R6" s="1">
        <f>(F6+J6+N6)/3</f>
        <v>260000</v>
      </c>
      <c r="S6" s="1">
        <f>(I6+M6+Q6)/3</f>
        <v>260000</v>
      </c>
    </row>
    <row r="7" spans="1:19" ht="27.75" customHeight="1" x14ac:dyDescent="0.25">
      <c r="A7" s="5">
        <v>2</v>
      </c>
      <c r="B7" s="5" t="s">
        <v>15</v>
      </c>
      <c r="C7" s="5" t="s">
        <v>16</v>
      </c>
      <c r="D7" s="5" t="s">
        <v>17</v>
      </c>
      <c r="E7" s="5">
        <v>1</v>
      </c>
      <c r="F7" s="12">
        <v>22000</v>
      </c>
      <c r="G7" s="12">
        <f>F7*0.19</f>
        <v>4180</v>
      </c>
      <c r="H7" s="1">
        <f t="shared" ref="H7:H70" si="0">F7+G7</f>
        <v>26180</v>
      </c>
      <c r="I7" s="18">
        <f t="shared" ref="I7:I70" si="1">H7*E7</f>
        <v>26180</v>
      </c>
      <c r="J7" s="12">
        <v>20000</v>
      </c>
      <c r="K7" s="1">
        <f>J7*0.19</f>
        <v>3800</v>
      </c>
      <c r="L7" s="1">
        <f t="shared" ref="L7:L70" si="2">J7+K7</f>
        <v>23800</v>
      </c>
      <c r="M7" s="2">
        <f t="shared" ref="M7:M70" si="3">L7*E7</f>
        <v>23800</v>
      </c>
      <c r="N7" s="12">
        <v>18000</v>
      </c>
      <c r="O7" s="9">
        <f>N7*0.19</f>
        <v>3420</v>
      </c>
      <c r="P7" s="1">
        <f t="shared" ref="P7:P70" si="4">N7+O7</f>
        <v>21420</v>
      </c>
      <c r="Q7" s="24">
        <f t="shared" ref="Q7:Q70" si="5">P7*E7</f>
        <v>21420</v>
      </c>
      <c r="R7" s="1">
        <f t="shared" ref="R7:R70" si="6">(F7+J7+N7)/3</f>
        <v>20000</v>
      </c>
      <c r="S7" s="1">
        <f t="shared" ref="S7:S70" si="7">(I7+M7+Q7)/3</f>
        <v>23800</v>
      </c>
    </row>
    <row r="8" spans="1:19" ht="51.75" customHeight="1" x14ac:dyDescent="0.25">
      <c r="A8" s="5">
        <v>3</v>
      </c>
      <c r="B8" s="5" t="s">
        <v>18</v>
      </c>
      <c r="C8" s="5" t="s">
        <v>19</v>
      </c>
      <c r="D8" s="5" t="s">
        <v>17</v>
      </c>
      <c r="E8" s="5">
        <v>1</v>
      </c>
      <c r="F8" s="12">
        <v>110000</v>
      </c>
      <c r="G8" s="12">
        <f>F8*0.05</f>
        <v>5500</v>
      </c>
      <c r="H8" s="1">
        <f t="shared" si="0"/>
        <v>115500</v>
      </c>
      <c r="I8" s="18">
        <f t="shared" si="1"/>
        <v>115500</v>
      </c>
      <c r="J8" s="12">
        <v>105000</v>
      </c>
      <c r="K8" s="1">
        <f>J8*0.05</f>
        <v>5250</v>
      </c>
      <c r="L8" s="1">
        <f t="shared" si="2"/>
        <v>110250</v>
      </c>
      <c r="M8" s="2">
        <f t="shared" si="3"/>
        <v>110250</v>
      </c>
      <c r="N8" s="12">
        <v>100000</v>
      </c>
      <c r="O8" s="9">
        <f>N8*0.05</f>
        <v>5000</v>
      </c>
      <c r="P8" s="1">
        <f t="shared" si="4"/>
        <v>105000</v>
      </c>
      <c r="Q8" s="24">
        <f t="shared" si="5"/>
        <v>105000</v>
      </c>
      <c r="R8" s="1">
        <f t="shared" si="6"/>
        <v>105000</v>
      </c>
      <c r="S8" s="1">
        <f t="shared" si="7"/>
        <v>110250</v>
      </c>
    </row>
    <row r="9" spans="1:19" ht="27.75" customHeight="1" x14ac:dyDescent="0.25">
      <c r="A9" s="5">
        <v>4</v>
      </c>
      <c r="B9" s="5" t="s">
        <v>20</v>
      </c>
      <c r="C9" s="5" t="s">
        <v>20</v>
      </c>
      <c r="D9" s="5" t="s">
        <v>17</v>
      </c>
      <c r="E9" s="5">
        <v>1</v>
      </c>
      <c r="F9" s="12">
        <v>1000</v>
      </c>
      <c r="G9" s="12">
        <v>0</v>
      </c>
      <c r="H9" s="1">
        <f t="shared" si="0"/>
        <v>1000</v>
      </c>
      <c r="I9" s="18">
        <f t="shared" si="1"/>
        <v>1000</v>
      </c>
      <c r="J9" s="12">
        <v>1100</v>
      </c>
      <c r="K9" s="1">
        <v>0</v>
      </c>
      <c r="L9" s="1">
        <f t="shared" si="2"/>
        <v>1100</v>
      </c>
      <c r="M9" s="2">
        <f t="shared" si="3"/>
        <v>1100</v>
      </c>
      <c r="N9" s="12">
        <v>1050</v>
      </c>
      <c r="O9" s="9">
        <v>0</v>
      </c>
      <c r="P9" s="1">
        <f t="shared" si="4"/>
        <v>1050</v>
      </c>
      <c r="Q9" s="24">
        <f t="shared" si="5"/>
        <v>1050</v>
      </c>
      <c r="R9" s="1">
        <f t="shared" si="6"/>
        <v>1050</v>
      </c>
      <c r="S9" s="1">
        <f t="shared" si="7"/>
        <v>1050</v>
      </c>
    </row>
    <row r="10" spans="1:19" ht="27.75" customHeight="1" x14ac:dyDescent="0.25">
      <c r="A10" s="5">
        <v>5</v>
      </c>
      <c r="B10" s="5" t="s">
        <v>21</v>
      </c>
      <c r="C10" s="5" t="s">
        <v>22</v>
      </c>
      <c r="D10" s="5" t="s">
        <v>17</v>
      </c>
      <c r="E10" s="5">
        <v>1</v>
      </c>
      <c r="F10" s="12">
        <v>1000</v>
      </c>
      <c r="G10" s="12">
        <v>0</v>
      </c>
      <c r="H10" s="1">
        <f t="shared" si="0"/>
        <v>1000</v>
      </c>
      <c r="I10" s="18">
        <f t="shared" si="1"/>
        <v>1000</v>
      </c>
      <c r="J10" s="12">
        <v>1100</v>
      </c>
      <c r="K10" s="1">
        <v>0</v>
      </c>
      <c r="L10" s="1">
        <f t="shared" si="2"/>
        <v>1100</v>
      </c>
      <c r="M10" s="2">
        <f t="shared" si="3"/>
        <v>1100</v>
      </c>
      <c r="N10" s="12">
        <v>1050</v>
      </c>
      <c r="O10" s="9">
        <v>0</v>
      </c>
      <c r="P10" s="1">
        <f t="shared" si="4"/>
        <v>1050</v>
      </c>
      <c r="Q10" s="24">
        <f t="shared" si="5"/>
        <v>1050</v>
      </c>
      <c r="R10" s="1">
        <f t="shared" si="6"/>
        <v>1050</v>
      </c>
      <c r="S10" s="1">
        <f t="shared" si="7"/>
        <v>1050</v>
      </c>
    </row>
    <row r="11" spans="1:19" ht="27.75" customHeight="1" x14ac:dyDescent="0.25">
      <c r="A11" s="5">
        <v>6</v>
      </c>
      <c r="B11" s="5" t="s">
        <v>23</v>
      </c>
      <c r="C11" s="5" t="s">
        <v>24</v>
      </c>
      <c r="D11" s="5" t="s">
        <v>17</v>
      </c>
      <c r="E11" s="5">
        <v>1</v>
      </c>
      <c r="F11" s="12">
        <v>65000</v>
      </c>
      <c r="G11" s="12">
        <f>F11*0.05</f>
        <v>3250</v>
      </c>
      <c r="H11" s="1">
        <f t="shared" si="0"/>
        <v>68250</v>
      </c>
      <c r="I11" s="18">
        <f t="shared" si="1"/>
        <v>68250</v>
      </c>
      <c r="J11" s="12">
        <v>60000</v>
      </c>
      <c r="K11" s="1">
        <f>J11*0.05</f>
        <v>3000</v>
      </c>
      <c r="L11" s="1">
        <f t="shared" si="2"/>
        <v>63000</v>
      </c>
      <c r="M11" s="2">
        <f t="shared" si="3"/>
        <v>63000</v>
      </c>
      <c r="N11" s="12">
        <v>70000</v>
      </c>
      <c r="O11" s="9">
        <f>N11*0.05</f>
        <v>3500</v>
      </c>
      <c r="P11" s="1">
        <f t="shared" si="4"/>
        <v>73500</v>
      </c>
      <c r="Q11" s="24">
        <f t="shared" si="5"/>
        <v>73500</v>
      </c>
      <c r="R11" s="1">
        <f t="shared" si="6"/>
        <v>65000</v>
      </c>
      <c r="S11" s="1">
        <f t="shared" si="7"/>
        <v>68250</v>
      </c>
    </row>
    <row r="12" spans="1:19" ht="27.75" customHeight="1" x14ac:dyDescent="0.25">
      <c r="A12" s="5">
        <v>7</v>
      </c>
      <c r="B12" s="5" t="s">
        <v>25</v>
      </c>
      <c r="C12" s="5" t="s">
        <v>26</v>
      </c>
      <c r="D12" s="5" t="s">
        <v>17</v>
      </c>
      <c r="E12" s="5">
        <v>1</v>
      </c>
      <c r="F12" s="12">
        <v>240000</v>
      </c>
      <c r="G12" s="12">
        <f t="shared" ref="G12:G57" si="8">F12*0.19</f>
        <v>45600</v>
      </c>
      <c r="H12" s="1">
        <f t="shared" si="0"/>
        <v>285600</v>
      </c>
      <c r="I12" s="18">
        <f t="shared" si="1"/>
        <v>285600</v>
      </c>
      <c r="J12" s="12">
        <v>250000</v>
      </c>
      <c r="K12" s="1">
        <f t="shared" ref="K12:K57" si="9">J12*0.19</f>
        <v>47500</v>
      </c>
      <c r="L12" s="1">
        <f t="shared" si="2"/>
        <v>297500</v>
      </c>
      <c r="M12" s="2">
        <f t="shared" si="3"/>
        <v>297500</v>
      </c>
      <c r="N12" s="12">
        <v>260000</v>
      </c>
      <c r="O12" s="9">
        <f t="shared" ref="O12:O57" si="10">N12*0.19</f>
        <v>49400</v>
      </c>
      <c r="P12" s="1">
        <f t="shared" si="4"/>
        <v>309400</v>
      </c>
      <c r="Q12" s="24">
        <f t="shared" si="5"/>
        <v>309400</v>
      </c>
      <c r="R12" s="1">
        <f t="shared" si="6"/>
        <v>250000</v>
      </c>
      <c r="S12" s="1">
        <f t="shared" si="7"/>
        <v>297500</v>
      </c>
    </row>
    <row r="13" spans="1:19" ht="44.25" customHeight="1" x14ac:dyDescent="0.25">
      <c r="A13" s="5">
        <v>8</v>
      </c>
      <c r="B13" s="5" t="s">
        <v>27</v>
      </c>
      <c r="C13" s="5" t="s">
        <v>28</v>
      </c>
      <c r="D13" s="5" t="s">
        <v>17</v>
      </c>
      <c r="E13" s="5">
        <v>1</v>
      </c>
      <c r="F13" s="12">
        <v>90000</v>
      </c>
      <c r="G13" s="12">
        <f t="shared" si="8"/>
        <v>17100</v>
      </c>
      <c r="H13" s="1">
        <f t="shared" si="0"/>
        <v>107100</v>
      </c>
      <c r="I13" s="18">
        <f t="shared" si="1"/>
        <v>107100</v>
      </c>
      <c r="J13" s="12">
        <v>80000</v>
      </c>
      <c r="K13" s="1">
        <f t="shared" si="9"/>
        <v>15200</v>
      </c>
      <c r="L13" s="1">
        <f t="shared" si="2"/>
        <v>95200</v>
      </c>
      <c r="M13" s="2">
        <f t="shared" si="3"/>
        <v>95200</v>
      </c>
      <c r="N13" s="12">
        <v>100000</v>
      </c>
      <c r="O13" s="9">
        <f t="shared" si="10"/>
        <v>19000</v>
      </c>
      <c r="P13" s="1">
        <f t="shared" si="4"/>
        <v>119000</v>
      </c>
      <c r="Q13" s="24">
        <f t="shared" si="5"/>
        <v>119000</v>
      </c>
      <c r="R13" s="1">
        <f t="shared" si="6"/>
        <v>90000</v>
      </c>
      <c r="S13" s="1">
        <f t="shared" si="7"/>
        <v>107100</v>
      </c>
    </row>
    <row r="14" spans="1:19" ht="27.75" customHeight="1" x14ac:dyDescent="0.25">
      <c r="A14" s="5">
        <v>9</v>
      </c>
      <c r="B14" s="5" t="s">
        <v>29</v>
      </c>
      <c r="C14" s="5" t="s">
        <v>30</v>
      </c>
      <c r="D14" s="5" t="s">
        <v>17</v>
      </c>
      <c r="E14" s="5">
        <v>1</v>
      </c>
      <c r="F14" s="12">
        <v>90000</v>
      </c>
      <c r="G14" s="12">
        <f t="shared" si="8"/>
        <v>17100</v>
      </c>
      <c r="H14" s="1">
        <f t="shared" si="0"/>
        <v>107100</v>
      </c>
      <c r="I14" s="18">
        <f t="shared" si="1"/>
        <v>107100</v>
      </c>
      <c r="J14" s="12">
        <v>80000</v>
      </c>
      <c r="K14" s="1">
        <f t="shared" si="9"/>
        <v>15200</v>
      </c>
      <c r="L14" s="1">
        <f t="shared" si="2"/>
        <v>95200</v>
      </c>
      <c r="M14" s="2">
        <f t="shared" si="3"/>
        <v>95200</v>
      </c>
      <c r="N14" s="12">
        <v>100000</v>
      </c>
      <c r="O14" s="9">
        <f t="shared" si="10"/>
        <v>19000</v>
      </c>
      <c r="P14" s="1">
        <f t="shared" si="4"/>
        <v>119000</v>
      </c>
      <c r="Q14" s="24">
        <f t="shared" si="5"/>
        <v>119000</v>
      </c>
      <c r="R14" s="1">
        <f t="shared" si="6"/>
        <v>90000</v>
      </c>
      <c r="S14" s="1">
        <f t="shared" si="7"/>
        <v>107100</v>
      </c>
    </row>
    <row r="15" spans="1:19" ht="27.75" customHeight="1" x14ac:dyDescent="0.25">
      <c r="A15" s="5">
        <v>10</v>
      </c>
      <c r="B15" s="5" t="s">
        <v>31</v>
      </c>
      <c r="C15" s="5" t="s">
        <v>32</v>
      </c>
      <c r="D15" s="5" t="s">
        <v>17</v>
      </c>
      <c r="E15" s="5">
        <v>1</v>
      </c>
      <c r="F15" s="12">
        <v>25000</v>
      </c>
      <c r="G15" s="12">
        <f t="shared" si="8"/>
        <v>4750</v>
      </c>
      <c r="H15" s="1">
        <f t="shared" si="0"/>
        <v>29750</v>
      </c>
      <c r="I15" s="18">
        <f t="shared" si="1"/>
        <v>29750</v>
      </c>
      <c r="J15" s="12">
        <v>32000</v>
      </c>
      <c r="K15" s="1">
        <f t="shared" si="9"/>
        <v>6080</v>
      </c>
      <c r="L15" s="1">
        <f t="shared" si="2"/>
        <v>38080</v>
      </c>
      <c r="M15" s="2">
        <f t="shared" si="3"/>
        <v>38080</v>
      </c>
      <c r="N15" s="12">
        <v>30000</v>
      </c>
      <c r="O15" s="9">
        <f t="shared" si="10"/>
        <v>5700</v>
      </c>
      <c r="P15" s="1">
        <f t="shared" si="4"/>
        <v>35700</v>
      </c>
      <c r="Q15" s="24">
        <f t="shared" si="5"/>
        <v>35700</v>
      </c>
      <c r="R15" s="1">
        <f t="shared" si="6"/>
        <v>29000</v>
      </c>
      <c r="S15" s="1">
        <f t="shared" si="7"/>
        <v>34510</v>
      </c>
    </row>
    <row r="16" spans="1:19" ht="27.75" customHeight="1" x14ac:dyDescent="0.25">
      <c r="A16" s="5">
        <v>11</v>
      </c>
      <c r="B16" s="5" t="s">
        <v>33</v>
      </c>
      <c r="C16" s="5" t="s">
        <v>34</v>
      </c>
      <c r="D16" s="5" t="s">
        <v>17</v>
      </c>
      <c r="E16" s="5">
        <v>1</v>
      </c>
      <c r="F16" s="12">
        <v>24000</v>
      </c>
      <c r="G16" s="12">
        <f t="shared" si="8"/>
        <v>4560</v>
      </c>
      <c r="H16" s="1">
        <f t="shared" si="0"/>
        <v>28560</v>
      </c>
      <c r="I16" s="18">
        <f t="shared" si="1"/>
        <v>28560</v>
      </c>
      <c r="J16" s="12">
        <v>26000</v>
      </c>
      <c r="K16" s="1">
        <f t="shared" si="9"/>
        <v>4940</v>
      </c>
      <c r="L16" s="1">
        <f t="shared" si="2"/>
        <v>30940</v>
      </c>
      <c r="M16" s="2">
        <f t="shared" si="3"/>
        <v>30940</v>
      </c>
      <c r="N16" s="12">
        <v>25000</v>
      </c>
      <c r="O16" s="9">
        <f t="shared" si="10"/>
        <v>4750</v>
      </c>
      <c r="P16" s="1">
        <f t="shared" si="4"/>
        <v>29750</v>
      </c>
      <c r="Q16" s="24">
        <f t="shared" si="5"/>
        <v>29750</v>
      </c>
      <c r="R16" s="1">
        <f t="shared" si="6"/>
        <v>25000</v>
      </c>
      <c r="S16" s="1">
        <f t="shared" si="7"/>
        <v>29750</v>
      </c>
    </row>
    <row r="17" spans="1:19" ht="27.75" customHeight="1" x14ac:dyDescent="0.25">
      <c r="A17" s="5">
        <v>12</v>
      </c>
      <c r="B17" s="5" t="s">
        <v>35</v>
      </c>
      <c r="C17" s="5" t="s">
        <v>36</v>
      </c>
      <c r="D17" s="5" t="s">
        <v>17</v>
      </c>
      <c r="E17" s="5">
        <v>1</v>
      </c>
      <c r="F17" s="12">
        <v>20000</v>
      </c>
      <c r="G17" s="12">
        <f t="shared" si="8"/>
        <v>3800</v>
      </c>
      <c r="H17" s="1">
        <f t="shared" si="0"/>
        <v>23800</v>
      </c>
      <c r="I17" s="18">
        <f t="shared" si="1"/>
        <v>23800</v>
      </c>
      <c r="J17" s="12">
        <v>24000</v>
      </c>
      <c r="K17" s="1">
        <f t="shared" si="9"/>
        <v>4560</v>
      </c>
      <c r="L17" s="1">
        <f t="shared" si="2"/>
        <v>28560</v>
      </c>
      <c r="M17" s="2">
        <f t="shared" si="3"/>
        <v>28560</v>
      </c>
      <c r="N17" s="12">
        <v>26000</v>
      </c>
      <c r="O17" s="9">
        <f t="shared" si="10"/>
        <v>4940</v>
      </c>
      <c r="P17" s="1">
        <f t="shared" si="4"/>
        <v>30940</v>
      </c>
      <c r="Q17" s="24">
        <f t="shared" si="5"/>
        <v>30940</v>
      </c>
      <c r="R17" s="1">
        <f t="shared" si="6"/>
        <v>23333.333333333332</v>
      </c>
      <c r="S17" s="1">
        <f t="shared" si="7"/>
        <v>27766.666666666668</v>
      </c>
    </row>
    <row r="18" spans="1:19" ht="27.75" customHeight="1" x14ac:dyDescent="0.25">
      <c r="A18" s="5">
        <v>13</v>
      </c>
      <c r="B18" s="5" t="s">
        <v>37</v>
      </c>
      <c r="C18" s="5" t="s">
        <v>38</v>
      </c>
      <c r="D18" s="5" t="s">
        <v>17</v>
      </c>
      <c r="E18" s="5">
        <v>1</v>
      </c>
      <c r="F18" s="12">
        <v>395000</v>
      </c>
      <c r="G18" s="12">
        <f t="shared" si="8"/>
        <v>75050</v>
      </c>
      <c r="H18" s="1">
        <f t="shared" si="0"/>
        <v>470050</v>
      </c>
      <c r="I18" s="18">
        <f t="shared" si="1"/>
        <v>470050</v>
      </c>
      <c r="J18" s="12">
        <v>390000</v>
      </c>
      <c r="K18" s="1">
        <f t="shared" si="9"/>
        <v>74100</v>
      </c>
      <c r="L18" s="1">
        <f t="shared" si="2"/>
        <v>464100</v>
      </c>
      <c r="M18" s="2">
        <f t="shared" si="3"/>
        <v>464100</v>
      </c>
      <c r="N18" s="12">
        <v>380000</v>
      </c>
      <c r="O18" s="9">
        <f t="shared" si="10"/>
        <v>72200</v>
      </c>
      <c r="P18" s="1">
        <f t="shared" si="4"/>
        <v>452200</v>
      </c>
      <c r="Q18" s="24">
        <f t="shared" si="5"/>
        <v>452200</v>
      </c>
      <c r="R18" s="1">
        <f t="shared" si="6"/>
        <v>388333.33333333331</v>
      </c>
      <c r="S18" s="1">
        <f t="shared" si="7"/>
        <v>462116.66666666669</v>
      </c>
    </row>
    <row r="19" spans="1:19" ht="27.75" customHeight="1" x14ac:dyDescent="0.25">
      <c r="A19" s="5">
        <v>14</v>
      </c>
      <c r="B19" s="5" t="s">
        <v>39</v>
      </c>
      <c r="C19" s="5" t="s">
        <v>40</v>
      </c>
      <c r="D19" s="5" t="s">
        <v>17</v>
      </c>
      <c r="E19" s="5">
        <v>1</v>
      </c>
      <c r="F19" s="12">
        <v>67000</v>
      </c>
      <c r="G19" s="12">
        <f>F19*0.05</f>
        <v>3350</v>
      </c>
      <c r="H19" s="1">
        <f t="shared" si="0"/>
        <v>70350</v>
      </c>
      <c r="I19" s="18">
        <f t="shared" si="1"/>
        <v>70350</v>
      </c>
      <c r="J19" s="12">
        <v>72000</v>
      </c>
      <c r="K19" s="1">
        <f>J19*0.05</f>
        <v>3600</v>
      </c>
      <c r="L19" s="1">
        <f t="shared" si="2"/>
        <v>75600</v>
      </c>
      <c r="M19" s="2">
        <f t="shared" si="3"/>
        <v>75600</v>
      </c>
      <c r="N19" s="12">
        <v>70000</v>
      </c>
      <c r="O19" s="9">
        <f>N19*0.05</f>
        <v>3500</v>
      </c>
      <c r="P19" s="1">
        <f t="shared" si="4"/>
        <v>73500</v>
      </c>
      <c r="Q19" s="24">
        <f t="shared" si="5"/>
        <v>73500</v>
      </c>
      <c r="R19" s="1">
        <f t="shared" si="6"/>
        <v>69666.666666666672</v>
      </c>
      <c r="S19" s="1">
        <f t="shared" si="7"/>
        <v>73150</v>
      </c>
    </row>
    <row r="20" spans="1:19" ht="27.75" customHeight="1" x14ac:dyDescent="0.25">
      <c r="A20" s="5">
        <v>15</v>
      </c>
      <c r="B20" s="5" t="s">
        <v>41</v>
      </c>
      <c r="C20" s="5" t="s">
        <v>42</v>
      </c>
      <c r="D20" s="5" t="s">
        <v>17</v>
      </c>
      <c r="E20" s="5">
        <v>1</v>
      </c>
      <c r="F20" s="12">
        <v>17000</v>
      </c>
      <c r="G20" s="12">
        <f>F20*0.05</f>
        <v>850</v>
      </c>
      <c r="H20" s="1">
        <f t="shared" si="0"/>
        <v>17850</v>
      </c>
      <c r="I20" s="18">
        <f t="shared" si="1"/>
        <v>17850</v>
      </c>
      <c r="J20" s="12">
        <v>18000</v>
      </c>
      <c r="K20" s="1">
        <f>J20*0.05</f>
        <v>900</v>
      </c>
      <c r="L20" s="1">
        <f t="shared" si="2"/>
        <v>18900</v>
      </c>
      <c r="M20" s="2">
        <f t="shared" si="3"/>
        <v>18900</v>
      </c>
      <c r="N20" s="12">
        <v>20000</v>
      </c>
      <c r="O20" s="9">
        <f>N20*0.05</f>
        <v>1000</v>
      </c>
      <c r="P20" s="1">
        <f t="shared" si="4"/>
        <v>21000</v>
      </c>
      <c r="Q20" s="24">
        <f t="shared" si="5"/>
        <v>21000</v>
      </c>
      <c r="R20" s="1">
        <f t="shared" si="6"/>
        <v>18333.333333333332</v>
      </c>
      <c r="S20" s="1">
        <f t="shared" si="7"/>
        <v>19250</v>
      </c>
    </row>
    <row r="21" spans="1:19" ht="27.75" customHeight="1" x14ac:dyDescent="0.25">
      <c r="A21" s="5">
        <v>16</v>
      </c>
      <c r="B21" s="5" t="s">
        <v>43</v>
      </c>
      <c r="C21" s="5" t="s">
        <v>44</v>
      </c>
      <c r="D21" s="5" t="s">
        <v>17</v>
      </c>
      <c r="E21" s="5">
        <v>1</v>
      </c>
      <c r="F21" s="12">
        <v>16000</v>
      </c>
      <c r="G21" s="17">
        <f>F21*0.19</f>
        <v>3040</v>
      </c>
      <c r="H21" s="1">
        <f t="shared" si="0"/>
        <v>19040</v>
      </c>
      <c r="I21" s="18">
        <f t="shared" si="1"/>
        <v>19040</v>
      </c>
      <c r="J21" s="12">
        <v>15000</v>
      </c>
      <c r="K21" s="1">
        <f>J21*0.19</f>
        <v>2850</v>
      </c>
      <c r="L21" s="1">
        <f t="shared" si="2"/>
        <v>17850</v>
      </c>
      <c r="M21" s="2">
        <f t="shared" si="3"/>
        <v>17850</v>
      </c>
      <c r="N21" s="12">
        <v>13000</v>
      </c>
      <c r="O21" s="9">
        <f>N21*0.19</f>
        <v>2470</v>
      </c>
      <c r="P21" s="1">
        <f t="shared" si="4"/>
        <v>15470</v>
      </c>
      <c r="Q21" s="24">
        <f t="shared" si="5"/>
        <v>15470</v>
      </c>
      <c r="R21" s="1">
        <f t="shared" si="6"/>
        <v>14666.666666666666</v>
      </c>
      <c r="S21" s="1">
        <f t="shared" si="7"/>
        <v>17453.333333333332</v>
      </c>
    </row>
    <row r="22" spans="1:19" ht="27.75" customHeight="1" x14ac:dyDescent="0.25">
      <c r="A22" s="5">
        <v>17</v>
      </c>
      <c r="B22" s="5" t="s">
        <v>45</v>
      </c>
      <c r="C22" s="5" t="s">
        <v>46</v>
      </c>
      <c r="D22" s="5" t="s">
        <v>17</v>
      </c>
      <c r="E22" s="5">
        <v>1</v>
      </c>
      <c r="F22" s="12">
        <v>22000</v>
      </c>
      <c r="G22" s="12">
        <f t="shared" si="8"/>
        <v>4180</v>
      </c>
      <c r="H22" s="1">
        <f t="shared" si="0"/>
        <v>26180</v>
      </c>
      <c r="I22" s="18">
        <f t="shared" si="1"/>
        <v>26180</v>
      </c>
      <c r="J22" s="12">
        <v>27000</v>
      </c>
      <c r="K22" s="1">
        <f t="shared" si="9"/>
        <v>5130</v>
      </c>
      <c r="L22" s="1">
        <f t="shared" si="2"/>
        <v>32130</v>
      </c>
      <c r="M22" s="2">
        <f t="shared" si="3"/>
        <v>32130</v>
      </c>
      <c r="N22" s="12">
        <v>25000</v>
      </c>
      <c r="O22" s="9">
        <f t="shared" si="10"/>
        <v>4750</v>
      </c>
      <c r="P22" s="1">
        <f t="shared" si="4"/>
        <v>29750</v>
      </c>
      <c r="Q22" s="24">
        <f t="shared" si="5"/>
        <v>29750</v>
      </c>
      <c r="R22" s="1">
        <f t="shared" si="6"/>
        <v>24666.666666666668</v>
      </c>
      <c r="S22" s="1">
        <f t="shared" si="7"/>
        <v>29353.333333333332</v>
      </c>
    </row>
    <row r="23" spans="1:19" ht="27.75" customHeight="1" x14ac:dyDescent="0.25">
      <c r="A23" s="5">
        <v>18</v>
      </c>
      <c r="B23" s="5" t="s">
        <v>47</v>
      </c>
      <c r="C23" s="5" t="s">
        <v>48</v>
      </c>
      <c r="D23" s="5" t="s">
        <v>49</v>
      </c>
      <c r="E23" s="5">
        <v>1</v>
      </c>
      <c r="F23" s="12">
        <v>75000</v>
      </c>
      <c r="G23" s="12">
        <f t="shared" si="8"/>
        <v>14250</v>
      </c>
      <c r="H23" s="1">
        <f t="shared" si="0"/>
        <v>89250</v>
      </c>
      <c r="I23" s="18">
        <f t="shared" si="1"/>
        <v>89250</v>
      </c>
      <c r="J23" s="12">
        <v>72000</v>
      </c>
      <c r="K23" s="1">
        <f t="shared" si="9"/>
        <v>13680</v>
      </c>
      <c r="L23" s="1">
        <f t="shared" si="2"/>
        <v>85680</v>
      </c>
      <c r="M23" s="2">
        <f t="shared" si="3"/>
        <v>85680</v>
      </c>
      <c r="N23" s="12">
        <v>70000</v>
      </c>
      <c r="O23" s="9">
        <f t="shared" si="10"/>
        <v>13300</v>
      </c>
      <c r="P23" s="1">
        <f t="shared" si="4"/>
        <v>83300</v>
      </c>
      <c r="Q23" s="24">
        <f t="shared" si="5"/>
        <v>83300</v>
      </c>
      <c r="R23" s="1">
        <f t="shared" si="6"/>
        <v>72333.333333333328</v>
      </c>
      <c r="S23" s="1">
        <f t="shared" si="7"/>
        <v>86076.666666666672</v>
      </c>
    </row>
    <row r="24" spans="1:19" ht="27.75" customHeight="1" x14ac:dyDescent="0.25">
      <c r="A24" s="5">
        <v>19</v>
      </c>
      <c r="B24" s="5" t="s">
        <v>50</v>
      </c>
      <c r="C24" s="5" t="s">
        <v>51</v>
      </c>
      <c r="D24" s="5" t="s">
        <v>17</v>
      </c>
      <c r="E24" s="5">
        <v>1</v>
      </c>
      <c r="F24" s="12">
        <v>50000</v>
      </c>
      <c r="G24" s="12">
        <f t="shared" si="8"/>
        <v>9500</v>
      </c>
      <c r="H24" s="1">
        <f t="shared" si="0"/>
        <v>59500</v>
      </c>
      <c r="I24" s="18">
        <f t="shared" si="1"/>
        <v>59500</v>
      </c>
      <c r="J24" s="12">
        <v>45000</v>
      </c>
      <c r="K24" s="1">
        <f t="shared" si="9"/>
        <v>8550</v>
      </c>
      <c r="L24" s="1">
        <f t="shared" si="2"/>
        <v>53550</v>
      </c>
      <c r="M24" s="2">
        <f t="shared" si="3"/>
        <v>53550</v>
      </c>
      <c r="N24" s="12">
        <v>40000</v>
      </c>
      <c r="O24" s="9">
        <f t="shared" si="10"/>
        <v>7600</v>
      </c>
      <c r="P24" s="1">
        <f t="shared" si="4"/>
        <v>47600</v>
      </c>
      <c r="Q24" s="24">
        <f t="shared" si="5"/>
        <v>47600</v>
      </c>
      <c r="R24" s="1">
        <f t="shared" si="6"/>
        <v>45000</v>
      </c>
      <c r="S24" s="1">
        <f t="shared" si="7"/>
        <v>53550</v>
      </c>
    </row>
    <row r="25" spans="1:19" ht="27.75" customHeight="1" x14ac:dyDescent="0.25">
      <c r="A25" s="5">
        <v>20</v>
      </c>
      <c r="B25" s="5" t="s">
        <v>52</v>
      </c>
      <c r="C25" s="5" t="s">
        <v>53</v>
      </c>
      <c r="D25" s="5" t="s">
        <v>17</v>
      </c>
      <c r="E25" s="5">
        <v>1</v>
      </c>
      <c r="F25" s="12">
        <v>320000</v>
      </c>
      <c r="G25" s="12">
        <f t="shared" si="8"/>
        <v>60800</v>
      </c>
      <c r="H25" s="1">
        <f t="shared" si="0"/>
        <v>380800</v>
      </c>
      <c r="I25" s="18">
        <f t="shared" si="1"/>
        <v>380800</v>
      </c>
      <c r="J25" s="12">
        <v>340000</v>
      </c>
      <c r="K25" s="1">
        <f t="shared" si="9"/>
        <v>64600</v>
      </c>
      <c r="L25" s="1">
        <f t="shared" si="2"/>
        <v>404600</v>
      </c>
      <c r="M25" s="2">
        <f t="shared" si="3"/>
        <v>404600</v>
      </c>
      <c r="N25" s="12">
        <v>320000</v>
      </c>
      <c r="O25" s="9">
        <f t="shared" si="10"/>
        <v>60800</v>
      </c>
      <c r="P25" s="1">
        <f t="shared" si="4"/>
        <v>380800</v>
      </c>
      <c r="Q25" s="24">
        <f t="shared" si="5"/>
        <v>380800</v>
      </c>
      <c r="R25" s="1">
        <f t="shared" si="6"/>
        <v>326666.66666666669</v>
      </c>
      <c r="S25" s="1">
        <f t="shared" si="7"/>
        <v>388733.33333333331</v>
      </c>
    </row>
    <row r="26" spans="1:19" ht="49.5" customHeight="1" x14ac:dyDescent="0.25">
      <c r="A26" s="5">
        <v>21</v>
      </c>
      <c r="B26" s="5" t="s">
        <v>54</v>
      </c>
      <c r="C26" s="5" t="s">
        <v>55</v>
      </c>
      <c r="D26" s="5" t="s">
        <v>17</v>
      </c>
      <c r="E26" s="5">
        <v>1</v>
      </c>
      <c r="F26" s="12">
        <v>380000</v>
      </c>
      <c r="G26" s="12">
        <f t="shared" si="8"/>
        <v>72200</v>
      </c>
      <c r="H26" s="1">
        <f t="shared" si="0"/>
        <v>452200</v>
      </c>
      <c r="I26" s="18">
        <f t="shared" si="1"/>
        <v>452200</v>
      </c>
      <c r="J26" s="12">
        <v>410000</v>
      </c>
      <c r="K26" s="1">
        <f t="shared" si="9"/>
        <v>77900</v>
      </c>
      <c r="L26" s="1">
        <f t="shared" si="2"/>
        <v>487900</v>
      </c>
      <c r="M26" s="2">
        <f t="shared" si="3"/>
        <v>487900</v>
      </c>
      <c r="N26" s="12">
        <v>400000</v>
      </c>
      <c r="O26" s="9">
        <f t="shared" si="10"/>
        <v>76000</v>
      </c>
      <c r="P26" s="1">
        <f t="shared" si="4"/>
        <v>476000</v>
      </c>
      <c r="Q26" s="24">
        <f t="shared" si="5"/>
        <v>476000</v>
      </c>
      <c r="R26" s="1">
        <f t="shared" si="6"/>
        <v>396666.66666666669</v>
      </c>
      <c r="S26" s="1">
        <f t="shared" si="7"/>
        <v>472033.33333333331</v>
      </c>
    </row>
    <row r="27" spans="1:19" ht="51.75" customHeight="1" x14ac:dyDescent="0.25">
      <c r="A27" s="5">
        <v>22</v>
      </c>
      <c r="B27" s="5" t="s">
        <v>56</v>
      </c>
      <c r="C27" s="5" t="s">
        <v>57</v>
      </c>
      <c r="D27" s="5" t="s">
        <v>58</v>
      </c>
      <c r="E27" s="5">
        <v>1</v>
      </c>
      <c r="F27" s="12">
        <v>115000</v>
      </c>
      <c r="G27" s="12">
        <v>0</v>
      </c>
      <c r="H27" s="1">
        <f t="shared" si="0"/>
        <v>115000</v>
      </c>
      <c r="I27" s="18">
        <f t="shared" si="1"/>
        <v>115000</v>
      </c>
      <c r="J27" s="12">
        <v>110000</v>
      </c>
      <c r="K27" s="1">
        <v>0</v>
      </c>
      <c r="L27" s="1">
        <f t="shared" si="2"/>
        <v>110000</v>
      </c>
      <c r="M27" s="2">
        <f t="shared" si="3"/>
        <v>110000</v>
      </c>
      <c r="N27" s="12">
        <v>100000</v>
      </c>
      <c r="O27" s="9">
        <v>0</v>
      </c>
      <c r="P27" s="1">
        <f t="shared" si="4"/>
        <v>100000</v>
      </c>
      <c r="Q27" s="24">
        <f t="shared" si="5"/>
        <v>100000</v>
      </c>
      <c r="R27" s="1">
        <f t="shared" si="6"/>
        <v>108333.33333333333</v>
      </c>
      <c r="S27" s="1">
        <f t="shared" si="7"/>
        <v>108333.33333333333</v>
      </c>
    </row>
    <row r="28" spans="1:19" ht="50.25" customHeight="1" x14ac:dyDescent="0.25">
      <c r="A28" s="5">
        <v>23</v>
      </c>
      <c r="B28" s="5" t="s">
        <v>59</v>
      </c>
      <c r="C28" s="5" t="s">
        <v>60</v>
      </c>
      <c r="D28" s="5" t="s">
        <v>61</v>
      </c>
      <c r="E28" s="5">
        <v>1</v>
      </c>
      <c r="F28" s="12">
        <v>580000</v>
      </c>
      <c r="G28" s="12">
        <v>0</v>
      </c>
      <c r="H28" s="1">
        <f t="shared" si="0"/>
        <v>580000</v>
      </c>
      <c r="I28" s="18">
        <f t="shared" si="1"/>
        <v>580000</v>
      </c>
      <c r="J28" s="12">
        <v>570000</v>
      </c>
      <c r="K28" s="1">
        <v>0</v>
      </c>
      <c r="L28" s="1">
        <f t="shared" si="2"/>
        <v>570000</v>
      </c>
      <c r="M28" s="2">
        <f t="shared" si="3"/>
        <v>570000</v>
      </c>
      <c r="N28" s="12">
        <v>550000</v>
      </c>
      <c r="O28" s="9">
        <v>0</v>
      </c>
      <c r="P28" s="1">
        <f t="shared" si="4"/>
        <v>550000</v>
      </c>
      <c r="Q28" s="24">
        <f t="shared" si="5"/>
        <v>550000</v>
      </c>
      <c r="R28" s="1">
        <f t="shared" si="6"/>
        <v>566666.66666666663</v>
      </c>
      <c r="S28" s="1">
        <f t="shared" si="7"/>
        <v>566666.66666666663</v>
      </c>
    </row>
    <row r="29" spans="1:19" ht="27.75" customHeight="1" x14ac:dyDescent="0.25">
      <c r="A29" s="5">
        <v>24</v>
      </c>
      <c r="B29" s="5" t="s">
        <v>62</v>
      </c>
      <c r="C29" s="5" t="s">
        <v>63</v>
      </c>
      <c r="D29" s="5" t="s">
        <v>17</v>
      </c>
      <c r="E29" s="5">
        <v>1</v>
      </c>
      <c r="F29" s="12">
        <v>38000</v>
      </c>
      <c r="G29" s="12">
        <f>F29*0.05</f>
        <v>1900</v>
      </c>
      <c r="H29" s="1">
        <f t="shared" si="0"/>
        <v>39900</v>
      </c>
      <c r="I29" s="18">
        <f t="shared" si="1"/>
        <v>39900</v>
      </c>
      <c r="J29" s="12">
        <v>42000</v>
      </c>
      <c r="K29" s="1">
        <f>J29*0.05</f>
        <v>2100</v>
      </c>
      <c r="L29" s="1">
        <f t="shared" si="2"/>
        <v>44100</v>
      </c>
      <c r="M29" s="2">
        <f t="shared" si="3"/>
        <v>44100</v>
      </c>
      <c r="N29" s="12">
        <v>40000</v>
      </c>
      <c r="O29" s="9">
        <f>N29*0.05</f>
        <v>2000</v>
      </c>
      <c r="P29" s="1">
        <f t="shared" si="4"/>
        <v>42000</v>
      </c>
      <c r="Q29" s="24">
        <f t="shared" si="5"/>
        <v>42000</v>
      </c>
      <c r="R29" s="1">
        <f t="shared" si="6"/>
        <v>40000</v>
      </c>
      <c r="S29" s="1">
        <f t="shared" si="7"/>
        <v>42000</v>
      </c>
    </row>
    <row r="30" spans="1:19" ht="27.75" customHeight="1" x14ac:dyDescent="0.25">
      <c r="A30" s="5">
        <v>25</v>
      </c>
      <c r="B30" s="5" t="s">
        <v>64</v>
      </c>
      <c r="C30" s="5" t="s">
        <v>65</v>
      </c>
      <c r="D30" s="5" t="s">
        <v>17</v>
      </c>
      <c r="E30" s="5">
        <v>1</v>
      </c>
      <c r="F30" s="12">
        <v>15000</v>
      </c>
      <c r="G30" s="12">
        <f>F30*0.05</f>
        <v>750</v>
      </c>
      <c r="H30" s="1">
        <f t="shared" si="0"/>
        <v>15750</v>
      </c>
      <c r="I30" s="18">
        <f t="shared" si="1"/>
        <v>15750</v>
      </c>
      <c r="J30" s="12">
        <v>17000</v>
      </c>
      <c r="K30" s="1">
        <f>J30*0.05</f>
        <v>850</v>
      </c>
      <c r="L30" s="1">
        <f t="shared" si="2"/>
        <v>17850</v>
      </c>
      <c r="M30" s="2">
        <f t="shared" si="3"/>
        <v>17850</v>
      </c>
      <c r="N30" s="12">
        <v>20000</v>
      </c>
      <c r="O30" s="9">
        <f>N30*0.05</f>
        <v>1000</v>
      </c>
      <c r="P30" s="1">
        <f t="shared" si="4"/>
        <v>21000</v>
      </c>
      <c r="Q30" s="24">
        <f t="shared" si="5"/>
        <v>21000</v>
      </c>
      <c r="R30" s="1">
        <f t="shared" si="6"/>
        <v>17333.333333333332</v>
      </c>
      <c r="S30" s="1">
        <f t="shared" si="7"/>
        <v>18200</v>
      </c>
    </row>
    <row r="31" spans="1:19" ht="27.75" customHeight="1" x14ac:dyDescent="0.25">
      <c r="A31" s="5">
        <v>26</v>
      </c>
      <c r="B31" s="5" t="s">
        <v>66</v>
      </c>
      <c r="C31" s="5" t="s">
        <v>66</v>
      </c>
      <c r="D31" s="5" t="s">
        <v>17</v>
      </c>
      <c r="E31" s="5">
        <v>1</v>
      </c>
      <c r="F31" s="14">
        <v>0</v>
      </c>
      <c r="G31" s="14">
        <f t="shared" si="8"/>
        <v>0</v>
      </c>
      <c r="H31" s="15">
        <f t="shared" si="0"/>
        <v>0</v>
      </c>
      <c r="I31" s="20">
        <f t="shared" si="1"/>
        <v>0</v>
      </c>
      <c r="J31" s="12">
        <v>0</v>
      </c>
      <c r="K31" s="1">
        <v>0</v>
      </c>
      <c r="L31" s="1">
        <v>0</v>
      </c>
      <c r="M31" s="2">
        <v>0</v>
      </c>
      <c r="N31" s="12" t="s">
        <v>323</v>
      </c>
      <c r="O31" s="9">
        <v>0</v>
      </c>
      <c r="P31" s="1">
        <v>0</v>
      </c>
      <c r="Q31" s="24">
        <f t="shared" si="5"/>
        <v>0</v>
      </c>
      <c r="R31" s="1">
        <v>0</v>
      </c>
      <c r="S31" s="1">
        <f t="shared" si="7"/>
        <v>0</v>
      </c>
    </row>
    <row r="32" spans="1:19" ht="27.75" customHeight="1" x14ac:dyDescent="0.25">
      <c r="A32" s="5">
        <v>27</v>
      </c>
      <c r="B32" s="5" t="s">
        <v>67</v>
      </c>
      <c r="C32" s="5" t="s">
        <v>68</v>
      </c>
      <c r="D32" s="5" t="s">
        <v>17</v>
      </c>
      <c r="E32" s="5">
        <v>1</v>
      </c>
      <c r="F32" s="12">
        <v>100000</v>
      </c>
      <c r="G32" s="12">
        <f t="shared" si="8"/>
        <v>19000</v>
      </c>
      <c r="H32" s="1">
        <f t="shared" si="0"/>
        <v>119000</v>
      </c>
      <c r="I32" s="18">
        <f t="shared" si="1"/>
        <v>119000</v>
      </c>
      <c r="J32" s="12">
        <v>95000</v>
      </c>
      <c r="K32" s="1">
        <f t="shared" si="9"/>
        <v>18050</v>
      </c>
      <c r="L32" s="1">
        <f t="shared" si="2"/>
        <v>113050</v>
      </c>
      <c r="M32" s="2">
        <f t="shared" si="3"/>
        <v>113050</v>
      </c>
      <c r="N32" s="12">
        <v>90000</v>
      </c>
      <c r="O32" s="9">
        <f t="shared" si="10"/>
        <v>17100</v>
      </c>
      <c r="P32" s="1">
        <f t="shared" si="4"/>
        <v>107100</v>
      </c>
      <c r="Q32" s="24">
        <f t="shared" si="5"/>
        <v>107100</v>
      </c>
      <c r="R32" s="1">
        <f t="shared" si="6"/>
        <v>95000</v>
      </c>
      <c r="S32" s="1">
        <f t="shared" si="7"/>
        <v>113050</v>
      </c>
    </row>
    <row r="33" spans="1:19" ht="55.5" customHeight="1" x14ac:dyDescent="0.25">
      <c r="A33" s="5">
        <v>28</v>
      </c>
      <c r="B33" s="5" t="s">
        <v>69</v>
      </c>
      <c r="C33" s="5" t="s">
        <v>70</v>
      </c>
      <c r="D33" s="5" t="s">
        <v>49</v>
      </c>
      <c r="E33" s="5">
        <v>1</v>
      </c>
      <c r="F33" s="12">
        <v>18000</v>
      </c>
      <c r="G33" s="12">
        <f t="shared" si="8"/>
        <v>3420</v>
      </c>
      <c r="H33" s="1">
        <f t="shared" si="0"/>
        <v>21420</v>
      </c>
      <c r="I33" s="18">
        <f t="shared" si="1"/>
        <v>21420</v>
      </c>
      <c r="J33" s="12">
        <v>22000</v>
      </c>
      <c r="K33" s="1">
        <f t="shared" si="9"/>
        <v>4180</v>
      </c>
      <c r="L33" s="1">
        <f t="shared" si="2"/>
        <v>26180</v>
      </c>
      <c r="M33" s="2">
        <f t="shared" si="3"/>
        <v>26180</v>
      </c>
      <c r="N33" s="12">
        <v>20000</v>
      </c>
      <c r="O33" s="9">
        <f t="shared" si="10"/>
        <v>3800</v>
      </c>
      <c r="P33" s="1">
        <f t="shared" si="4"/>
        <v>23800</v>
      </c>
      <c r="Q33" s="24">
        <f t="shared" si="5"/>
        <v>23800</v>
      </c>
      <c r="R33" s="1">
        <f t="shared" si="6"/>
        <v>20000</v>
      </c>
      <c r="S33" s="1">
        <f t="shared" si="7"/>
        <v>23800</v>
      </c>
    </row>
    <row r="34" spans="1:19" ht="27.75" customHeight="1" x14ac:dyDescent="0.25">
      <c r="A34" s="5">
        <v>29</v>
      </c>
      <c r="B34" s="5" t="s">
        <v>71</v>
      </c>
      <c r="C34" s="5" t="s">
        <v>72</v>
      </c>
      <c r="D34" s="5" t="s">
        <v>17</v>
      </c>
      <c r="E34" s="5">
        <v>1</v>
      </c>
      <c r="F34" s="12">
        <v>50000</v>
      </c>
      <c r="G34" s="12">
        <f t="shared" si="8"/>
        <v>9500</v>
      </c>
      <c r="H34" s="1">
        <f t="shared" si="0"/>
        <v>59500</v>
      </c>
      <c r="I34" s="18">
        <f t="shared" si="1"/>
        <v>59500</v>
      </c>
      <c r="J34" s="12">
        <v>45000</v>
      </c>
      <c r="K34" s="1">
        <f t="shared" si="9"/>
        <v>8550</v>
      </c>
      <c r="L34" s="1">
        <f t="shared" si="2"/>
        <v>53550</v>
      </c>
      <c r="M34" s="2">
        <f t="shared" si="3"/>
        <v>53550</v>
      </c>
      <c r="N34" s="12">
        <v>40000</v>
      </c>
      <c r="O34" s="9">
        <f t="shared" si="10"/>
        <v>7600</v>
      </c>
      <c r="P34" s="1">
        <f t="shared" si="4"/>
        <v>47600</v>
      </c>
      <c r="Q34" s="24">
        <f t="shared" si="5"/>
        <v>47600</v>
      </c>
      <c r="R34" s="1">
        <f t="shared" si="6"/>
        <v>45000</v>
      </c>
      <c r="S34" s="1">
        <f t="shared" si="7"/>
        <v>53550</v>
      </c>
    </row>
    <row r="35" spans="1:19" ht="38.25" customHeight="1" x14ac:dyDescent="0.25">
      <c r="A35" s="5">
        <v>30</v>
      </c>
      <c r="B35" s="5" t="s">
        <v>73</v>
      </c>
      <c r="C35" s="5" t="s">
        <v>74</v>
      </c>
      <c r="D35" s="5" t="s">
        <v>17</v>
      </c>
      <c r="E35" s="5">
        <v>1</v>
      </c>
      <c r="F35" s="12">
        <v>30000</v>
      </c>
      <c r="G35" s="12">
        <f>F35*0.05</f>
        <v>1500</v>
      </c>
      <c r="H35" s="1">
        <f t="shared" si="0"/>
        <v>31500</v>
      </c>
      <c r="I35" s="18">
        <f t="shared" si="1"/>
        <v>31500</v>
      </c>
      <c r="J35" s="12">
        <v>36000</v>
      </c>
      <c r="K35" s="1">
        <f>J35*0.05</f>
        <v>1800</v>
      </c>
      <c r="L35" s="1">
        <f t="shared" si="2"/>
        <v>37800</v>
      </c>
      <c r="M35" s="2">
        <f t="shared" si="3"/>
        <v>37800</v>
      </c>
      <c r="N35" s="12">
        <v>35000</v>
      </c>
      <c r="O35" s="9">
        <f>N35*0.05</f>
        <v>1750</v>
      </c>
      <c r="P35" s="1">
        <f t="shared" si="4"/>
        <v>36750</v>
      </c>
      <c r="Q35" s="24">
        <f t="shared" si="5"/>
        <v>36750</v>
      </c>
      <c r="R35" s="1">
        <f t="shared" si="6"/>
        <v>33666.666666666664</v>
      </c>
      <c r="S35" s="1">
        <f t="shared" si="7"/>
        <v>35350</v>
      </c>
    </row>
    <row r="36" spans="1:19" ht="27.75" customHeight="1" x14ac:dyDescent="0.25">
      <c r="A36" s="5">
        <v>31</v>
      </c>
      <c r="B36" s="5" t="s">
        <v>75</v>
      </c>
      <c r="C36" s="5" t="s">
        <v>76</v>
      </c>
      <c r="D36" s="5" t="s">
        <v>61</v>
      </c>
      <c r="E36" s="5">
        <v>1</v>
      </c>
      <c r="F36" s="12">
        <v>550000</v>
      </c>
      <c r="G36" s="12">
        <f t="shared" si="8"/>
        <v>104500</v>
      </c>
      <c r="H36" s="1">
        <f t="shared" si="0"/>
        <v>654500</v>
      </c>
      <c r="I36" s="18">
        <f t="shared" si="1"/>
        <v>654500</v>
      </c>
      <c r="J36" s="12">
        <v>540000</v>
      </c>
      <c r="K36" s="1">
        <f t="shared" si="9"/>
        <v>102600</v>
      </c>
      <c r="L36" s="1">
        <f t="shared" si="2"/>
        <v>642600</v>
      </c>
      <c r="M36" s="2">
        <f t="shared" si="3"/>
        <v>642600</v>
      </c>
      <c r="N36" s="12">
        <v>520000</v>
      </c>
      <c r="O36" s="9">
        <f t="shared" si="10"/>
        <v>98800</v>
      </c>
      <c r="P36" s="1">
        <f t="shared" si="4"/>
        <v>618800</v>
      </c>
      <c r="Q36" s="24">
        <f t="shared" si="5"/>
        <v>618800</v>
      </c>
      <c r="R36" s="1">
        <f t="shared" si="6"/>
        <v>536666.66666666663</v>
      </c>
      <c r="S36" s="1">
        <f t="shared" si="7"/>
        <v>638633.33333333337</v>
      </c>
    </row>
    <row r="37" spans="1:19" ht="27.75" customHeight="1" x14ac:dyDescent="0.25">
      <c r="A37" s="5">
        <v>32</v>
      </c>
      <c r="B37" s="5" t="s">
        <v>77</v>
      </c>
      <c r="C37" s="5" t="s">
        <v>78</v>
      </c>
      <c r="D37" s="5" t="s">
        <v>61</v>
      </c>
      <c r="E37" s="5">
        <v>1</v>
      </c>
      <c r="F37" s="12">
        <v>580000</v>
      </c>
      <c r="G37" s="12">
        <f t="shared" si="8"/>
        <v>110200</v>
      </c>
      <c r="H37" s="1">
        <f t="shared" si="0"/>
        <v>690200</v>
      </c>
      <c r="I37" s="18">
        <f t="shared" si="1"/>
        <v>690200</v>
      </c>
      <c r="J37" s="12">
        <v>570000</v>
      </c>
      <c r="K37" s="1">
        <f t="shared" si="9"/>
        <v>108300</v>
      </c>
      <c r="L37" s="1">
        <f t="shared" si="2"/>
        <v>678300</v>
      </c>
      <c r="M37" s="2">
        <f t="shared" si="3"/>
        <v>678300</v>
      </c>
      <c r="N37" s="12">
        <v>550000</v>
      </c>
      <c r="O37" s="9">
        <f t="shared" si="10"/>
        <v>104500</v>
      </c>
      <c r="P37" s="1">
        <f t="shared" si="4"/>
        <v>654500</v>
      </c>
      <c r="Q37" s="24">
        <f t="shared" si="5"/>
        <v>654500</v>
      </c>
      <c r="R37" s="1">
        <f t="shared" si="6"/>
        <v>566666.66666666663</v>
      </c>
      <c r="S37" s="1">
        <f t="shared" si="7"/>
        <v>674333.33333333337</v>
      </c>
    </row>
    <row r="38" spans="1:19" ht="53.25" customHeight="1" x14ac:dyDescent="0.25">
      <c r="A38" s="5">
        <v>33</v>
      </c>
      <c r="B38" s="5" t="s">
        <v>79</v>
      </c>
      <c r="C38" s="5" t="s">
        <v>80</v>
      </c>
      <c r="D38" s="5" t="s">
        <v>61</v>
      </c>
      <c r="E38" s="5">
        <v>1</v>
      </c>
      <c r="F38" s="12">
        <v>820000</v>
      </c>
      <c r="G38" s="12">
        <f t="shared" si="8"/>
        <v>155800</v>
      </c>
      <c r="H38" s="1">
        <f t="shared" si="0"/>
        <v>975800</v>
      </c>
      <c r="I38" s="18">
        <f t="shared" si="1"/>
        <v>975800</v>
      </c>
      <c r="J38" s="12">
        <v>810000</v>
      </c>
      <c r="K38" s="1">
        <f t="shared" si="9"/>
        <v>153900</v>
      </c>
      <c r="L38" s="1">
        <f t="shared" si="2"/>
        <v>963900</v>
      </c>
      <c r="M38" s="2">
        <f t="shared" si="3"/>
        <v>963900</v>
      </c>
      <c r="N38" s="12">
        <v>800000</v>
      </c>
      <c r="O38" s="9">
        <f t="shared" si="10"/>
        <v>152000</v>
      </c>
      <c r="P38" s="1">
        <f t="shared" si="4"/>
        <v>952000</v>
      </c>
      <c r="Q38" s="24">
        <f t="shared" si="5"/>
        <v>952000</v>
      </c>
      <c r="R38" s="1">
        <f t="shared" si="6"/>
        <v>810000</v>
      </c>
      <c r="S38" s="1">
        <f t="shared" si="7"/>
        <v>963900</v>
      </c>
    </row>
    <row r="39" spans="1:19" ht="27.75" customHeight="1" x14ac:dyDescent="0.25">
      <c r="A39" s="5">
        <v>34</v>
      </c>
      <c r="B39" s="5" t="s">
        <v>79</v>
      </c>
      <c r="C39" s="5" t="s">
        <v>81</v>
      </c>
      <c r="D39" s="5" t="s">
        <v>61</v>
      </c>
      <c r="E39" s="5">
        <v>1</v>
      </c>
      <c r="F39" s="12">
        <v>800000</v>
      </c>
      <c r="G39" s="12">
        <f t="shared" si="8"/>
        <v>152000</v>
      </c>
      <c r="H39" s="1">
        <f t="shared" si="0"/>
        <v>952000</v>
      </c>
      <c r="I39" s="18">
        <f t="shared" si="1"/>
        <v>952000</v>
      </c>
      <c r="J39" s="12">
        <v>790000</v>
      </c>
      <c r="K39" s="1">
        <f t="shared" si="9"/>
        <v>150100</v>
      </c>
      <c r="L39" s="1">
        <f t="shared" si="2"/>
        <v>940100</v>
      </c>
      <c r="M39" s="2">
        <f t="shared" si="3"/>
        <v>940100</v>
      </c>
      <c r="N39" s="12">
        <v>780000</v>
      </c>
      <c r="O39" s="9">
        <f t="shared" si="10"/>
        <v>148200</v>
      </c>
      <c r="P39" s="1">
        <f t="shared" si="4"/>
        <v>928200</v>
      </c>
      <c r="Q39" s="24">
        <f t="shared" si="5"/>
        <v>928200</v>
      </c>
      <c r="R39" s="1">
        <f t="shared" si="6"/>
        <v>790000</v>
      </c>
      <c r="S39" s="1">
        <f t="shared" si="7"/>
        <v>940100</v>
      </c>
    </row>
    <row r="40" spans="1:19" ht="27.75" customHeight="1" x14ac:dyDescent="0.25">
      <c r="A40" s="5">
        <v>35</v>
      </c>
      <c r="B40" s="5" t="s">
        <v>79</v>
      </c>
      <c r="C40" s="5" t="s">
        <v>82</v>
      </c>
      <c r="D40" s="5" t="s">
        <v>61</v>
      </c>
      <c r="E40" s="5">
        <v>1</v>
      </c>
      <c r="F40" s="12">
        <v>920000</v>
      </c>
      <c r="G40" s="12">
        <f t="shared" si="8"/>
        <v>174800</v>
      </c>
      <c r="H40" s="1">
        <f t="shared" si="0"/>
        <v>1094800</v>
      </c>
      <c r="I40" s="18">
        <f t="shared" si="1"/>
        <v>1094800</v>
      </c>
      <c r="J40" s="12">
        <v>910000</v>
      </c>
      <c r="K40" s="1">
        <f t="shared" si="9"/>
        <v>172900</v>
      </c>
      <c r="L40" s="1">
        <f t="shared" si="2"/>
        <v>1082900</v>
      </c>
      <c r="M40" s="2">
        <f t="shared" si="3"/>
        <v>1082900</v>
      </c>
      <c r="N40" s="12">
        <v>900000</v>
      </c>
      <c r="O40" s="9">
        <f t="shared" si="10"/>
        <v>171000</v>
      </c>
      <c r="P40" s="1">
        <f t="shared" si="4"/>
        <v>1071000</v>
      </c>
      <c r="Q40" s="24">
        <f t="shared" si="5"/>
        <v>1071000</v>
      </c>
      <c r="R40" s="1">
        <f t="shared" si="6"/>
        <v>910000</v>
      </c>
      <c r="S40" s="1">
        <f t="shared" si="7"/>
        <v>1082900</v>
      </c>
    </row>
    <row r="41" spans="1:19" ht="27.75" customHeight="1" x14ac:dyDescent="0.25">
      <c r="A41" s="5">
        <v>36</v>
      </c>
      <c r="B41" s="5" t="s">
        <v>83</v>
      </c>
      <c r="C41" s="5" t="s">
        <v>84</v>
      </c>
      <c r="D41" s="5" t="s">
        <v>61</v>
      </c>
      <c r="E41" s="5">
        <v>1</v>
      </c>
      <c r="F41" s="12">
        <v>80000</v>
      </c>
      <c r="G41" s="12">
        <f t="shared" si="8"/>
        <v>15200</v>
      </c>
      <c r="H41" s="1">
        <f t="shared" si="0"/>
        <v>95200</v>
      </c>
      <c r="I41" s="18">
        <f t="shared" si="1"/>
        <v>95200</v>
      </c>
      <c r="J41" s="12">
        <v>84000</v>
      </c>
      <c r="K41" s="1">
        <f t="shared" si="9"/>
        <v>15960</v>
      </c>
      <c r="L41" s="1">
        <f t="shared" si="2"/>
        <v>99960</v>
      </c>
      <c r="M41" s="2">
        <f t="shared" si="3"/>
        <v>99960</v>
      </c>
      <c r="N41" s="12">
        <v>82000</v>
      </c>
      <c r="O41" s="9">
        <f t="shared" si="10"/>
        <v>15580</v>
      </c>
      <c r="P41" s="1">
        <f t="shared" si="4"/>
        <v>97580</v>
      </c>
      <c r="Q41" s="24">
        <f t="shared" si="5"/>
        <v>97580</v>
      </c>
      <c r="R41" s="1">
        <f t="shared" si="6"/>
        <v>82000</v>
      </c>
      <c r="S41" s="1">
        <f t="shared" si="7"/>
        <v>97580</v>
      </c>
    </row>
    <row r="42" spans="1:19" ht="42" customHeight="1" x14ac:dyDescent="0.25">
      <c r="A42" s="5">
        <v>37</v>
      </c>
      <c r="B42" s="5" t="s">
        <v>85</v>
      </c>
      <c r="C42" s="5" t="s">
        <v>86</v>
      </c>
      <c r="D42" s="5" t="s">
        <v>61</v>
      </c>
      <c r="E42" s="5">
        <v>1</v>
      </c>
      <c r="F42" s="12">
        <v>104000</v>
      </c>
      <c r="G42" s="12">
        <v>0</v>
      </c>
      <c r="H42" s="1">
        <f t="shared" si="0"/>
        <v>104000</v>
      </c>
      <c r="I42" s="18">
        <f t="shared" si="1"/>
        <v>104000</v>
      </c>
      <c r="J42" s="12">
        <v>110000</v>
      </c>
      <c r="K42" s="1">
        <v>0</v>
      </c>
      <c r="L42" s="1">
        <f t="shared" si="2"/>
        <v>110000</v>
      </c>
      <c r="M42" s="2">
        <f t="shared" si="3"/>
        <v>110000</v>
      </c>
      <c r="N42" s="12">
        <v>100000</v>
      </c>
      <c r="O42" s="9">
        <v>0</v>
      </c>
      <c r="P42" s="1">
        <f t="shared" si="4"/>
        <v>100000</v>
      </c>
      <c r="Q42" s="24">
        <f t="shared" si="5"/>
        <v>100000</v>
      </c>
      <c r="R42" s="1">
        <f t="shared" si="6"/>
        <v>104666.66666666667</v>
      </c>
      <c r="S42" s="1">
        <f t="shared" si="7"/>
        <v>104666.66666666667</v>
      </c>
    </row>
    <row r="43" spans="1:19" ht="32.25" customHeight="1" x14ac:dyDescent="0.25">
      <c r="A43" s="5">
        <v>38</v>
      </c>
      <c r="B43" s="5" t="s">
        <v>87</v>
      </c>
      <c r="C43" s="5" t="s">
        <v>88</v>
      </c>
      <c r="D43" s="5" t="s">
        <v>61</v>
      </c>
      <c r="E43" s="5">
        <v>1</v>
      </c>
      <c r="F43" s="12">
        <v>820000</v>
      </c>
      <c r="G43" s="12">
        <v>0</v>
      </c>
      <c r="H43" s="1">
        <f t="shared" si="0"/>
        <v>820000</v>
      </c>
      <c r="I43" s="18">
        <f t="shared" si="1"/>
        <v>820000</v>
      </c>
      <c r="J43" s="12">
        <v>810000</v>
      </c>
      <c r="K43" s="1">
        <v>0</v>
      </c>
      <c r="L43" s="1">
        <f t="shared" si="2"/>
        <v>810000</v>
      </c>
      <c r="M43" s="2">
        <f t="shared" si="3"/>
        <v>810000</v>
      </c>
      <c r="N43" s="12">
        <v>800000</v>
      </c>
      <c r="O43" s="9">
        <v>0</v>
      </c>
      <c r="P43" s="1">
        <f t="shared" si="4"/>
        <v>800000</v>
      </c>
      <c r="Q43" s="24">
        <f t="shared" si="5"/>
        <v>800000</v>
      </c>
      <c r="R43" s="1">
        <f t="shared" si="6"/>
        <v>810000</v>
      </c>
      <c r="S43" s="1">
        <f t="shared" si="7"/>
        <v>810000</v>
      </c>
    </row>
    <row r="44" spans="1:19" ht="27.75" customHeight="1" x14ac:dyDescent="0.25">
      <c r="A44" s="5">
        <v>39</v>
      </c>
      <c r="B44" s="5" t="s">
        <v>89</v>
      </c>
      <c r="C44" s="5" t="s">
        <v>90</v>
      </c>
      <c r="D44" s="5" t="s">
        <v>61</v>
      </c>
      <c r="E44" s="5">
        <v>1</v>
      </c>
      <c r="F44" s="12">
        <v>870000</v>
      </c>
      <c r="G44" s="12">
        <v>0</v>
      </c>
      <c r="H44" s="1">
        <f t="shared" si="0"/>
        <v>870000</v>
      </c>
      <c r="I44" s="18">
        <f t="shared" si="1"/>
        <v>870000</v>
      </c>
      <c r="J44" s="12">
        <v>860000</v>
      </c>
      <c r="K44" s="1">
        <v>0</v>
      </c>
      <c r="L44" s="1">
        <f t="shared" si="2"/>
        <v>860000</v>
      </c>
      <c r="M44" s="2">
        <f t="shared" si="3"/>
        <v>860000</v>
      </c>
      <c r="N44" s="12">
        <v>850000</v>
      </c>
      <c r="O44" s="9">
        <v>0</v>
      </c>
      <c r="P44" s="1">
        <f t="shared" si="4"/>
        <v>850000</v>
      </c>
      <c r="Q44" s="24">
        <f t="shared" si="5"/>
        <v>850000</v>
      </c>
      <c r="R44" s="1">
        <f t="shared" si="6"/>
        <v>860000</v>
      </c>
      <c r="S44" s="1">
        <f t="shared" si="7"/>
        <v>860000</v>
      </c>
    </row>
    <row r="45" spans="1:19" ht="27.75" customHeight="1" x14ac:dyDescent="0.25">
      <c r="A45" s="5">
        <v>40</v>
      </c>
      <c r="B45" s="5" t="s">
        <v>91</v>
      </c>
      <c r="C45" s="5" t="s">
        <v>92</v>
      </c>
      <c r="D45" s="5" t="s">
        <v>93</v>
      </c>
      <c r="E45" s="5">
        <v>1</v>
      </c>
      <c r="F45" s="12">
        <v>2200000</v>
      </c>
      <c r="G45" s="12">
        <f t="shared" si="8"/>
        <v>418000</v>
      </c>
      <c r="H45" s="1">
        <f t="shared" si="0"/>
        <v>2618000</v>
      </c>
      <c r="I45" s="18">
        <f t="shared" si="1"/>
        <v>2618000</v>
      </c>
      <c r="J45" s="12">
        <v>2150000</v>
      </c>
      <c r="K45" s="1">
        <f t="shared" si="9"/>
        <v>408500</v>
      </c>
      <c r="L45" s="1">
        <f t="shared" si="2"/>
        <v>2558500</v>
      </c>
      <c r="M45" s="2">
        <f t="shared" si="3"/>
        <v>2558500</v>
      </c>
      <c r="N45" s="12">
        <v>2100000</v>
      </c>
      <c r="O45" s="9">
        <f t="shared" si="10"/>
        <v>399000</v>
      </c>
      <c r="P45" s="1">
        <f t="shared" si="4"/>
        <v>2499000</v>
      </c>
      <c r="Q45" s="24">
        <f t="shared" si="5"/>
        <v>2499000</v>
      </c>
      <c r="R45" s="1">
        <f t="shared" si="6"/>
        <v>2150000</v>
      </c>
      <c r="S45" s="1">
        <f t="shared" si="7"/>
        <v>2558500</v>
      </c>
    </row>
    <row r="46" spans="1:19" ht="27.75" customHeight="1" x14ac:dyDescent="0.25">
      <c r="A46" s="5">
        <v>41</v>
      </c>
      <c r="B46" s="5" t="s">
        <v>94</v>
      </c>
      <c r="C46" s="5" t="s">
        <v>95</v>
      </c>
      <c r="D46" s="5" t="s">
        <v>61</v>
      </c>
      <c r="E46" s="5">
        <v>1</v>
      </c>
      <c r="F46" s="12">
        <v>200000</v>
      </c>
      <c r="G46" s="12">
        <v>0</v>
      </c>
      <c r="H46" s="1">
        <f t="shared" si="0"/>
        <v>200000</v>
      </c>
      <c r="I46" s="18">
        <f t="shared" si="1"/>
        <v>200000</v>
      </c>
      <c r="J46" s="12">
        <v>220000</v>
      </c>
      <c r="K46" s="1">
        <v>0</v>
      </c>
      <c r="L46" s="1">
        <f t="shared" si="2"/>
        <v>220000</v>
      </c>
      <c r="M46" s="2">
        <f t="shared" si="3"/>
        <v>220000</v>
      </c>
      <c r="N46" s="12">
        <v>200000</v>
      </c>
      <c r="O46" s="9">
        <v>0</v>
      </c>
      <c r="P46" s="1">
        <f t="shared" si="4"/>
        <v>200000</v>
      </c>
      <c r="Q46" s="24">
        <f t="shared" si="5"/>
        <v>200000</v>
      </c>
      <c r="R46" s="1">
        <f t="shared" si="6"/>
        <v>206666.66666666666</v>
      </c>
      <c r="S46" s="1">
        <f t="shared" si="7"/>
        <v>206666.66666666666</v>
      </c>
    </row>
    <row r="47" spans="1:19" ht="27.75" customHeight="1" x14ac:dyDescent="0.25">
      <c r="A47" s="5">
        <v>42</v>
      </c>
      <c r="B47" s="5" t="s">
        <v>96</v>
      </c>
      <c r="C47" s="5" t="s">
        <v>97</v>
      </c>
      <c r="D47" s="5" t="s">
        <v>17</v>
      </c>
      <c r="E47" s="5">
        <v>1</v>
      </c>
      <c r="F47" s="12">
        <v>900000</v>
      </c>
      <c r="G47" s="12">
        <f t="shared" si="8"/>
        <v>171000</v>
      </c>
      <c r="H47" s="1">
        <f t="shared" si="0"/>
        <v>1071000</v>
      </c>
      <c r="I47" s="18">
        <f t="shared" si="1"/>
        <v>1071000</v>
      </c>
      <c r="J47" s="12">
        <v>950000</v>
      </c>
      <c r="K47" s="1">
        <f t="shared" si="9"/>
        <v>180500</v>
      </c>
      <c r="L47" s="1">
        <f t="shared" si="2"/>
        <v>1130500</v>
      </c>
      <c r="M47" s="2">
        <f t="shared" si="3"/>
        <v>1130500</v>
      </c>
      <c r="N47" s="12">
        <v>1000000</v>
      </c>
      <c r="O47" s="9">
        <f t="shared" si="10"/>
        <v>190000</v>
      </c>
      <c r="P47" s="1">
        <f t="shared" si="4"/>
        <v>1190000</v>
      </c>
      <c r="Q47" s="24">
        <f t="shared" si="5"/>
        <v>1190000</v>
      </c>
      <c r="R47" s="1">
        <f t="shared" si="6"/>
        <v>950000</v>
      </c>
      <c r="S47" s="1">
        <f t="shared" si="7"/>
        <v>1130500</v>
      </c>
    </row>
    <row r="48" spans="1:19" ht="27.75" customHeight="1" x14ac:dyDescent="0.25">
      <c r="A48" s="5">
        <v>43</v>
      </c>
      <c r="B48" s="5" t="s">
        <v>98</v>
      </c>
      <c r="C48" s="5" t="s">
        <v>99</v>
      </c>
      <c r="D48" s="5" t="s">
        <v>17</v>
      </c>
      <c r="E48" s="5">
        <v>1</v>
      </c>
      <c r="F48" s="12">
        <v>60000</v>
      </c>
      <c r="G48" s="12">
        <f>F48*0.05</f>
        <v>3000</v>
      </c>
      <c r="H48" s="1">
        <f t="shared" si="0"/>
        <v>63000</v>
      </c>
      <c r="I48" s="18">
        <f t="shared" si="1"/>
        <v>63000</v>
      </c>
      <c r="J48" s="12">
        <v>65000</v>
      </c>
      <c r="K48" s="1">
        <f>J48*0.05</f>
        <v>3250</v>
      </c>
      <c r="L48" s="1">
        <f t="shared" si="2"/>
        <v>68250</v>
      </c>
      <c r="M48" s="2">
        <f t="shared" si="3"/>
        <v>68250</v>
      </c>
      <c r="N48" s="12">
        <v>70000</v>
      </c>
      <c r="O48" s="9">
        <f>N48*0.05</f>
        <v>3500</v>
      </c>
      <c r="P48" s="1">
        <f t="shared" si="4"/>
        <v>73500</v>
      </c>
      <c r="Q48" s="24">
        <f t="shared" si="5"/>
        <v>73500</v>
      </c>
      <c r="R48" s="1">
        <f t="shared" si="6"/>
        <v>65000</v>
      </c>
      <c r="S48" s="1">
        <f t="shared" si="7"/>
        <v>68250</v>
      </c>
    </row>
    <row r="49" spans="1:19" ht="27.75" customHeight="1" x14ac:dyDescent="0.25">
      <c r="A49" s="5">
        <v>44</v>
      </c>
      <c r="B49" s="5" t="s">
        <v>100</v>
      </c>
      <c r="C49" s="5" t="s">
        <v>101</v>
      </c>
      <c r="D49" s="5" t="s">
        <v>17</v>
      </c>
      <c r="E49" s="5">
        <v>1</v>
      </c>
      <c r="F49" s="12">
        <v>108000</v>
      </c>
      <c r="G49" s="12">
        <f>F49*0.05</f>
        <v>5400</v>
      </c>
      <c r="H49" s="1">
        <f t="shared" si="0"/>
        <v>113400</v>
      </c>
      <c r="I49" s="18">
        <f t="shared" si="1"/>
        <v>113400</v>
      </c>
      <c r="J49" s="12">
        <v>105000</v>
      </c>
      <c r="K49" s="1">
        <f>J49*0.05</f>
        <v>5250</v>
      </c>
      <c r="L49" s="1">
        <f t="shared" si="2"/>
        <v>110250</v>
      </c>
      <c r="M49" s="2">
        <f t="shared" si="3"/>
        <v>110250</v>
      </c>
      <c r="N49" s="12">
        <v>100000</v>
      </c>
      <c r="O49" s="9">
        <f>N49*0.05</f>
        <v>5000</v>
      </c>
      <c r="P49" s="1">
        <f t="shared" si="4"/>
        <v>105000</v>
      </c>
      <c r="Q49" s="24">
        <f t="shared" si="5"/>
        <v>105000</v>
      </c>
      <c r="R49" s="1">
        <f t="shared" si="6"/>
        <v>104333.33333333333</v>
      </c>
      <c r="S49" s="1">
        <f t="shared" si="7"/>
        <v>109550</v>
      </c>
    </row>
    <row r="50" spans="1:19" ht="27.75" customHeight="1" x14ac:dyDescent="0.25">
      <c r="A50" s="5">
        <v>45</v>
      </c>
      <c r="B50" s="5" t="s">
        <v>102</v>
      </c>
      <c r="C50" s="5" t="s">
        <v>103</v>
      </c>
      <c r="D50" s="5" t="s">
        <v>17</v>
      </c>
      <c r="E50" s="5">
        <v>1</v>
      </c>
      <c r="F50" s="12">
        <v>60000</v>
      </c>
      <c r="G50" s="12">
        <f>F50*0.05</f>
        <v>3000</v>
      </c>
      <c r="H50" s="1">
        <f t="shared" si="0"/>
        <v>63000</v>
      </c>
      <c r="I50" s="18">
        <f t="shared" si="1"/>
        <v>63000</v>
      </c>
      <c r="J50" s="12">
        <v>65000</v>
      </c>
      <c r="K50" s="1">
        <f>J50*0.05</f>
        <v>3250</v>
      </c>
      <c r="L50" s="1">
        <f t="shared" si="2"/>
        <v>68250</v>
      </c>
      <c r="M50" s="2">
        <f t="shared" si="3"/>
        <v>68250</v>
      </c>
      <c r="N50" s="12">
        <v>70000</v>
      </c>
      <c r="O50" s="9">
        <f>N50*0.05</f>
        <v>3500</v>
      </c>
      <c r="P50" s="1">
        <f t="shared" si="4"/>
        <v>73500</v>
      </c>
      <c r="Q50" s="24">
        <f t="shared" si="5"/>
        <v>73500</v>
      </c>
      <c r="R50" s="1">
        <f t="shared" si="6"/>
        <v>65000</v>
      </c>
      <c r="S50" s="1">
        <f t="shared" si="7"/>
        <v>68250</v>
      </c>
    </row>
    <row r="51" spans="1:19" ht="27.75" customHeight="1" x14ac:dyDescent="0.25">
      <c r="A51" s="5">
        <v>46</v>
      </c>
      <c r="B51" s="5" t="s">
        <v>104</v>
      </c>
      <c r="C51" s="5" t="s">
        <v>105</v>
      </c>
      <c r="D51" s="5" t="s">
        <v>17</v>
      </c>
      <c r="E51" s="5">
        <v>1</v>
      </c>
      <c r="F51" s="12">
        <v>60000</v>
      </c>
      <c r="G51" s="12">
        <f>F51*0.05</f>
        <v>3000</v>
      </c>
      <c r="H51" s="1">
        <f t="shared" si="0"/>
        <v>63000</v>
      </c>
      <c r="I51" s="18">
        <f t="shared" si="1"/>
        <v>63000</v>
      </c>
      <c r="J51" s="12">
        <v>65000</v>
      </c>
      <c r="K51" s="1">
        <f>J51*0.05</f>
        <v>3250</v>
      </c>
      <c r="L51" s="1">
        <f t="shared" si="2"/>
        <v>68250</v>
      </c>
      <c r="M51" s="2">
        <f t="shared" si="3"/>
        <v>68250</v>
      </c>
      <c r="N51" s="12">
        <v>70000</v>
      </c>
      <c r="O51" s="9">
        <f>N51*0.05</f>
        <v>3500</v>
      </c>
      <c r="P51" s="1">
        <f t="shared" si="4"/>
        <v>73500</v>
      </c>
      <c r="Q51" s="24">
        <f t="shared" si="5"/>
        <v>73500</v>
      </c>
      <c r="R51" s="1">
        <f t="shared" si="6"/>
        <v>65000</v>
      </c>
      <c r="S51" s="1">
        <f t="shared" si="7"/>
        <v>68250</v>
      </c>
    </row>
    <row r="52" spans="1:19" ht="27.75" customHeight="1" x14ac:dyDescent="0.25">
      <c r="A52" s="5">
        <v>47</v>
      </c>
      <c r="B52" s="5" t="s">
        <v>106</v>
      </c>
      <c r="C52" s="5" t="s">
        <v>107</v>
      </c>
      <c r="D52" s="5" t="s">
        <v>17</v>
      </c>
      <c r="E52" s="5">
        <v>1</v>
      </c>
      <c r="F52" s="12">
        <v>115000</v>
      </c>
      <c r="G52" s="12">
        <f t="shared" si="8"/>
        <v>21850</v>
      </c>
      <c r="H52" s="1">
        <f t="shared" si="0"/>
        <v>136850</v>
      </c>
      <c r="I52" s="18">
        <f t="shared" si="1"/>
        <v>136850</v>
      </c>
      <c r="J52" s="12">
        <v>110000</v>
      </c>
      <c r="K52" s="1">
        <f t="shared" si="9"/>
        <v>20900</v>
      </c>
      <c r="L52" s="1">
        <f t="shared" si="2"/>
        <v>130900</v>
      </c>
      <c r="M52" s="2">
        <f t="shared" si="3"/>
        <v>130900</v>
      </c>
      <c r="N52" s="12">
        <v>100000</v>
      </c>
      <c r="O52" s="9">
        <f t="shared" si="10"/>
        <v>19000</v>
      </c>
      <c r="P52" s="1">
        <f t="shared" si="4"/>
        <v>119000</v>
      </c>
      <c r="Q52" s="24">
        <f t="shared" si="5"/>
        <v>119000</v>
      </c>
      <c r="R52" s="1">
        <f t="shared" si="6"/>
        <v>108333.33333333333</v>
      </c>
      <c r="S52" s="1">
        <f t="shared" si="7"/>
        <v>128916.66666666667</v>
      </c>
    </row>
    <row r="53" spans="1:19" ht="27.75" customHeight="1" x14ac:dyDescent="0.25">
      <c r="A53" s="5">
        <v>48</v>
      </c>
      <c r="B53" s="5" t="s">
        <v>108</v>
      </c>
      <c r="C53" s="5" t="s">
        <v>109</v>
      </c>
      <c r="D53" s="5" t="s">
        <v>17</v>
      </c>
      <c r="E53" s="5">
        <v>1</v>
      </c>
      <c r="F53" s="12">
        <v>80000</v>
      </c>
      <c r="G53" s="12">
        <f t="shared" si="8"/>
        <v>15200</v>
      </c>
      <c r="H53" s="1">
        <f t="shared" si="0"/>
        <v>95200</v>
      </c>
      <c r="I53" s="18">
        <f t="shared" si="1"/>
        <v>95200</v>
      </c>
      <c r="J53" s="12">
        <v>75000</v>
      </c>
      <c r="K53" s="1">
        <f t="shared" si="9"/>
        <v>14250</v>
      </c>
      <c r="L53" s="1">
        <f t="shared" si="2"/>
        <v>89250</v>
      </c>
      <c r="M53" s="2">
        <f t="shared" si="3"/>
        <v>89250</v>
      </c>
      <c r="N53" s="12">
        <v>70000</v>
      </c>
      <c r="O53" s="9">
        <f t="shared" si="10"/>
        <v>13300</v>
      </c>
      <c r="P53" s="1">
        <f t="shared" si="4"/>
        <v>83300</v>
      </c>
      <c r="Q53" s="24">
        <f t="shared" si="5"/>
        <v>83300</v>
      </c>
      <c r="R53" s="1">
        <f t="shared" si="6"/>
        <v>75000</v>
      </c>
      <c r="S53" s="1">
        <f t="shared" si="7"/>
        <v>89250</v>
      </c>
    </row>
    <row r="54" spans="1:19" ht="27.75" customHeight="1" x14ac:dyDescent="0.25">
      <c r="A54" s="5">
        <v>49</v>
      </c>
      <c r="B54" s="5" t="s">
        <v>110</v>
      </c>
      <c r="C54" s="5" t="s">
        <v>111</v>
      </c>
      <c r="D54" s="5" t="s">
        <v>17</v>
      </c>
      <c r="E54" s="5">
        <v>1</v>
      </c>
      <c r="F54" s="12">
        <v>95000</v>
      </c>
      <c r="G54" s="12">
        <f>F54*0.05</f>
        <v>4750</v>
      </c>
      <c r="H54" s="1">
        <f t="shared" si="0"/>
        <v>99750</v>
      </c>
      <c r="I54" s="18">
        <f t="shared" si="1"/>
        <v>99750</v>
      </c>
      <c r="J54" s="12">
        <v>92000</v>
      </c>
      <c r="K54" s="1">
        <f>J54*0.05</f>
        <v>4600</v>
      </c>
      <c r="L54" s="1">
        <f t="shared" si="2"/>
        <v>96600</v>
      </c>
      <c r="M54" s="2">
        <f t="shared" si="3"/>
        <v>96600</v>
      </c>
      <c r="N54" s="12">
        <v>90000</v>
      </c>
      <c r="O54" s="9">
        <f>N54*0.05</f>
        <v>4500</v>
      </c>
      <c r="P54" s="1">
        <f t="shared" si="4"/>
        <v>94500</v>
      </c>
      <c r="Q54" s="24">
        <f t="shared" si="5"/>
        <v>94500</v>
      </c>
      <c r="R54" s="1">
        <f t="shared" si="6"/>
        <v>92333.333333333328</v>
      </c>
      <c r="S54" s="1">
        <f t="shared" si="7"/>
        <v>96950</v>
      </c>
    </row>
    <row r="55" spans="1:19" ht="27.75" customHeight="1" x14ac:dyDescent="0.25">
      <c r="A55" s="5">
        <v>50</v>
      </c>
      <c r="B55" s="5" t="s">
        <v>112</v>
      </c>
      <c r="C55" s="5" t="s">
        <v>113</v>
      </c>
      <c r="D55" s="5" t="s">
        <v>114</v>
      </c>
      <c r="E55" s="5">
        <v>1</v>
      </c>
      <c r="F55" s="12">
        <v>470000</v>
      </c>
      <c r="G55" s="12">
        <f t="shared" si="8"/>
        <v>89300</v>
      </c>
      <c r="H55" s="1">
        <f t="shared" si="0"/>
        <v>559300</v>
      </c>
      <c r="I55" s="18">
        <f t="shared" si="1"/>
        <v>559300</v>
      </c>
      <c r="J55" s="12">
        <v>460000</v>
      </c>
      <c r="K55" s="1">
        <f t="shared" si="9"/>
        <v>87400</v>
      </c>
      <c r="L55" s="1">
        <f t="shared" si="2"/>
        <v>547400</v>
      </c>
      <c r="M55" s="2">
        <f t="shared" si="3"/>
        <v>547400</v>
      </c>
      <c r="N55" s="12">
        <v>450000</v>
      </c>
      <c r="O55" s="9">
        <f t="shared" si="10"/>
        <v>85500</v>
      </c>
      <c r="P55" s="1">
        <f t="shared" si="4"/>
        <v>535500</v>
      </c>
      <c r="Q55" s="24">
        <f t="shared" si="5"/>
        <v>535500</v>
      </c>
      <c r="R55" s="1">
        <f t="shared" si="6"/>
        <v>460000</v>
      </c>
      <c r="S55" s="1">
        <f t="shared" si="7"/>
        <v>547400</v>
      </c>
    </row>
    <row r="56" spans="1:19" ht="27.75" customHeight="1" x14ac:dyDescent="0.25">
      <c r="A56" s="5">
        <v>51</v>
      </c>
      <c r="B56" s="5" t="s">
        <v>115</v>
      </c>
      <c r="C56" s="5" t="s">
        <v>81</v>
      </c>
      <c r="D56" s="5" t="s">
        <v>116</v>
      </c>
      <c r="E56" s="5">
        <v>1</v>
      </c>
      <c r="F56" s="12">
        <v>800000</v>
      </c>
      <c r="G56" s="12">
        <f t="shared" si="8"/>
        <v>152000</v>
      </c>
      <c r="H56" s="1">
        <f t="shared" si="0"/>
        <v>952000</v>
      </c>
      <c r="I56" s="18">
        <f t="shared" si="1"/>
        <v>952000</v>
      </c>
      <c r="J56" s="12">
        <v>790000</v>
      </c>
      <c r="K56" s="1">
        <f t="shared" si="9"/>
        <v>150100</v>
      </c>
      <c r="L56" s="1">
        <f t="shared" si="2"/>
        <v>940100</v>
      </c>
      <c r="M56" s="2">
        <f t="shared" si="3"/>
        <v>940100</v>
      </c>
      <c r="N56" s="12">
        <v>780000</v>
      </c>
      <c r="O56" s="9">
        <f t="shared" si="10"/>
        <v>148200</v>
      </c>
      <c r="P56" s="1">
        <f t="shared" si="4"/>
        <v>928200</v>
      </c>
      <c r="Q56" s="24">
        <f t="shared" si="5"/>
        <v>928200</v>
      </c>
      <c r="R56" s="1">
        <f t="shared" si="6"/>
        <v>790000</v>
      </c>
      <c r="S56" s="1">
        <f t="shared" si="7"/>
        <v>940100</v>
      </c>
    </row>
    <row r="57" spans="1:19" ht="27.75" customHeight="1" x14ac:dyDescent="0.25">
      <c r="A57" s="5">
        <v>52</v>
      </c>
      <c r="B57" s="5" t="s">
        <v>115</v>
      </c>
      <c r="C57" s="5" t="s">
        <v>117</v>
      </c>
      <c r="D57" s="5" t="s">
        <v>61</v>
      </c>
      <c r="E57" s="5">
        <v>1</v>
      </c>
      <c r="F57" s="12">
        <v>870000</v>
      </c>
      <c r="G57" s="12">
        <f t="shared" si="8"/>
        <v>165300</v>
      </c>
      <c r="H57" s="1">
        <f t="shared" si="0"/>
        <v>1035300</v>
      </c>
      <c r="I57" s="18">
        <f t="shared" si="1"/>
        <v>1035300</v>
      </c>
      <c r="J57" s="12">
        <v>860000</v>
      </c>
      <c r="K57" s="1">
        <f t="shared" si="9"/>
        <v>163400</v>
      </c>
      <c r="L57" s="1">
        <f t="shared" si="2"/>
        <v>1023400</v>
      </c>
      <c r="M57" s="2">
        <f t="shared" si="3"/>
        <v>1023400</v>
      </c>
      <c r="N57" s="12">
        <v>850000</v>
      </c>
      <c r="O57" s="9">
        <f t="shared" si="10"/>
        <v>161500</v>
      </c>
      <c r="P57" s="1">
        <f t="shared" si="4"/>
        <v>1011500</v>
      </c>
      <c r="Q57" s="24">
        <f t="shared" si="5"/>
        <v>1011500</v>
      </c>
      <c r="R57" s="1">
        <f t="shared" si="6"/>
        <v>860000</v>
      </c>
      <c r="S57" s="1">
        <f t="shared" si="7"/>
        <v>1023400</v>
      </c>
    </row>
    <row r="58" spans="1:19" ht="27.75" customHeight="1" x14ac:dyDescent="0.25">
      <c r="A58" s="5">
        <v>53</v>
      </c>
      <c r="B58" s="5" t="s">
        <v>118</v>
      </c>
      <c r="C58" s="5" t="s">
        <v>119</v>
      </c>
      <c r="D58" s="5" t="s">
        <v>120</v>
      </c>
      <c r="E58" s="5">
        <v>1</v>
      </c>
      <c r="F58" s="12">
        <v>35000</v>
      </c>
      <c r="G58" s="12">
        <v>0</v>
      </c>
      <c r="H58" s="1">
        <f t="shared" si="0"/>
        <v>35000</v>
      </c>
      <c r="I58" s="18">
        <f t="shared" si="1"/>
        <v>35000</v>
      </c>
      <c r="J58" s="12">
        <v>32000</v>
      </c>
      <c r="K58" s="1">
        <v>0</v>
      </c>
      <c r="L58" s="1">
        <f t="shared" si="2"/>
        <v>32000</v>
      </c>
      <c r="M58" s="2">
        <f t="shared" si="3"/>
        <v>32000</v>
      </c>
      <c r="N58" s="12">
        <v>30000</v>
      </c>
      <c r="O58" s="9">
        <v>0</v>
      </c>
      <c r="P58" s="1">
        <f t="shared" si="4"/>
        <v>30000</v>
      </c>
      <c r="Q58" s="24">
        <f t="shared" si="5"/>
        <v>30000</v>
      </c>
      <c r="R58" s="1">
        <f t="shared" si="6"/>
        <v>32333.333333333332</v>
      </c>
      <c r="S58" s="1">
        <f t="shared" si="7"/>
        <v>32333.333333333332</v>
      </c>
    </row>
    <row r="59" spans="1:19" ht="27.75" customHeight="1" x14ac:dyDescent="0.25">
      <c r="A59" s="5">
        <v>54</v>
      </c>
      <c r="B59" s="5" t="s">
        <v>121</v>
      </c>
      <c r="C59" s="5" t="s">
        <v>122</v>
      </c>
      <c r="D59" s="5" t="s">
        <v>120</v>
      </c>
      <c r="E59" s="5">
        <v>1</v>
      </c>
      <c r="F59" s="12">
        <v>75000</v>
      </c>
      <c r="G59" s="12">
        <v>0</v>
      </c>
      <c r="H59" s="1">
        <f t="shared" si="0"/>
        <v>75000</v>
      </c>
      <c r="I59" s="18">
        <f t="shared" si="1"/>
        <v>75000</v>
      </c>
      <c r="J59" s="12">
        <v>72000</v>
      </c>
      <c r="K59" s="1">
        <v>0</v>
      </c>
      <c r="L59" s="1">
        <f t="shared" si="2"/>
        <v>72000</v>
      </c>
      <c r="M59" s="2">
        <f t="shared" si="3"/>
        <v>72000</v>
      </c>
      <c r="N59" s="12">
        <v>70000</v>
      </c>
      <c r="O59" s="9">
        <v>0</v>
      </c>
      <c r="P59" s="1">
        <f t="shared" si="4"/>
        <v>70000</v>
      </c>
      <c r="Q59" s="24">
        <f t="shared" si="5"/>
        <v>70000</v>
      </c>
      <c r="R59" s="1">
        <f t="shared" si="6"/>
        <v>72333.333333333328</v>
      </c>
      <c r="S59" s="1">
        <f t="shared" si="7"/>
        <v>72333.333333333328</v>
      </c>
    </row>
    <row r="60" spans="1:19" ht="27.75" customHeight="1" x14ac:dyDescent="0.25">
      <c r="A60" s="5">
        <v>55</v>
      </c>
      <c r="B60" s="5" t="s">
        <v>123</v>
      </c>
      <c r="C60" s="5" t="s">
        <v>124</v>
      </c>
      <c r="D60" s="5" t="s">
        <v>120</v>
      </c>
      <c r="E60" s="5">
        <v>1</v>
      </c>
      <c r="F60" s="12">
        <v>75000</v>
      </c>
      <c r="G60" s="12">
        <v>0</v>
      </c>
      <c r="H60" s="1">
        <f t="shared" si="0"/>
        <v>75000</v>
      </c>
      <c r="I60" s="18">
        <f t="shared" si="1"/>
        <v>75000</v>
      </c>
      <c r="J60" s="12">
        <v>72000</v>
      </c>
      <c r="K60" s="1">
        <v>0</v>
      </c>
      <c r="L60" s="1">
        <f t="shared" si="2"/>
        <v>72000</v>
      </c>
      <c r="M60" s="2">
        <f t="shared" si="3"/>
        <v>72000</v>
      </c>
      <c r="N60" s="12">
        <v>70000</v>
      </c>
      <c r="O60" s="9">
        <v>0</v>
      </c>
      <c r="P60" s="1">
        <f t="shared" si="4"/>
        <v>70000</v>
      </c>
      <c r="Q60" s="24">
        <f t="shared" si="5"/>
        <v>70000</v>
      </c>
      <c r="R60" s="1">
        <f t="shared" si="6"/>
        <v>72333.333333333328</v>
      </c>
      <c r="S60" s="1">
        <f t="shared" si="7"/>
        <v>72333.333333333328</v>
      </c>
    </row>
    <row r="61" spans="1:19" ht="27.75" customHeight="1" x14ac:dyDescent="0.25">
      <c r="A61" s="5">
        <v>56</v>
      </c>
      <c r="B61" s="5" t="s">
        <v>125</v>
      </c>
      <c r="C61" s="5" t="s">
        <v>122</v>
      </c>
      <c r="D61" s="5" t="s">
        <v>120</v>
      </c>
      <c r="E61" s="5">
        <v>1</v>
      </c>
      <c r="F61" s="12">
        <v>85000</v>
      </c>
      <c r="G61" s="12">
        <v>0</v>
      </c>
      <c r="H61" s="1">
        <f t="shared" si="0"/>
        <v>85000</v>
      </c>
      <c r="I61" s="18">
        <f t="shared" si="1"/>
        <v>85000</v>
      </c>
      <c r="J61" s="12">
        <v>82000</v>
      </c>
      <c r="K61" s="1">
        <v>0</v>
      </c>
      <c r="L61" s="1">
        <f t="shared" si="2"/>
        <v>82000</v>
      </c>
      <c r="M61" s="2">
        <f t="shared" si="3"/>
        <v>82000</v>
      </c>
      <c r="N61" s="12">
        <v>80000</v>
      </c>
      <c r="O61" s="9">
        <v>0</v>
      </c>
      <c r="P61" s="1">
        <f t="shared" si="4"/>
        <v>80000</v>
      </c>
      <c r="Q61" s="24">
        <f t="shared" si="5"/>
        <v>80000</v>
      </c>
      <c r="R61" s="1">
        <f t="shared" si="6"/>
        <v>82333.333333333328</v>
      </c>
      <c r="S61" s="1">
        <f t="shared" si="7"/>
        <v>82333.333333333328</v>
      </c>
    </row>
    <row r="62" spans="1:19" ht="27.75" customHeight="1" x14ac:dyDescent="0.25">
      <c r="A62" s="5">
        <v>57</v>
      </c>
      <c r="B62" s="5" t="s">
        <v>126</v>
      </c>
      <c r="C62" s="5" t="s">
        <v>126</v>
      </c>
      <c r="D62" s="5" t="s">
        <v>120</v>
      </c>
      <c r="E62" s="5">
        <v>1</v>
      </c>
      <c r="F62" s="12">
        <v>22000</v>
      </c>
      <c r="G62" s="12">
        <v>0</v>
      </c>
      <c r="H62" s="1">
        <f t="shared" si="0"/>
        <v>22000</v>
      </c>
      <c r="I62" s="18">
        <f t="shared" si="1"/>
        <v>22000</v>
      </c>
      <c r="J62" s="12">
        <v>20000</v>
      </c>
      <c r="K62" s="1">
        <v>0</v>
      </c>
      <c r="L62" s="1">
        <f t="shared" si="2"/>
        <v>20000</v>
      </c>
      <c r="M62" s="2">
        <f t="shared" si="3"/>
        <v>20000</v>
      </c>
      <c r="N62" s="12">
        <v>25000</v>
      </c>
      <c r="O62" s="9">
        <v>0</v>
      </c>
      <c r="P62" s="1">
        <f t="shared" si="4"/>
        <v>25000</v>
      </c>
      <c r="Q62" s="24">
        <f t="shared" si="5"/>
        <v>25000</v>
      </c>
      <c r="R62" s="1">
        <f t="shared" si="6"/>
        <v>22333.333333333332</v>
      </c>
      <c r="S62" s="1">
        <f t="shared" si="7"/>
        <v>22333.333333333332</v>
      </c>
    </row>
    <row r="63" spans="1:19" ht="27.75" customHeight="1" x14ac:dyDescent="0.25">
      <c r="A63" s="5">
        <v>58</v>
      </c>
      <c r="B63" s="5" t="s">
        <v>127</v>
      </c>
      <c r="C63" s="5" t="s">
        <v>127</v>
      </c>
      <c r="D63" s="5" t="s">
        <v>120</v>
      </c>
      <c r="E63" s="5">
        <v>1</v>
      </c>
      <c r="F63" s="12">
        <v>55000</v>
      </c>
      <c r="G63" s="12">
        <v>0</v>
      </c>
      <c r="H63" s="1">
        <f t="shared" si="0"/>
        <v>55000</v>
      </c>
      <c r="I63" s="18">
        <f t="shared" si="1"/>
        <v>55000</v>
      </c>
      <c r="J63" s="12">
        <v>52000</v>
      </c>
      <c r="K63" s="1">
        <v>0</v>
      </c>
      <c r="L63" s="1">
        <f t="shared" si="2"/>
        <v>52000</v>
      </c>
      <c r="M63" s="2">
        <f t="shared" si="3"/>
        <v>52000</v>
      </c>
      <c r="N63" s="12">
        <v>50000</v>
      </c>
      <c r="O63" s="9">
        <v>0</v>
      </c>
      <c r="P63" s="1">
        <f t="shared" si="4"/>
        <v>50000</v>
      </c>
      <c r="Q63" s="24">
        <f t="shared" si="5"/>
        <v>50000</v>
      </c>
      <c r="R63" s="1">
        <f t="shared" si="6"/>
        <v>52333.333333333336</v>
      </c>
      <c r="S63" s="1">
        <f t="shared" si="7"/>
        <v>52333.333333333336</v>
      </c>
    </row>
    <row r="64" spans="1:19" ht="27.75" customHeight="1" x14ac:dyDescent="0.25">
      <c r="A64" s="5">
        <v>59</v>
      </c>
      <c r="B64" s="5" t="s">
        <v>128</v>
      </c>
      <c r="C64" s="5" t="s">
        <v>129</v>
      </c>
      <c r="D64" s="5" t="s">
        <v>120</v>
      </c>
      <c r="E64" s="5">
        <v>1</v>
      </c>
      <c r="F64" s="12">
        <v>10000</v>
      </c>
      <c r="G64" s="12">
        <v>0</v>
      </c>
      <c r="H64" s="1">
        <f t="shared" si="0"/>
        <v>10000</v>
      </c>
      <c r="I64" s="18">
        <f t="shared" si="1"/>
        <v>10000</v>
      </c>
      <c r="J64" s="12">
        <v>13000</v>
      </c>
      <c r="K64" s="1">
        <v>0</v>
      </c>
      <c r="L64" s="1">
        <f t="shared" si="2"/>
        <v>13000</v>
      </c>
      <c r="M64" s="2">
        <f t="shared" si="3"/>
        <v>13000</v>
      </c>
      <c r="N64" s="12">
        <v>12000</v>
      </c>
      <c r="O64" s="9">
        <v>0</v>
      </c>
      <c r="P64" s="1">
        <f t="shared" si="4"/>
        <v>12000</v>
      </c>
      <c r="Q64" s="24">
        <f t="shared" si="5"/>
        <v>12000</v>
      </c>
      <c r="R64" s="1">
        <f t="shared" si="6"/>
        <v>11666.666666666666</v>
      </c>
      <c r="S64" s="1">
        <f t="shared" si="7"/>
        <v>11666.666666666666</v>
      </c>
    </row>
    <row r="65" spans="1:19" ht="27.75" customHeight="1" x14ac:dyDescent="0.25">
      <c r="A65" s="5">
        <v>60</v>
      </c>
      <c r="B65" s="5" t="s">
        <v>130</v>
      </c>
      <c r="C65" s="5" t="s">
        <v>131</v>
      </c>
      <c r="D65" s="5" t="s">
        <v>132</v>
      </c>
      <c r="E65" s="5">
        <v>1</v>
      </c>
      <c r="F65" s="12">
        <v>25000</v>
      </c>
      <c r="G65" s="12">
        <v>0</v>
      </c>
      <c r="H65" s="1">
        <f t="shared" si="0"/>
        <v>25000</v>
      </c>
      <c r="I65" s="18">
        <f t="shared" si="1"/>
        <v>25000</v>
      </c>
      <c r="J65" s="12">
        <v>23000</v>
      </c>
      <c r="K65" s="1">
        <v>0</v>
      </c>
      <c r="L65" s="1">
        <f t="shared" si="2"/>
        <v>23000</v>
      </c>
      <c r="M65" s="2">
        <f t="shared" si="3"/>
        <v>23000</v>
      </c>
      <c r="N65" s="12">
        <v>22000</v>
      </c>
      <c r="O65" s="9">
        <v>0</v>
      </c>
      <c r="P65" s="1">
        <f t="shared" si="4"/>
        <v>22000</v>
      </c>
      <c r="Q65" s="24">
        <f t="shared" si="5"/>
        <v>22000</v>
      </c>
      <c r="R65" s="1">
        <f t="shared" si="6"/>
        <v>23333.333333333332</v>
      </c>
      <c r="S65" s="1">
        <f t="shared" si="7"/>
        <v>23333.333333333332</v>
      </c>
    </row>
    <row r="66" spans="1:19" ht="27.75" customHeight="1" x14ac:dyDescent="0.25">
      <c r="A66" s="5">
        <v>61</v>
      </c>
      <c r="B66" s="5" t="s">
        <v>133</v>
      </c>
      <c r="C66" s="5" t="s">
        <v>134</v>
      </c>
      <c r="D66" s="5" t="s">
        <v>132</v>
      </c>
      <c r="E66" s="5">
        <v>1</v>
      </c>
      <c r="F66" s="12">
        <v>125000</v>
      </c>
      <c r="G66" s="12">
        <v>0</v>
      </c>
      <c r="H66" s="1">
        <f t="shared" si="0"/>
        <v>125000</v>
      </c>
      <c r="I66" s="18">
        <f t="shared" si="1"/>
        <v>125000</v>
      </c>
      <c r="J66" s="12">
        <v>122000</v>
      </c>
      <c r="K66" s="1">
        <v>0</v>
      </c>
      <c r="L66" s="1">
        <f t="shared" si="2"/>
        <v>122000</v>
      </c>
      <c r="M66" s="2">
        <f t="shared" si="3"/>
        <v>122000</v>
      </c>
      <c r="N66" s="12">
        <v>120000</v>
      </c>
      <c r="O66" s="9">
        <v>0</v>
      </c>
      <c r="P66" s="1">
        <f t="shared" si="4"/>
        <v>120000</v>
      </c>
      <c r="Q66" s="24">
        <f t="shared" si="5"/>
        <v>120000</v>
      </c>
      <c r="R66" s="1">
        <f t="shared" si="6"/>
        <v>122333.33333333333</v>
      </c>
      <c r="S66" s="1">
        <f t="shared" si="7"/>
        <v>122333.33333333333</v>
      </c>
    </row>
    <row r="67" spans="1:19" ht="27.75" customHeight="1" x14ac:dyDescent="0.25">
      <c r="A67" s="5">
        <v>62</v>
      </c>
      <c r="B67" s="5" t="s">
        <v>135</v>
      </c>
      <c r="C67" s="5" t="s">
        <v>136</v>
      </c>
      <c r="D67" s="5" t="s">
        <v>137</v>
      </c>
      <c r="E67" s="5">
        <v>1</v>
      </c>
      <c r="F67" s="12">
        <v>680000</v>
      </c>
      <c r="G67" s="12">
        <v>0</v>
      </c>
      <c r="H67" s="1">
        <f t="shared" si="0"/>
        <v>680000</v>
      </c>
      <c r="I67" s="18">
        <f t="shared" si="1"/>
        <v>680000</v>
      </c>
      <c r="J67" s="12">
        <v>670000</v>
      </c>
      <c r="K67" s="1">
        <v>0</v>
      </c>
      <c r="L67" s="1">
        <f t="shared" si="2"/>
        <v>670000</v>
      </c>
      <c r="M67" s="2">
        <f t="shared" si="3"/>
        <v>670000</v>
      </c>
      <c r="N67" s="12">
        <v>650000</v>
      </c>
      <c r="O67" s="9">
        <v>0</v>
      </c>
      <c r="P67" s="1">
        <f t="shared" si="4"/>
        <v>650000</v>
      </c>
      <c r="Q67" s="24">
        <f t="shared" si="5"/>
        <v>650000</v>
      </c>
      <c r="R67" s="1">
        <f t="shared" si="6"/>
        <v>666666.66666666663</v>
      </c>
      <c r="S67" s="1">
        <f t="shared" si="7"/>
        <v>666666.66666666663</v>
      </c>
    </row>
    <row r="68" spans="1:19" ht="27.75" customHeight="1" x14ac:dyDescent="0.25">
      <c r="A68" s="5">
        <v>63</v>
      </c>
      <c r="B68" s="5" t="s">
        <v>138</v>
      </c>
      <c r="C68" s="5" t="s">
        <v>139</v>
      </c>
      <c r="D68" s="5" t="s">
        <v>120</v>
      </c>
      <c r="E68" s="5">
        <v>1</v>
      </c>
      <c r="F68" s="12">
        <v>50000</v>
      </c>
      <c r="G68" s="12">
        <v>0</v>
      </c>
      <c r="H68" s="1">
        <f t="shared" si="0"/>
        <v>50000</v>
      </c>
      <c r="I68" s="18">
        <f t="shared" si="1"/>
        <v>50000</v>
      </c>
      <c r="J68" s="12">
        <v>48000</v>
      </c>
      <c r="K68" s="1">
        <v>0</v>
      </c>
      <c r="L68" s="1">
        <f t="shared" si="2"/>
        <v>48000</v>
      </c>
      <c r="M68" s="2">
        <f t="shared" si="3"/>
        <v>48000</v>
      </c>
      <c r="N68" s="12">
        <v>45000</v>
      </c>
      <c r="O68" s="9">
        <v>0</v>
      </c>
      <c r="P68" s="1">
        <f t="shared" si="4"/>
        <v>45000</v>
      </c>
      <c r="Q68" s="24">
        <f t="shared" si="5"/>
        <v>45000</v>
      </c>
      <c r="R68" s="1">
        <f t="shared" si="6"/>
        <v>47666.666666666664</v>
      </c>
      <c r="S68" s="1">
        <f t="shared" si="7"/>
        <v>47666.666666666664</v>
      </c>
    </row>
    <row r="69" spans="1:19" ht="27.75" customHeight="1" x14ac:dyDescent="0.25">
      <c r="A69" s="5">
        <v>64</v>
      </c>
      <c r="B69" s="5" t="s">
        <v>140</v>
      </c>
      <c r="C69" s="5" t="s">
        <v>141</v>
      </c>
      <c r="D69" s="5" t="s">
        <v>120</v>
      </c>
      <c r="E69" s="5">
        <v>1</v>
      </c>
      <c r="F69" s="12">
        <v>22000</v>
      </c>
      <c r="G69" s="12">
        <v>0</v>
      </c>
      <c r="H69" s="1">
        <f t="shared" si="0"/>
        <v>22000</v>
      </c>
      <c r="I69" s="18">
        <f t="shared" si="1"/>
        <v>22000</v>
      </c>
      <c r="J69" s="12">
        <v>25000</v>
      </c>
      <c r="K69" s="1">
        <v>0</v>
      </c>
      <c r="L69" s="1">
        <f t="shared" si="2"/>
        <v>25000</v>
      </c>
      <c r="M69" s="2">
        <f t="shared" si="3"/>
        <v>25000</v>
      </c>
      <c r="N69" s="12">
        <v>30000</v>
      </c>
      <c r="O69" s="9">
        <v>0</v>
      </c>
      <c r="P69" s="1">
        <f t="shared" si="4"/>
        <v>30000</v>
      </c>
      <c r="Q69" s="24">
        <f t="shared" si="5"/>
        <v>30000</v>
      </c>
      <c r="R69" s="1">
        <f t="shared" si="6"/>
        <v>25666.666666666668</v>
      </c>
      <c r="S69" s="1">
        <f t="shared" si="7"/>
        <v>25666.666666666668</v>
      </c>
    </row>
    <row r="70" spans="1:19" ht="27.75" customHeight="1" x14ac:dyDescent="0.25">
      <c r="A70" s="5">
        <v>65</v>
      </c>
      <c r="B70" s="5" t="s">
        <v>142</v>
      </c>
      <c r="C70" s="5" t="s">
        <v>143</v>
      </c>
      <c r="D70" s="5" t="s">
        <v>120</v>
      </c>
      <c r="E70" s="5">
        <v>1</v>
      </c>
      <c r="F70" s="12">
        <v>22000</v>
      </c>
      <c r="G70" s="12">
        <v>0</v>
      </c>
      <c r="H70" s="1">
        <f t="shared" si="0"/>
        <v>22000</v>
      </c>
      <c r="I70" s="18">
        <f t="shared" si="1"/>
        <v>22000</v>
      </c>
      <c r="J70" s="12">
        <v>25000</v>
      </c>
      <c r="K70" s="1">
        <v>0</v>
      </c>
      <c r="L70" s="1">
        <f t="shared" si="2"/>
        <v>25000</v>
      </c>
      <c r="M70" s="2">
        <f t="shared" si="3"/>
        <v>25000</v>
      </c>
      <c r="N70" s="12">
        <v>30000</v>
      </c>
      <c r="O70" s="9">
        <v>0</v>
      </c>
      <c r="P70" s="1">
        <f t="shared" si="4"/>
        <v>30000</v>
      </c>
      <c r="Q70" s="24">
        <f t="shared" si="5"/>
        <v>30000</v>
      </c>
      <c r="R70" s="1">
        <f t="shared" si="6"/>
        <v>25666.666666666668</v>
      </c>
      <c r="S70" s="1">
        <f t="shared" si="7"/>
        <v>25666.666666666668</v>
      </c>
    </row>
    <row r="71" spans="1:19" ht="27.75" customHeight="1" x14ac:dyDescent="0.25">
      <c r="A71" s="5">
        <v>66</v>
      </c>
      <c r="B71" s="5" t="s">
        <v>144</v>
      </c>
      <c r="C71" s="5" t="s">
        <v>145</v>
      </c>
      <c r="D71" s="5" t="s">
        <v>120</v>
      </c>
      <c r="E71" s="5">
        <v>1</v>
      </c>
      <c r="F71" s="12">
        <v>30000</v>
      </c>
      <c r="G71" s="12">
        <v>0</v>
      </c>
      <c r="H71" s="1">
        <f t="shared" ref="H71:H79" si="11">F71+G71</f>
        <v>30000</v>
      </c>
      <c r="I71" s="18">
        <f t="shared" ref="I71:I79" si="12">H71*E71</f>
        <v>30000</v>
      </c>
      <c r="J71" s="12">
        <v>28000</v>
      </c>
      <c r="K71" s="1">
        <v>0</v>
      </c>
      <c r="L71" s="1">
        <f t="shared" ref="L71:L79" si="13">J71+K71</f>
        <v>28000</v>
      </c>
      <c r="M71" s="2">
        <f t="shared" ref="M71:M79" si="14">L71*E71</f>
        <v>28000</v>
      </c>
      <c r="N71" s="12">
        <v>25000</v>
      </c>
      <c r="O71" s="9">
        <v>0</v>
      </c>
      <c r="P71" s="1">
        <f t="shared" ref="P71:P79" si="15">N71+O71</f>
        <v>25000</v>
      </c>
      <c r="Q71" s="24">
        <f t="shared" ref="Q71:Q79" si="16">P71*E71</f>
        <v>25000</v>
      </c>
      <c r="R71" s="1">
        <f t="shared" ref="R71:R79" si="17">(F71+J71+N71)/3</f>
        <v>27666.666666666668</v>
      </c>
      <c r="S71" s="1">
        <f t="shared" ref="S71:S79" si="18">(I71+M71+Q71)/3</f>
        <v>27666.666666666668</v>
      </c>
    </row>
    <row r="72" spans="1:19" ht="27.75" customHeight="1" x14ac:dyDescent="0.25">
      <c r="A72" s="5">
        <v>67</v>
      </c>
      <c r="B72" s="5" t="s">
        <v>146</v>
      </c>
      <c r="C72" s="5" t="s">
        <v>147</v>
      </c>
      <c r="D72" s="5" t="s">
        <v>17</v>
      </c>
      <c r="E72" s="5">
        <v>1</v>
      </c>
      <c r="F72" s="12">
        <v>465000</v>
      </c>
      <c r="G72" s="12">
        <f t="shared" ref="G72:G74" si="19">F72*0.19</f>
        <v>88350</v>
      </c>
      <c r="H72" s="1">
        <f t="shared" si="11"/>
        <v>553350</v>
      </c>
      <c r="I72" s="18">
        <f t="shared" si="12"/>
        <v>553350</v>
      </c>
      <c r="J72" s="12">
        <v>460000</v>
      </c>
      <c r="K72" s="1">
        <f t="shared" ref="K72:K74" si="20">J72*0.19</f>
        <v>87400</v>
      </c>
      <c r="L72" s="1">
        <f t="shared" si="13"/>
        <v>547400</v>
      </c>
      <c r="M72" s="2">
        <f t="shared" si="14"/>
        <v>547400</v>
      </c>
      <c r="N72" s="12">
        <v>450000</v>
      </c>
      <c r="O72" s="9">
        <f t="shared" ref="O72:O74" si="21">N72*0.19</f>
        <v>85500</v>
      </c>
      <c r="P72" s="1">
        <f t="shared" si="15"/>
        <v>535500</v>
      </c>
      <c r="Q72" s="24">
        <f t="shared" si="16"/>
        <v>535500</v>
      </c>
      <c r="R72" s="1">
        <f t="shared" si="17"/>
        <v>458333.33333333331</v>
      </c>
      <c r="S72" s="1">
        <f t="shared" si="18"/>
        <v>545416.66666666663</v>
      </c>
    </row>
    <row r="73" spans="1:19" ht="27.75" customHeight="1" x14ac:dyDescent="0.25">
      <c r="A73" s="5">
        <v>68</v>
      </c>
      <c r="B73" s="5" t="s">
        <v>148</v>
      </c>
      <c r="C73" s="5" t="s">
        <v>149</v>
      </c>
      <c r="D73" s="5" t="s">
        <v>17</v>
      </c>
      <c r="E73" s="5">
        <v>1</v>
      </c>
      <c r="F73" s="12">
        <v>715000</v>
      </c>
      <c r="G73" s="12">
        <f t="shared" si="19"/>
        <v>135850</v>
      </c>
      <c r="H73" s="1">
        <f t="shared" si="11"/>
        <v>850850</v>
      </c>
      <c r="I73" s="18">
        <f t="shared" si="12"/>
        <v>850850</v>
      </c>
      <c r="J73" s="12">
        <v>710000</v>
      </c>
      <c r="K73" s="1">
        <f t="shared" si="20"/>
        <v>134900</v>
      </c>
      <c r="L73" s="1">
        <f t="shared" si="13"/>
        <v>844900</v>
      </c>
      <c r="M73" s="2">
        <f t="shared" si="14"/>
        <v>844900</v>
      </c>
      <c r="N73" s="12">
        <v>700000</v>
      </c>
      <c r="O73" s="9">
        <f t="shared" si="21"/>
        <v>133000</v>
      </c>
      <c r="P73" s="1">
        <f t="shared" si="15"/>
        <v>833000</v>
      </c>
      <c r="Q73" s="24">
        <f t="shared" si="16"/>
        <v>833000</v>
      </c>
      <c r="R73" s="1">
        <f t="shared" si="17"/>
        <v>708333.33333333337</v>
      </c>
      <c r="S73" s="1">
        <f t="shared" si="18"/>
        <v>842916.66666666663</v>
      </c>
    </row>
    <row r="74" spans="1:19" ht="27.75" customHeight="1" x14ac:dyDescent="0.25">
      <c r="A74" s="5">
        <v>69</v>
      </c>
      <c r="B74" s="5" t="s">
        <v>150</v>
      </c>
      <c r="C74" s="5" t="s">
        <v>151</v>
      </c>
      <c r="D74" s="5" t="s">
        <v>61</v>
      </c>
      <c r="E74" s="5">
        <v>1</v>
      </c>
      <c r="F74" s="12">
        <v>395000</v>
      </c>
      <c r="G74" s="12">
        <f t="shared" si="19"/>
        <v>75050</v>
      </c>
      <c r="H74" s="1">
        <f t="shared" si="11"/>
        <v>470050</v>
      </c>
      <c r="I74" s="18">
        <f t="shared" si="12"/>
        <v>470050</v>
      </c>
      <c r="J74" s="12">
        <v>410000</v>
      </c>
      <c r="K74" s="1">
        <f t="shared" si="20"/>
        <v>77900</v>
      </c>
      <c r="L74" s="1">
        <f t="shared" si="13"/>
        <v>487900</v>
      </c>
      <c r="M74" s="2">
        <f t="shared" si="14"/>
        <v>487900</v>
      </c>
      <c r="N74" s="12">
        <v>400000</v>
      </c>
      <c r="O74" s="9">
        <f t="shared" si="21"/>
        <v>76000</v>
      </c>
      <c r="P74" s="1">
        <f t="shared" si="15"/>
        <v>476000</v>
      </c>
      <c r="Q74" s="24">
        <f t="shared" si="16"/>
        <v>476000</v>
      </c>
      <c r="R74" s="1">
        <f t="shared" si="17"/>
        <v>401666.66666666669</v>
      </c>
      <c r="S74" s="1">
        <f t="shared" si="18"/>
        <v>477983.33333333331</v>
      </c>
    </row>
    <row r="75" spans="1:19" ht="27.75" customHeight="1" x14ac:dyDescent="0.25">
      <c r="A75" s="5">
        <v>70</v>
      </c>
      <c r="B75" s="5" t="s">
        <v>152</v>
      </c>
      <c r="C75" s="5" t="s">
        <v>153</v>
      </c>
      <c r="D75" s="5" t="s">
        <v>17</v>
      </c>
      <c r="E75" s="5">
        <v>1</v>
      </c>
      <c r="F75" s="12">
        <v>220000</v>
      </c>
      <c r="G75" s="12">
        <f>F75*0.05</f>
        <v>11000</v>
      </c>
      <c r="H75" s="1">
        <f t="shared" si="11"/>
        <v>231000</v>
      </c>
      <c r="I75" s="18">
        <f t="shared" si="12"/>
        <v>231000</v>
      </c>
      <c r="J75" s="12">
        <v>210000</v>
      </c>
      <c r="K75" s="1">
        <f>J75*0.05</f>
        <v>10500</v>
      </c>
      <c r="L75" s="1">
        <f t="shared" si="13"/>
        <v>220500</v>
      </c>
      <c r="M75" s="2">
        <f t="shared" si="14"/>
        <v>220500</v>
      </c>
      <c r="N75" s="12">
        <v>200000</v>
      </c>
      <c r="O75" s="9">
        <f>N75*0.05</f>
        <v>10000</v>
      </c>
      <c r="P75" s="1">
        <f t="shared" si="15"/>
        <v>210000</v>
      </c>
      <c r="Q75" s="24">
        <f t="shared" si="16"/>
        <v>210000</v>
      </c>
      <c r="R75" s="1">
        <f t="shared" si="17"/>
        <v>210000</v>
      </c>
      <c r="S75" s="1">
        <f t="shared" si="18"/>
        <v>220500</v>
      </c>
    </row>
    <row r="76" spans="1:19" ht="27.75" customHeight="1" x14ac:dyDescent="0.25">
      <c r="A76" s="5">
        <v>71</v>
      </c>
      <c r="B76" s="5" t="s">
        <v>110</v>
      </c>
      <c r="C76" s="5" t="s">
        <v>111</v>
      </c>
      <c r="D76" s="5" t="s">
        <v>17</v>
      </c>
      <c r="E76" s="5">
        <v>1</v>
      </c>
      <c r="F76" s="12">
        <v>95000</v>
      </c>
      <c r="G76" s="12">
        <f>F76*0.05</f>
        <v>4750</v>
      </c>
      <c r="H76" s="1">
        <f t="shared" si="11"/>
        <v>99750</v>
      </c>
      <c r="I76" s="18">
        <f t="shared" si="12"/>
        <v>99750</v>
      </c>
      <c r="J76" s="12">
        <v>92000</v>
      </c>
      <c r="K76" s="1">
        <f>J76*0.05</f>
        <v>4600</v>
      </c>
      <c r="L76" s="1">
        <f t="shared" si="13"/>
        <v>96600</v>
      </c>
      <c r="M76" s="2">
        <f t="shared" si="14"/>
        <v>96600</v>
      </c>
      <c r="N76" s="12">
        <v>90000</v>
      </c>
      <c r="O76" s="9">
        <f>N76*0.05</f>
        <v>4500</v>
      </c>
      <c r="P76" s="1">
        <f t="shared" si="15"/>
        <v>94500</v>
      </c>
      <c r="Q76" s="24">
        <f t="shared" si="16"/>
        <v>94500</v>
      </c>
      <c r="R76" s="1">
        <f t="shared" si="17"/>
        <v>92333.333333333328</v>
      </c>
      <c r="S76" s="1">
        <f t="shared" si="18"/>
        <v>96950</v>
      </c>
    </row>
    <row r="77" spans="1:19" ht="27.75" customHeight="1" x14ac:dyDescent="0.25">
      <c r="A77" s="5">
        <v>72</v>
      </c>
      <c r="B77" s="5" t="s">
        <v>154</v>
      </c>
      <c r="C77" s="5" t="s">
        <v>155</v>
      </c>
      <c r="D77" s="5" t="s">
        <v>17</v>
      </c>
      <c r="E77" s="5">
        <v>1</v>
      </c>
      <c r="F77" s="12">
        <v>58000</v>
      </c>
      <c r="G77" s="12">
        <f>F77*0.05</f>
        <v>2900</v>
      </c>
      <c r="H77" s="1">
        <f t="shared" si="11"/>
        <v>60900</v>
      </c>
      <c r="I77" s="18">
        <f t="shared" si="12"/>
        <v>60900</v>
      </c>
      <c r="J77" s="12">
        <v>55000</v>
      </c>
      <c r="K77" s="1">
        <f>J77*0.05</f>
        <v>2750</v>
      </c>
      <c r="L77" s="1">
        <f t="shared" si="13"/>
        <v>57750</v>
      </c>
      <c r="M77" s="2">
        <f t="shared" si="14"/>
        <v>57750</v>
      </c>
      <c r="N77" s="12">
        <v>50000</v>
      </c>
      <c r="O77" s="9">
        <f>N77*0.05</f>
        <v>2500</v>
      </c>
      <c r="P77" s="1">
        <f t="shared" si="15"/>
        <v>52500</v>
      </c>
      <c r="Q77" s="24">
        <f t="shared" si="16"/>
        <v>52500</v>
      </c>
      <c r="R77" s="1">
        <f t="shared" si="17"/>
        <v>54333.333333333336</v>
      </c>
      <c r="S77" s="1">
        <f t="shared" si="18"/>
        <v>57050</v>
      </c>
    </row>
    <row r="78" spans="1:19" ht="27.75" customHeight="1" x14ac:dyDescent="0.25">
      <c r="A78" s="5">
        <v>73</v>
      </c>
      <c r="B78" s="5" t="s">
        <v>156</v>
      </c>
      <c r="C78" s="5" t="s">
        <v>157</v>
      </c>
      <c r="D78" s="5" t="s">
        <v>132</v>
      </c>
      <c r="E78" s="5">
        <v>1</v>
      </c>
      <c r="F78" s="12">
        <v>22000</v>
      </c>
      <c r="G78" s="12">
        <v>0</v>
      </c>
      <c r="H78" s="1">
        <f t="shared" si="11"/>
        <v>22000</v>
      </c>
      <c r="I78" s="18">
        <f t="shared" si="12"/>
        <v>22000</v>
      </c>
      <c r="J78" s="12">
        <v>20000</v>
      </c>
      <c r="K78" s="1">
        <v>0</v>
      </c>
      <c r="L78" s="1">
        <f t="shared" si="13"/>
        <v>20000</v>
      </c>
      <c r="M78" s="2">
        <f t="shared" si="14"/>
        <v>20000</v>
      </c>
      <c r="N78" s="12">
        <v>20000</v>
      </c>
      <c r="O78" s="9">
        <v>0</v>
      </c>
      <c r="P78" s="1">
        <f t="shared" si="15"/>
        <v>20000</v>
      </c>
      <c r="Q78" s="24">
        <f t="shared" si="16"/>
        <v>20000</v>
      </c>
      <c r="R78" s="1">
        <f t="shared" si="17"/>
        <v>20666.666666666668</v>
      </c>
      <c r="S78" s="1">
        <f t="shared" si="18"/>
        <v>20666.666666666668</v>
      </c>
    </row>
    <row r="79" spans="1:19" ht="27.75" customHeight="1" x14ac:dyDescent="0.25">
      <c r="A79" s="5">
        <v>74</v>
      </c>
      <c r="B79" s="5" t="s">
        <v>158</v>
      </c>
      <c r="C79" s="5" t="s">
        <v>159</v>
      </c>
      <c r="D79" s="5" t="s">
        <v>120</v>
      </c>
      <c r="E79" s="5">
        <v>1</v>
      </c>
      <c r="F79" s="12">
        <v>75000</v>
      </c>
      <c r="G79" s="12">
        <v>0</v>
      </c>
      <c r="H79" s="1">
        <f t="shared" si="11"/>
        <v>75000</v>
      </c>
      <c r="I79" s="18">
        <f t="shared" si="12"/>
        <v>75000</v>
      </c>
      <c r="J79" s="12">
        <v>70000</v>
      </c>
      <c r="K79" s="1">
        <v>0</v>
      </c>
      <c r="L79" s="1">
        <f t="shared" si="13"/>
        <v>70000</v>
      </c>
      <c r="M79" s="2">
        <f t="shared" si="14"/>
        <v>70000</v>
      </c>
      <c r="N79" s="12">
        <v>60000</v>
      </c>
      <c r="O79" s="9">
        <v>0</v>
      </c>
      <c r="P79" s="1">
        <f t="shared" si="15"/>
        <v>60000</v>
      </c>
      <c r="Q79" s="24">
        <f t="shared" si="16"/>
        <v>60000</v>
      </c>
      <c r="R79" s="1">
        <f t="shared" si="17"/>
        <v>68333.333333333328</v>
      </c>
      <c r="S79" s="1">
        <f t="shared" si="18"/>
        <v>68333.333333333328</v>
      </c>
    </row>
    <row r="80" spans="1:19" ht="27.75" customHeight="1" x14ac:dyDescent="0.25">
      <c r="A80" s="5">
        <v>75</v>
      </c>
      <c r="B80" s="5" t="s">
        <v>211</v>
      </c>
      <c r="C80" s="5" t="s">
        <v>212</v>
      </c>
      <c r="D80" s="5" t="s">
        <v>116</v>
      </c>
      <c r="E80" s="5">
        <v>1</v>
      </c>
      <c r="F80" s="12">
        <v>460000</v>
      </c>
      <c r="G80" s="12">
        <f>F80*0.19</f>
        <v>87400</v>
      </c>
      <c r="H80" s="1">
        <f>F80+G80</f>
        <v>547400</v>
      </c>
      <c r="I80" s="18">
        <f>H80*E80</f>
        <v>547400</v>
      </c>
      <c r="J80" s="12">
        <v>460000</v>
      </c>
      <c r="K80" s="12">
        <f>J80*0.19</f>
        <v>87400</v>
      </c>
      <c r="L80" s="1">
        <f>J80+K80</f>
        <v>547400</v>
      </c>
      <c r="M80" s="2">
        <f>L80*E80</f>
        <v>547400</v>
      </c>
      <c r="N80" s="12">
        <v>450000</v>
      </c>
      <c r="O80" s="12">
        <f>N80*0.19</f>
        <v>85500</v>
      </c>
      <c r="P80" s="1">
        <f>N80+O80</f>
        <v>535500</v>
      </c>
      <c r="Q80" s="24">
        <f>P80*E80</f>
        <v>535500</v>
      </c>
      <c r="R80" s="12">
        <f>(F80+J80+N80)/3</f>
        <v>456666.66666666669</v>
      </c>
      <c r="S80" s="12">
        <f>(I80+M80+Q80)/3</f>
        <v>543433.33333333337</v>
      </c>
    </row>
    <row r="81" spans="1:19" ht="27.75" customHeight="1" x14ac:dyDescent="0.25">
      <c r="A81" s="5">
        <v>76</v>
      </c>
      <c r="B81" s="5" t="s">
        <v>213</v>
      </c>
      <c r="C81" s="5" t="s">
        <v>214</v>
      </c>
      <c r="D81" s="5" t="s">
        <v>116</v>
      </c>
      <c r="E81" s="5">
        <v>1</v>
      </c>
      <c r="F81" s="12">
        <v>275000</v>
      </c>
      <c r="G81" s="12">
        <f t="shared" ref="G81:G104" si="22">F81*0.19</f>
        <v>52250</v>
      </c>
      <c r="H81" s="1">
        <f t="shared" ref="H81:H104" si="23">F81+G81</f>
        <v>327250</v>
      </c>
      <c r="I81" s="18">
        <f t="shared" ref="I81:I104" si="24">H81*E81</f>
        <v>327250</v>
      </c>
      <c r="J81" s="12">
        <v>270000</v>
      </c>
      <c r="K81" s="12">
        <f t="shared" ref="K81:K104" si="25">J81*0.19</f>
        <v>51300</v>
      </c>
      <c r="L81" s="1">
        <f t="shared" ref="L81:L104" si="26">J81+K81</f>
        <v>321300</v>
      </c>
      <c r="M81" s="2">
        <f t="shared" ref="M81:M104" si="27">L81*E81</f>
        <v>321300</v>
      </c>
      <c r="N81" s="12">
        <v>280000</v>
      </c>
      <c r="O81" s="12">
        <f t="shared" ref="O81:O104" si="28">N81*0.19</f>
        <v>53200</v>
      </c>
      <c r="P81" s="1">
        <f t="shared" ref="P81:P104" si="29">N81+O81</f>
        <v>333200</v>
      </c>
      <c r="Q81" s="24">
        <f t="shared" ref="Q81:Q104" si="30">P81*E81</f>
        <v>333200</v>
      </c>
      <c r="R81" s="12">
        <f t="shared" ref="R81:R104" si="31">(F81+J81+N81)/3</f>
        <v>275000</v>
      </c>
      <c r="S81" s="12">
        <f t="shared" ref="S81:S104" si="32">(I81+M81+Q81)/3</f>
        <v>327250</v>
      </c>
    </row>
    <row r="82" spans="1:19" ht="27.75" customHeight="1" x14ac:dyDescent="0.25">
      <c r="A82" s="5">
        <v>77</v>
      </c>
      <c r="B82" s="5" t="s">
        <v>215</v>
      </c>
      <c r="C82" s="5" t="s">
        <v>216</v>
      </c>
      <c r="D82" s="5" t="s">
        <v>137</v>
      </c>
      <c r="E82" s="5">
        <v>1</v>
      </c>
      <c r="F82" s="12">
        <v>80000</v>
      </c>
      <c r="G82" s="12">
        <f t="shared" si="22"/>
        <v>15200</v>
      </c>
      <c r="H82" s="1">
        <f t="shared" si="23"/>
        <v>95200</v>
      </c>
      <c r="I82" s="18">
        <f t="shared" si="24"/>
        <v>95200</v>
      </c>
      <c r="J82" s="12">
        <v>75000</v>
      </c>
      <c r="K82" s="12">
        <f t="shared" si="25"/>
        <v>14250</v>
      </c>
      <c r="L82" s="1">
        <f t="shared" si="26"/>
        <v>89250</v>
      </c>
      <c r="M82" s="2">
        <f t="shared" si="27"/>
        <v>89250</v>
      </c>
      <c r="N82" s="12">
        <v>70000</v>
      </c>
      <c r="O82" s="12">
        <f t="shared" si="28"/>
        <v>13300</v>
      </c>
      <c r="P82" s="1">
        <f t="shared" si="29"/>
        <v>83300</v>
      </c>
      <c r="Q82" s="24">
        <f t="shared" si="30"/>
        <v>83300</v>
      </c>
      <c r="R82" s="12">
        <f t="shared" si="31"/>
        <v>75000</v>
      </c>
      <c r="S82" s="12">
        <f t="shared" si="32"/>
        <v>89250</v>
      </c>
    </row>
    <row r="83" spans="1:19" ht="27.75" customHeight="1" x14ac:dyDescent="0.25">
      <c r="A83" s="5">
        <v>78</v>
      </c>
      <c r="B83" s="5" t="s">
        <v>217</v>
      </c>
      <c r="C83" s="5" t="s">
        <v>218</v>
      </c>
      <c r="D83" s="5" t="s">
        <v>137</v>
      </c>
      <c r="E83" s="5">
        <v>1</v>
      </c>
      <c r="F83" s="12">
        <v>19000</v>
      </c>
      <c r="G83" s="12">
        <f t="shared" si="22"/>
        <v>3610</v>
      </c>
      <c r="H83" s="1">
        <f t="shared" si="23"/>
        <v>22610</v>
      </c>
      <c r="I83" s="18">
        <f t="shared" si="24"/>
        <v>22610</v>
      </c>
      <c r="J83" s="12">
        <v>17000</v>
      </c>
      <c r="K83" s="12">
        <f t="shared" si="25"/>
        <v>3230</v>
      </c>
      <c r="L83" s="1">
        <f t="shared" si="26"/>
        <v>20230</v>
      </c>
      <c r="M83" s="2">
        <f t="shared" si="27"/>
        <v>20230</v>
      </c>
      <c r="N83" s="12">
        <v>18000</v>
      </c>
      <c r="O83" s="12">
        <f t="shared" si="28"/>
        <v>3420</v>
      </c>
      <c r="P83" s="1">
        <f t="shared" si="29"/>
        <v>21420</v>
      </c>
      <c r="Q83" s="24">
        <f t="shared" si="30"/>
        <v>21420</v>
      </c>
      <c r="R83" s="12">
        <f t="shared" si="31"/>
        <v>18000</v>
      </c>
      <c r="S83" s="12">
        <f t="shared" si="32"/>
        <v>21420</v>
      </c>
    </row>
    <row r="84" spans="1:19" ht="27.75" customHeight="1" x14ac:dyDescent="0.25">
      <c r="A84" s="5">
        <v>79</v>
      </c>
      <c r="B84" s="5" t="s">
        <v>219</v>
      </c>
      <c r="C84" s="5" t="s">
        <v>220</v>
      </c>
      <c r="D84" s="5" t="s">
        <v>137</v>
      </c>
      <c r="E84" s="5">
        <v>1</v>
      </c>
      <c r="F84" s="12">
        <v>24000</v>
      </c>
      <c r="G84" s="12">
        <f t="shared" si="22"/>
        <v>4560</v>
      </c>
      <c r="H84" s="1">
        <f t="shared" si="23"/>
        <v>28560</v>
      </c>
      <c r="I84" s="18">
        <f t="shared" si="24"/>
        <v>28560</v>
      </c>
      <c r="J84" s="12">
        <v>23000</v>
      </c>
      <c r="K84" s="12">
        <f t="shared" si="25"/>
        <v>4370</v>
      </c>
      <c r="L84" s="1">
        <f t="shared" si="26"/>
        <v>27370</v>
      </c>
      <c r="M84" s="2">
        <f t="shared" si="27"/>
        <v>27370</v>
      </c>
      <c r="N84" s="12">
        <v>22000</v>
      </c>
      <c r="O84" s="12">
        <f t="shared" si="28"/>
        <v>4180</v>
      </c>
      <c r="P84" s="1">
        <f t="shared" si="29"/>
        <v>26180</v>
      </c>
      <c r="Q84" s="24">
        <f t="shared" si="30"/>
        <v>26180</v>
      </c>
      <c r="R84" s="12">
        <f t="shared" si="31"/>
        <v>23000</v>
      </c>
      <c r="S84" s="12">
        <f t="shared" si="32"/>
        <v>27370</v>
      </c>
    </row>
    <row r="85" spans="1:19" ht="27.75" customHeight="1" x14ac:dyDescent="0.25">
      <c r="A85" s="5">
        <v>80</v>
      </c>
      <c r="B85" s="5" t="s">
        <v>221</v>
      </c>
      <c r="C85" s="5" t="s">
        <v>222</v>
      </c>
      <c r="D85" s="5" t="s">
        <v>223</v>
      </c>
      <c r="E85" s="5">
        <v>1</v>
      </c>
      <c r="F85" s="12">
        <v>100000</v>
      </c>
      <c r="G85" s="12">
        <f t="shared" si="22"/>
        <v>19000</v>
      </c>
      <c r="H85" s="1">
        <f t="shared" si="23"/>
        <v>119000</v>
      </c>
      <c r="I85" s="18">
        <f t="shared" si="24"/>
        <v>119000</v>
      </c>
      <c r="J85" s="12">
        <v>95000</v>
      </c>
      <c r="K85" s="12">
        <f t="shared" si="25"/>
        <v>18050</v>
      </c>
      <c r="L85" s="1">
        <f t="shared" si="26"/>
        <v>113050</v>
      </c>
      <c r="M85" s="2">
        <f t="shared" si="27"/>
        <v>113050</v>
      </c>
      <c r="N85" s="12">
        <v>90000</v>
      </c>
      <c r="O85" s="12">
        <f t="shared" si="28"/>
        <v>17100</v>
      </c>
      <c r="P85" s="1">
        <f t="shared" si="29"/>
        <v>107100</v>
      </c>
      <c r="Q85" s="24">
        <f t="shared" si="30"/>
        <v>107100</v>
      </c>
      <c r="R85" s="12">
        <f t="shared" si="31"/>
        <v>95000</v>
      </c>
      <c r="S85" s="12">
        <f t="shared" si="32"/>
        <v>113050</v>
      </c>
    </row>
    <row r="86" spans="1:19" ht="27.75" customHeight="1" x14ac:dyDescent="0.25">
      <c r="A86" s="5">
        <v>81</v>
      </c>
      <c r="B86" s="5" t="s">
        <v>224</v>
      </c>
      <c r="C86" s="5" t="s">
        <v>225</v>
      </c>
      <c r="D86" s="5" t="s">
        <v>223</v>
      </c>
      <c r="E86" s="5">
        <v>1</v>
      </c>
      <c r="F86" s="12">
        <v>40000</v>
      </c>
      <c r="G86" s="12">
        <f t="shared" si="22"/>
        <v>7600</v>
      </c>
      <c r="H86" s="1">
        <f t="shared" si="23"/>
        <v>47600</v>
      </c>
      <c r="I86" s="18">
        <f t="shared" si="24"/>
        <v>47600</v>
      </c>
      <c r="J86" s="12">
        <v>37000</v>
      </c>
      <c r="K86" s="12">
        <f t="shared" si="25"/>
        <v>7030</v>
      </c>
      <c r="L86" s="1">
        <f t="shared" si="26"/>
        <v>44030</v>
      </c>
      <c r="M86" s="2">
        <f t="shared" si="27"/>
        <v>44030</v>
      </c>
      <c r="N86" s="12">
        <v>35000</v>
      </c>
      <c r="O86" s="12">
        <f t="shared" si="28"/>
        <v>6650</v>
      </c>
      <c r="P86" s="1">
        <f t="shared" si="29"/>
        <v>41650</v>
      </c>
      <c r="Q86" s="24">
        <f t="shared" si="30"/>
        <v>41650</v>
      </c>
      <c r="R86" s="12">
        <f t="shared" si="31"/>
        <v>37333.333333333336</v>
      </c>
      <c r="S86" s="12">
        <f t="shared" si="32"/>
        <v>44426.666666666664</v>
      </c>
    </row>
    <row r="87" spans="1:19" ht="27.75" customHeight="1" x14ac:dyDescent="0.25">
      <c r="A87" s="5">
        <v>82</v>
      </c>
      <c r="B87" s="5" t="s">
        <v>226</v>
      </c>
      <c r="C87" s="5" t="s">
        <v>227</v>
      </c>
      <c r="D87" s="5" t="s">
        <v>223</v>
      </c>
      <c r="E87" s="5">
        <v>1</v>
      </c>
      <c r="F87" s="12">
        <v>55000</v>
      </c>
      <c r="G87" s="12">
        <f t="shared" si="22"/>
        <v>10450</v>
      </c>
      <c r="H87" s="1">
        <f t="shared" si="23"/>
        <v>65450</v>
      </c>
      <c r="I87" s="18">
        <f t="shared" si="24"/>
        <v>65450</v>
      </c>
      <c r="J87" s="12">
        <v>52000</v>
      </c>
      <c r="K87" s="12">
        <f t="shared" si="25"/>
        <v>9880</v>
      </c>
      <c r="L87" s="1">
        <f t="shared" si="26"/>
        <v>61880</v>
      </c>
      <c r="M87" s="2">
        <f t="shared" si="27"/>
        <v>61880</v>
      </c>
      <c r="N87" s="12">
        <v>50000</v>
      </c>
      <c r="O87" s="12">
        <f t="shared" si="28"/>
        <v>9500</v>
      </c>
      <c r="P87" s="1">
        <f t="shared" si="29"/>
        <v>59500</v>
      </c>
      <c r="Q87" s="24">
        <f t="shared" si="30"/>
        <v>59500</v>
      </c>
      <c r="R87" s="12">
        <f t="shared" si="31"/>
        <v>52333.333333333336</v>
      </c>
      <c r="S87" s="12">
        <f t="shared" si="32"/>
        <v>62276.666666666664</v>
      </c>
    </row>
    <row r="88" spans="1:19" ht="27.75" customHeight="1" x14ac:dyDescent="0.25">
      <c r="A88" s="5">
        <v>83</v>
      </c>
      <c r="B88" s="5" t="s">
        <v>228</v>
      </c>
      <c r="C88" s="5" t="s">
        <v>229</v>
      </c>
      <c r="D88" s="5" t="s">
        <v>223</v>
      </c>
      <c r="E88" s="5">
        <v>1</v>
      </c>
      <c r="F88" s="12">
        <v>1900</v>
      </c>
      <c r="G88" s="12">
        <v>0</v>
      </c>
      <c r="H88" s="1">
        <f t="shared" si="23"/>
        <v>1900</v>
      </c>
      <c r="I88" s="18">
        <f t="shared" si="24"/>
        <v>1900</v>
      </c>
      <c r="J88" s="12">
        <v>1800</v>
      </c>
      <c r="K88" s="12">
        <v>0</v>
      </c>
      <c r="L88" s="1">
        <f t="shared" si="26"/>
        <v>1800</v>
      </c>
      <c r="M88" s="2">
        <f t="shared" si="27"/>
        <v>1800</v>
      </c>
      <c r="N88" s="12">
        <v>1700</v>
      </c>
      <c r="O88" s="12">
        <v>0</v>
      </c>
      <c r="P88" s="1">
        <f t="shared" si="29"/>
        <v>1700</v>
      </c>
      <c r="Q88" s="24">
        <f t="shared" si="30"/>
        <v>1700</v>
      </c>
      <c r="R88" s="12">
        <f t="shared" si="31"/>
        <v>1800</v>
      </c>
      <c r="S88" s="12">
        <f t="shared" si="32"/>
        <v>1800</v>
      </c>
    </row>
    <row r="89" spans="1:19" ht="27.75" customHeight="1" x14ac:dyDescent="0.25">
      <c r="A89" s="5">
        <v>84</v>
      </c>
      <c r="B89" s="5" t="s">
        <v>230</v>
      </c>
      <c r="C89" s="5" t="s">
        <v>231</v>
      </c>
      <c r="D89" s="5" t="s">
        <v>197</v>
      </c>
      <c r="E89" s="5">
        <v>1</v>
      </c>
      <c r="F89" s="12">
        <v>39000</v>
      </c>
      <c r="G89" s="12">
        <f t="shared" si="22"/>
        <v>7410</v>
      </c>
      <c r="H89" s="1">
        <f t="shared" si="23"/>
        <v>46410</v>
      </c>
      <c r="I89" s="18">
        <f t="shared" si="24"/>
        <v>46410</v>
      </c>
      <c r="J89" s="12">
        <v>40000</v>
      </c>
      <c r="K89" s="12">
        <f t="shared" si="25"/>
        <v>7600</v>
      </c>
      <c r="L89" s="1">
        <f t="shared" si="26"/>
        <v>47600</v>
      </c>
      <c r="M89" s="2">
        <f t="shared" si="27"/>
        <v>47600</v>
      </c>
      <c r="N89" s="12">
        <v>45000</v>
      </c>
      <c r="O89" s="12">
        <f t="shared" si="28"/>
        <v>8550</v>
      </c>
      <c r="P89" s="1">
        <f t="shared" si="29"/>
        <v>53550</v>
      </c>
      <c r="Q89" s="24">
        <f t="shared" si="30"/>
        <v>53550</v>
      </c>
      <c r="R89" s="12">
        <f t="shared" si="31"/>
        <v>41333.333333333336</v>
      </c>
      <c r="S89" s="12">
        <f t="shared" si="32"/>
        <v>49186.666666666664</v>
      </c>
    </row>
    <row r="90" spans="1:19" ht="27.75" customHeight="1" x14ac:dyDescent="0.25">
      <c r="A90" s="5">
        <v>85</v>
      </c>
      <c r="B90" s="5" t="s">
        <v>232</v>
      </c>
      <c r="C90" s="5" t="s">
        <v>233</v>
      </c>
      <c r="D90" s="5" t="s">
        <v>223</v>
      </c>
      <c r="E90" s="5">
        <v>1</v>
      </c>
      <c r="F90" s="12">
        <v>47000</v>
      </c>
      <c r="G90" s="12">
        <f t="shared" si="22"/>
        <v>8930</v>
      </c>
      <c r="H90" s="1">
        <f t="shared" si="23"/>
        <v>55930</v>
      </c>
      <c r="I90" s="18">
        <f t="shared" si="24"/>
        <v>55930</v>
      </c>
      <c r="J90" s="12">
        <v>46000</v>
      </c>
      <c r="K90" s="12">
        <f t="shared" si="25"/>
        <v>8740</v>
      </c>
      <c r="L90" s="1">
        <f t="shared" si="26"/>
        <v>54740</v>
      </c>
      <c r="M90" s="2">
        <f t="shared" si="27"/>
        <v>54740</v>
      </c>
      <c r="N90" s="12">
        <v>45000</v>
      </c>
      <c r="O90" s="12">
        <f t="shared" si="28"/>
        <v>8550</v>
      </c>
      <c r="P90" s="1">
        <f t="shared" si="29"/>
        <v>53550</v>
      </c>
      <c r="Q90" s="24">
        <f t="shared" si="30"/>
        <v>53550</v>
      </c>
      <c r="R90" s="12">
        <f t="shared" si="31"/>
        <v>46000</v>
      </c>
      <c r="S90" s="12">
        <f t="shared" si="32"/>
        <v>54740</v>
      </c>
    </row>
    <row r="91" spans="1:19" ht="27.75" customHeight="1" x14ac:dyDescent="0.25">
      <c r="A91" s="5">
        <v>86</v>
      </c>
      <c r="B91" s="5" t="s">
        <v>234</v>
      </c>
      <c r="C91" s="5" t="s">
        <v>235</v>
      </c>
      <c r="D91" s="5" t="s">
        <v>223</v>
      </c>
      <c r="E91" s="5">
        <v>1</v>
      </c>
      <c r="F91" s="12">
        <v>55000</v>
      </c>
      <c r="G91" s="12">
        <f t="shared" si="22"/>
        <v>10450</v>
      </c>
      <c r="H91" s="1">
        <f t="shared" si="23"/>
        <v>65450</v>
      </c>
      <c r="I91" s="18">
        <f t="shared" si="24"/>
        <v>65450</v>
      </c>
      <c r="J91" s="12">
        <v>52000</v>
      </c>
      <c r="K91" s="12">
        <f t="shared" si="25"/>
        <v>9880</v>
      </c>
      <c r="L91" s="1">
        <f t="shared" si="26"/>
        <v>61880</v>
      </c>
      <c r="M91" s="2">
        <f t="shared" si="27"/>
        <v>61880</v>
      </c>
      <c r="N91" s="12">
        <v>50000</v>
      </c>
      <c r="O91" s="12">
        <f t="shared" si="28"/>
        <v>9500</v>
      </c>
      <c r="P91" s="1">
        <f t="shared" si="29"/>
        <v>59500</v>
      </c>
      <c r="Q91" s="24">
        <f t="shared" si="30"/>
        <v>59500</v>
      </c>
      <c r="R91" s="12">
        <f t="shared" si="31"/>
        <v>52333.333333333336</v>
      </c>
      <c r="S91" s="12">
        <f t="shared" si="32"/>
        <v>62276.666666666664</v>
      </c>
    </row>
    <row r="92" spans="1:19" ht="27.75" customHeight="1" x14ac:dyDescent="0.25">
      <c r="A92" s="5">
        <v>87</v>
      </c>
      <c r="B92" s="5" t="s">
        <v>236</v>
      </c>
      <c r="C92" s="5" t="s">
        <v>237</v>
      </c>
      <c r="D92" s="5" t="s">
        <v>223</v>
      </c>
      <c r="E92" s="5">
        <v>1</v>
      </c>
      <c r="F92" s="12">
        <v>25000</v>
      </c>
      <c r="G92" s="12">
        <f t="shared" si="22"/>
        <v>4750</v>
      </c>
      <c r="H92" s="1">
        <f t="shared" si="23"/>
        <v>29750</v>
      </c>
      <c r="I92" s="18">
        <f t="shared" si="24"/>
        <v>29750</v>
      </c>
      <c r="J92" s="12">
        <v>24000</v>
      </c>
      <c r="K92" s="12">
        <f t="shared" si="25"/>
        <v>4560</v>
      </c>
      <c r="L92" s="1">
        <f t="shared" si="26"/>
        <v>28560</v>
      </c>
      <c r="M92" s="2">
        <f t="shared" si="27"/>
        <v>28560</v>
      </c>
      <c r="N92" s="12">
        <v>22000</v>
      </c>
      <c r="O92" s="12">
        <f t="shared" si="28"/>
        <v>4180</v>
      </c>
      <c r="P92" s="1">
        <f t="shared" si="29"/>
        <v>26180</v>
      </c>
      <c r="Q92" s="24">
        <f t="shared" si="30"/>
        <v>26180</v>
      </c>
      <c r="R92" s="12">
        <f t="shared" si="31"/>
        <v>23666.666666666668</v>
      </c>
      <c r="S92" s="12">
        <f t="shared" si="32"/>
        <v>28163.333333333332</v>
      </c>
    </row>
    <row r="93" spans="1:19" ht="27.75" customHeight="1" x14ac:dyDescent="0.25">
      <c r="A93" s="5">
        <v>88</v>
      </c>
      <c r="B93" s="5" t="s">
        <v>238</v>
      </c>
      <c r="C93" s="5" t="s">
        <v>239</v>
      </c>
      <c r="D93" s="5" t="s">
        <v>223</v>
      </c>
      <c r="E93" s="5">
        <v>1</v>
      </c>
      <c r="F93" s="12">
        <v>34000</v>
      </c>
      <c r="G93" s="12">
        <f t="shared" si="22"/>
        <v>6460</v>
      </c>
      <c r="H93" s="1">
        <f t="shared" si="23"/>
        <v>40460</v>
      </c>
      <c r="I93" s="18">
        <f t="shared" si="24"/>
        <v>40460</v>
      </c>
      <c r="J93" s="12">
        <v>32000</v>
      </c>
      <c r="K93" s="12">
        <f t="shared" si="25"/>
        <v>6080</v>
      </c>
      <c r="L93" s="1">
        <f t="shared" si="26"/>
        <v>38080</v>
      </c>
      <c r="M93" s="2">
        <f t="shared" si="27"/>
        <v>38080</v>
      </c>
      <c r="N93" s="12">
        <v>30000</v>
      </c>
      <c r="O93" s="12">
        <f t="shared" si="28"/>
        <v>5700</v>
      </c>
      <c r="P93" s="1">
        <f t="shared" si="29"/>
        <v>35700</v>
      </c>
      <c r="Q93" s="24">
        <f t="shared" si="30"/>
        <v>35700</v>
      </c>
      <c r="R93" s="12">
        <f t="shared" si="31"/>
        <v>32000</v>
      </c>
      <c r="S93" s="12">
        <f t="shared" si="32"/>
        <v>38080</v>
      </c>
    </row>
    <row r="94" spans="1:19" ht="27.75" customHeight="1" x14ac:dyDescent="0.25">
      <c r="A94" s="5">
        <v>89</v>
      </c>
      <c r="B94" s="5" t="s">
        <v>240</v>
      </c>
      <c r="C94" s="5" t="s">
        <v>241</v>
      </c>
      <c r="D94" s="5" t="s">
        <v>223</v>
      </c>
      <c r="E94" s="5">
        <v>1</v>
      </c>
      <c r="F94" s="12">
        <v>180000</v>
      </c>
      <c r="G94" s="12">
        <f t="shared" si="22"/>
        <v>34200</v>
      </c>
      <c r="H94" s="1">
        <f t="shared" si="23"/>
        <v>214200</v>
      </c>
      <c r="I94" s="18">
        <f t="shared" si="24"/>
        <v>214200</v>
      </c>
      <c r="J94" s="12">
        <v>175000</v>
      </c>
      <c r="K94" s="12">
        <f t="shared" si="25"/>
        <v>33250</v>
      </c>
      <c r="L94" s="1">
        <f t="shared" si="26"/>
        <v>208250</v>
      </c>
      <c r="M94" s="2">
        <f t="shared" si="27"/>
        <v>208250</v>
      </c>
      <c r="N94" s="12">
        <v>170000</v>
      </c>
      <c r="O94" s="12">
        <f t="shared" si="28"/>
        <v>32300</v>
      </c>
      <c r="P94" s="1">
        <f t="shared" si="29"/>
        <v>202300</v>
      </c>
      <c r="Q94" s="24">
        <f t="shared" si="30"/>
        <v>202300</v>
      </c>
      <c r="R94" s="12">
        <f t="shared" si="31"/>
        <v>175000</v>
      </c>
      <c r="S94" s="12">
        <f t="shared" si="32"/>
        <v>208250</v>
      </c>
    </row>
    <row r="95" spans="1:19" ht="27.75" customHeight="1" x14ac:dyDescent="0.25">
      <c r="A95" s="5">
        <v>90</v>
      </c>
      <c r="B95" s="5" t="s">
        <v>242</v>
      </c>
      <c r="C95" s="5" t="s">
        <v>243</v>
      </c>
      <c r="D95" s="5" t="s">
        <v>223</v>
      </c>
      <c r="E95" s="5">
        <v>1</v>
      </c>
      <c r="F95" s="12">
        <v>110000</v>
      </c>
      <c r="G95" s="12">
        <f t="shared" si="22"/>
        <v>20900</v>
      </c>
      <c r="H95" s="1">
        <f t="shared" si="23"/>
        <v>130900</v>
      </c>
      <c r="I95" s="18">
        <f t="shared" si="24"/>
        <v>130900</v>
      </c>
      <c r="J95" s="12">
        <v>105000</v>
      </c>
      <c r="K95" s="12">
        <f t="shared" si="25"/>
        <v>19950</v>
      </c>
      <c r="L95" s="1">
        <f t="shared" si="26"/>
        <v>124950</v>
      </c>
      <c r="M95" s="2">
        <f t="shared" si="27"/>
        <v>124950</v>
      </c>
      <c r="N95" s="12">
        <v>100000</v>
      </c>
      <c r="O95" s="12">
        <f t="shared" si="28"/>
        <v>19000</v>
      </c>
      <c r="P95" s="1">
        <f t="shared" si="29"/>
        <v>119000</v>
      </c>
      <c r="Q95" s="24">
        <f t="shared" si="30"/>
        <v>119000</v>
      </c>
      <c r="R95" s="12">
        <f t="shared" si="31"/>
        <v>105000</v>
      </c>
      <c r="S95" s="12">
        <f t="shared" si="32"/>
        <v>124950</v>
      </c>
    </row>
    <row r="96" spans="1:19" ht="27.75" customHeight="1" x14ac:dyDescent="0.25">
      <c r="A96" s="5">
        <v>91</v>
      </c>
      <c r="B96" s="5" t="s">
        <v>244</v>
      </c>
      <c r="C96" s="5" t="s">
        <v>245</v>
      </c>
      <c r="D96" s="5" t="s">
        <v>223</v>
      </c>
      <c r="E96" s="5">
        <v>1</v>
      </c>
      <c r="F96" s="12">
        <v>180000</v>
      </c>
      <c r="G96" s="12">
        <f t="shared" si="22"/>
        <v>34200</v>
      </c>
      <c r="H96" s="1">
        <f t="shared" si="23"/>
        <v>214200</v>
      </c>
      <c r="I96" s="18">
        <f t="shared" si="24"/>
        <v>214200</v>
      </c>
      <c r="J96" s="12">
        <v>175000</v>
      </c>
      <c r="K96" s="12">
        <f t="shared" si="25"/>
        <v>33250</v>
      </c>
      <c r="L96" s="1">
        <f t="shared" si="26"/>
        <v>208250</v>
      </c>
      <c r="M96" s="2">
        <f t="shared" si="27"/>
        <v>208250</v>
      </c>
      <c r="N96" s="12">
        <v>170000</v>
      </c>
      <c r="O96" s="12">
        <f t="shared" si="28"/>
        <v>32300</v>
      </c>
      <c r="P96" s="1">
        <f t="shared" si="29"/>
        <v>202300</v>
      </c>
      <c r="Q96" s="24">
        <f t="shared" si="30"/>
        <v>202300</v>
      </c>
      <c r="R96" s="12">
        <f t="shared" si="31"/>
        <v>175000</v>
      </c>
      <c r="S96" s="12">
        <f t="shared" si="32"/>
        <v>208250</v>
      </c>
    </row>
    <row r="97" spans="1:19" ht="27.75" customHeight="1" x14ac:dyDescent="0.25">
      <c r="A97" s="5">
        <v>92</v>
      </c>
      <c r="B97" s="5" t="s">
        <v>246</v>
      </c>
      <c r="C97" s="5" t="s">
        <v>247</v>
      </c>
      <c r="D97" s="5" t="s">
        <v>223</v>
      </c>
      <c r="E97" s="5">
        <v>1</v>
      </c>
      <c r="F97" s="12">
        <v>670000</v>
      </c>
      <c r="G97" s="12">
        <f t="shared" si="22"/>
        <v>127300</v>
      </c>
      <c r="H97" s="1">
        <f t="shared" si="23"/>
        <v>797300</v>
      </c>
      <c r="I97" s="18">
        <f t="shared" si="24"/>
        <v>797300</v>
      </c>
      <c r="J97" s="12">
        <v>660000</v>
      </c>
      <c r="K97" s="12">
        <f t="shared" si="25"/>
        <v>125400</v>
      </c>
      <c r="L97" s="1">
        <f t="shared" si="26"/>
        <v>785400</v>
      </c>
      <c r="M97" s="2">
        <f t="shared" si="27"/>
        <v>785400</v>
      </c>
      <c r="N97" s="12">
        <v>650000</v>
      </c>
      <c r="O97" s="12">
        <f t="shared" si="28"/>
        <v>123500</v>
      </c>
      <c r="P97" s="1">
        <f t="shared" si="29"/>
        <v>773500</v>
      </c>
      <c r="Q97" s="24">
        <f t="shared" si="30"/>
        <v>773500</v>
      </c>
      <c r="R97" s="12">
        <f t="shared" si="31"/>
        <v>660000</v>
      </c>
      <c r="S97" s="12">
        <f t="shared" si="32"/>
        <v>785400</v>
      </c>
    </row>
    <row r="98" spans="1:19" ht="27.75" customHeight="1" x14ac:dyDescent="0.25">
      <c r="A98" s="5">
        <v>93</v>
      </c>
      <c r="B98" s="5" t="s">
        <v>248</v>
      </c>
      <c r="C98" s="5" t="s">
        <v>249</v>
      </c>
      <c r="D98" s="5" t="s">
        <v>137</v>
      </c>
      <c r="E98" s="5">
        <v>1</v>
      </c>
      <c r="F98" s="12">
        <v>380000</v>
      </c>
      <c r="G98" s="12">
        <f t="shared" si="22"/>
        <v>72200</v>
      </c>
      <c r="H98" s="1">
        <f t="shared" si="23"/>
        <v>452200</v>
      </c>
      <c r="I98" s="18">
        <f t="shared" si="24"/>
        <v>452200</v>
      </c>
      <c r="J98" s="12">
        <v>360000</v>
      </c>
      <c r="K98" s="12">
        <f t="shared" si="25"/>
        <v>68400</v>
      </c>
      <c r="L98" s="1">
        <f t="shared" si="26"/>
        <v>428400</v>
      </c>
      <c r="M98" s="2">
        <f t="shared" si="27"/>
        <v>428400</v>
      </c>
      <c r="N98" s="12">
        <v>350000</v>
      </c>
      <c r="O98" s="12">
        <f t="shared" si="28"/>
        <v>66500</v>
      </c>
      <c r="P98" s="1">
        <f t="shared" si="29"/>
        <v>416500</v>
      </c>
      <c r="Q98" s="24">
        <f t="shared" si="30"/>
        <v>416500</v>
      </c>
      <c r="R98" s="12">
        <f t="shared" si="31"/>
        <v>363333.33333333331</v>
      </c>
      <c r="S98" s="12">
        <f t="shared" si="32"/>
        <v>432366.66666666669</v>
      </c>
    </row>
    <row r="99" spans="1:19" ht="27.75" customHeight="1" x14ac:dyDescent="0.25">
      <c r="A99" s="5">
        <v>94</v>
      </c>
      <c r="B99" s="5" t="s">
        <v>250</v>
      </c>
      <c r="C99" s="5" t="s">
        <v>251</v>
      </c>
      <c r="D99" s="5" t="s">
        <v>223</v>
      </c>
      <c r="E99" s="5">
        <v>1</v>
      </c>
      <c r="F99" s="12">
        <v>270000</v>
      </c>
      <c r="G99" s="12">
        <f t="shared" si="22"/>
        <v>51300</v>
      </c>
      <c r="H99" s="1">
        <f t="shared" si="23"/>
        <v>321300</v>
      </c>
      <c r="I99" s="18">
        <f t="shared" si="24"/>
        <v>321300</v>
      </c>
      <c r="J99" s="12">
        <v>260000</v>
      </c>
      <c r="K99" s="12">
        <f t="shared" si="25"/>
        <v>49400</v>
      </c>
      <c r="L99" s="1">
        <f t="shared" si="26"/>
        <v>309400</v>
      </c>
      <c r="M99" s="2">
        <f t="shared" si="27"/>
        <v>309400</v>
      </c>
      <c r="N99" s="12">
        <v>250000</v>
      </c>
      <c r="O99" s="12">
        <f t="shared" si="28"/>
        <v>47500</v>
      </c>
      <c r="P99" s="1">
        <f t="shared" si="29"/>
        <v>297500</v>
      </c>
      <c r="Q99" s="24">
        <f t="shared" si="30"/>
        <v>297500</v>
      </c>
      <c r="R99" s="12">
        <f t="shared" si="31"/>
        <v>260000</v>
      </c>
      <c r="S99" s="12">
        <f t="shared" si="32"/>
        <v>309400</v>
      </c>
    </row>
    <row r="100" spans="1:19" ht="27.75" customHeight="1" x14ac:dyDescent="0.25">
      <c r="A100" s="5">
        <v>95</v>
      </c>
      <c r="B100" s="5" t="s">
        <v>252</v>
      </c>
      <c r="C100" s="5" t="s">
        <v>253</v>
      </c>
      <c r="D100" s="5" t="s">
        <v>223</v>
      </c>
      <c r="E100" s="5">
        <v>1</v>
      </c>
      <c r="F100" s="12">
        <v>18000</v>
      </c>
      <c r="G100" s="12">
        <f t="shared" si="22"/>
        <v>3420</v>
      </c>
      <c r="H100" s="1">
        <f t="shared" si="23"/>
        <v>21420</v>
      </c>
      <c r="I100" s="18">
        <f t="shared" si="24"/>
        <v>21420</v>
      </c>
      <c r="J100" s="12">
        <v>16000</v>
      </c>
      <c r="K100" s="12">
        <f t="shared" si="25"/>
        <v>3040</v>
      </c>
      <c r="L100" s="1">
        <f t="shared" si="26"/>
        <v>19040</v>
      </c>
      <c r="M100" s="2">
        <f t="shared" si="27"/>
        <v>19040</v>
      </c>
      <c r="N100" s="12">
        <v>15000</v>
      </c>
      <c r="O100" s="12">
        <f t="shared" si="28"/>
        <v>2850</v>
      </c>
      <c r="P100" s="1">
        <f t="shared" si="29"/>
        <v>17850</v>
      </c>
      <c r="Q100" s="24">
        <f t="shared" si="30"/>
        <v>17850</v>
      </c>
      <c r="R100" s="12">
        <f t="shared" si="31"/>
        <v>16333.333333333334</v>
      </c>
      <c r="S100" s="12">
        <f t="shared" si="32"/>
        <v>19436.666666666668</v>
      </c>
    </row>
    <row r="101" spans="1:19" ht="27.75" customHeight="1" x14ac:dyDescent="0.25">
      <c r="A101" s="5">
        <v>96</v>
      </c>
      <c r="B101" s="5" t="s">
        <v>254</v>
      </c>
      <c r="C101" s="5" t="s">
        <v>255</v>
      </c>
      <c r="D101" s="5" t="s">
        <v>223</v>
      </c>
      <c r="E101" s="5">
        <v>1</v>
      </c>
      <c r="F101" s="12">
        <v>210000</v>
      </c>
      <c r="G101" s="12">
        <f t="shared" si="22"/>
        <v>39900</v>
      </c>
      <c r="H101" s="1">
        <f t="shared" si="23"/>
        <v>249900</v>
      </c>
      <c r="I101" s="18">
        <f t="shared" si="24"/>
        <v>249900</v>
      </c>
      <c r="J101" s="12">
        <v>205000</v>
      </c>
      <c r="K101" s="12">
        <f t="shared" si="25"/>
        <v>38950</v>
      </c>
      <c r="L101" s="1">
        <f t="shared" si="26"/>
        <v>243950</v>
      </c>
      <c r="M101" s="2">
        <f t="shared" si="27"/>
        <v>243950</v>
      </c>
      <c r="N101" s="12">
        <v>200000</v>
      </c>
      <c r="O101" s="12">
        <f t="shared" si="28"/>
        <v>38000</v>
      </c>
      <c r="P101" s="1">
        <f t="shared" si="29"/>
        <v>238000</v>
      </c>
      <c r="Q101" s="24">
        <f t="shared" si="30"/>
        <v>238000</v>
      </c>
      <c r="R101" s="12">
        <f t="shared" si="31"/>
        <v>205000</v>
      </c>
      <c r="S101" s="12">
        <f t="shared" si="32"/>
        <v>243950</v>
      </c>
    </row>
    <row r="102" spans="1:19" ht="27.75" customHeight="1" x14ac:dyDescent="0.25">
      <c r="A102" s="5">
        <v>97</v>
      </c>
      <c r="B102" s="5" t="s">
        <v>256</v>
      </c>
      <c r="C102" s="5" t="s">
        <v>256</v>
      </c>
      <c r="D102" s="5" t="s">
        <v>223</v>
      </c>
      <c r="E102" s="5">
        <v>1</v>
      </c>
      <c r="F102" s="12">
        <v>54000</v>
      </c>
      <c r="G102" s="12">
        <f t="shared" si="22"/>
        <v>10260</v>
      </c>
      <c r="H102" s="1">
        <f t="shared" si="23"/>
        <v>64260</v>
      </c>
      <c r="I102" s="18">
        <f t="shared" si="24"/>
        <v>64260</v>
      </c>
      <c r="J102" s="12">
        <v>52000</v>
      </c>
      <c r="K102" s="12">
        <f t="shared" si="25"/>
        <v>9880</v>
      </c>
      <c r="L102" s="1">
        <f t="shared" si="26"/>
        <v>61880</v>
      </c>
      <c r="M102" s="2">
        <f t="shared" si="27"/>
        <v>61880</v>
      </c>
      <c r="N102" s="12">
        <v>50000</v>
      </c>
      <c r="O102" s="12">
        <f t="shared" si="28"/>
        <v>9500</v>
      </c>
      <c r="P102" s="1">
        <f t="shared" si="29"/>
        <v>59500</v>
      </c>
      <c r="Q102" s="24">
        <f t="shared" si="30"/>
        <v>59500</v>
      </c>
      <c r="R102" s="12">
        <f t="shared" si="31"/>
        <v>52000</v>
      </c>
      <c r="S102" s="12">
        <f t="shared" si="32"/>
        <v>61880</v>
      </c>
    </row>
    <row r="103" spans="1:19" ht="27.75" customHeight="1" x14ac:dyDescent="0.25">
      <c r="A103" s="5">
        <v>98</v>
      </c>
      <c r="B103" s="5" t="s">
        <v>257</v>
      </c>
      <c r="C103" s="5" t="s">
        <v>257</v>
      </c>
      <c r="D103" s="5" t="s">
        <v>223</v>
      </c>
      <c r="E103" s="5">
        <v>1</v>
      </c>
      <c r="F103" s="12">
        <v>24000</v>
      </c>
      <c r="G103" s="12">
        <f t="shared" si="22"/>
        <v>4560</v>
      </c>
      <c r="H103" s="1">
        <f t="shared" si="23"/>
        <v>28560</v>
      </c>
      <c r="I103" s="18">
        <f t="shared" si="24"/>
        <v>28560</v>
      </c>
      <c r="J103" s="12">
        <v>22000</v>
      </c>
      <c r="K103" s="12">
        <f t="shared" si="25"/>
        <v>4180</v>
      </c>
      <c r="L103" s="1">
        <f t="shared" si="26"/>
        <v>26180</v>
      </c>
      <c r="M103" s="2">
        <f t="shared" si="27"/>
        <v>26180</v>
      </c>
      <c r="N103" s="12">
        <v>20000</v>
      </c>
      <c r="O103" s="12">
        <f t="shared" si="28"/>
        <v>3800</v>
      </c>
      <c r="P103" s="1">
        <f t="shared" si="29"/>
        <v>23800</v>
      </c>
      <c r="Q103" s="24">
        <f t="shared" si="30"/>
        <v>23800</v>
      </c>
      <c r="R103" s="12">
        <f t="shared" si="31"/>
        <v>22000</v>
      </c>
      <c r="S103" s="12">
        <f t="shared" si="32"/>
        <v>26180</v>
      </c>
    </row>
    <row r="104" spans="1:19" ht="27.75" customHeight="1" x14ac:dyDescent="0.25">
      <c r="A104" s="5">
        <v>99</v>
      </c>
      <c r="B104" s="5" t="s">
        <v>258</v>
      </c>
      <c r="C104" s="5" t="s">
        <v>258</v>
      </c>
      <c r="D104" s="5" t="s">
        <v>223</v>
      </c>
      <c r="E104" s="5">
        <v>1</v>
      </c>
      <c r="F104" s="12">
        <v>105000</v>
      </c>
      <c r="G104" s="12">
        <f t="shared" si="22"/>
        <v>19950</v>
      </c>
      <c r="H104" s="1">
        <f t="shared" si="23"/>
        <v>124950</v>
      </c>
      <c r="I104" s="18">
        <f t="shared" si="24"/>
        <v>124950</v>
      </c>
      <c r="J104" s="12">
        <v>100000</v>
      </c>
      <c r="K104" s="12">
        <f t="shared" si="25"/>
        <v>19000</v>
      </c>
      <c r="L104" s="1">
        <f t="shared" si="26"/>
        <v>119000</v>
      </c>
      <c r="M104" s="2">
        <f t="shared" si="27"/>
        <v>119000</v>
      </c>
      <c r="N104" s="12">
        <v>110000</v>
      </c>
      <c r="O104" s="12">
        <f t="shared" si="28"/>
        <v>20900</v>
      </c>
      <c r="P104" s="1">
        <f t="shared" si="29"/>
        <v>130900</v>
      </c>
      <c r="Q104" s="24">
        <f t="shared" si="30"/>
        <v>130900</v>
      </c>
      <c r="R104" s="12">
        <f t="shared" si="31"/>
        <v>105000</v>
      </c>
      <c r="S104" s="12">
        <f t="shared" si="32"/>
        <v>124950</v>
      </c>
    </row>
    <row r="105" spans="1:19" ht="27.75" customHeight="1" x14ac:dyDescent="0.25">
      <c r="A105" s="5">
        <v>100</v>
      </c>
      <c r="B105" s="5" t="s">
        <v>259</v>
      </c>
      <c r="C105" s="5" t="s">
        <v>260</v>
      </c>
      <c r="D105" s="5" t="s">
        <v>223</v>
      </c>
      <c r="E105" s="5">
        <v>1</v>
      </c>
      <c r="F105" s="12">
        <v>90000</v>
      </c>
      <c r="G105" s="12">
        <v>0</v>
      </c>
      <c r="H105" s="1">
        <f>F105+G105</f>
        <v>90000</v>
      </c>
      <c r="I105" s="18">
        <f>H105*E105</f>
        <v>90000</v>
      </c>
      <c r="J105" s="12">
        <v>85000</v>
      </c>
      <c r="K105" s="12">
        <v>0</v>
      </c>
      <c r="L105" s="12">
        <f>J105+K105</f>
        <v>85000</v>
      </c>
      <c r="M105" s="22">
        <f>L105*E105</f>
        <v>85000</v>
      </c>
      <c r="N105" s="12">
        <v>80000</v>
      </c>
      <c r="O105" s="9">
        <v>0</v>
      </c>
      <c r="P105" s="1">
        <f>N105+O105</f>
        <v>80000</v>
      </c>
      <c r="Q105" s="24">
        <f>P105*E105</f>
        <v>80000</v>
      </c>
      <c r="R105" s="12">
        <f t="shared" ref="R105" si="33">(F105+J105+N105)/3</f>
        <v>85000</v>
      </c>
      <c r="S105" s="12">
        <f>(I105+M105+Q105)/3</f>
        <v>85000</v>
      </c>
    </row>
    <row r="106" spans="1:19" ht="27.75" customHeight="1" x14ac:dyDescent="0.25">
      <c r="A106" s="5">
        <v>101</v>
      </c>
      <c r="B106" s="5" t="s">
        <v>261</v>
      </c>
      <c r="C106" s="5" t="s">
        <v>262</v>
      </c>
      <c r="D106" s="5" t="s">
        <v>223</v>
      </c>
      <c r="E106" s="5">
        <v>1</v>
      </c>
      <c r="F106" s="12">
        <v>430000</v>
      </c>
      <c r="G106" s="12">
        <v>0</v>
      </c>
      <c r="H106" s="1">
        <f t="shared" ref="H106:H122" si="34">F106+G106</f>
        <v>430000</v>
      </c>
      <c r="I106" s="18">
        <f t="shared" ref="I106:I122" si="35">H106*E106</f>
        <v>430000</v>
      </c>
      <c r="J106" s="12">
        <v>425000</v>
      </c>
      <c r="K106" s="12">
        <v>0</v>
      </c>
      <c r="L106" s="12">
        <f t="shared" ref="L106:L122" si="36">J106+K106</f>
        <v>425000</v>
      </c>
      <c r="M106" s="22">
        <f t="shared" ref="M106:M122" si="37">L106*E106</f>
        <v>425000</v>
      </c>
      <c r="N106" s="12">
        <v>420000</v>
      </c>
      <c r="O106" s="9">
        <v>0</v>
      </c>
      <c r="P106" s="1">
        <f t="shared" ref="P106:P122" si="38">N106+O106</f>
        <v>420000</v>
      </c>
      <c r="Q106" s="24">
        <f t="shared" ref="Q106:Q122" si="39">P106*E106</f>
        <v>420000</v>
      </c>
      <c r="R106" s="12">
        <f t="shared" ref="R106:R122" si="40">(F106+J106+N106)/3</f>
        <v>425000</v>
      </c>
      <c r="S106" s="12">
        <f t="shared" ref="S106:S122" si="41">(I106+M106+Q106)/3</f>
        <v>425000</v>
      </c>
    </row>
    <row r="107" spans="1:19" ht="27.75" customHeight="1" x14ac:dyDescent="0.25">
      <c r="A107" s="5">
        <v>102</v>
      </c>
      <c r="B107" s="5" t="s">
        <v>263</v>
      </c>
      <c r="C107" s="5" t="s">
        <v>264</v>
      </c>
      <c r="D107" s="5" t="s">
        <v>223</v>
      </c>
      <c r="E107" s="5">
        <v>1</v>
      </c>
      <c r="F107" s="12">
        <v>70000</v>
      </c>
      <c r="G107" s="12">
        <v>0</v>
      </c>
      <c r="H107" s="1">
        <f t="shared" si="34"/>
        <v>70000</v>
      </c>
      <c r="I107" s="18">
        <f t="shared" si="35"/>
        <v>70000</v>
      </c>
      <c r="J107" s="12">
        <v>65000</v>
      </c>
      <c r="K107" s="12">
        <v>0</v>
      </c>
      <c r="L107" s="12">
        <f t="shared" si="36"/>
        <v>65000</v>
      </c>
      <c r="M107" s="22">
        <f t="shared" si="37"/>
        <v>65000</v>
      </c>
      <c r="N107" s="12">
        <v>60000</v>
      </c>
      <c r="O107" s="9">
        <v>0</v>
      </c>
      <c r="P107" s="1">
        <f t="shared" si="38"/>
        <v>60000</v>
      </c>
      <c r="Q107" s="24">
        <f t="shared" si="39"/>
        <v>60000</v>
      </c>
      <c r="R107" s="12">
        <f t="shared" si="40"/>
        <v>65000</v>
      </c>
      <c r="S107" s="12">
        <f t="shared" si="41"/>
        <v>65000</v>
      </c>
    </row>
    <row r="108" spans="1:19" ht="27.75" customHeight="1" x14ac:dyDescent="0.25">
      <c r="A108" s="5">
        <v>103</v>
      </c>
      <c r="B108" s="5" t="s">
        <v>265</v>
      </c>
      <c r="C108" s="5" t="s">
        <v>266</v>
      </c>
      <c r="D108" s="5" t="s">
        <v>223</v>
      </c>
      <c r="E108" s="5">
        <v>1</v>
      </c>
      <c r="F108" s="12">
        <v>100000</v>
      </c>
      <c r="G108" s="12">
        <v>0</v>
      </c>
      <c r="H108" s="1">
        <f t="shared" si="34"/>
        <v>100000</v>
      </c>
      <c r="I108" s="18">
        <f t="shared" si="35"/>
        <v>100000</v>
      </c>
      <c r="J108" s="12">
        <v>95000</v>
      </c>
      <c r="K108" s="12">
        <v>0</v>
      </c>
      <c r="L108" s="12">
        <f t="shared" si="36"/>
        <v>95000</v>
      </c>
      <c r="M108" s="22">
        <f t="shared" si="37"/>
        <v>95000</v>
      </c>
      <c r="N108" s="12">
        <v>90000</v>
      </c>
      <c r="O108" s="9">
        <v>0</v>
      </c>
      <c r="P108" s="1">
        <f t="shared" si="38"/>
        <v>90000</v>
      </c>
      <c r="Q108" s="24">
        <f t="shared" si="39"/>
        <v>90000</v>
      </c>
      <c r="R108" s="12">
        <f t="shared" si="40"/>
        <v>95000</v>
      </c>
      <c r="S108" s="12">
        <f t="shared" si="41"/>
        <v>95000</v>
      </c>
    </row>
    <row r="109" spans="1:19" ht="27.75" customHeight="1" x14ac:dyDescent="0.25">
      <c r="A109" s="5">
        <v>104</v>
      </c>
      <c r="B109" s="5" t="s">
        <v>267</v>
      </c>
      <c r="C109" s="5" t="s">
        <v>268</v>
      </c>
      <c r="D109" s="5" t="s">
        <v>223</v>
      </c>
      <c r="E109" s="5">
        <v>1</v>
      </c>
      <c r="F109" s="12">
        <v>110000</v>
      </c>
      <c r="G109" s="12">
        <v>0</v>
      </c>
      <c r="H109" s="1">
        <f t="shared" si="34"/>
        <v>110000</v>
      </c>
      <c r="I109" s="18">
        <f t="shared" si="35"/>
        <v>110000</v>
      </c>
      <c r="J109" s="12">
        <v>105000</v>
      </c>
      <c r="K109" s="12">
        <v>0</v>
      </c>
      <c r="L109" s="12">
        <f t="shared" si="36"/>
        <v>105000</v>
      </c>
      <c r="M109" s="22">
        <f t="shared" si="37"/>
        <v>105000</v>
      </c>
      <c r="N109" s="12">
        <v>100000</v>
      </c>
      <c r="O109" s="9">
        <v>0</v>
      </c>
      <c r="P109" s="1">
        <f t="shared" si="38"/>
        <v>100000</v>
      </c>
      <c r="Q109" s="24">
        <f t="shared" si="39"/>
        <v>100000</v>
      </c>
      <c r="R109" s="12">
        <f t="shared" si="40"/>
        <v>105000</v>
      </c>
      <c r="S109" s="12">
        <f t="shared" si="41"/>
        <v>105000</v>
      </c>
    </row>
    <row r="110" spans="1:19" ht="27.75" customHeight="1" x14ac:dyDescent="0.25">
      <c r="A110" s="5">
        <v>105</v>
      </c>
      <c r="B110" s="5" t="s">
        <v>269</v>
      </c>
      <c r="C110" s="5" t="s">
        <v>270</v>
      </c>
      <c r="D110" s="5" t="s">
        <v>223</v>
      </c>
      <c r="E110" s="5">
        <v>1</v>
      </c>
      <c r="F110" s="12">
        <v>130000</v>
      </c>
      <c r="G110" s="12">
        <v>0</v>
      </c>
      <c r="H110" s="1">
        <f t="shared" si="34"/>
        <v>130000</v>
      </c>
      <c r="I110" s="18">
        <f t="shared" si="35"/>
        <v>130000</v>
      </c>
      <c r="J110" s="12">
        <v>125000</v>
      </c>
      <c r="K110" s="12">
        <v>0</v>
      </c>
      <c r="L110" s="12">
        <f t="shared" si="36"/>
        <v>125000</v>
      </c>
      <c r="M110" s="22">
        <f t="shared" si="37"/>
        <v>125000</v>
      </c>
      <c r="N110" s="12">
        <v>120000</v>
      </c>
      <c r="O110" s="9">
        <v>0</v>
      </c>
      <c r="P110" s="1">
        <f t="shared" si="38"/>
        <v>120000</v>
      </c>
      <c r="Q110" s="24">
        <f t="shared" si="39"/>
        <v>120000</v>
      </c>
      <c r="R110" s="12">
        <f t="shared" si="40"/>
        <v>125000</v>
      </c>
      <c r="S110" s="12">
        <f t="shared" si="41"/>
        <v>125000</v>
      </c>
    </row>
    <row r="111" spans="1:19" ht="27.75" customHeight="1" x14ac:dyDescent="0.25">
      <c r="A111" s="5">
        <v>106</v>
      </c>
      <c r="B111" s="5" t="s">
        <v>271</v>
      </c>
      <c r="C111" s="5" t="s">
        <v>272</v>
      </c>
      <c r="D111" s="5" t="s">
        <v>223</v>
      </c>
      <c r="E111" s="5">
        <v>1</v>
      </c>
      <c r="F111" s="12">
        <v>80000</v>
      </c>
      <c r="G111" s="12">
        <v>0</v>
      </c>
      <c r="H111" s="1">
        <f t="shared" si="34"/>
        <v>80000</v>
      </c>
      <c r="I111" s="18">
        <f t="shared" si="35"/>
        <v>80000</v>
      </c>
      <c r="J111" s="12">
        <v>75000</v>
      </c>
      <c r="K111" s="12">
        <v>0</v>
      </c>
      <c r="L111" s="12">
        <f t="shared" si="36"/>
        <v>75000</v>
      </c>
      <c r="M111" s="22">
        <f t="shared" si="37"/>
        <v>75000</v>
      </c>
      <c r="N111" s="12">
        <v>70000</v>
      </c>
      <c r="O111" s="9">
        <v>0</v>
      </c>
      <c r="P111" s="1">
        <f t="shared" si="38"/>
        <v>70000</v>
      </c>
      <c r="Q111" s="24">
        <f t="shared" si="39"/>
        <v>70000</v>
      </c>
      <c r="R111" s="12">
        <f t="shared" si="40"/>
        <v>75000</v>
      </c>
      <c r="S111" s="12">
        <f t="shared" si="41"/>
        <v>75000</v>
      </c>
    </row>
    <row r="112" spans="1:19" ht="27.75" customHeight="1" x14ac:dyDescent="0.25">
      <c r="A112" s="5">
        <v>107</v>
      </c>
      <c r="B112" s="5" t="s">
        <v>273</v>
      </c>
      <c r="C112" s="5" t="s">
        <v>274</v>
      </c>
      <c r="D112" s="5" t="s">
        <v>223</v>
      </c>
      <c r="E112" s="5">
        <v>1</v>
      </c>
      <c r="F112" s="12">
        <v>220000</v>
      </c>
      <c r="G112" s="12">
        <v>0</v>
      </c>
      <c r="H112" s="1">
        <f t="shared" si="34"/>
        <v>220000</v>
      </c>
      <c r="I112" s="18">
        <f t="shared" si="35"/>
        <v>220000</v>
      </c>
      <c r="J112" s="12">
        <v>215000</v>
      </c>
      <c r="K112" s="12">
        <v>0</v>
      </c>
      <c r="L112" s="12">
        <f t="shared" si="36"/>
        <v>215000</v>
      </c>
      <c r="M112" s="22">
        <f t="shared" si="37"/>
        <v>215000</v>
      </c>
      <c r="N112" s="12">
        <v>210000</v>
      </c>
      <c r="O112" s="9">
        <v>0</v>
      </c>
      <c r="P112" s="1">
        <f t="shared" si="38"/>
        <v>210000</v>
      </c>
      <c r="Q112" s="24">
        <f t="shared" si="39"/>
        <v>210000</v>
      </c>
      <c r="R112" s="12">
        <f t="shared" si="40"/>
        <v>215000</v>
      </c>
      <c r="S112" s="12">
        <f t="shared" si="41"/>
        <v>215000</v>
      </c>
    </row>
    <row r="113" spans="1:19" ht="27.75" customHeight="1" x14ac:dyDescent="0.25">
      <c r="A113" s="5">
        <v>108</v>
      </c>
      <c r="B113" s="5" t="s">
        <v>275</v>
      </c>
      <c r="C113" s="5" t="s">
        <v>276</v>
      </c>
      <c r="D113" s="5" t="s">
        <v>223</v>
      </c>
      <c r="E113" s="5">
        <v>1</v>
      </c>
      <c r="F113" s="12">
        <v>330000</v>
      </c>
      <c r="G113" s="12">
        <v>0</v>
      </c>
      <c r="H113" s="1">
        <f t="shared" si="34"/>
        <v>330000</v>
      </c>
      <c r="I113" s="18">
        <f t="shared" si="35"/>
        <v>330000</v>
      </c>
      <c r="J113" s="12">
        <v>325000</v>
      </c>
      <c r="K113" s="12">
        <v>0</v>
      </c>
      <c r="L113" s="12">
        <f t="shared" si="36"/>
        <v>325000</v>
      </c>
      <c r="M113" s="22">
        <f t="shared" si="37"/>
        <v>325000</v>
      </c>
      <c r="N113" s="12">
        <v>320000</v>
      </c>
      <c r="O113" s="9">
        <v>0</v>
      </c>
      <c r="P113" s="1">
        <f t="shared" si="38"/>
        <v>320000</v>
      </c>
      <c r="Q113" s="24">
        <f t="shared" si="39"/>
        <v>320000</v>
      </c>
      <c r="R113" s="12">
        <f t="shared" si="40"/>
        <v>325000</v>
      </c>
      <c r="S113" s="12">
        <f t="shared" si="41"/>
        <v>325000</v>
      </c>
    </row>
    <row r="114" spans="1:19" ht="27.75" customHeight="1" x14ac:dyDescent="0.25">
      <c r="A114" s="5">
        <v>109</v>
      </c>
      <c r="B114" s="5" t="s">
        <v>277</v>
      </c>
      <c r="C114" s="5" t="s">
        <v>278</v>
      </c>
      <c r="D114" s="5" t="s">
        <v>223</v>
      </c>
      <c r="E114" s="5">
        <v>1</v>
      </c>
      <c r="F114" s="12">
        <v>880000</v>
      </c>
      <c r="G114" s="12">
        <v>0</v>
      </c>
      <c r="H114" s="1">
        <f t="shared" si="34"/>
        <v>880000</v>
      </c>
      <c r="I114" s="18">
        <f t="shared" si="35"/>
        <v>880000</v>
      </c>
      <c r="J114" s="12">
        <v>860000</v>
      </c>
      <c r="K114" s="12">
        <v>0</v>
      </c>
      <c r="L114" s="12">
        <f t="shared" si="36"/>
        <v>860000</v>
      </c>
      <c r="M114" s="22">
        <f t="shared" si="37"/>
        <v>860000</v>
      </c>
      <c r="N114" s="12">
        <v>850000</v>
      </c>
      <c r="O114" s="9">
        <v>0</v>
      </c>
      <c r="P114" s="1">
        <f t="shared" si="38"/>
        <v>850000</v>
      </c>
      <c r="Q114" s="24">
        <f t="shared" si="39"/>
        <v>850000</v>
      </c>
      <c r="R114" s="12">
        <f t="shared" si="40"/>
        <v>863333.33333333337</v>
      </c>
      <c r="S114" s="12">
        <f t="shared" si="41"/>
        <v>863333.33333333337</v>
      </c>
    </row>
    <row r="115" spans="1:19" ht="27.75" customHeight="1" x14ac:dyDescent="0.25">
      <c r="A115" s="5">
        <v>110</v>
      </c>
      <c r="B115" s="5" t="s">
        <v>279</v>
      </c>
      <c r="C115" s="5" t="s">
        <v>280</v>
      </c>
      <c r="D115" s="5" t="s">
        <v>223</v>
      </c>
      <c r="E115" s="5">
        <v>1</v>
      </c>
      <c r="F115" s="12">
        <v>170000</v>
      </c>
      <c r="G115" s="12">
        <v>0</v>
      </c>
      <c r="H115" s="1">
        <f t="shared" si="34"/>
        <v>170000</v>
      </c>
      <c r="I115" s="18">
        <f t="shared" si="35"/>
        <v>170000</v>
      </c>
      <c r="J115" s="12">
        <v>165000</v>
      </c>
      <c r="K115" s="12">
        <v>0</v>
      </c>
      <c r="L115" s="12">
        <f t="shared" si="36"/>
        <v>165000</v>
      </c>
      <c r="M115" s="22">
        <f t="shared" si="37"/>
        <v>165000</v>
      </c>
      <c r="N115" s="12">
        <v>160000</v>
      </c>
      <c r="O115" s="9">
        <v>0</v>
      </c>
      <c r="P115" s="1">
        <f t="shared" si="38"/>
        <v>160000</v>
      </c>
      <c r="Q115" s="24">
        <f t="shared" si="39"/>
        <v>160000</v>
      </c>
      <c r="R115" s="12">
        <f t="shared" si="40"/>
        <v>165000</v>
      </c>
      <c r="S115" s="12">
        <f t="shared" si="41"/>
        <v>165000</v>
      </c>
    </row>
    <row r="116" spans="1:19" ht="27.75" customHeight="1" x14ac:dyDescent="0.25">
      <c r="A116" s="5">
        <v>111</v>
      </c>
      <c r="B116" s="5" t="s">
        <v>281</v>
      </c>
      <c r="C116" s="5" t="s">
        <v>282</v>
      </c>
      <c r="D116" s="5" t="s">
        <v>223</v>
      </c>
      <c r="E116" s="5">
        <v>1</v>
      </c>
      <c r="F116" s="12">
        <v>95000</v>
      </c>
      <c r="G116" s="12">
        <v>0</v>
      </c>
      <c r="H116" s="1">
        <f t="shared" si="34"/>
        <v>95000</v>
      </c>
      <c r="I116" s="18">
        <f t="shared" si="35"/>
        <v>95000</v>
      </c>
      <c r="J116" s="12">
        <v>90000</v>
      </c>
      <c r="K116" s="12">
        <v>0</v>
      </c>
      <c r="L116" s="12">
        <f t="shared" si="36"/>
        <v>90000</v>
      </c>
      <c r="M116" s="22">
        <f t="shared" si="37"/>
        <v>90000</v>
      </c>
      <c r="N116" s="12">
        <v>85000</v>
      </c>
      <c r="O116" s="9">
        <v>0</v>
      </c>
      <c r="P116" s="1">
        <f t="shared" si="38"/>
        <v>85000</v>
      </c>
      <c r="Q116" s="24">
        <f t="shared" si="39"/>
        <v>85000</v>
      </c>
      <c r="R116" s="12">
        <f t="shared" si="40"/>
        <v>90000</v>
      </c>
      <c r="S116" s="12">
        <f t="shared" si="41"/>
        <v>90000</v>
      </c>
    </row>
    <row r="117" spans="1:19" ht="27.75" customHeight="1" x14ac:dyDescent="0.25">
      <c r="A117" s="5">
        <v>112</v>
      </c>
      <c r="B117" s="5" t="s">
        <v>283</v>
      </c>
      <c r="C117" s="5" t="s">
        <v>284</v>
      </c>
      <c r="D117" s="5" t="s">
        <v>223</v>
      </c>
      <c r="E117" s="5">
        <v>1</v>
      </c>
      <c r="F117" s="12">
        <v>340000</v>
      </c>
      <c r="G117" s="12">
        <v>0</v>
      </c>
      <c r="H117" s="1">
        <f t="shared" si="34"/>
        <v>340000</v>
      </c>
      <c r="I117" s="18">
        <f t="shared" si="35"/>
        <v>340000</v>
      </c>
      <c r="J117" s="12">
        <v>335000</v>
      </c>
      <c r="K117" s="12">
        <v>0</v>
      </c>
      <c r="L117" s="12">
        <f t="shared" si="36"/>
        <v>335000</v>
      </c>
      <c r="M117" s="22">
        <f t="shared" si="37"/>
        <v>335000</v>
      </c>
      <c r="N117" s="12">
        <v>330000</v>
      </c>
      <c r="O117" s="9">
        <v>0</v>
      </c>
      <c r="P117" s="1">
        <f t="shared" si="38"/>
        <v>330000</v>
      </c>
      <c r="Q117" s="24">
        <f t="shared" si="39"/>
        <v>330000</v>
      </c>
      <c r="R117" s="12">
        <f t="shared" si="40"/>
        <v>335000</v>
      </c>
      <c r="S117" s="12">
        <f t="shared" si="41"/>
        <v>335000</v>
      </c>
    </row>
    <row r="118" spans="1:19" ht="27.75" customHeight="1" x14ac:dyDescent="0.25">
      <c r="A118" s="5">
        <v>113</v>
      </c>
      <c r="B118" s="5" t="s">
        <v>285</v>
      </c>
      <c r="C118" s="5" t="s">
        <v>286</v>
      </c>
      <c r="D118" s="5" t="s">
        <v>223</v>
      </c>
      <c r="E118" s="5">
        <v>1</v>
      </c>
      <c r="F118" s="12">
        <v>230000</v>
      </c>
      <c r="G118" s="12">
        <v>0</v>
      </c>
      <c r="H118" s="1">
        <f t="shared" si="34"/>
        <v>230000</v>
      </c>
      <c r="I118" s="18">
        <f t="shared" si="35"/>
        <v>230000</v>
      </c>
      <c r="J118" s="12">
        <v>225000</v>
      </c>
      <c r="K118" s="12">
        <v>0</v>
      </c>
      <c r="L118" s="12">
        <f t="shared" si="36"/>
        <v>225000</v>
      </c>
      <c r="M118" s="22">
        <f t="shared" si="37"/>
        <v>225000</v>
      </c>
      <c r="N118" s="12">
        <v>220000</v>
      </c>
      <c r="O118" s="9">
        <v>0</v>
      </c>
      <c r="P118" s="1">
        <f t="shared" si="38"/>
        <v>220000</v>
      </c>
      <c r="Q118" s="24">
        <f t="shared" si="39"/>
        <v>220000</v>
      </c>
      <c r="R118" s="12">
        <f t="shared" si="40"/>
        <v>225000</v>
      </c>
      <c r="S118" s="12">
        <f t="shared" si="41"/>
        <v>225000</v>
      </c>
    </row>
    <row r="119" spans="1:19" ht="27.75" customHeight="1" x14ac:dyDescent="0.25">
      <c r="A119" s="5">
        <v>114</v>
      </c>
      <c r="B119" s="5" t="s">
        <v>287</v>
      </c>
      <c r="C119" s="5" t="s">
        <v>288</v>
      </c>
      <c r="D119" s="5" t="s">
        <v>223</v>
      </c>
      <c r="E119" s="5">
        <v>1</v>
      </c>
      <c r="F119" s="12">
        <v>18000</v>
      </c>
      <c r="G119" s="12">
        <v>0</v>
      </c>
      <c r="H119" s="1">
        <f t="shared" si="34"/>
        <v>18000</v>
      </c>
      <c r="I119" s="18">
        <f t="shared" si="35"/>
        <v>18000</v>
      </c>
      <c r="J119" s="12">
        <v>17000</v>
      </c>
      <c r="K119" s="12">
        <v>0</v>
      </c>
      <c r="L119" s="12">
        <f t="shared" si="36"/>
        <v>17000</v>
      </c>
      <c r="M119" s="22">
        <f t="shared" si="37"/>
        <v>17000</v>
      </c>
      <c r="N119" s="12">
        <v>15000</v>
      </c>
      <c r="O119" s="9">
        <v>0</v>
      </c>
      <c r="P119" s="1">
        <f t="shared" si="38"/>
        <v>15000</v>
      </c>
      <c r="Q119" s="24">
        <f t="shared" si="39"/>
        <v>15000</v>
      </c>
      <c r="R119" s="12">
        <f t="shared" si="40"/>
        <v>16666.666666666668</v>
      </c>
      <c r="S119" s="12">
        <f t="shared" si="41"/>
        <v>16666.666666666668</v>
      </c>
    </row>
    <row r="120" spans="1:19" ht="27.75" customHeight="1" x14ac:dyDescent="0.25">
      <c r="A120" s="5">
        <v>115</v>
      </c>
      <c r="B120" s="5" t="s">
        <v>289</v>
      </c>
      <c r="C120" s="5" t="s">
        <v>290</v>
      </c>
      <c r="D120" s="5" t="s">
        <v>223</v>
      </c>
      <c r="E120" s="5">
        <v>1</v>
      </c>
      <c r="F120" s="12">
        <v>14000</v>
      </c>
      <c r="G120" s="12">
        <v>0</v>
      </c>
      <c r="H120" s="1">
        <f t="shared" si="34"/>
        <v>14000</v>
      </c>
      <c r="I120" s="18">
        <f t="shared" si="35"/>
        <v>14000</v>
      </c>
      <c r="J120" s="12">
        <v>13000</v>
      </c>
      <c r="K120" s="12">
        <v>0</v>
      </c>
      <c r="L120" s="12">
        <f t="shared" si="36"/>
        <v>13000</v>
      </c>
      <c r="M120" s="22">
        <f t="shared" si="37"/>
        <v>13000</v>
      </c>
      <c r="N120" s="12">
        <v>12000</v>
      </c>
      <c r="O120" s="9">
        <v>0</v>
      </c>
      <c r="P120" s="1">
        <f t="shared" si="38"/>
        <v>12000</v>
      </c>
      <c r="Q120" s="24">
        <f t="shared" si="39"/>
        <v>12000</v>
      </c>
      <c r="R120" s="12">
        <f t="shared" si="40"/>
        <v>13000</v>
      </c>
      <c r="S120" s="12">
        <f t="shared" si="41"/>
        <v>13000</v>
      </c>
    </row>
    <row r="121" spans="1:19" ht="27.75" customHeight="1" x14ac:dyDescent="0.25">
      <c r="A121" s="5">
        <v>116</v>
      </c>
      <c r="B121" s="5" t="s">
        <v>291</v>
      </c>
      <c r="C121" s="5" t="s">
        <v>292</v>
      </c>
      <c r="D121" s="5" t="s">
        <v>223</v>
      </c>
      <c r="E121" s="5">
        <v>1</v>
      </c>
      <c r="F121" s="12">
        <v>90000</v>
      </c>
      <c r="G121" s="12">
        <v>0</v>
      </c>
      <c r="H121" s="1">
        <f t="shared" si="34"/>
        <v>90000</v>
      </c>
      <c r="I121" s="18">
        <f t="shared" si="35"/>
        <v>90000</v>
      </c>
      <c r="J121" s="12">
        <v>85000</v>
      </c>
      <c r="K121" s="12">
        <v>0</v>
      </c>
      <c r="L121" s="12">
        <f t="shared" si="36"/>
        <v>85000</v>
      </c>
      <c r="M121" s="22">
        <f t="shared" si="37"/>
        <v>85000</v>
      </c>
      <c r="N121" s="12">
        <v>80000</v>
      </c>
      <c r="O121" s="9">
        <v>0</v>
      </c>
      <c r="P121" s="1">
        <f t="shared" si="38"/>
        <v>80000</v>
      </c>
      <c r="Q121" s="24">
        <f t="shared" si="39"/>
        <v>80000</v>
      </c>
      <c r="R121" s="12">
        <f t="shared" si="40"/>
        <v>85000</v>
      </c>
      <c r="S121" s="12">
        <f t="shared" si="41"/>
        <v>85000</v>
      </c>
    </row>
    <row r="122" spans="1:19" ht="27.75" customHeight="1" x14ac:dyDescent="0.25">
      <c r="A122" s="5">
        <v>117</v>
      </c>
      <c r="B122" s="5" t="s">
        <v>293</v>
      </c>
      <c r="C122" s="5" t="s">
        <v>294</v>
      </c>
      <c r="D122" s="5" t="s">
        <v>223</v>
      </c>
      <c r="E122" s="5">
        <v>1</v>
      </c>
      <c r="F122" s="12">
        <v>390000</v>
      </c>
      <c r="G122" s="12">
        <v>0</v>
      </c>
      <c r="H122" s="1">
        <f t="shared" si="34"/>
        <v>390000</v>
      </c>
      <c r="I122" s="18">
        <f t="shared" si="35"/>
        <v>390000</v>
      </c>
      <c r="J122" s="12">
        <v>380000</v>
      </c>
      <c r="K122" s="12">
        <v>0</v>
      </c>
      <c r="L122" s="12">
        <f t="shared" si="36"/>
        <v>380000</v>
      </c>
      <c r="M122" s="22">
        <f t="shared" si="37"/>
        <v>380000</v>
      </c>
      <c r="N122" s="12">
        <v>370000</v>
      </c>
      <c r="O122" s="9">
        <v>0</v>
      </c>
      <c r="P122" s="1">
        <f t="shared" si="38"/>
        <v>370000</v>
      </c>
      <c r="Q122" s="24">
        <f t="shared" si="39"/>
        <v>370000</v>
      </c>
      <c r="R122" s="12">
        <f t="shared" si="40"/>
        <v>380000</v>
      </c>
      <c r="S122" s="12">
        <f t="shared" si="41"/>
        <v>380000</v>
      </c>
    </row>
    <row r="123" spans="1:19" ht="27.75" customHeight="1" x14ac:dyDescent="0.25">
      <c r="A123" s="5">
        <v>118</v>
      </c>
      <c r="B123" s="5" t="s">
        <v>295</v>
      </c>
      <c r="C123" s="5" t="s">
        <v>296</v>
      </c>
      <c r="D123" s="5" t="s">
        <v>223</v>
      </c>
      <c r="E123" s="5">
        <v>1</v>
      </c>
      <c r="F123" s="12">
        <v>5150000</v>
      </c>
      <c r="G123" s="12">
        <f>F123*0.19</f>
        <v>978500</v>
      </c>
      <c r="H123" s="1">
        <f>F123+G123</f>
        <v>6128500</v>
      </c>
      <c r="I123" s="18">
        <f>H123*E123</f>
        <v>6128500</v>
      </c>
      <c r="J123" s="12">
        <v>5100000</v>
      </c>
      <c r="K123" s="12">
        <f>J123*0.19</f>
        <v>969000</v>
      </c>
      <c r="L123" s="12">
        <f>J123+K123</f>
        <v>6069000</v>
      </c>
      <c r="M123" s="23">
        <f>L123*E123</f>
        <v>6069000</v>
      </c>
      <c r="N123" s="12">
        <v>5000000</v>
      </c>
      <c r="O123" s="1">
        <f>N123*0.19</f>
        <v>950000</v>
      </c>
      <c r="P123" s="1">
        <f>N123+O123</f>
        <v>5950000</v>
      </c>
      <c r="Q123" s="24">
        <f>P123*E123</f>
        <v>5950000</v>
      </c>
      <c r="R123" s="12">
        <f t="shared" ref="R123" si="42">(F123+J123+N123)/3</f>
        <v>5083333.333333333</v>
      </c>
      <c r="S123" s="12">
        <f t="shared" ref="S123" si="43">(I123+M123+Q123)/3</f>
        <v>6049166.666666667</v>
      </c>
    </row>
    <row r="124" spans="1:19" ht="27.75" customHeight="1" x14ac:dyDescent="0.25">
      <c r="A124" s="5">
        <v>119</v>
      </c>
      <c r="B124" s="5" t="s">
        <v>295</v>
      </c>
      <c r="C124" s="5" t="s">
        <v>297</v>
      </c>
      <c r="D124" s="5" t="s">
        <v>223</v>
      </c>
      <c r="E124" s="5">
        <v>1</v>
      </c>
      <c r="F124" s="12">
        <v>4900000</v>
      </c>
      <c r="G124" s="12">
        <f t="shared" ref="G124:G133" si="44">F124*0.19</f>
        <v>931000</v>
      </c>
      <c r="H124" s="1">
        <f t="shared" ref="H124:H133" si="45">F124+G124</f>
        <v>5831000</v>
      </c>
      <c r="I124" s="18">
        <f t="shared" ref="I124:I133" si="46">H124*E124</f>
        <v>5831000</v>
      </c>
      <c r="J124" s="12">
        <v>4850000</v>
      </c>
      <c r="K124" s="12">
        <f t="shared" ref="K124:K133" si="47">J124*0.19</f>
        <v>921500</v>
      </c>
      <c r="L124" s="12">
        <f t="shared" ref="L124:L133" si="48">J124+K124</f>
        <v>5771500</v>
      </c>
      <c r="M124" s="23">
        <f t="shared" ref="M124:M133" si="49">L124*E124</f>
        <v>5771500</v>
      </c>
      <c r="N124" s="12">
        <v>4800000</v>
      </c>
      <c r="O124" s="1">
        <f t="shared" ref="O124:O133" si="50">N124*0.19</f>
        <v>912000</v>
      </c>
      <c r="P124" s="1">
        <f t="shared" ref="P124:P133" si="51">N124+O124</f>
        <v>5712000</v>
      </c>
      <c r="Q124" s="24">
        <f t="shared" ref="Q124:Q133" si="52">P124*E124</f>
        <v>5712000</v>
      </c>
      <c r="R124" s="12">
        <f t="shared" ref="R124:R133" si="53">(F124+J124+N124)/3</f>
        <v>4850000</v>
      </c>
      <c r="S124" s="12">
        <f t="shared" ref="S124:S133" si="54">(I124+M124+Q124)/3</f>
        <v>5771500</v>
      </c>
    </row>
    <row r="125" spans="1:19" ht="27.75" customHeight="1" x14ac:dyDescent="0.25">
      <c r="A125" s="5">
        <v>120</v>
      </c>
      <c r="B125" s="5" t="s">
        <v>298</v>
      </c>
      <c r="C125" s="5" t="s">
        <v>299</v>
      </c>
      <c r="D125" s="5" t="s">
        <v>300</v>
      </c>
      <c r="E125" s="5">
        <v>1</v>
      </c>
      <c r="F125" s="12">
        <v>70000</v>
      </c>
      <c r="G125" s="12">
        <f t="shared" si="44"/>
        <v>13300</v>
      </c>
      <c r="H125" s="1">
        <f t="shared" si="45"/>
        <v>83300</v>
      </c>
      <c r="I125" s="18">
        <f t="shared" si="46"/>
        <v>83300</v>
      </c>
      <c r="J125" s="12">
        <v>65000</v>
      </c>
      <c r="K125" s="12">
        <f t="shared" si="47"/>
        <v>12350</v>
      </c>
      <c r="L125" s="12">
        <f t="shared" si="48"/>
        <v>77350</v>
      </c>
      <c r="M125" s="23">
        <f t="shared" si="49"/>
        <v>77350</v>
      </c>
      <c r="N125" s="12">
        <v>60000</v>
      </c>
      <c r="O125" s="1">
        <f t="shared" si="50"/>
        <v>11400</v>
      </c>
      <c r="P125" s="1">
        <f t="shared" si="51"/>
        <v>71400</v>
      </c>
      <c r="Q125" s="24">
        <f t="shared" si="52"/>
        <v>71400</v>
      </c>
      <c r="R125" s="12">
        <f t="shared" si="53"/>
        <v>65000</v>
      </c>
      <c r="S125" s="12">
        <f t="shared" si="54"/>
        <v>77350</v>
      </c>
    </row>
    <row r="126" spans="1:19" ht="27.75" customHeight="1" x14ac:dyDescent="0.25">
      <c r="A126" s="5">
        <v>121</v>
      </c>
      <c r="B126" s="5" t="s">
        <v>301</v>
      </c>
      <c r="C126" s="5" t="s">
        <v>302</v>
      </c>
      <c r="D126" s="5" t="s">
        <v>303</v>
      </c>
      <c r="E126" s="5">
        <v>1</v>
      </c>
      <c r="F126" s="12">
        <v>80000</v>
      </c>
      <c r="G126" s="12">
        <f t="shared" si="44"/>
        <v>15200</v>
      </c>
      <c r="H126" s="1">
        <f t="shared" si="45"/>
        <v>95200</v>
      </c>
      <c r="I126" s="18">
        <f t="shared" si="46"/>
        <v>95200</v>
      </c>
      <c r="J126" s="12">
        <v>75000</v>
      </c>
      <c r="K126" s="12">
        <f t="shared" si="47"/>
        <v>14250</v>
      </c>
      <c r="L126" s="12">
        <f t="shared" si="48"/>
        <v>89250</v>
      </c>
      <c r="M126" s="23">
        <f t="shared" si="49"/>
        <v>89250</v>
      </c>
      <c r="N126" s="12">
        <v>70000</v>
      </c>
      <c r="O126" s="1">
        <f t="shared" si="50"/>
        <v>13300</v>
      </c>
      <c r="P126" s="1">
        <f t="shared" si="51"/>
        <v>83300</v>
      </c>
      <c r="Q126" s="24">
        <f t="shared" si="52"/>
        <v>83300</v>
      </c>
      <c r="R126" s="12">
        <f t="shared" si="53"/>
        <v>75000</v>
      </c>
      <c r="S126" s="12">
        <f t="shared" si="54"/>
        <v>89250</v>
      </c>
    </row>
    <row r="127" spans="1:19" ht="27.75" customHeight="1" x14ac:dyDescent="0.25">
      <c r="A127" s="5">
        <v>122</v>
      </c>
      <c r="B127" s="5" t="s">
        <v>304</v>
      </c>
      <c r="C127" s="5" t="s">
        <v>305</v>
      </c>
      <c r="D127" s="5" t="s">
        <v>223</v>
      </c>
      <c r="E127" s="5">
        <v>1</v>
      </c>
      <c r="F127" s="12">
        <v>87000</v>
      </c>
      <c r="G127" s="12">
        <f t="shared" si="44"/>
        <v>16530</v>
      </c>
      <c r="H127" s="1">
        <f t="shared" si="45"/>
        <v>103530</v>
      </c>
      <c r="I127" s="18">
        <f t="shared" si="46"/>
        <v>103530</v>
      </c>
      <c r="J127" s="12">
        <v>85000</v>
      </c>
      <c r="K127" s="12">
        <f t="shared" si="47"/>
        <v>16150</v>
      </c>
      <c r="L127" s="12">
        <f t="shared" si="48"/>
        <v>101150</v>
      </c>
      <c r="M127" s="23">
        <f t="shared" si="49"/>
        <v>101150</v>
      </c>
      <c r="N127" s="12">
        <v>80000</v>
      </c>
      <c r="O127" s="1">
        <f t="shared" si="50"/>
        <v>15200</v>
      </c>
      <c r="P127" s="1">
        <f t="shared" si="51"/>
        <v>95200</v>
      </c>
      <c r="Q127" s="24">
        <f t="shared" si="52"/>
        <v>95200</v>
      </c>
      <c r="R127" s="12">
        <f t="shared" si="53"/>
        <v>84000</v>
      </c>
      <c r="S127" s="12">
        <f t="shared" si="54"/>
        <v>99960</v>
      </c>
    </row>
    <row r="128" spans="1:19" ht="27.75" customHeight="1" x14ac:dyDescent="0.25">
      <c r="A128" s="5">
        <v>123</v>
      </c>
      <c r="B128" s="5" t="s">
        <v>306</v>
      </c>
      <c r="C128" s="5" t="s">
        <v>302</v>
      </c>
      <c r="D128" s="5" t="s">
        <v>303</v>
      </c>
      <c r="E128" s="5">
        <v>1</v>
      </c>
      <c r="F128" s="12">
        <v>60000</v>
      </c>
      <c r="G128" s="12">
        <f t="shared" si="44"/>
        <v>11400</v>
      </c>
      <c r="H128" s="1">
        <f t="shared" si="45"/>
        <v>71400</v>
      </c>
      <c r="I128" s="18">
        <f t="shared" si="46"/>
        <v>71400</v>
      </c>
      <c r="J128" s="12">
        <v>55000</v>
      </c>
      <c r="K128" s="12">
        <f t="shared" si="47"/>
        <v>10450</v>
      </c>
      <c r="L128" s="12">
        <f t="shared" si="48"/>
        <v>65450</v>
      </c>
      <c r="M128" s="23">
        <f t="shared" si="49"/>
        <v>65450</v>
      </c>
      <c r="N128" s="12">
        <v>50000</v>
      </c>
      <c r="O128" s="1">
        <f t="shared" si="50"/>
        <v>9500</v>
      </c>
      <c r="P128" s="1">
        <f t="shared" si="51"/>
        <v>59500</v>
      </c>
      <c r="Q128" s="24">
        <f t="shared" si="52"/>
        <v>59500</v>
      </c>
      <c r="R128" s="12">
        <f t="shared" si="53"/>
        <v>55000</v>
      </c>
      <c r="S128" s="12">
        <f t="shared" si="54"/>
        <v>65450</v>
      </c>
    </row>
    <row r="129" spans="1:19" ht="27.75" customHeight="1" x14ac:dyDescent="0.25">
      <c r="A129" s="5">
        <v>124</v>
      </c>
      <c r="B129" s="5" t="s">
        <v>307</v>
      </c>
      <c r="C129" s="5" t="s">
        <v>308</v>
      </c>
      <c r="D129" s="5" t="s">
        <v>223</v>
      </c>
      <c r="E129" s="5">
        <v>1</v>
      </c>
      <c r="F129" s="12">
        <v>160000</v>
      </c>
      <c r="G129" s="12">
        <f t="shared" si="44"/>
        <v>30400</v>
      </c>
      <c r="H129" s="1">
        <f t="shared" si="45"/>
        <v>190400</v>
      </c>
      <c r="I129" s="18">
        <f t="shared" si="46"/>
        <v>190400</v>
      </c>
      <c r="J129" s="12">
        <v>155000</v>
      </c>
      <c r="K129" s="12">
        <f t="shared" si="47"/>
        <v>29450</v>
      </c>
      <c r="L129" s="12">
        <f t="shared" si="48"/>
        <v>184450</v>
      </c>
      <c r="M129" s="23">
        <f t="shared" si="49"/>
        <v>184450</v>
      </c>
      <c r="N129" s="12">
        <v>150000</v>
      </c>
      <c r="O129" s="1">
        <f t="shared" si="50"/>
        <v>28500</v>
      </c>
      <c r="P129" s="1">
        <f t="shared" si="51"/>
        <v>178500</v>
      </c>
      <c r="Q129" s="24">
        <f t="shared" si="52"/>
        <v>178500</v>
      </c>
      <c r="R129" s="12">
        <f t="shared" si="53"/>
        <v>155000</v>
      </c>
      <c r="S129" s="12">
        <f t="shared" si="54"/>
        <v>184450</v>
      </c>
    </row>
    <row r="130" spans="1:19" ht="27.75" customHeight="1" x14ac:dyDescent="0.25">
      <c r="A130" s="5">
        <v>125</v>
      </c>
      <c r="B130" s="5" t="s">
        <v>309</v>
      </c>
      <c r="C130" s="5" t="s">
        <v>310</v>
      </c>
      <c r="D130" s="5" t="s">
        <v>223</v>
      </c>
      <c r="E130" s="5">
        <v>1</v>
      </c>
      <c r="F130" s="12">
        <v>26000</v>
      </c>
      <c r="G130" s="12">
        <f t="shared" si="44"/>
        <v>4940</v>
      </c>
      <c r="H130" s="1">
        <f t="shared" si="45"/>
        <v>30940</v>
      </c>
      <c r="I130" s="18">
        <f t="shared" si="46"/>
        <v>30940</v>
      </c>
      <c r="J130" s="12">
        <v>25000</v>
      </c>
      <c r="K130" s="12">
        <f t="shared" si="47"/>
        <v>4750</v>
      </c>
      <c r="L130" s="12">
        <f t="shared" si="48"/>
        <v>29750</v>
      </c>
      <c r="M130" s="23">
        <f t="shared" si="49"/>
        <v>29750</v>
      </c>
      <c r="N130" s="12">
        <v>30000</v>
      </c>
      <c r="O130" s="1">
        <f t="shared" si="50"/>
        <v>5700</v>
      </c>
      <c r="P130" s="1">
        <f t="shared" si="51"/>
        <v>35700</v>
      </c>
      <c r="Q130" s="24">
        <f t="shared" si="52"/>
        <v>35700</v>
      </c>
      <c r="R130" s="12">
        <f t="shared" si="53"/>
        <v>27000</v>
      </c>
      <c r="S130" s="12">
        <f t="shared" si="54"/>
        <v>32130</v>
      </c>
    </row>
    <row r="131" spans="1:19" ht="27.75" customHeight="1" x14ac:dyDescent="0.25">
      <c r="A131" s="5">
        <v>126</v>
      </c>
      <c r="B131" s="5" t="s">
        <v>311</v>
      </c>
      <c r="C131" s="5" t="s">
        <v>312</v>
      </c>
      <c r="D131" s="5" t="s">
        <v>300</v>
      </c>
      <c r="E131" s="5">
        <v>1</v>
      </c>
      <c r="F131" s="12">
        <v>740000</v>
      </c>
      <c r="G131" s="12">
        <f t="shared" si="44"/>
        <v>140600</v>
      </c>
      <c r="H131" s="1">
        <f t="shared" si="45"/>
        <v>880600</v>
      </c>
      <c r="I131" s="18">
        <f t="shared" si="46"/>
        <v>880600</v>
      </c>
      <c r="J131" s="12">
        <v>730000</v>
      </c>
      <c r="K131" s="12">
        <f t="shared" si="47"/>
        <v>138700</v>
      </c>
      <c r="L131" s="12">
        <f t="shared" si="48"/>
        <v>868700</v>
      </c>
      <c r="M131" s="23">
        <f t="shared" si="49"/>
        <v>868700</v>
      </c>
      <c r="N131" s="12">
        <v>720000</v>
      </c>
      <c r="O131" s="1">
        <f t="shared" si="50"/>
        <v>136800</v>
      </c>
      <c r="P131" s="1">
        <f t="shared" si="51"/>
        <v>856800</v>
      </c>
      <c r="Q131" s="24">
        <f t="shared" si="52"/>
        <v>856800</v>
      </c>
      <c r="R131" s="12">
        <f t="shared" si="53"/>
        <v>730000</v>
      </c>
      <c r="S131" s="12">
        <f t="shared" si="54"/>
        <v>868700</v>
      </c>
    </row>
    <row r="132" spans="1:19" ht="27.75" customHeight="1" x14ac:dyDescent="0.25">
      <c r="A132" s="5">
        <v>127</v>
      </c>
      <c r="B132" s="5" t="s">
        <v>313</v>
      </c>
      <c r="C132" s="5" t="s">
        <v>314</v>
      </c>
      <c r="D132" s="5" t="s">
        <v>223</v>
      </c>
      <c r="E132" s="5">
        <v>1</v>
      </c>
      <c r="F132" s="12">
        <v>160000</v>
      </c>
      <c r="G132" s="12">
        <f t="shared" si="44"/>
        <v>30400</v>
      </c>
      <c r="H132" s="1">
        <f t="shared" si="45"/>
        <v>190400</v>
      </c>
      <c r="I132" s="18">
        <f t="shared" si="46"/>
        <v>190400</v>
      </c>
      <c r="J132" s="12">
        <v>185000</v>
      </c>
      <c r="K132" s="12">
        <f t="shared" si="47"/>
        <v>35150</v>
      </c>
      <c r="L132" s="12">
        <f t="shared" si="48"/>
        <v>220150</v>
      </c>
      <c r="M132" s="23">
        <f t="shared" si="49"/>
        <v>220150</v>
      </c>
      <c r="N132" s="12">
        <v>180000</v>
      </c>
      <c r="O132" s="1">
        <f t="shared" si="50"/>
        <v>34200</v>
      </c>
      <c r="P132" s="1">
        <f t="shared" si="51"/>
        <v>214200</v>
      </c>
      <c r="Q132" s="24">
        <f t="shared" si="52"/>
        <v>214200</v>
      </c>
      <c r="R132" s="12">
        <f t="shared" si="53"/>
        <v>175000</v>
      </c>
      <c r="S132" s="12">
        <f t="shared" si="54"/>
        <v>208250</v>
      </c>
    </row>
    <row r="133" spans="1:19" ht="27.75" customHeight="1" x14ac:dyDescent="0.25">
      <c r="A133" s="5">
        <v>128</v>
      </c>
      <c r="B133" s="5" t="s">
        <v>315</v>
      </c>
      <c r="C133" s="5" t="s">
        <v>316</v>
      </c>
      <c r="D133" s="5" t="s">
        <v>223</v>
      </c>
      <c r="E133" s="5">
        <v>1</v>
      </c>
      <c r="F133" s="12">
        <v>420000</v>
      </c>
      <c r="G133" s="12">
        <f t="shared" si="44"/>
        <v>79800</v>
      </c>
      <c r="H133" s="1">
        <f t="shared" si="45"/>
        <v>499800</v>
      </c>
      <c r="I133" s="18">
        <f t="shared" si="46"/>
        <v>499800</v>
      </c>
      <c r="J133" s="12">
        <v>410000</v>
      </c>
      <c r="K133" s="12">
        <f t="shared" si="47"/>
        <v>77900</v>
      </c>
      <c r="L133" s="12">
        <f t="shared" si="48"/>
        <v>487900</v>
      </c>
      <c r="M133" s="23">
        <f t="shared" si="49"/>
        <v>487900</v>
      </c>
      <c r="N133" s="12">
        <v>400000</v>
      </c>
      <c r="O133" s="1">
        <f t="shared" si="50"/>
        <v>76000</v>
      </c>
      <c r="P133" s="1">
        <f t="shared" si="51"/>
        <v>476000</v>
      </c>
      <c r="Q133" s="24">
        <f t="shared" si="52"/>
        <v>476000</v>
      </c>
      <c r="R133" s="12">
        <f t="shared" si="53"/>
        <v>410000</v>
      </c>
      <c r="S133" s="12">
        <f t="shared" si="54"/>
        <v>487900</v>
      </c>
    </row>
    <row r="134" spans="1:19" ht="27.75" customHeight="1" x14ac:dyDescent="0.25">
      <c r="A134" s="32" t="s">
        <v>325</v>
      </c>
      <c r="B134" s="32"/>
      <c r="C134" s="32"/>
      <c r="D134" s="32"/>
      <c r="E134" s="32"/>
      <c r="S134" s="26"/>
    </row>
    <row r="135" spans="1:19" ht="27.75" customHeight="1" x14ac:dyDescent="0.25">
      <c r="S135" s="26"/>
    </row>
    <row r="136" spans="1:19" ht="27.75" customHeight="1" x14ac:dyDescent="0.25">
      <c r="S136" s="26"/>
    </row>
    <row r="137" spans="1:19" ht="27.75" customHeight="1" x14ac:dyDescent="0.25">
      <c r="S137" s="26"/>
    </row>
    <row r="138" spans="1:19" ht="27.75" customHeight="1" x14ac:dyDescent="0.25">
      <c r="S138" s="26"/>
    </row>
    <row r="139" spans="1:19" ht="27.75" customHeight="1" x14ac:dyDescent="0.25">
      <c r="S139" s="26"/>
    </row>
    <row r="140" spans="1:19" ht="27.75" customHeight="1" x14ac:dyDescent="0.25">
      <c r="S140" s="26"/>
    </row>
    <row r="141" spans="1:19" ht="27.75" customHeight="1" x14ac:dyDescent="0.25">
      <c r="S141" s="26"/>
    </row>
    <row r="142" spans="1:19" ht="27.75" customHeight="1" x14ac:dyDescent="0.25">
      <c r="S142" s="26"/>
    </row>
    <row r="143" spans="1:19" ht="27.75" customHeight="1" x14ac:dyDescent="0.25">
      <c r="S143" s="26"/>
    </row>
    <row r="144" spans="1:19" ht="27.75" customHeight="1" x14ac:dyDescent="0.25">
      <c r="S144" s="26"/>
    </row>
    <row r="145" spans="19:19" ht="27.75" customHeight="1" x14ac:dyDescent="0.25">
      <c r="S145" s="26"/>
    </row>
    <row r="146" spans="19:19" ht="27.75" customHeight="1" x14ac:dyDescent="0.25">
      <c r="S146" s="26"/>
    </row>
    <row r="147" spans="19:19" ht="27.75" customHeight="1" x14ac:dyDescent="0.25">
      <c r="S147" s="26"/>
    </row>
    <row r="148" spans="19:19" ht="27.75" customHeight="1" x14ac:dyDescent="0.25">
      <c r="S148" s="26"/>
    </row>
    <row r="149" spans="19:19" ht="27.75" customHeight="1" x14ac:dyDescent="0.25">
      <c r="S149" s="26"/>
    </row>
    <row r="150" spans="19:19" ht="27.75" customHeight="1" x14ac:dyDescent="0.25">
      <c r="S150" s="26"/>
    </row>
    <row r="151" spans="19:19" ht="27.75" customHeight="1" x14ac:dyDescent="0.25">
      <c r="S151" s="26"/>
    </row>
    <row r="152" spans="19:19" ht="27.75" customHeight="1" x14ac:dyDescent="0.25">
      <c r="S152" s="26"/>
    </row>
    <row r="153" spans="19:19" ht="27.75" customHeight="1" x14ac:dyDescent="0.25">
      <c r="S153" s="26"/>
    </row>
    <row r="154" spans="19:19" ht="27.75" customHeight="1" x14ac:dyDescent="0.25">
      <c r="S154" s="26"/>
    </row>
    <row r="155" spans="19:19" ht="27.75" customHeight="1" x14ac:dyDescent="0.25">
      <c r="S155" s="26"/>
    </row>
    <row r="156" spans="19:19" ht="27.75" customHeight="1" x14ac:dyDescent="0.25">
      <c r="S156" s="26"/>
    </row>
    <row r="157" spans="19:19" ht="27.75" customHeight="1" x14ac:dyDescent="0.25">
      <c r="S157" s="26"/>
    </row>
    <row r="158" spans="19:19" ht="27.75" customHeight="1" x14ac:dyDescent="0.25">
      <c r="S158" s="26"/>
    </row>
    <row r="159" spans="19:19" ht="27.75" customHeight="1" x14ac:dyDescent="0.25">
      <c r="S159" s="26"/>
    </row>
    <row r="160" spans="19:19" ht="27.75" customHeight="1" x14ac:dyDescent="0.25">
      <c r="S160" s="26"/>
    </row>
    <row r="161" spans="19:19" ht="27.75" customHeight="1" x14ac:dyDescent="0.25">
      <c r="S161" s="26"/>
    </row>
    <row r="162" spans="19:19" ht="27.75" customHeight="1" x14ac:dyDescent="0.25">
      <c r="S162" s="26"/>
    </row>
    <row r="163" spans="19:19" ht="27.75" customHeight="1" x14ac:dyDescent="0.25">
      <c r="S163" s="26"/>
    </row>
    <row r="164" spans="19:19" ht="27.75" customHeight="1" x14ac:dyDescent="0.25">
      <c r="S164" s="26"/>
    </row>
    <row r="165" spans="19:19" ht="27.75" customHeight="1" x14ac:dyDescent="0.25">
      <c r="S165" s="26"/>
    </row>
    <row r="166" spans="19:19" ht="27.75" customHeight="1" x14ac:dyDescent="0.25">
      <c r="S166" s="26"/>
    </row>
    <row r="167" spans="19:19" ht="27.75" customHeight="1" x14ac:dyDescent="0.25">
      <c r="S167" s="26"/>
    </row>
    <row r="168" spans="19:19" ht="27.75" customHeight="1" x14ac:dyDescent="0.25">
      <c r="S168" s="26"/>
    </row>
    <row r="169" spans="19:19" ht="27.75" customHeight="1" x14ac:dyDescent="0.25">
      <c r="S169" s="26"/>
    </row>
    <row r="170" spans="19:19" ht="27.75" customHeight="1" x14ac:dyDescent="0.25">
      <c r="S170" s="26"/>
    </row>
    <row r="171" spans="19:19" ht="27.75" customHeight="1" x14ac:dyDescent="0.25">
      <c r="S171" s="26"/>
    </row>
    <row r="172" spans="19:19" ht="27.75" customHeight="1" x14ac:dyDescent="0.25">
      <c r="S172" s="26"/>
    </row>
    <row r="173" spans="19:19" ht="27.75" customHeight="1" x14ac:dyDescent="0.25">
      <c r="S173" s="26"/>
    </row>
    <row r="174" spans="19:19" ht="27.75" customHeight="1" x14ac:dyDescent="0.25">
      <c r="S174" s="26"/>
    </row>
    <row r="175" spans="19:19" ht="27.75" customHeight="1" x14ac:dyDescent="0.25">
      <c r="S175" s="26"/>
    </row>
    <row r="176" spans="19:19" ht="27.75" customHeight="1" x14ac:dyDescent="0.25">
      <c r="S176" s="26"/>
    </row>
    <row r="177" spans="19:19" ht="27.75" customHeight="1" x14ac:dyDescent="0.25">
      <c r="S177" s="26"/>
    </row>
    <row r="178" spans="19:19" ht="27.75" customHeight="1" x14ac:dyDescent="0.25">
      <c r="S178" s="26"/>
    </row>
    <row r="179" spans="19:19" ht="27.75" customHeight="1" x14ac:dyDescent="0.25">
      <c r="S179" s="26"/>
    </row>
    <row r="180" spans="19:19" ht="27.75" customHeight="1" x14ac:dyDescent="0.25">
      <c r="S180" s="26"/>
    </row>
    <row r="181" spans="19:19" ht="27.75" customHeight="1" x14ac:dyDescent="0.25">
      <c r="S181" s="26"/>
    </row>
    <row r="182" spans="19:19" ht="27.75" customHeight="1" x14ac:dyDescent="0.25">
      <c r="S182" s="26"/>
    </row>
    <row r="183" spans="19:19" ht="27.75" customHeight="1" x14ac:dyDescent="0.25">
      <c r="S183" s="26"/>
    </row>
    <row r="184" spans="19:19" ht="27.75" customHeight="1" x14ac:dyDescent="0.25">
      <c r="S184" s="26"/>
    </row>
    <row r="185" spans="19:19" ht="27.75" customHeight="1" x14ac:dyDescent="0.25">
      <c r="S185" s="26"/>
    </row>
    <row r="186" spans="19:19" ht="27.75" customHeight="1" x14ac:dyDescent="0.25">
      <c r="S186" s="26"/>
    </row>
    <row r="187" spans="19:19" ht="27.75" customHeight="1" x14ac:dyDescent="0.25">
      <c r="S187" s="26"/>
    </row>
    <row r="188" spans="19:19" ht="27.75" customHeight="1" x14ac:dyDescent="0.25">
      <c r="S188" s="26"/>
    </row>
    <row r="189" spans="19:19" ht="27.75" customHeight="1" x14ac:dyDescent="0.25">
      <c r="S189" s="26"/>
    </row>
    <row r="190" spans="19:19" ht="27.75" customHeight="1" x14ac:dyDescent="0.25">
      <c r="S190" s="26"/>
    </row>
    <row r="191" spans="19:19" ht="27.75" customHeight="1" x14ac:dyDescent="0.25">
      <c r="S191" s="26"/>
    </row>
    <row r="192" spans="19:19" ht="27.75" customHeight="1" x14ac:dyDescent="0.25">
      <c r="S192" s="26"/>
    </row>
    <row r="193" spans="19:19" ht="27.75" customHeight="1" x14ac:dyDescent="0.25">
      <c r="S193" s="26"/>
    </row>
    <row r="194" spans="19:19" ht="27.75" customHeight="1" x14ac:dyDescent="0.25">
      <c r="S194" s="26"/>
    </row>
    <row r="195" spans="19:19" ht="27.75" customHeight="1" x14ac:dyDescent="0.25">
      <c r="S195" s="26"/>
    </row>
    <row r="196" spans="19:19" ht="27.75" customHeight="1" x14ac:dyDescent="0.25">
      <c r="S196" s="26"/>
    </row>
    <row r="197" spans="19:19" ht="27.75" customHeight="1" x14ac:dyDescent="0.25">
      <c r="S197" s="26"/>
    </row>
    <row r="198" spans="19:19" ht="27.75" customHeight="1" x14ac:dyDescent="0.25">
      <c r="S198" s="26"/>
    </row>
    <row r="199" spans="19:19" ht="27.75" customHeight="1" x14ac:dyDescent="0.25">
      <c r="S199" s="26"/>
    </row>
    <row r="200" spans="19:19" ht="27.75" customHeight="1" x14ac:dyDescent="0.25">
      <c r="S200" s="26"/>
    </row>
    <row r="201" spans="19:19" ht="27.75" customHeight="1" x14ac:dyDescent="0.25">
      <c r="S201" s="26"/>
    </row>
    <row r="202" spans="19:19" ht="27.75" customHeight="1" x14ac:dyDescent="0.25">
      <c r="S202" s="26"/>
    </row>
    <row r="203" spans="19:19" ht="27.75" customHeight="1" x14ac:dyDescent="0.25">
      <c r="S203" s="26"/>
    </row>
    <row r="204" spans="19:19" ht="27.75" customHeight="1" x14ac:dyDescent="0.25">
      <c r="S204" s="26"/>
    </row>
    <row r="205" spans="19:19" ht="27.75" customHeight="1" x14ac:dyDescent="0.25">
      <c r="S205" s="26"/>
    </row>
    <row r="206" spans="19:19" ht="27.75" customHeight="1" x14ac:dyDescent="0.25">
      <c r="S206" s="26"/>
    </row>
    <row r="207" spans="19:19" ht="27.75" customHeight="1" x14ac:dyDescent="0.25">
      <c r="S207" s="26"/>
    </row>
    <row r="208" spans="19:19" ht="27.75" customHeight="1" x14ac:dyDescent="0.25">
      <c r="S208" s="26"/>
    </row>
    <row r="209" spans="19:19" ht="27.75" customHeight="1" x14ac:dyDescent="0.25">
      <c r="S209" s="26"/>
    </row>
    <row r="210" spans="19:19" ht="27.75" customHeight="1" x14ac:dyDescent="0.25">
      <c r="S210" s="26"/>
    </row>
    <row r="211" spans="19:19" ht="27.75" customHeight="1" x14ac:dyDescent="0.25">
      <c r="S211" s="26"/>
    </row>
    <row r="212" spans="19:19" ht="27.75" customHeight="1" x14ac:dyDescent="0.25">
      <c r="S212" s="26"/>
    </row>
    <row r="213" spans="19:19" ht="27.75" customHeight="1" x14ac:dyDescent="0.25">
      <c r="S213" s="26"/>
    </row>
    <row r="214" spans="19:19" ht="27.75" customHeight="1" x14ac:dyDescent="0.25">
      <c r="S214" s="26"/>
    </row>
    <row r="215" spans="19:19" ht="27.75" customHeight="1" x14ac:dyDescent="0.25">
      <c r="S215" s="26"/>
    </row>
    <row r="216" spans="19:19" ht="27.75" customHeight="1" x14ac:dyDescent="0.25">
      <c r="S216" s="26"/>
    </row>
    <row r="217" spans="19:19" ht="27.75" customHeight="1" x14ac:dyDescent="0.25">
      <c r="S217" s="26"/>
    </row>
    <row r="218" spans="19:19" ht="27.75" customHeight="1" x14ac:dyDescent="0.25">
      <c r="S218" s="26"/>
    </row>
    <row r="219" spans="19:19" ht="27.75" customHeight="1" x14ac:dyDescent="0.25">
      <c r="S219" s="26"/>
    </row>
    <row r="220" spans="19:19" ht="27.75" customHeight="1" x14ac:dyDescent="0.25">
      <c r="S220" s="26"/>
    </row>
    <row r="221" spans="19:19" ht="27.75" customHeight="1" x14ac:dyDescent="0.25">
      <c r="S221" s="26"/>
    </row>
    <row r="222" spans="19:19" ht="27.75" customHeight="1" x14ac:dyDescent="0.25">
      <c r="S222" s="26"/>
    </row>
    <row r="223" spans="19:19" ht="27.75" customHeight="1" x14ac:dyDescent="0.25">
      <c r="S223" s="26"/>
    </row>
    <row r="224" spans="19:19" ht="27.75" customHeight="1" x14ac:dyDescent="0.25">
      <c r="S224" s="26"/>
    </row>
    <row r="225" spans="19:19" ht="27.75" customHeight="1" x14ac:dyDescent="0.25">
      <c r="S225" s="26"/>
    </row>
    <row r="226" spans="19:19" ht="27.75" customHeight="1" x14ac:dyDescent="0.25">
      <c r="S226" s="26"/>
    </row>
    <row r="227" spans="19:19" ht="27.75" customHeight="1" x14ac:dyDescent="0.25">
      <c r="S227" s="26"/>
    </row>
    <row r="228" spans="19:19" ht="27.75" customHeight="1" x14ac:dyDescent="0.25">
      <c r="S228" s="26"/>
    </row>
    <row r="229" spans="19:19" ht="27.75" customHeight="1" x14ac:dyDescent="0.25">
      <c r="S229" s="26"/>
    </row>
    <row r="230" spans="19:19" ht="27.75" customHeight="1" x14ac:dyDescent="0.25">
      <c r="S230" s="26"/>
    </row>
    <row r="231" spans="19:19" ht="27.75" customHeight="1" x14ac:dyDescent="0.25">
      <c r="S231" s="26"/>
    </row>
    <row r="232" spans="19:19" ht="27.75" customHeight="1" x14ac:dyDescent="0.25">
      <c r="S232" s="26"/>
    </row>
    <row r="233" spans="19:19" ht="27.75" customHeight="1" x14ac:dyDescent="0.25">
      <c r="S233" s="26"/>
    </row>
    <row r="234" spans="19:19" ht="27.75" customHeight="1" x14ac:dyDescent="0.25">
      <c r="S234" s="26"/>
    </row>
    <row r="235" spans="19:19" ht="27.75" customHeight="1" x14ac:dyDescent="0.25">
      <c r="S235" s="26"/>
    </row>
    <row r="236" spans="19:19" ht="27.75" customHeight="1" x14ac:dyDescent="0.25">
      <c r="S236" s="26"/>
    </row>
    <row r="237" spans="19:19" ht="27.75" customHeight="1" x14ac:dyDescent="0.25">
      <c r="S237" s="26"/>
    </row>
    <row r="238" spans="19:19" ht="27.75" customHeight="1" x14ac:dyDescent="0.25">
      <c r="S238" s="26"/>
    </row>
    <row r="239" spans="19:19" ht="27.75" customHeight="1" x14ac:dyDescent="0.25">
      <c r="S239" s="26"/>
    </row>
    <row r="240" spans="19:19" ht="27.75" customHeight="1" x14ac:dyDescent="0.25">
      <c r="S240" s="26"/>
    </row>
    <row r="241" spans="19:19" ht="27.75" customHeight="1" x14ac:dyDescent="0.25">
      <c r="S241" s="26"/>
    </row>
    <row r="242" spans="19:19" ht="27.75" customHeight="1" x14ac:dyDescent="0.25">
      <c r="S242" s="26"/>
    </row>
    <row r="243" spans="19:19" ht="27.75" customHeight="1" x14ac:dyDescent="0.25">
      <c r="S243" s="26"/>
    </row>
    <row r="244" spans="19:19" ht="27.75" customHeight="1" x14ac:dyDescent="0.25">
      <c r="S244" s="26"/>
    </row>
    <row r="245" spans="19:19" ht="27.75" customHeight="1" x14ac:dyDescent="0.25">
      <c r="S245" s="26"/>
    </row>
    <row r="246" spans="19:19" ht="27.75" customHeight="1" x14ac:dyDescent="0.25">
      <c r="S246" s="26"/>
    </row>
    <row r="247" spans="19:19" ht="27.75" customHeight="1" x14ac:dyDescent="0.25">
      <c r="S247" s="26"/>
    </row>
    <row r="248" spans="19:19" ht="27.75" customHeight="1" x14ac:dyDescent="0.25">
      <c r="S248" s="26"/>
    </row>
    <row r="249" spans="19:19" ht="27.75" customHeight="1" x14ac:dyDescent="0.25">
      <c r="S249" s="26"/>
    </row>
    <row r="250" spans="19:19" ht="27.75" customHeight="1" x14ac:dyDescent="0.25">
      <c r="S250" s="26"/>
    </row>
    <row r="251" spans="19:19" ht="27.75" customHeight="1" x14ac:dyDescent="0.25">
      <c r="S251" s="26"/>
    </row>
    <row r="252" spans="19:19" ht="27.75" customHeight="1" x14ac:dyDescent="0.25">
      <c r="S252" s="26"/>
    </row>
    <row r="253" spans="19:19" ht="27.75" customHeight="1" x14ac:dyDescent="0.25">
      <c r="S253" s="26"/>
    </row>
    <row r="254" spans="19:19" ht="27.75" customHeight="1" x14ac:dyDescent="0.25">
      <c r="S254" s="26"/>
    </row>
    <row r="255" spans="19:19" ht="27.75" customHeight="1" x14ac:dyDescent="0.25">
      <c r="S255" s="26"/>
    </row>
    <row r="256" spans="19:19" ht="27.75" customHeight="1" x14ac:dyDescent="0.25">
      <c r="S256" s="26"/>
    </row>
    <row r="257" spans="19:19" ht="27.75" customHeight="1" x14ac:dyDescent="0.25">
      <c r="S257" s="26"/>
    </row>
    <row r="258" spans="19:19" ht="27.75" customHeight="1" x14ac:dyDescent="0.25">
      <c r="S258" s="26"/>
    </row>
    <row r="259" spans="19:19" ht="27.75" customHeight="1" x14ac:dyDescent="0.25">
      <c r="S259" s="26"/>
    </row>
    <row r="260" spans="19:19" ht="27.75" customHeight="1" x14ac:dyDescent="0.25">
      <c r="S260" s="26"/>
    </row>
    <row r="261" spans="19:19" ht="27.75" customHeight="1" x14ac:dyDescent="0.25">
      <c r="S261" s="26"/>
    </row>
    <row r="262" spans="19:19" ht="27.75" customHeight="1" x14ac:dyDescent="0.25">
      <c r="S262" s="26"/>
    </row>
    <row r="263" spans="19:19" ht="27.75" customHeight="1" x14ac:dyDescent="0.25">
      <c r="S263" s="26"/>
    </row>
    <row r="264" spans="19:19" ht="27.75" customHeight="1" x14ac:dyDescent="0.25">
      <c r="S264" s="26"/>
    </row>
    <row r="265" spans="19:19" ht="27.75" customHeight="1" x14ac:dyDescent="0.25">
      <c r="S265" s="26"/>
    </row>
    <row r="266" spans="19:19" ht="27.75" customHeight="1" x14ac:dyDescent="0.25">
      <c r="S266" s="26"/>
    </row>
    <row r="267" spans="19:19" ht="27.75" customHeight="1" x14ac:dyDescent="0.25">
      <c r="S267" s="26"/>
    </row>
    <row r="268" spans="19:19" ht="27.75" customHeight="1" x14ac:dyDescent="0.25">
      <c r="S268" s="26"/>
    </row>
    <row r="269" spans="19:19" ht="27.75" customHeight="1" x14ac:dyDescent="0.25">
      <c r="S269" s="26"/>
    </row>
    <row r="270" spans="19:19" ht="27.75" customHeight="1" x14ac:dyDescent="0.25">
      <c r="S270" s="26"/>
    </row>
    <row r="271" spans="19:19" ht="27.75" customHeight="1" x14ac:dyDescent="0.25">
      <c r="S271" s="26"/>
    </row>
    <row r="272" spans="19:19" ht="27.75" customHeight="1" x14ac:dyDescent="0.25">
      <c r="S272" s="26"/>
    </row>
    <row r="273" spans="19:19" ht="27.75" customHeight="1" x14ac:dyDescent="0.25">
      <c r="S273" s="26"/>
    </row>
    <row r="274" spans="19:19" ht="27.75" customHeight="1" x14ac:dyDescent="0.25">
      <c r="S274" s="26"/>
    </row>
    <row r="275" spans="19:19" ht="27.75" customHeight="1" x14ac:dyDescent="0.25">
      <c r="S275" s="26"/>
    </row>
    <row r="276" spans="19:19" ht="27.75" customHeight="1" x14ac:dyDescent="0.25">
      <c r="S276" s="26"/>
    </row>
    <row r="277" spans="19:19" ht="27.75" customHeight="1" x14ac:dyDescent="0.25">
      <c r="S277" s="26"/>
    </row>
    <row r="278" spans="19:19" ht="27.75" customHeight="1" x14ac:dyDescent="0.25">
      <c r="S278" s="26"/>
    </row>
    <row r="279" spans="19:19" ht="27.75" customHeight="1" x14ac:dyDescent="0.25">
      <c r="S279" s="26"/>
    </row>
    <row r="280" spans="19:19" ht="27.75" customHeight="1" x14ac:dyDescent="0.25">
      <c r="S280" s="26"/>
    </row>
    <row r="281" spans="19:19" ht="27.75" customHeight="1" x14ac:dyDescent="0.25">
      <c r="S281" s="26"/>
    </row>
    <row r="282" spans="19:19" ht="27.75" customHeight="1" x14ac:dyDescent="0.25">
      <c r="S282" s="26"/>
    </row>
    <row r="283" spans="19:19" ht="27.75" customHeight="1" x14ac:dyDescent="0.25">
      <c r="S283" s="26"/>
    </row>
    <row r="284" spans="19:19" ht="27.75" customHeight="1" x14ac:dyDescent="0.25">
      <c r="S284" s="26"/>
    </row>
    <row r="285" spans="19:19" ht="27.75" customHeight="1" x14ac:dyDescent="0.25">
      <c r="S285" s="26"/>
    </row>
    <row r="286" spans="19:19" ht="27.75" customHeight="1" x14ac:dyDescent="0.25">
      <c r="S286" s="26"/>
    </row>
    <row r="287" spans="19:19" ht="27.75" customHeight="1" x14ac:dyDescent="0.25">
      <c r="S287" s="26"/>
    </row>
    <row r="288" spans="19:19" ht="27.75" customHeight="1" x14ac:dyDescent="0.25">
      <c r="S288" s="26"/>
    </row>
    <row r="289" spans="19:19" ht="27.75" customHeight="1" x14ac:dyDescent="0.25">
      <c r="S289" s="26"/>
    </row>
    <row r="290" spans="19:19" ht="27.75" customHeight="1" x14ac:dyDescent="0.25">
      <c r="S290" s="26"/>
    </row>
    <row r="291" spans="19:19" ht="27.75" customHeight="1" x14ac:dyDescent="0.25">
      <c r="S291" s="26"/>
    </row>
    <row r="292" spans="19:19" ht="27.75" customHeight="1" x14ac:dyDescent="0.25">
      <c r="S292" s="26"/>
    </row>
    <row r="293" spans="19:19" ht="27.75" customHeight="1" x14ac:dyDescent="0.25">
      <c r="S293" s="26"/>
    </row>
    <row r="294" spans="19:19" ht="27.75" customHeight="1" x14ac:dyDescent="0.25">
      <c r="S294" s="26"/>
    </row>
    <row r="295" spans="19:19" ht="27.75" customHeight="1" x14ac:dyDescent="0.25">
      <c r="S295" s="26"/>
    </row>
    <row r="296" spans="19:19" ht="27.75" customHeight="1" x14ac:dyDescent="0.25">
      <c r="S296" s="26"/>
    </row>
    <row r="297" spans="19:19" ht="27.75" customHeight="1" x14ac:dyDescent="0.25">
      <c r="S297" s="26"/>
    </row>
    <row r="298" spans="19:19" ht="27.75" customHeight="1" x14ac:dyDescent="0.25">
      <c r="S298" s="26"/>
    </row>
    <row r="299" spans="19:19" ht="27.75" customHeight="1" x14ac:dyDescent="0.25">
      <c r="S299" s="26"/>
    </row>
    <row r="300" spans="19:19" ht="27.75" customHeight="1" x14ac:dyDescent="0.25">
      <c r="S300" s="26"/>
    </row>
    <row r="301" spans="19:19" ht="27.75" customHeight="1" x14ac:dyDescent="0.25">
      <c r="S301" s="26"/>
    </row>
    <row r="302" spans="19:19" ht="27.75" customHeight="1" x14ac:dyDescent="0.25">
      <c r="S302" s="26"/>
    </row>
    <row r="303" spans="19:19" ht="27.75" customHeight="1" x14ac:dyDescent="0.25">
      <c r="S303" s="26"/>
    </row>
    <row r="304" spans="19:19" ht="27.75" customHeight="1" x14ac:dyDescent="0.25">
      <c r="S304" s="26"/>
    </row>
    <row r="305" spans="19:19" ht="27.75" customHeight="1" x14ac:dyDescent="0.25">
      <c r="S305" s="26"/>
    </row>
    <row r="306" spans="19:19" ht="27.75" customHeight="1" x14ac:dyDescent="0.25">
      <c r="S306" s="26"/>
    </row>
    <row r="307" spans="19:19" ht="27.75" customHeight="1" x14ac:dyDescent="0.25">
      <c r="S307" s="26"/>
    </row>
    <row r="308" spans="19:19" ht="27.75" customHeight="1" x14ac:dyDescent="0.25">
      <c r="S308" s="26"/>
    </row>
    <row r="309" spans="19:19" ht="27.75" customHeight="1" x14ac:dyDescent="0.25">
      <c r="S309" s="26"/>
    </row>
    <row r="310" spans="19:19" ht="27.75" customHeight="1" x14ac:dyDescent="0.25">
      <c r="S310" s="26"/>
    </row>
    <row r="311" spans="19:19" ht="27.75" customHeight="1" x14ac:dyDescent="0.25">
      <c r="S311" s="26"/>
    </row>
    <row r="312" spans="19:19" ht="27.75" customHeight="1" x14ac:dyDescent="0.25">
      <c r="S312" s="26"/>
    </row>
    <row r="313" spans="19:19" ht="27.75" customHeight="1" x14ac:dyDescent="0.25">
      <c r="S313" s="26"/>
    </row>
    <row r="314" spans="19:19" ht="27.75" customHeight="1" x14ac:dyDescent="0.25">
      <c r="S314" s="26"/>
    </row>
    <row r="315" spans="19:19" ht="27.75" customHeight="1" x14ac:dyDescent="0.25">
      <c r="S315" s="26"/>
    </row>
    <row r="316" spans="19:19" ht="27.75" customHeight="1" x14ac:dyDescent="0.25">
      <c r="S316" s="26"/>
    </row>
    <row r="317" spans="19:19" ht="27.75" customHeight="1" x14ac:dyDescent="0.25">
      <c r="S317" s="26"/>
    </row>
    <row r="318" spans="19:19" ht="27.75" customHeight="1" x14ac:dyDescent="0.25">
      <c r="S318" s="26"/>
    </row>
    <row r="319" spans="19:19" ht="27.75" customHeight="1" x14ac:dyDescent="0.25">
      <c r="S319" s="26"/>
    </row>
    <row r="320" spans="19:19" ht="27.75" customHeight="1" x14ac:dyDescent="0.25">
      <c r="S320" s="26"/>
    </row>
    <row r="321" spans="19:19" ht="27.75" customHeight="1" x14ac:dyDescent="0.25">
      <c r="S321" s="26"/>
    </row>
    <row r="322" spans="19:19" ht="27.75" customHeight="1" x14ac:dyDescent="0.25">
      <c r="S322" s="26"/>
    </row>
    <row r="323" spans="19:19" ht="27.75" customHeight="1" x14ac:dyDescent="0.25">
      <c r="S323" s="26"/>
    </row>
    <row r="324" spans="19:19" ht="27.75" customHeight="1" x14ac:dyDescent="0.25">
      <c r="S324" s="26"/>
    </row>
    <row r="325" spans="19:19" ht="27.75" customHeight="1" x14ac:dyDescent="0.25">
      <c r="S325" s="26"/>
    </row>
    <row r="326" spans="19:19" ht="27.75" customHeight="1" x14ac:dyDescent="0.25">
      <c r="S326" s="26"/>
    </row>
    <row r="327" spans="19:19" ht="27.75" customHeight="1" x14ac:dyDescent="0.25">
      <c r="S327" s="26"/>
    </row>
    <row r="328" spans="19:19" ht="27.75" customHeight="1" x14ac:dyDescent="0.25">
      <c r="S328" s="26"/>
    </row>
    <row r="329" spans="19:19" ht="27.75" customHeight="1" x14ac:dyDescent="0.25">
      <c r="S329" s="26"/>
    </row>
    <row r="330" spans="19:19" ht="27.75" customHeight="1" x14ac:dyDescent="0.25">
      <c r="S330" s="26"/>
    </row>
    <row r="331" spans="19:19" ht="27.75" customHeight="1" x14ac:dyDescent="0.25">
      <c r="S331" s="26"/>
    </row>
    <row r="332" spans="19:19" ht="27.75" customHeight="1" x14ac:dyDescent="0.25">
      <c r="S332" s="26"/>
    </row>
    <row r="333" spans="19:19" ht="27.75" customHeight="1" x14ac:dyDescent="0.25">
      <c r="S333" s="26"/>
    </row>
    <row r="334" spans="19:19" ht="27.75" customHeight="1" x14ac:dyDescent="0.25">
      <c r="S334" s="26"/>
    </row>
    <row r="335" spans="19:19" ht="27.75" customHeight="1" x14ac:dyDescent="0.25">
      <c r="S335" s="7"/>
    </row>
  </sheetData>
  <mergeCells count="13">
    <mergeCell ref="A5:S5"/>
    <mergeCell ref="A1:S1"/>
    <mergeCell ref="A3:A4"/>
    <mergeCell ref="B3:B4"/>
    <mergeCell ref="C3:C4"/>
    <mergeCell ref="D3:D4"/>
    <mergeCell ref="E3:E4"/>
    <mergeCell ref="J3:M3"/>
    <mergeCell ref="F3:I3"/>
    <mergeCell ref="N3:Q3"/>
    <mergeCell ref="R3:S3"/>
    <mergeCell ref="A2:S2"/>
    <mergeCell ref="A134:E134"/>
  </mergeCells>
  <pageMargins left="0.7" right="0.7" top="0.75" bottom="0.75" header="0.3" footer="0.3"/>
  <pageSetup paperSize="9" orientation="portrait" r:id="rId1"/>
  <ignoredErrors>
    <ignoredError sqref="G8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30242-5D8E-4912-9A19-B5638240EBC0}">
  <dimension ref="A1:U30"/>
  <sheetViews>
    <sheetView topLeftCell="G1" workbookViewId="0">
      <selection activeCell="H5" sqref="H5"/>
    </sheetView>
  </sheetViews>
  <sheetFormatPr baseColWidth="10" defaultRowHeight="15" x14ac:dyDescent="0.25"/>
  <cols>
    <col min="2" max="2" width="18.85546875" style="27" customWidth="1"/>
    <col min="10" max="10" width="15.140625" customWidth="1"/>
    <col min="12" max="12" width="14.85546875" customWidth="1"/>
    <col min="13" max="13" width="13.7109375" customWidth="1"/>
    <col min="14" max="14" width="14.5703125" customWidth="1"/>
    <col min="16" max="16" width="15" customWidth="1"/>
    <col min="17" max="18" width="13.85546875" customWidth="1"/>
    <col min="19" max="19" width="15.85546875" customWidth="1"/>
  </cols>
  <sheetData>
    <row r="1" spans="1:19" s="28" customFormat="1" ht="27.75" customHeight="1" x14ac:dyDescent="0.25">
      <c r="A1" s="36" t="s">
        <v>0</v>
      </c>
      <c r="B1" s="36" t="s">
        <v>1</v>
      </c>
      <c r="C1" s="36" t="s">
        <v>2</v>
      </c>
      <c r="D1" s="36" t="s">
        <v>3</v>
      </c>
      <c r="E1" s="38" t="s">
        <v>4</v>
      </c>
      <c r="F1" s="40" t="s">
        <v>326</v>
      </c>
      <c r="G1" s="41"/>
      <c r="H1" s="41"/>
      <c r="I1" s="42"/>
      <c r="J1" s="43" t="s">
        <v>327</v>
      </c>
      <c r="K1" s="44"/>
      <c r="L1" s="44"/>
      <c r="M1" s="45"/>
      <c r="N1" s="46" t="s">
        <v>328</v>
      </c>
      <c r="O1" s="47"/>
      <c r="P1" s="47"/>
      <c r="Q1" s="48"/>
      <c r="R1" s="34" t="s">
        <v>8</v>
      </c>
      <c r="S1" s="35"/>
    </row>
    <row r="2" spans="1:19" s="28" customFormat="1" ht="27.75" customHeight="1" x14ac:dyDescent="0.25">
      <c r="A2" s="37"/>
      <c r="B2" s="37"/>
      <c r="C2" s="37"/>
      <c r="D2" s="37"/>
      <c r="E2" s="39"/>
      <c r="F2" s="11" t="s">
        <v>5</v>
      </c>
      <c r="G2" s="8" t="s">
        <v>6</v>
      </c>
      <c r="H2" s="3" t="s">
        <v>10</v>
      </c>
      <c r="I2" s="3" t="s">
        <v>7</v>
      </c>
      <c r="J2" s="3" t="s">
        <v>5</v>
      </c>
      <c r="K2" s="3" t="s">
        <v>6</v>
      </c>
      <c r="L2" s="3" t="s">
        <v>10</v>
      </c>
      <c r="M2" s="3" t="s">
        <v>7</v>
      </c>
      <c r="N2" s="3" t="s">
        <v>5</v>
      </c>
      <c r="O2" s="3" t="s">
        <v>6</v>
      </c>
      <c r="P2" s="3" t="s">
        <v>10</v>
      </c>
      <c r="Q2" s="3" t="s">
        <v>7</v>
      </c>
      <c r="R2" s="6" t="s">
        <v>5</v>
      </c>
      <c r="S2" s="3" t="s">
        <v>7</v>
      </c>
    </row>
    <row r="3" spans="1:19" s="28" customFormat="1" ht="27.75" customHeight="1" x14ac:dyDescent="0.25">
      <c r="A3" s="50" t="s">
        <v>319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s="28" customFormat="1" ht="27.75" customHeight="1" x14ac:dyDescent="0.25">
      <c r="A4" s="5">
        <v>1</v>
      </c>
      <c r="B4" s="5" t="s">
        <v>160</v>
      </c>
      <c r="C4" s="5" t="s">
        <v>161</v>
      </c>
      <c r="D4" s="5" t="s">
        <v>162</v>
      </c>
      <c r="E4" s="5">
        <v>1</v>
      </c>
      <c r="F4" s="16">
        <v>1650000</v>
      </c>
      <c r="G4" s="9">
        <v>0</v>
      </c>
      <c r="H4" s="16">
        <v>1650000</v>
      </c>
      <c r="I4" s="30">
        <v>1650000</v>
      </c>
      <c r="J4" s="9">
        <v>1925000</v>
      </c>
      <c r="K4" s="9"/>
      <c r="L4" s="9">
        <v>1925000</v>
      </c>
      <c r="M4" s="21">
        <v>1925000</v>
      </c>
      <c r="N4" s="9">
        <v>2200000</v>
      </c>
      <c r="O4" s="9">
        <v>0</v>
      </c>
      <c r="P4" s="9">
        <v>2200000</v>
      </c>
      <c r="Q4" s="25">
        <v>2200000</v>
      </c>
      <c r="R4" s="9">
        <f>(I4+M4+Q4)/3</f>
        <v>1925000</v>
      </c>
      <c r="S4" s="9">
        <f>(I4+M4+Q4)/3</f>
        <v>1925000</v>
      </c>
    </row>
    <row r="5" spans="1:19" s="28" customFormat="1" ht="27.75" customHeight="1" x14ac:dyDescent="0.25">
      <c r="A5" s="5">
        <v>2</v>
      </c>
      <c r="B5" s="5" t="s">
        <v>163</v>
      </c>
      <c r="C5" s="5" t="s">
        <v>164</v>
      </c>
      <c r="D5" s="5" t="s">
        <v>162</v>
      </c>
      <c r="E5" s="5">
        <v>1</v>
      </c>
      <c r="F5" s="16">
        <v>735000</v>
      </c>
      <c r="G5" s="9">
        <v>0</v>
      </c>
      <c r="H5" s="16">
        <v>735000</v>
      </c>
      <c r="I5" s="30">
        <v>735000</v>
      </c>
      <c r="J5" s="9">
        <v>857500</v>
      </c>
      <c r="K5" s="9">
        <v>0</v>
      </c>
      <c r="L5" s="9">
        <v>857500</v>
      </c>
      <c r="M5" s="21">
        <v>857500</v>
      </c>
      <c r="N5" s="9">
        <v>980000</v>
      </c>
      <c r="O5" s="9">
        <v>0</v>
      </c>
      <c r="P5" s="9">
        <v>980000</v>
      </c>
      <c r="Q5" s="25">
        <v>980000</v>
      </c>
      <c r="R5" s="9">
        <f t="shared" ref="R5:R29" si="0">(I5+M5+Q5)/3</f>
        <v>857500</v>
      </c>
      <c r="S5" s="9">
        <f t="shared" ref="S5:S29" si="1">(I5+M5+Q5)/3</f>
        <v>857500</v>
      </c>
    </row>
    <row r="6" spans="1:19" s="28" customFormat="1" ht="27.75" customHeight="1" x14ac:dyDescent="0.25">
      <c r="A6" s="5">
        <v>3</v>
      </c>
      <c r="B6" s="5" t="s">
        <v>165</v>
      </c>
      <c r="C6" s="5" t="s">
        <v>166</v>
      </c>
      <c r="D6" s="5" t="s">
        <v>162</v>
      </c>
      <c r="E6" s="5">
        <v>1</v>
      </c>
      <c r="F6" s="16">
        <v>480000</v>
      </c>
      <c r="G6" s="9">
        <v>0</v>
      </c>
      <c r="H6" s="16">
        <v>480000</v>
      </c>
      <c r="I6" s="30">
        <v>480000</v>
      </c>
      <c r="J6" s="9">
        <v>560000</v>
      </c>
      <c r="K6" s="9">
        <v>0</v>
      </c>
      <c r="L6" s="9">
        <v>560000</v>
      </c>
      <c r="M6" s="21">
        <v>560000</v>
      </c>
      <c r="N6" s="9">
        <v>640000</v>
      </c>
      <c r="O6" s="9">
        <v>0</v>
      </c>
      <c r="P6" s="9">
        <v>640000</v>
      </c>
      <c r="Q6" s="25">
        <v>640000</v>
      </c>
      <c r="R6" s="9">
        <f t="shared" si="0"/>
        <v>560000</v>
      </c>
      <c r="S6" s="9">
        <f t="shared" si="1"/>
        <v>560000</v>
      </c>
    </row>
    <row r="7" spans="1:19" s="28" customFormat="1" ht="27.75" customHeight="1" x14ac:dyDescent="0.25">
      <c r="A7" s="5">
        <v>4</v>
      </c>
      <c r="B7" s="5" t="s">
        <v>167</v>
      </c>
      <c r="C7" s="5" t="s">
        <v>168</v>
      </c>
      <c r="D7" s="5" t="s">
        <v>162</v>
      </c>
      <c r="E7" s="5">
        <v>1</v>
      </c>
      <c r="F7" s="16">
        <v>525000</v>
      </c>
      <c r="G7" s="9">
        <v>0</v>
      </c>
      <c r="H7" s="16">
        <v>525000</v>
      </c>
      <c r="I7" s="30">
        <v>525000</v>
      </c>
      <c r="J7" s="9">
        <v>612500</v>
      </c>
      <c r="K7" s="9">
        <v>0</v>
      </c>
      <c r="L7" s="9">
        <v>612500</v>
      </c>
      <c r="M7" s="21">
        <v>612500</v>
      </c>
      <c r="N7" s="9">
        <v>700000</v>
      </c>
      <c r="O7" s="9">
        <v>0</v>
      </c>
      <c r="P7" s="9">
        <v>700000</v>
      </c>
      <c r="Q7" s="25">
        <v>700000</v>
      </c>
      <c r="R7" s="9">
        <f t="shared" si="0"/>
        <v>612500</v>
      </c>
      <c r="S7" s="9">
        <f t="shared" si="1"/>
        <v>612500</v>
      </c>
    </row>
    <row r="8" spans="1:19" s="28" customFormat="1" ht="27.75" customHeight="1" x14ac:dyDescent="0.25">
      <c r="A8" s="5">
        <v>5</v>
      </c>
      <c r="B8" s="5" t="s">
        <v>169</v>
      </c>
      <c r="C8" s="5" t="s">
        <v>170</v>
      </c>
      <c r="D8" s="5" t="s">
        <v>162</v>
      </c>
      <c r="E8" s="5">
        <v>1</v>
      </c>
      <c r="F8" s="16">
        <v>60000</v>
      </c>
      <c r="G8" s="9">
        <v>0</v>
      </c>
      <c r="H8" s="16">
        <v>60000</v>
      </c>
      <c r="I8" s="30">
        <v>60000</v>
      </c>
      <c r="J8" s="9">
        <v>70000</v>
      </c>
      <c r="K8" s="9">
        <v>0</v>
      </c>
      <c r="L8" s="9">
        <v>70000</v>
      </c>
      <c r="M8" s="21">
        <v>70000</v>
      </c>
      <c r="N8" s="9">
        <v>80000</v>
      </c>
      <c r="O8" s="9">
        <v>0</v>
      </c>
      <c r="P8" s="9">
        <v>80000</v>
      </c>
      <c r="Q8" s="25">
        <v>80000</v>
      </c>
      <c r="R8" s="9">
        <f t="shared" si="0"/>
        <v>70000</v>
      </c>
      <c r="S8" s="9">
        <f t="shared" si="1"/>
        <v>70000</v>
      </c>
    </row>
    <row r="9" spans="1:19" s="28" customFormat="1" ht="27.75" customHeight="1" x14ac:dyDescent="0.25">
      <c r="A9" s="5">
        <v>6</v>
      </c>
      <c r="B9" s="5" t="s">
        <v>171</v>
      </c>
      <c r="C9" s="5" t="s">
        <v>172</v>
      </c>
      <c r="D9" s="5" t="s">
        <v>162</v>
      </c>
      <c r="E9" s="5">
        <v>1</v>
      </c>
      <c r="F9" s="16">
        <v>60000</v>
      </c>
      <c r="G9" s="9">
        <v>0</v>
      </c>
      <c r="H9" s="16">
        <v>60000</v>
      </c>
      <c r="I9" s="30">
        <v>60000</v>
      </c>
      <c r="J9" s="9">
        <v>70000</v>
      </c>
      <c r="K9" s="9">
        <v>0</v>
      </c>
      <c r="L9" s="9">
        <v>70000</v>
      </c>
      <c r="M9" s="21">
        <v>70000</v>
      </c>
      <c r="N9" s="9">
        <v>80000</v>
      </c>
      <c r="O9" s="9">
        <v>0</v>
      </c>
      <c r="P9" s="9">
        <v>80000</v>
      </c>
      <c r="Q9" s="25">
        <v>80000</v>
      </c>
      <c r="R9" s="9">
        <f t="shared" si="0"/>
        <v>70000</v>
      </c>
      <c r="S9" s="9">
        <f t="shared" si="1"/>
        <v>70000</v>
      </c>
    </row>
    <row r="10" spans="1:19" s="28" customFormat="1" ht="27.75" customHeight="1" x14ac:dyDescent="0.25">
      <c r="A10" s="5">
        <v>7</v>
      </c>
      <c r="B10" s="5" t="s">
        <v>173</v>
      </c>
      <c r="C10" s="5" t="s">
        <v>174</v>
      </c>
      <c r="D10" s="5" t="s">
        <v>162</v>
      </c>
      <c r="E10" s="5">
        <v>1</v>
      </c>
      <c r="F10" s="16">
        <v>105000</v>
      </c>
      <c r="G10" s="9">
        <v>0</v>
      </c>
      <c r="H10" s="16">
        <v>105000</v>
      </c>
      <c r="I10" s="30">
        <v>105000</v>
      </c>
      <c r="J10" s="9">
        <v>122500</v>
      </c>
      <c r="K10" s="9">
        <v>0</v>
      </c>
      <c r="L10" s="9">
        <v>122500</v>
      </c>
      <c r="M10" s="21">
        <v>122500</v>
      </c>
      <c r="N10" s="9">
        <v>140000</v>
      </c>
      <c r="O10" s="9">
        <v>0</v>
      </c>
      <c r="P10" s="9">
        <v>140000</v>
      </c>
      <c r="Q10" s="25">
        <v>140000</v>
      </c>
      <c r="R10" s="9">
        <f t="shared" si="0"/>
        <v>122500</v>
      </c>
      <c r="S10" s="9">
        <f t="shared" si="1"/>
        <v>122500</v>
      </c>
    </row>
    <row r="11" spans="1:19" s="28" customFormat="1" ht="27.75" customHeight="1" x14ac:dyDescent="0.25">
      <c r="A11" s="5">
        <v>8</v>
      </c>
      <c r="B11" s="5" t="s">
        <v>175</v>
      </c>
      <c r="C11" s="5" t="s">
        <v>176</v>
      </c>
      <c r="D11" s="5" t="s">
        <v>162</v>
      </c>
      <c r="E11" s="5">
        <v>1</v>
      </c>
      <c r="F11" s="16">
        <v>600000</v>
      </c>
      <c r="G11" s="9">
        <v>0</v>
      </c>
      <c r="H11" s="16">
        <v>600000</v>
      </c>
      <c r="I11" s="30">
        <v>600000</v>
      </c>
      <c r="J11" s="9">
        <v>700000</v>
      </c>
      <c r="K11" s="9">
        <v>0</v>
      </c>
      <c r="L11" s="9">
        <v>700000</v>
      </c>
      <c r="M11" s="21">
        <v>700000</v>
      </c>
      <c r="N11" s="9">
        <v>800000</v>
      </c>
      <c r="O11" s="9">
        <v>0</v>
      </c>
      <c r="P11" s="9">
        <v>800000</v>
      </c>
      <c r="Q11" s="25">
        <v>800000</v>
      </c>
      <c r="R11" s="9">
        <f t="shared" si="0"/>
        <v>700000</v>
      </c>
      <c r="S11" s="9">
        <f t="shared" si="1"/>
        <v>700000</v>
      </c>
    </row>
    <row r="12" spans="1:19" s="28" customFormat="1" ht="27.75" customHeight="1" x14ac:dyDescent="0.25">
      <c r="A12" s="5">
        <v>9</v>
      </c>
      <c r="B12" s="5" t="s">
        <v>177</v>
      </c>
      <c r="C12" s="5" t="s">
        <v>178</v>
      </c>
      <c r="D12" s="5" t="s">
        <v>162</v>
      </c>
      <c r="E12" s="5">
        <v>1</v>
      </c>
      <c r="F12" s="16">
        <v>225000</v>
      </c>
      <c r="G12" s="9">
        <v>0</v>
      </c>
      <c r="H12" s="16">
        <v>225000</v>
      </c>
      <c r="I12" s="30">
        <v>225000</v>
      </c>
      <c r="J12" s="9">
        <v>262500</v>
      </c>
      <c r="K12" s="9">
        <v>0</v>
      </c>
      <c r="L12" s="9">
        <v>262500</v>
      </c>
      <c r="M12" s="21">
        <v>262500</v>
      </c>
      <c r="N12" s="9">
        <v>300000</v>
      </c>
      <c r="O12" s="9">
        <v>0</v>
      </c>
      <c r="P12" s="9">
        <v>300000</v>
      </c>
      <c r="Q12" s="25">
        <v>300000</v>
      </c>
      <c r="R12" s="9">
        <f t="shared" si="0"/>
        <v>262500</v>
      </c>
      <c r="S12" s="9">
        <f t="shared" si="1"/>
        <v>262500</v>
      </c>
    </row>
    <row r="13" spans="1:19" s="28" customFormat="1" ht="27.75" customHeight="1" x14ac:dyDescent="0.25">
      <c r="A13" s="5">
        <v>10</v>
      </c>
      <c r="B13" s="5" t="s">
        <v>179</v>
      </c>
      <c r="C13" s="5" t="s">
        <v>179</v>
      </c>
      <c r="D13" s="5" t="s">
        <v>162</v>
      </c>
      <c r="E13" s="5">
        <v>1</v>
      </c>
      <c r="F13" s="16">
        <v>22500</v>
      </c>
      <c r="G13" s="9">
        <v>0</v>
      </c>
      <c r="H13" s="16">
        <v>22500</v>
      </c>
      <c r="I13" s="30">
        <v>22500</v>
      </c>
      <c r="J13" s="9">
        <v>26500</v>
      </c>
      <c r="K13" s="9">
        <v>0</v>
      </c>
      <c r="L13" s="9">
        <v>26500</v>
      </c>
      <c r="M13" s="21">
        <v>26500</v>
      </c>
      <c r="N13" s="9">
        <v>30000</v>
      </c>
      <c r="O13" s="9">
        <v>0</v>
      </c>
      <c r="P13" s="9">
        <v>30000</v>
      </c>
      <c r="Q13" s="25">
        <v>30000</v>
      </c>
      <c r="R13" s="9">
        <f t="shared" si="0"/>
        <v>26333.333333333332</v>
      </c>
      <c r="S13" s="9">
        <f t="shared" si="1"/>
        <v>26333.333333333332</v>
      </c>
    </row>
    <row r="14" spans="1:19" s="28" customFormat="1" ht="27.75" customHeight="1" x14ac:dyDescent="0.25">
      <c r="A14" s="5">
        <v>11</v>
      </c>
      <c r="B14" s="5" t="s">
        <v>180</v>
      </c>
      <c r="C14" s="5" t="s">
        <v>181</v>
      </c>
      <c r="D14" s="5" t="s">
        <v>162</v>
      </c>
      <c r="E14" s="5">
        <v>1</v>
      </c>
      <c r="F14" s="16">
        <v>442500</v>
      </c>
      <c r="G14" s="9">
        <v>0</v>
      </c>
      <c r="H14" s="16">
        <v>442500</v>
      </c>
      <c r="I14" s="30">
        <v>442500</v>
      </c>
      <c r="J14" s="9">
        <v>516250</v>
      </c>
      <c r="K14" s="9">
        <v>0</v>
      </c>
      <c r="L14" s="9">
        <v>516250</v>
      </c>
      <c r="M14" s="21">
        <v>516250</v>
      </c>
      <c r="N14" s="9">
        <v>590000</v>
      </c>
      <c r="O14" s="9">
        <v>0</v>
      </c>
      <c r="P14" s="9">
        <v>590000</v>
      </c>
      <c r="Q14" s="25">
        <v>590000</v>
      </c>
      <c r="R14" s="9">
        <f t="shared" si="0"/>
        <v>516250</v>
      </c>
      <c r="S14" s="9">
        <f t="shared" si="1"/>
        <v>516250</v>
      </c>
    </row>
    <row r="15" spans="1:19" s="28" customFormat="1" ht="27.75" customHeight="1" x14ac:dyDescent="0.25">
      <c r="A15" s="5">
        <v>12</v>
      </c>
      <c r="B15" s="5" t="s">
        <v>182</v>
      </c>
      <c r="C15" s="5" t="s">
        <v>183</v>
      </c>
      <c r="D15" s="5" t="s">
        <v>162</v>
      </c>
      <c r="E15" s="5">
        <v>1</v>
      </c>
      <c r="F15" s="16">
        <v>202500</v>
      </c>
      <c r="G15" s="9">
        <v>0</v>
      </c>
      <c r="H15" s="16">
        <v>202500</v>
      </c>
      <c r="I15" s="30">
        <v>202500</v>
      </c>
      <c r="J15" s="9">
        <v>236250</v>
      </c>
      <c r="K15" s="9">
        <v>0</v>
      </c>
      <c r="L15" s="9">
        <v>236250</v>
      </c>
      <c r="M15" s="21">
        <v>236250</v>
      </c>
      <c r="N15" s="9">
        <v>270000</v>
      </c>
      <c r="O15" s="9">
        <v>0</v>
      </c>
      <c r="P15" s="9">
        <v>270000</v>
      </c>
      <c r="Q15" s="25">
        <v>270000</v>
      </c>
      <c r="R15" s="9">
        <f t="shared" si="0"/>
        <v>236250</v>
      </c>
      <c r="S15" s="9">
        <f t="shared" si="1"/>
        <v>236250</v>
      </c>
    </row>
    <row r="16" spans="1:19" s="28" customFormat="1" ht="27.75" customHeight="1" x14ac:dyDescent="0.25">
      <c r="A16" s="5">
        <v>13</v>
      </c>
      <c r="B16" s="5" t="s">
        <v>184</v>
      </c>
      <c r="C16" s="5" t="s">
        <v>185</v>
      </c>
      <c r="D16" s="5" t="s">
        <v>162</v>
      </c>
      <c r="E16" s="5">
        <v>1</v>
      </c>
      <c r="F16" s="16">
        <v>33000</v>
      </c>
      <c r="G16" s="9">
        <v>0</v>
      </c>
      <c r="H16" s="16">
        <v>33000</v>
      </c>
      <c r="I16" s="30">
        <v>33000</v>
      </c>
      <c r="J16" s="9">
        <v>38500</v>
      </c>
      <c r="K16" s="9">
        <v>0</v>
      </c>
      <c r="L16" s="9">
        <v>38500</v>
      </c>
      <c r="M16" s="21">
        <v>38500</v>
      </c>
      <c r="N16" s="9">
        <v>44000</v>
      </c>
      <c r="O16" s="9">
        <v>0</v>
      </c>
      <c r="P16" s="9">
        <v>44000</v>
      </c>
      <c r="Q16" s="25">
        <v>44000</v>
      </c>
      <c r="R16" s="9">
        <f t="shared" si="0"/>
        <v>38500</v>
      </c>
      <c r="S16" s="9">
        <f t="shared" si="1"/>
        <v>38500</v>
      </c>
    </row>
    <row r="17" spans="1:21" s="28" customFormat="1" ht="27.75" customHeight="1" x14ac:dyDescent="0.25">
      <c r="A17" s="5">
        <v>14</v>
      </c>
      <c r="B17" s="5" t="s">
        <v>186</v>
      </c>
      <c r="C17" s="5" t="s">
        <v>187</v>
      </c>
      <c r="D17" s="5" t="s">
        <v>162</v>
      </c>
      <c r="E17" s="5">
        <v>1</v>
      </c>
      <c r="F17" s="16">
        <v>30000</v>
      </c>
      <c r="G17" s="9">
        <v>0</v>
      </c>
      <c r="H17" s="16">
        <v>30000</v>
      </c>
      <c r="I17" s="30">
        <v>30000</v>
      </c>
      <c r="J17" s="9">
        <v>35000</v>
      </c>
      <c r="K17" s="9">
        <v>0</v>
      </c>
      <c r="L17" s="9">
        <v>35000</v>
      </c>
      <c r="M17" s="21">
        <v>35000</v>
      </c>
      <c r="N17" s="9">
        <v>40000</v>
      </c>
      <c r="O17" s="9">
        <v>0</v>
      </c>
      <c r="P17" s="9">
        <v>40000</v>
      </c>
      <c r="Q17" s="25">
        <v>40000</v>
      </c>
      <c r="R17" s="9">
        <f t="shared" si="0"/>
        <v>35000</v>
      </c>
      <c r="S17" s="9">
        <f t="shared" si="1"/>
        <v>35000</v>
      </c>
    </row>
    <row r="18" spans="1:21" s="28" customFormat="1" ht="27.75" customHeight="1" x14ac:dyDescent="0.25">
      <c r="A18" s="5">
        <v>15</v>
      </c>
      <c r="B18" s="5" t="s">
        <v>188</v>
      </c>
      <c r="C18" s="5" t="s">
        <v>189</v>
      </c>
      <c r="D18" s="5" t="s">
        <v>162</v>
      </c>
      <c r="E18" s="5">
        <v>1</v>
      </c>
      <c r="F18" s="16">
        <v>120000</v>
      </c>
      <c r="G18" s="9">
        <v>0</v>
      </c>
      <c r="H18" s="16">
        <v>120000</v>
      </c>
      <c r="I18" s="30">
        <v>120000</v>
      </c>
      <c r="J18" s="9">
        <v>140000</v>
      </c>
      <c r="K18" s="9">
        <v>0</v>
      </c>
      <c r="L18" s="9">
        <v>140000</v>
      </c>
      <c r="M18" s="21">
        <v>140000</v>
      </c>
      <c r="N18" s="9">
        <v>160000</v>
      </c>
      <c r="O18" s="9">
        <v>0</v>
      </c>
      <c r="P18" s="9">
        <v>160000</v>
      </c>
      <c r="Q18" s="25">
        <v>160000</v>
      </c>
      <c r="R18" s="9">
        <f t="shared" si="0"/>
        <v>140000</v>
      </c>
      <c r="S18" s="9">
        <f t="shared" si="1"/>
        <v>140000</v>
      </c>
    </row>
    <row r="19" spans="1:21" s="28" customFormat="1" ht="27.75" customHeight="1" x14ac:dyDescent="0.25">
      <c r="A19" s="5">
        <v>16</v>
      </c>
      <c r="B19" s="5" t="s">
        <v>190</v>
      </c>
      <c r="C19" s="5" t="s">
        <v>191</v>
      </c>
      <c r="D19" s="5" t="s">
        <v>162</v>
      </c>
      <c r="E19" s="5">
        <v>1</v>
      </c>
      <c r="F19" s="16">
        <v>45000</v>
      </c>
      <c r="G19" s="9">
        <v>0</v>
      </c>
      <c r="H19" s="16">
        <v>45000</v>
      </c>
      <c r="I19" s="30">
        <v>45000</v>
      </c>
      <c r="J19" s="9">
        <v>52500</v>
      </c>
      <c r="K19" s="9">
        <v>0</v>
      </c>
      <c r="L19" s="9">
        <v>52500</v>
      </c>
      <c r="M19" s="21">
        <v>52500</v>
      </c>
      <c r="N19" s="9">
        <v>60000</v>
      </c>
      <c r="O19" s="9">
        <v>0</v>
      </c>
      <c r="P19" s="9">
        <v>60000</v>
      </c>
      <c r="Q19" s="25">
        <v>60000</v>
      </c>
      <c r="R19" s="9">
        <f t="shared" si="0"/>
        <v>52500</v>
      </c>
      <c r="S19" s="9">
        <f t="shared" si="1"/>
        <v>52500</v>
      </c>
    </row>
    <row r="20" spans="1:21" s="28" customFormat="1" ht="27.75" customHeight="1" x14ac:dyDescent="0.25">
      <c r="A20" s="5">
        <v>17</v>
      </c>
      <c r="B20" s="5" t="s">
        <v>192</v>
      </c>
      <c r="C20" s="5" t="s">
        <v>192</v>
      </c>
      <c r="D20" s="5" t="s">
        <v>193</v>
      </c>
      <c r="E20" s="5">
        <v>1</v>
      </c>
      <c r="F20" s="16">
        <v>22500</v>
      </c>
      <c r="G20" s="9">
        <v>0</v>
      </c>
      <c r="H20" s="16">
        <v>22500</v>
      </c>
      <c r="I20" s="30">
        <v>22500</v>
      </c>
      <c r="J20" s="9">
        <v>26250</v>
      </c>
      <c r="K20" s="9">
        <v>0</v>
      </c>
      <c r="L20" s="9">
        <v>26250</v>
      </c>
      <c r="M20" s="21">
        <v>26250</v>
      </c>
      <c r="N20" s="9">
        <v>30000</v>
      </c>
      <c r="O20" s="9">
        <v>0</v>
      </c>
      <c r="P20" s="9">
        <v>30000</v>
      </c>
      <c r="Q20" s="25">
        <v>30000</v>
      </c>
      <c r="R20" s="9">
        <f t="shared" si="0"/>
        <v>26250</v>
      </c>
      <c r="S20" s="9">
        <f t="shared" si="1"/>
        <v>26250</v>
      </c>
    </row>
    <row r="21" spans="1:21" s="28" customFormat="1" ht="27.75" customHeight="1" x14ac:dyDescent="0.25">
      <c r="A21" s="5">
        <v>18</v>
      </c>
      <c r="B21" s="5" t="s">
        <v>194</v>
      </c>
      <c r="C21" s="5" t="s">
        <v>194</v>
      </c>
      <c r="D21" s="5" t="s">
        <v>193</v>
      </c>
      <c r="E21" s="5">
        <v>1</v>
      </c>
      <c r="F21" s="16">
        <v>22500</v>
      </c>
      <c r="G21" s="9">
        <v>0</v>
      </c>
      <c r="H21" s="16">
        <v>22500</v>
      </c>
      <c r="I21" s="30">
        <v>22500</v>
      </c>
      <c r="J21" s="9">
        <v>26250</v>
      </c>
      <c r="K21" s="9">
        <v>0</v>
      </c>
      <c r="L21" s="9">
        <v>26250</v>
      </c>
      <c r="M21" s="21">
        <v>26250</v>
      </c>
      <c r="N21" s="9">
        <v>30000</v>
      </c>
      <c r="O21" s="9">
        <v>0</v>
      </c>
      <c r="P21" s="9">
        <v>30000</v>
      </c>
      <c r="Q21" s="25">
        <v>30000</v>
      </c>
      <c r="R21" s="9">
        <f t="shared" si="0"/>
        <v>26250</v>
      </c>
      <c r="S21" s="9">
        <f t="shared" si="1"/>
        <v>26250</v>
      </c>
    </row>
    <row r="22" spans="1:21" s="28" customFormat="1" ht="27.75" customHeight="1" x14ac:dyDescent="0.25">
      <c r="A22" s="5">
        <v>19</v>
      </c>
      <c r="B22" s="5" t="s">
        <v>195</v>
      </c>
      <c r="C22" s="5" t="s">
        <v>195</v>
      </c>
      <c r="D22" s="5" t="s">
        <v>193</v>
      </c>
      <c r="E22" s="5">
        <v>1</v>
      </c>
      <c r="F22" s="16">
        <v>22500</v>
      </c>
      <c r="G22" s="9">
        <v>0</v>
      </c>
      <c r="H22" s="16">
        <v>22500</v>
      </c>
      <c r="I22" s="30">
        <v>22500</v>
      </c>
      <c r="J22" s="9">
        <v>26250</v>
      </c>
      <c r="K22" s="9">
        <v>0</v>
      </c>
      <c r="L22" s="9">
        <v>26250</v>
      </c>
      <c r="M22" s="21">
        <v>26250</v>
      </c>
      <c r="N22" s="9">
        <v>30000</v>
      </c>
      <c r="O22" s="9">
        <v>0</v>
      </c>
      <c r="P22" s="9">
        <v>30000</v>
      </c>
      <c r="Q22" s="25">
        <v>30000</v>
      </c>
      <c r="R22" s="9">
        <f t="shared" si="0"/>
        <v>26250</v>
      </c>
      <c r="S22" s="9">
        <f t="shared" si="1"/>
        <v>26250</v>
      </c>
    </row>
    <row r="23" spans="1:21" s="28" customFormat="1" ht="27.75" customHeight="1" x14ac:dyDescent="0.25">
      <c r="A23" s="5">
        <v>20</v>
      </c>
      <c r="B23" s="5" t="s">
        <v>196</v>
      </c>
      <c r="C23" s="5" t="s">
        <v>196</v>
      </c>
      <c r="D23" s="5" t="s">
        <v>197</v>
      </c>
      <c r="E23" s="5">
        <v>1</v>
      </c>
      <c r="F23" s="16">
        <v>180000</v>
      </c>
      <c r="G23" s="9">
        <v>0</v>
      </c>
      <c r="H23" s="16">
        <v>180000</v>
      </c>
      <c r="I23" s="30">
        <v>180000</v>
      </c>
      <c r="J23" s="9">
        <v>210000</v>
      </c>
      <c r="K23" s="9">
        <v>0</v>
      </c>
      <c r="L23" s="9">
        <v>210000</v>
      </c>
      <c r="M23" s="21">
        <v>210000</v>
      </c>
      <c r="N23" s="9">
        <v>240000</v>
      </c>
      <c r="O23" s="9">
        <v>0</v>
      </c>
      <c r="P23" s="9">
        <v>240000</v>
      </c>
      <c r="Q23" s="25">
        <v>240000</v>
      </c>
      <c r="R23" s="9">
        <f t="shared" si="0"/>
        <v>210000</v>
      </c>
      <c r="S23" s="9">
        <f t="shared" si="1"/>
        <v>210000</v>
      </c>
    </row>
    <row r="24" spans="1:21" s="28" customFormat="1" ht="27.75" customHeight="1" x14ac:dyDescent="0.25">
      <c r="A24" s="5">
        <v>21</v>
      </c>
      <c r="B24" s="5" t="s">
        <v>198</v>
      </c>
      <c r="C24" s="5" t="s">
        <v>199</v>
      </c>
      <c r="D24" s="5" t="s">
        <v>200</v>
      </c>
      <c r="E24" s="5">
        <v>1</v>
      </c>
      <c r="F24" s="16">
        <v>27000</v>
      </c>
      <c r="G24" s="9">
        <v>0</v>
      </c>
      <c r="H24" s="16">
        <v>27000</v>
      </c>
      <c r="I24" s="30">
        <v>27000</v>
      </c>
      <c r="J24" s="9">
        <v>31500</v>
      </c>
      <c r="K24" s="9">
        <v>0</v>
      </c>
      <c r="L24" s="9">
        <v>31500</v>
      </c>
      <c r="M24" s="21">
        <v>31500</v>
      </c>
      <c r="N24" s="9">
        <v>36000</v>
      </c>
      <c r="O24" s="9">
        <v>0</v>
      </c>
      <c r="P24" s="9">
        <v>36000</v>
      </c>
      <c r="Q24" s="25">
        <v>36000</v>
      </c>
      <c r="R24" s="9">
        <f t="shared" si="0"/>
        <v>31500</v>
      </c>
      <c r="S24" s="9">
        <f t="shared" si="1"/>
        <v>31500</v>
      </c>
    </row>
    <row r="25" spans="1:21" s="28" customFormat="1" ht="27.75" customHeight="1" x14ac:dyDescent="0.25">
      <c r="A25" s="5">
        <v>22</v>
      </c>
      <c r="B25" s="5" t="s">
        <v>201</v>
      </c>
      <c r="C25" s="5" t="s">
        <v>202</v>
      </c>
      <c r="D25" s="5" t="s">
        <v>203</v>
      </c>
      <c r="E25" s="5">
        <v>1</v>
      </c>
      <c r="F25" s="16">
        <v>71700</v>
      </c>
      <c r="G25" s="9">
        <v>0</v>
      </c>
      <c r="H25" s="16">
        <v>71700</v>
      </c>
      <c r="I25" s="30">
        <v>71700</v>
      </c>
      <c r="J25" s="9">
        <v>83650</v>
      </c>
      <c r="K25" s="9">
        <v>0</v>
      </c>
      <c r="L25" s="9">
        <v>83650</v>
      </c>
      <c r="M25" s="21">
        <v>83650</v>
      </c>
      <c r="N25" s="9">
        <v>95000</v>
      </c>
      <c r="O25" s="9">
        <v>0</v>
      </c>
      <c r="P25" s="9">
        <v>95000</v>
      </c>
      <c r="Q25" s="25">
        <v>95000</v>
      </c>
      <c r="R25" s="9">
        <f t="shared" si="0"/>
        <v>83450</v>
      </c>
      <c r="S25" s="9">
        <f t="shared" si="1"/>
        <v>83450</v>
      </c>
    </row>
    <row r="26" spans="1:21" s="28" customFormat="1" ht="27.75" customHeight="1" x14ac:dyDescent="0.25">
      <c r="A26" s="5">
        <v>23</v>
      </c>
      <c r="B26" s="5" t="s">
        <v>204</v>
      </c>
      <c r="C26" s="5" t="s">
        <v>205</v>
      </c>
      <c r="D26" s="5" t="s">
        <v>206</v>
      </c>
      <c r="E26" s="5">
        <v>1</v>
      </c>
      <c r="F26" s="16">
        <v>82200</v>
      </c>
      <c r="G26" s="9">
        <v>0</v>
      </c>
      <c r="H26" s="16">
        <v>82200</v>
      </c>
      <c r="I26" s="30">
        <v>82200</v>
      </c>
      <c r="J26" s="9">
        <v>95900</v>
      </c>
      <c r="K26" s="9">
        <v>0</v>
      </c>
      <c r="L26" s="9">
        <v>95900</v>
      </c>
      <c r="M26" s="21">
        <v>95900</v>
      </c>
      <c r="N26" s="9">
        <v>109600</v>
      </c>
      <c r="O26" s="9">
        <v>0</v>
      </c>
      <c r="P26" s="9">
        <v>109600</v>
      </c>
      <c r="Q26" s="25">
        <v>109600</v>
      </c>
      <c r="R26" s="9">
        <f t="shared" si="0"/>
        <v>95900</v>
      </c>
      <c r="S26" s="9">
        <f t="shared" si="1"/>
        <v>95900</v>
      </c>
    </row>
    <row r="27" spans="1:21" s="28" customFormat="1" ht="27.75" customHeight="1" x14ac:dyDescent="0.25">
      <c r="A27" s="5">
        <v>24</v>
      </c>
      <c r="B27" s="5" t="s">
        <v>207</v>
      </c>
      <c r="C27" s="5" t="s">
        <v>207</v>
      </c>
      <c r="D27" s="5" t="s">
        <v>197</v>
      </c>
      <c r="E27" s="5">
        <v>1</v>
      </c>
      <c r="F27" s="16">
        <v>495000</v>
      </c>
      <c r="G27" s="9">
        <v>0</v>
      </c>
      <c r="H27" s="16">
        <v>495000</v>
      </c>
      <c r="I27" s="30">
        <v>495000</v>
      </c>
      <c r="J27" s="9">
        <v>577500</v>
      </c>
      <c r="K27" s="9">
        <v>0</v>
      </c>
      <c r="L27" s="9">
        <v>577500</v>
      </c>
      <c r="M27" s="21">
        <v>577500</v>
      </c>
      <c r="N27" s="9">
        <v>660000</v>
      </c>
      <c r="O27" s="9">
        <v>0</v>
      </c>
      <c r="P27" s="9">
        <v>660000</v>
      </c>
      <c r="Q27" s="25">
        <v>660000</v>
      </c>
      <c r="R27" s="9">
        <f t="shared" si="0"/>
        <v>577500</v>
      </c>
      <c r="S27" s="9">
        <f t="shared" si="1"/>
        <v>577500</v>
      </c>
      <c r="T27" s="33" t="s">
        <v>324</v>
      </c>
      <c r="U27" s="33"/>
    </row>
    <row r="28" spans="1:21" s="28" customFormat="1" ht="27.75" customHeight="1" x14ac:dyDescent="0.25">
      <c r="A28" s="5">
        <v>25</v>
      </c>
      <c r="B28" s="5" t="s">
        <v>208</v>
      </c>
      <c r="C28" s="5" t="s">
        <v>209</v>
      </c>
      <c r="D28" s="5" t="s">
        <v>162</v>
      </c>
      <c r="E28" s="5">
        <v>1</v>
      </c>
      <c r="F28" s="16">
        <v>315000</v>
      </c>
      <c r="G28" s="9">
        <v>0</v>
      </c>
      <c r="H28" s="16">
        <v>315000</v>
      </c>
      <c r="I28" s="30">
        <v>315000</v>
      </c>
      <c r="J28" s="9">
        <v>367500</v>
      </c>
      <c r="K28" s="9">
        <v>0</v>
      </c>
      <c r="L28" s="9">
        <v>367500</v>
      </c>
      <c r="M28" s="21">
        <v>367500</v>
      </c>
      <c r="N28" s="9">
        <v>420000</v>
      </c>
      <c r="O28" s="9">
        <v>0</v>
      </c>
      <c r="P28" s="9">
        <v>420000</v>
      </c>
      <c r="Q28" s="25">
        <v>420000</v>
      </c>
      <c r="R28" s="9">
        <f t="shared" si="0"/>
        <v>367500</v>
      </c>
      <c r="S28" s="9">
        <f t="shared" si="1"/>
        <v>367500</v>
      </c>
      <c r="T28" s="29" t="s">
        <v>5</v>
      </c>
      <c r="U28" s="9">
        <v>7756058.3300000001</v>
      </c>
    </row>
    <row r="29" spans="1:21" s="28" customFormat="1" ht="27.75" customHeight="1" x14ac:dyDescent="0.25">
      <c r="A29" s="5">
        <v>26</v>
      </c>
      <c r="B29" s="5" t="s">
        <v>210</v>
      </c>
      <c r="C29" s="5" t="s">
        <v>210</v>
      </c>
      <c r="D29" s="5" t="s">
        <v>162</v>
      </c>
      <c r="E29" s="5">
        <v>1</v>
      </c>
      <c r="F29" s="16">
        <v>74250</v>
      </c>
      <c r="G29" s="9">
        <v>0</v>
      </c>
      <c r="H29" s="16">
        <v>74250</v>
      </c>
      <c r="I29" s="30">
        <v>74250</v>
      </c>
      <c r="J29" s="9">
        <v>86625</v>
      </c>
      <c r="K29" s="9">
        <v>0</v>
      </c>
      <c r="L29" s="9">
        <v>86625</v>
      </c>
      <c r="M29" s="21">
        <v>86625</v>
      </c>
      <c r="N29" s="9">
        <v>99000</v>
      </c>
      <c r="O29" s="9">
        <v>0</v>
      </c>
      <c r="P29" s="9">
        <v>99000</v>
      </c>
      <c r="Q29" s="25">
        <v>99000</v>
      </c>
      <c r="R29" s="9">
        <f t="shared" si="0"/>
        <v>86625</v>
      </c>
      <c r="S29" s="9">
        <f t="shared" si="1"/>
        <v>86625</v>
      </c>
      <c r="T29" s="29" t="s">
        <v>6</v>
      </c>
      <c r="U29" s="9"/>
    </row>
    <row r="30" spans="1:21" s="28" customFormat="1" ht="27.75" customHeight="1" x14ac:dyDescent="0.25">
      <c r="A30" s="50" t="s">
        <v>320</v>
      </c>
      <c r="B30" s="50"/>
      <c r="C30" s="50"/>
      <c r="D30" s="50"/>
      <c r="E30" s="50"/>
      <c r="F30" s="12">
        <v>6646150</v>
      </c>
      <c r="G30" s="9">
        <v>0</v>
      </c>
      <c r="H30" s="9">
        <f>SUM(H4:H29)</f>
        <v>6648150</v>
      </c>
      <c r="I30" s="19">
        <f>SUM(I4:I29)</f>
        <v>6648150</v>
      </c>
      <c r="J30" s="9">
        <v>7756425</v>
      </c>
      <c r="K30" s="9">
        <v>0</v>
      </c>
      <c r="L30" s="9">
        <v>7756425</v>
      </c>
      <c r="M30" s="21">
        <f>SUM(M4:M29)</f>
        <v>7756425</v>
      </c>
      <c r="N30" s="9">
        <v>8863600</v>
      </c>
      <c r="O30" s="9">
        <v>0</v>
      </c>
      <c r="P30" s="9">
        <v>8863600</v>
      </c>
      <c r="Q30" s="25">
        <f>SUM(Q4:Q29)</f>
        <v>8863600</v>
      </c>
      <c r="R30" s="9">
        <f>SUM(R4:R29)</f>
        <v>7756058.333333333</v>
      </c>
      <c r="S30" s="31">
        <v>7756058.3300000001</v>
      </c>
      <c r="T30" s="29" t="s">
        <v>7</v>
      </c>
      <c r="U30" s="9">
        <v>7756058.3300000001</v>
      </c>
    </row>
  </sheetData>
  <mergeCells count="12">
    <mergeCell ref="J1:M1"/>
    <mergeCell ref="N1:Q1"/>
    <mergeCell ref="R1:S1"/>
    <mergeCell ref="A3:S3"/>
    <mergeCell ref="T27:U27"/>
    <mergeCell ref="A30:E30"/>
    <mergeCell ref="A1:A2"/>
    <mergeCell ref="B1:B2"/>
    <mergeCell ref="C1:C2"/>
    <mergeCell ref="D1:D2"/>
    <mergeCell ref="E1:E2"/>
    <mergeCell ref="F1:I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Mantenimiento 08</dc:creator>
  <cp:lastModifiedBy>Sr. Buenaventura Mendez Aguas</cp:lastModifiedBy>
  <dcterms:created xsi:type="dcterms:W3CDTF">2025-06-10T13:39:31Z</dcterms:created>
  <dcterms:modified xsi:type="dcterms:W3CDTF">2026-08-18T19:55:00Z</dcterms:modified>
</cp:coreProperties>
</file>