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D:\EQUIPOS DE LABOTATORIO MANTENIMIENTO\DOCUMENTOS FINALES\"/>
    </mc:Choice>
  </mc:AlternateContent>
  <xr:revisionPtr revIDLastSave="0" documentId="8_{67EAA8AD-F0E5-4258-8CA3-0777DB3E367B}" xr6:coauthVersionLast="47" xr6:coauthVersionMax="47" xr10:uidLastSave="{00000000-0000-0000-0000-000000000000}"/>
  <bookViews>
    <workbookView xWindow="-108" yWindow="-108" windowWidth="23256" windowHeight="12456" activeTab="1" xr2:uid="{00000000-000D-0000-FFFF-FFFF00000000}"/>
  </bookViews>
  <sheets>
    <sheet name="Generalidades de la cotización" sheetId="1" r:id="rId1"/>
    <sheet name="Servicios Tabla 1" sheetId="6" r:id="rId2"/>
    <sheet name="Repuestos Tabla 1" sheetId="8" r:id="rId3"/>
  </sheets>
  <definedNames>
    <definedName name="_xlnm.Print_Area" localSheetId="2">'Repuestos Tabla 1'!$A$1:$H$33</definedName>
    <definedName name="_xlnm.Print_Area" localSheetId="1">'Servicios Tabla 1'!$A$1:$H$122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17" i="8" l="1"/>
  <c r="H18" i="8"/>
  <c r="H19" i="8"/>
  <c r="H20" i="8"/>
  <c r="H16" i="8"/>
  <c r="F20" i="8"/>
  <c r="F17" i="8"/>
  <c r="F18" i="8"/>
  <c r="F19" i="8"/>
  <c r="F16" i="8"/>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6" i="6"/>
  <c r="H21" i="8" l="1"/>
  <c r="G20" i="8"/>
  <c r="G19" i="8"/>
  <c r="G18" i="8"/>
  <c r="G17" i="8"/>
  <c r="G16" i="8"/>
  <c r="H110"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6" i="6"/>
</calcChain>
</file>

<file path=xl/sharedStrings.xml><?xml version="1.0" encoding="utf-8"?>
<sst xmlns="http://schemas.openxmlformats.org/spreadsheetml/2006/main" count="361" uniqueCount="103">
  <si>
    <t>SOLICITUD DE COTIZACIÓN</t>
  </si>
  <si>
    <t>Generalidades de la cotización</t>
  </si>
  <si>
    <r>
      <t xml:space="preserve">RECOMENDACIONES PARA ELABORAR LA COTIZACIÓN:
</t>
    </r>
    <r>
      <rPr>
        <sz val="10"/>
        <rFont val="Segoe UI"/>
        <family val="2"/>
      </rPr>
      <t>1. Se requiere que las cotizaciones se presenten en moneda colombiana. 
2. Importante recordar que el IDEAM requiere que la cotización presentada por usted, contemple de manera implícita los costos directos e indirectos en que usted debe incurrir para cumplir con la satisfacción de la necesidad del IDEAM. Estos costos deben estar distribuidos en el precio unitario, es decir por elemento antes de IVA cuando aplique, de forma tal que permita hacer un presupuesto ajustado a los valores de mercado.  
3. Cuando se habla de costos directos e indirectos se hace referencia a todas las erogaciones necesarias para el cumplimiento y satisfacción de la necesidad. Entre los principales esta los impuestos, tasas, contribuciones, personal y gastos de transporte.
4. La veracidad de la información solicitada en referencia a sus condiciones y las condiciones reales del mercado, es importante para el IDEAM, toda vez que podrá generar un Estudio del Sector adecuado para el futuro proceso de contratación. 
5. La cotización solicitada servirá́ de base para la elaboración del Estudio del Sector y para establecer el presupuesto oficial estimado del futuro proceso de contratación. En consecuencia, bajo ninguna circunstancia constituye en si misma una oferta y en efecto NO obliga a las partes.
6. Para la elaboración de la presente cotización, se hace necesario verificar la información contenida en el Formato "SOLICITUD DE INFORMACIÓN A PROVEEDORES" y sus documentos anexos. Los cuales deben ser leídos de forma detenida para la correcta presentación de la cotización.</t>
    </r>
  </si>
  <si>
    <r>
      <rPr>
        <b/>
        <sz val="10"/>
        <rFont val="Segoe UI"/>
        <family val="2"/>
      </rPr>
      <t xml:space="preserve">ESPECIFICACIONES TÉCNICAS GENERALES DEL BIEN Y/O SERVICIO:
</t>
    </r>
    <r>
      <rPr>
        <sz val="10"/>
        <rFont val="Segoe UI"/>
        <family val="2"/>
      </rPr>
      <t>Se encuentran establecidos en el documento</t>
    </r>
    <r>
      <rPr>
        <b/>
        <sz val="10"/>
        <rFont val="Segoe UI"/>
        <family val="2"/>
      </rPr>
      <t xml:space="preserve"> </t>
    </r>
    <r>
      <rPr>
        <sz val="10"/>
        <rFont val="Segoe UI"/>
        <family val="2"/>
      </rPr>
      <t>"SOLICITUD DE INFORMACIÓN A PROVEEDORES" y anexos.</t>
    </r>
    <r>
      <rPr>
        <b/>
        <sz val="10"/>
        <rFont val="Segoe UI"/>
        <family val="2"/>
      </rPr>
      <t xml:space="preserve">
</t>
    </r>
    <r>
      <rPr>
        <sz val="10"/>
        <rFont val="Segoe UI"/>
        <family val="2"/>
      </rPr>
      <t xml:space="preserve"> </t>
    </r>
  </si>
  <si>
    <r>
      <t xml:space="preserve">Reteciones: </t>
    </r>
    <r>
      <rPr>
        <b/>
        <sz val="10"/>
        <color rgb="FF0070C0"/>
        <rFont val="Segoe UI"/>
        <family val="2"/>
      </rPr>
      <t>[El área deberá verificar con contabilidad las retenciones aplicables e indicarlas en este aparte ]</t>
    </r>
    <r>
      <rPr>
        <b/>
        <sz val="10"/>
        <rFont val="Segoe UI"/>
        <family val="2"/>
      </rPr>
      <t xml:space="preserve"> Todas las retenciones que apliquen por ley.  Retefuente, ReteIVA, ReteICA: Sin rentenciones</t>
    </r>
  </si>
  <si>
    <r>
      <t xml:space="preserve">VIGENCIA DE LA COTIZACIÓN
</t>
    </r>
    <r>
      <rPr>
        <sz val="10"/>
        <rFont val="Segoe UI"/>
        <family val="2"/>
      </rPr>
      <t>La cotización presentada en su conjunto, tiene una vigencia de (90) días</t>
    </r>
    <r>
      <rPr>
        <sz val="8"/>
        <color rgb="FFFF0000"/>
        <rFont val="Segoe UI"/>
        <family val="2"/>
      </rPr>
      <t>.</t>
    </r>
    <r>
      <rPr>
        <sz val="10"/>
        <rFont val="Segoe UI"/>
        <family val="2"/>
      </rPr>
      <t xml:space="preserve">  </t>
    </r>
  </si>
  <si>
    <r>
      <t xml:space="preserve">PLAZO PARA PRESENTAR LA COTIZACIÓN
</t>
    </r>
    <r>
      <rPr>
        <sz val="10"/>
        <rFont val="Segoe UI"/>
        <family val="2"/>
      </rPr>
      <t>La cotización debe se presentada en el termino</t>
    </r>
    <r>
      <rPr>
        <sz val="10"/>
        <color rgb="FFFF0000"/>
        <rFont val="Segoe UI"/>
        <family val="2"/>
      </rPr>
      <t xml:space="preserve"> </t>
    </r>
    <r>
      <rPr>
        <b/>
        <sz val="10"/>
        <color rgb="FF0070C0"/>
        <rFont val="Segoe UI"/>
        <family val="2"/>
      </rPr>
      <t xml:space="preserve">fijado en la plataforma Secop II </t>
    </r>
    <r>
      <rPr>
        <b/>
        <sz val="10"/>
        <color theme="1" tint="0.499984740745262"/>
        <rFont val="Segoe UI"/>
        <family val="2"/>
      </rPr>
      <t>[verificar por parte de área cuando se lleve a cabo por Secop o correo]</t>
    </r>
    <r>
      <rPr>
        <b/>
        <sz val="10"/>
        <color rgb="FF0070C0"/>
        <rFont val="Segoe UI"/>
        <family val="2"/>
      </rPr>
      <t xml:space="preserve">
</t>
    </r>
    <r>
      <rPr>
        <sz val="10"/>
        <rFont val="Segoe UI"/>
        <family val="2"/>
      </rPr>
      <t xml:space="preserve">
En caso de no poder hacerlo dentro del plazo previsto y/o no estar interesado en presentar su cotización, el IDEAM le agradece que nos haga saber tal situación y el hecho que hace que no este interesado en participar. 
Culaquier inquietud pordrá ser remitida </t>
    </r>
    <r>
      <rPr>
        <b/>
        <sz val="10"/>
        <color rgb="FF0070C0"/>
        <rFont val="Segoe UI"/>
        <family val="2"/>
      </rPr>
      <t>a través de la Plataforma Secop II.</t>
    </r>
    <r>
      <rPr>
        <b/>
        <sz val="10"/>
        <color theme="1" tint="0.499984740745262"/>
        <rFont val="Segoe UI"/>
        <family val="2"/>
      </rPr>
      <t xml:space="preserve"> [verificar por parte de área cuando se lleve a cabo por Secop o correo]</t>
    </r>
  </si>
  <si>
    <r>
      <t xml:space="preserve">OBSERVACIONES
</t>
    </r>
    <r>
      <rPr>
        <sz val="10"/>
        <rFont val="Segoe UI"/>
        <family val="2"/>
      </rPr>
      <t xml:space="preserve">Es muy importante para el IDEAM conocer el conocimiento de los agentes del mercado en referencia a los bienes y/o servicios que están siendo cotizados, si al momento de diligenciar este formato de cotización, usted evidencia que existe alguna recomendación técnica, económica o jurídica relevante para tener en cuenta, le solicitamos que reglón seguido a esta información exponga su argumento y/o recomendación frente al tema.
Tenga en cuenta que la información que usted proporcione va a ser estudiada por la entidad, sin que la misma sea de obligatoria observancia para la formulación de los documentos pre-contractuales, es decir, el IDEAM se reservan el derecho de evaluar la pertinencia de lo observado.
</t>
    </r>
  </si>
  <si>
    <t>Por favor diligenciar la propuesta de cotización sobre este formato</t>
  </si>
  <si>
    <t>COTIZANTE:</t>
  </si>
  <si>
    <t>NIT:</t>
  </si>
  <si>
    <t>DESCRIPCION DEL OBJETO:</t>
  </si>
  <si>
    <t>MICRO</t>
  </si>
  <si>
    <t>PEQUEÑA</t>
  </si>
  <si>
    <t>GRANDE</t>
  </si>
  <si>
    <r>
      <t xml:space="preserve">Indicar si su empresa dentro su personal incluye algunas de las siguientes poblaciones (artículo 2.2.1.2.4.2.16 del Decreto 1860 de 2021, por el cual se modifica y adiciona el Decreto 1082 de 2015 de función pública): Población en pobreza extrema, Desplazados por la violencia, Personas en proceso de reintegración o reincorporación,Sujetos de especial protección constitucional, Víctimas del conflicto armado interno, Mujeres cabeza de familia, Adultos mayores, Personas en condición de discapacidad, Población de las comunidades indígena, negra, afrocolombiana, raizal, palanquera, Rrom o gitanas </t>
    </r>
    <r>
      <rPr>
        <b/>
        <sz val="10"/>
        <color rgb="FFFF0000"/>
        <rFont val="Arial"/>
        <family val="2"/>
      </rPr>
      <t>(Escriba Si o NO - En caso afirmativo especifique)</t>
    </r>
  </si>
  <si>
    <t>ÍTEM</t>
  </si>
  <si>
    <t>UNIDAD DE MEDIDA</t>
  </si>
  <si>
    <t>CANTIDAD</t>
  </si>
  <si>
    <t>VALOR UNITARIO</t>
  </si>
  <si>
    <t>IVA</t>
  </si>
  <si>
    <t>SUBTOTAL + IMPUESTOS</t>
  </si>
  <si>
    <t>UNIDAD</t>
  </si>
  <si>
    <t>Ver todo los archivos que conforman la solcitud de cotización</t>
  </si>
  <si>
    <t>TOTAL</t>
  </si>
  <si>
    <t>* Se debe verificar el % de IVA a aplicar por ítem cotizado según corresponda. La tabla esta formulada para un IVA del 19%. NO obstante el cotizante deberá verificar las fórmulas.</t>
  </si>
  <si>
    <t>Agitador Magnético</t>
  </si>
  <si>
    <t>Agitador Vortex</t>
  </si>
  <si>
    <t>AGITADOR RECIPROCO</t>
  </si>
  <si>
    <t>Balanza Analítica</t>
  </si>
  <si>
    <t>Baño de Agua 8 puestos</t>
  </si>
  <si>
    <t>Baño ultrasonido</t>
  </si>
  <si>
    <t>Bomba de Vacío</t>
  </si>
  <si>
    <t>Unidad intercambiable</t>
  </si>
  <si>
    <t>Bureta</t>
  </si>
  <si>
    <t>Agitador</t>
  </si>
  <si>
    <t>Cabina de Seguridad Biologica / CABINA EN FIBRA DE VIDRIO</t>
  </si>
  <si>
    <t>Cabina de Extracción de Gases</t>
  </si>
  <si>
    <t>Ultracongelador / CONGELADOR VERTICAL</t>
  </si>
  <si>
    <t>Desecador Eléctrico / CABINA DE SECADORA</t>
  </si>
  <si>
    <t>Cuarto Frío Primer Piso</t>
  </si>
  <si>
    <t>Cuarto Frío Segundo Piso</t>
  </si>
  <si>
    <t>Digestor Metales</t>
  </si>
  <si>
    <t xml:space="preserve">Espectrofotómetro </t>
  </si>
  <si>
    <t>Espectrofotómetro UV/VIS / SISTEMA ESPECTOFOTOMETRIA UV-VIS</t>
  </si>
  <si>
    <t>Espectrofotómetro UV/VIS</t>
  </si>
  <si>
    <t>Horno Digital</t>
  </si>
  <si>
    <t>Incubadora Digital Coliformes</t>
  </si>
  <si>
    <t>Incubadora</t>
  </si>
  <si>
    <t>Horno de Secado Sedimentos</t>
  </si>
  <si>
    <t>Incubadora DBO5</t>
  </si>
  <si>
    <t>Lavadora de vidrieria</t>
  </si>
  <si>
    <t>Mufla</t>
  </si>
  <si>
    <t xml:space="preserve">Nevera </t>
  </si>
  <si>
    <t>Plancha de Calentamiento / PLANCHA DE CALEFACCION</t>
  </si>
  <si>
    <t>Refrigerador Farmacéutico / NEVERA</t>
  </si>
  <si>
    <t xml:space="preserve">Selladora / SELLADOR DE BOLSAS QUANTI TRAY                              </t>
  </si>
  <si>
    <t>Sistema de Evaporación</t>
  </si>
  <si>
    <t>Termohigrómetro Digital con Sensor Externo</t>
  </si>
  <si>
    <t>Termocupla  SondaTipo K (-200 a 1372 °C)</t>
  </si>
  <si>
    <t>Termocupla Datalloger</t>
  </si>
  <si>
    <t>Termoreactor</t>
  </si>
  <si>
    <t xml:space="preserve">Turbidímetro </t>
  </si>
  <si>
    <t>EXTRACCION FASE SOLIDA</t>
  </si>
  <si>
    <t>SENSOR DE AUTOAGITACION PARA BOTELLAS</t>
  </si>
  <si>
    <t xml:space="preserve">Multiparametro </t>
  </si>
  <si>
    <t>pHmetro Digital / MEDIDOR DE PH</t>
  </si>
  <si>
    <t xml:space="preserve">Medidor de Oxígeno Disuelto con electrodo </t>
  </si>
  <si>
    <t xml:space="preserve"> Potenciometro Ion Selectivo / MEDIDOR DE ION SELECTIVO DUAL STAR</t>
  </si>
  <si>
    <t>Conductimetro Digital de Mesa</t>
  </si>
  <si>
    <t>Medidor multiparametro</t>
  </si>
  <si>
    <t>MANTENIMIENTO PREVENTIVO</t>
  </si>
  <si>
    <t>CALIFICACIÓN OPERACIONAL</t>
  </si>
  <si>
    <t>CALIBRACIÓN</t>
  </si>
  <si>
    <t>VALOR TOTAL DE ACUERDO A LO REQUERIDO PARA CADA EQUIPO</t>
  </si>
  <si>
    <t>X</t>
  </si>
  <si>
    <t>X 1 punto 4ºC</t>
  </si>
  <si>
    <t>X 1 punto 90°C</t>
  </si>
  <si>
    <t>X 2 puntos 35ºC ±0,5 y 44.5±0,2</t>
  </si>
  <si>
    <t>X 1 punto 40ºC ±0,5</t>
  </si>
  <si>
    <t>X 1 punto 20ºC±1</t>
  </si>
  <si>
    <t>Calibrar en 30 %, 40% y 50% humedad y Temperatura 15ºC, 20ºC y 25ºC</t>
  </si>
  <si>
    <t>X 1 punto 150±2</t>
  </si>
  <si>
    <t>X incluidos 3 puntos de Temperatura 15°C±1,0, 20°C±1,0y 30°C±1,0</t>
  </si>
  <si>
    <t xml:space="preserve">X 10 puntos
4°C, 15°C,20°C,35°C,40°C
44°C, 60°C104°C,150°C,180°C
</t>
  </si>
  <si>
    <t>X 2 puntos 103ºC ±2 y 180±2</t>
  </si>
  <si>
    <t>VALOR TOTAL</t>
  </si>
  <si>
    <t>Sondas de conductividad Multiparámetro Orion Star A 325 Laboratorio Thermo Scientific</t>
  </si>
  <si>
    <t>Sondas para medición de pH para equipo Multiparámetro Orion Star A 325 Thermo Scientific</t>
  </si>
  <si>
    <t>74, 89, 90</t>
  </si>
  <si>
    <t>33,34 y 35</t>
  </si>
  <si>
    <t xml:space="preserve">Carbón activado para cambio en la Cabina de Extracción de Gases , se debe incluir el cambio del carbon activado de los filtros </t>
  </si>
  <si>
    <t>ÍTEMS TABLA 1</t>
  </si>
  <si>
    <t>DESCRIPCIÓN DEL BIEN Y/O SERVICIO Tabla 1 Listado de Equipos - Revision 2026</t>
  </si>
  <si>
    <t xml:space="preserve">DESCRIPCIÓN DEL BIEN </t>
  </si>
  <si>
    <t>Ventilador para el condensador del sistema de refrigeración del cuarto frío el cual debe cumplir conTipo: Ventilador axial para condensador, apto para sistemas de refrigeración comercial o industrial.
Alimentación eléctrica: 208–230 V AC.
Frecuencia: 50/60 Hz.
Fase: Monofásico.
Potencia: Entre 1/20 HP y 1/10 HP.
Velocidad de rotación: Entre 1200 y 1600 RPM.
Corriente nominal: Acorde a la potencia del equipo y compatible con el sistema existente.
Servicio: Operación continua.
Protección: Motor con protección térmica incorporada o equivalente.
Clase de aislamiento: Clase B o superior.
Grado de protección: Mínimo IP44 o superior, apto para condiciones de intemperie o ambientes con humedad y polvo.
Rodamientos: Sellados, libres de mantenimiento o de alta durabilidad.
Compatibilidad mecánica:
Dimensiones y sistema de fijación compatibles con el condensador existente.
Eje y acople adecuados para la hélice instalada o incluida.
Hélice:
Incluida o compatible con la existente.
Fabricada en material resistente a la intemperie (aluminio o polímero técnico).
Sentido de giro y caudal de aire: Deberán ser adecuados para garantizar la correcta disipación térmica del condensador.</t>
  </si>
  <si>
    <t>Tablero de control eléctrico para el motor del sistema de refrigeración (1.5 HP) debe cumplir con lo siguiente: Potencia del motor a controlar: 1.5 HP
Alimentación: 208–230 V AC (ajustable según red disponible)
Frecuencia: 50/60 Hz
Fase: Monofásico o trifásico (según el motor instalado)
Protecciones:
Interruptor termomagnético (breaker) dimensionado para el motor
Relé térmico ajustable acorde a la corriente nominal del motor
Protección contra sobrecarga y cortocircuito
Elementos de maniobra:
Contactor adecuado para 1.5 HP
Pulsador de arranque (start)
Pulsador de parada (stop)
Señalización:
Luz piloto de operación (equipo energizado/en marcha)
Gabinete:
Tipo metálico o termoplástico
Grado de protección mínimo IP54 (muy importante por condiciones de intemperie observadas)
Puerta con sistema de cierre seguro
Otros requisitos:
Cableado interno organizado, canalizado y rotulado
Borneras de conexión identificadas
Cumplimiento de normatividad eléctrica vigente.
El tablero deberá ser correctamente dimensionado con base en la corriente nominal real del motor de 1.5 HP, garantizando protección efectiva sin disparos intempestivos ni subprotección del equipo.
Se recomienda evaluar la inclusión de temporizadores o controles automáticos que permitan la operación coordinada del sistema de ventilación con el ciclo de refrigeración.</t>
  </si>
  <si>
    <t>74,80,81,82,83,84,85,86,87,88,89,90,91,92,93,94</t>
  </si>
  <si>
    <t>INSTRUMENTACIÓN Y METROLOGÍA S.A.S</t>
  </si>
  <si>
    <t>900.098.586 - 1</t>
  </si>
  <si>
    <t>(HIDRO-207) MANTENIMIENTO PREVENTIVO CON SUMINISTRO DE CONSUMIBLES PARA LOS EQUIPOS DEL LABORATORIO DE CALIDAD AMBIENTAL.</t>
  </si>
  <si>
    <t>NO</t>
  </si>
  <si>
    <r>
      <rPr>
        <b/>
        <sz val="10"/>
        <color rgb="FF000000"/>
        <rFont val="Arial"/>
        <family val="2"/>
      </rPr>
      <t>TAMAÑO DE EMPRESA</t>
    </r>
    <r>
      <rPr>
        <sz val="10"/>
        <color indexed="8"/>
        <rFont val="Arial"/>
        <family val="2"/>
      </rPr>
      <t xml:space="preserve"> (Decreto 957 de junio 2019) </t>
    </r>
    <r>
      <rPr>
        <b/>
        <sz val="10"/>
        <color rgb="FFFF0000"/>
        <rFont val="Arial"/>
        <family val="2"/>
      </rPr>
      <t>(Marcar con con una 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</si>
</sst>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0.0"/>
    <numFmt numFmtId="166" formatCode="_-* #,##0.00\ &quot;€&quot;_-;\-* #,##0.00\ &quot;€&quot;_-;_-* &quot;-&quot;??\ &quot;€&quot;_-;_-@_-"/>
    <numFmt numFmtId="167" formatCode="&quot;$&quot;\ #,##0.00"/>
    <numFmt numFmtId="168" formatCode="_-&quot;$&quot;\ * #,##0_-;\-&quot;$&quot;\ * #,##0_-;_-&quot;$&quot;\ * &quot;-&quot;??_-;_-@_-"/>
  </numFmts>
  <fonts count="2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sz val="11"/>
      <color theme="1"/>
      <name val="Calibri"/>
      <family val="2"/>
      <scheme val="minor"/>
    </font>
    <font>
      <sz val="10"/>
      <name val="Segoe UI"/>
      <family val="2"/>
    </font>
    <font>
      <b/>
      <sz val="14"/>
      <name val="Segoe UI"/>
      <family val="2"/>
    </font>
    <font>
      <sz val="11"/>
      <name val="Segoe UI"/>
      <family val="2"/>
    </font>
    <font>
      <b/>
      <sz val="12"/>
      <color indexed="8"/>
      <name val="Segoe UI"/>
      <family val="2"/>
    </font>
    <font>
      <sz val="10"/>
      <color rgb="FFFF0000"/>
      <name val="Segoe UI"/>
      <family val="2"/>
    </font>
    <font>
      <b/>
      <sz val="10"/>
      <name val="Segoe UI"/>
      <family val="2"/>
    </font>
    <font>
      <sz val="8"/>
      <color rgb="FFFF0000"/>
      <name val="Segoe UI"/>
      <family val="2"/>
    </font>
    <font>
      <b/>
      <sz val="10"/>
      <color rgb="FFFF0000"/>
      <name val="Arial"/>
      <family val="2"/>
    </font>
    <font>
      <b/>
      <sz val="10"/>
      <color rgb="FF0070C0"/>
      <name val="Segoe UI"/>
      <family val="2"/>
    </font>
    <font>
      <b/>
      <sz val="10"/>
      <color theme="1" tint="0.499984740745262"/>
      <name val="Segoe UI"/>
      <family val="2"/>
    </font>
    <font>
      <sz val="10"/>
      <name val="Arial"/>
    </font>
    <font>
      <sz val="10"/>
      <color theme="1"/>
      <name val="Arial"/>
      <family val="2"/>
    </font>
    <font>
      <b/>
      <sz val="10"/>
      <name val="Arial"/>
      <family val="2"/>
    </font>
    <font>
      <b/>
      <sz val="10"/>
      <color theme="1"/>
      <name val="Arial"/>
      <family val="2"/>
    </font>
    <font>
      <b/>
      <sz val="10"/>
      <color indexed="8"/>
      <name val="Arial"/>
      <family val="2"/>
    </font>
    <font>
      <sz val="10"/>
      <color indexed="8"/>
      <name val="Arial"/>
      <family val="2"/>
    </font>
    <font>
      <b/>
      <sz val="10"/>
      <color rgb="FF000000"/>
      <name val="Arial"/>
      <family val="2"/>
    </font>
    <font>
      <sz val="10"/>
      <color rgb="FF000000"/>
      <name val="Arial"/>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s>
  <borders count="21">
    <border>
      <left/>
      <right/>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right style="medium">
        <color auto="1"/>
      </right>
      <top/>
      <bottom style="medium">
        <color auto="1"/>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9">
    <xf numFmtId="0" fontId="0" fillId="0" borderId="0"/>
    <xf numFmtId="0" fontId="6" fillId="0" borderId="0"/>
    <xf numFmtId="0" fontId="3" fillId="0" borderId="0"/>
    <xf numFmtId="0" fontId="3" fillId="0" borderId="0"/>
    <xf numFmtId="166" fontId="3" fillId="0" borderId="0" applyFont="0" applyFill="0" applyBorder="0" applyAlignment="0" applyProtection="0"/>
    <xf numFmtId="0" fontId="5" fillId="0" borderId="0"/>
    <xf numFmtId="0" fontId="2" fillId="0" borderId="0"/>
    <xf numFmtId="0" fontId="1" fillId="0" borderId="0"/>
    <xf numFmtId="164" fontId="17" fillId="0" borderId="0" applyFont="0" applyFill="0" applyBorder="0" applyAlignment="0" applyProtection="0"/>
  </cellStyleXfs>
  <cellXfs count="75">
    <xf numFmtId="0" fontId="0" fillId="0" borderId="0" xfId="0"/>
    <xf numFmtId="0" fontId="7" fillId="0" borderId="0" xfId="0" applyFont="1" applyAlignment="1">
      <alignment horizontal="center" vertical="center"/>
    </xf>
    <xf numFmtId="0" fontId="7" fillId="0" borderId="0" xfId="0" applyFont="1"/>
    <xf numFmtId="0" fontId="7" fillId="0" borderId="0" xfId="0" applyFont="1" applyAlignment="1">
      <alignment horizontal="center"/>
    </xf>
    <xf numFmtId="165" fontId="9" fillId="0" borderId="0" xfId="0" applyNumberFormat="1" applyFont="1" applyAlignment="1">
      <alignment vertical="center"/>
    </xf>
    <xf numFmtId="0" fontId="7" fillId="0" borderId="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5" fillId="0" borderId="0" xfId="5"/>
    <xf numFmtId="0" fontId="5" fillId="0" borderId="0" xfId="5" applyAlignment="1">
      <alignment vertical="center" wrapText="1"/>
    </xf>
    <xf numFmtId="0" fontId="20" fillId="2" borderId="15" xfId="5" applyFont="1" applyFill="1" applyBorder="1" applyAlignment="1">
      <alignment horizontal="center" vertical="center" wrapText="1"/>
    </xf>
    <xf numFmtId="0" fontId="5" fillId="2" borderId="15" xfId="5" applyFill="1" applyBorder="1" applyAlignment="1">
      <alignment horizontal="center" vertical="center" wrapText="1"/>
    </xf>
    <xf numFmtId="0" fontId="19" fillId="2" borderId="15" xfId="5" applyFont="1" applyFill="1" applyBorder="1" applyAlignment="1">
      <alignment horizontal="center" vertical="center" wrapText="1"/>
    </xf>
    <xf numFmtId="0" fontId="5" fillId="0" borderId="15" xfId="5" applyBorder="1" applyAlignment="1">
      <alignment horizontal="center" vertical="center" wrapText="1"/>
    </xf>
    <xf numFmtId="0" fontId="5" fillId="4" borderId="15" xfId="5" applyFill="1" applyBorder="1" applyAlignment="1">
      <alignment horizontal="center" vertical="center" wrapText="1"/>
    </xf>
    <xf numFmtId="0" fontId="18" fillId="0" borderId="15" xfId="0" applyFont="1" applyBorder="1" applyAlignment="1">
      <alignment horizontal="center" vertical="center" wrapText="1"/>
    </xf>
    <xf numFmtId="0" fontId="5" fillId="0" borderId="15" xfId="5" applyBorder="1"/>
    <xf numFmtId="0" fontId="19" fillId="0" borderId="15" xfId="5" applyFont="1" applyBorder="1" applyAlignment="1">
      <alignment vertical="center" wrapText="1"/>
    </xf>
    <xf numFmtId="0" fontId="19" fillId="0" borderId="0" xfId="5" applyFont="1"/>
    <xf numFmtId="0" fontId="5" fillId="0" borderId="0" xfId="5" applyAlignment="1">
      <alignment horizontal="center"/>
    </xf>
    <xf numFmtId="0" fontId="22" fillId="2" borderId="15" xfId="5" applyFont="1" applyFill="1" applyBorder="1" applyAlignment="1">
      <alignment horizontal="center" vertical="center" wrapText="1"/>
    </xf>
    <xf numFmtId="0" fontId="18" fillId="0" borderId="15" xfId="0" applyFont="1" applyBorder="1"/>
    <xf numFmtId="0" fontId="23" fillId="0" borderId="15" xfId="0" applyFont="1" applyBorder="1" applyAlignment="1">
      <alignment horizontal="center" vertical="center"/>
    </xf>
    <xf numFmtId="0" fontId="24" fillId="0" borderId="15" xfId="0" applyFont="1" applyBorder="1" applyAlignment="1">
      <alignment horizontal="center" vertical="center" wrapText="1"/>
    </xf>
    <xf numFmtId="0" fontId="24" fillId="0" borderId="15" xfId="0" applyFont="1" applyBorder="1" applyAlignment="1">
      <alignment horizontal="center" vertical="center"/>
    </xf>
    <xf numFmtId="0" fontId="23" fillId="0" borderId="15" xfId="0" applyFont="1" applyBorder="1" applyAlignment="1">
      <alignment horizontal="center" vertical="center" wrapText="1"/>
    </xf>
    <xf numFmtId="0" fontId="18" fillId="0" borderId="15" xfId="0" applyFont="1" applyBorder="1" applyAlignment="1">
      <alignment horizontal="center" wrapText="1"/>
    </xf>
    <xf numFmtId="0" fontId="18" fillId="0" borderId="15" xfId="0" applyFont="1" applyBorder="1" applyAlignment="1">
      <alignment horizontal="center" vertical="center"/>
    </xf>
    <xf numFmtId="168" fontId="23" fillId="0" borderId="15" xfId="8" applyNumberFormat="1" applyFont="1" applyBorder="1" applyAlignment="1">
      <alignment horizontal="center" vertical="center"/>
    </xf>
    <xf numFmtId="168" fontId="20" fillId="2" borderId="15" xfId="8" applyNumberFormat="1" applyFont="1" applyFill="1" applyBorder="1" applyAlignment="1">
      <alignment horizontal="center" vertical="center" wrapText="1"/>
    </xf>
    <xf numFmtId="0" fontId="12" fillId="0" borderId="15" xfId="0" applyFont="1" applyBorder="1" applyAlignment="1">
      <alignment vertical="top" wrapText="1"/>
    </xf>
    <xf numFmtId="0" fontId="12" fillId="0" borderId="15" xfId="0" applyFont="1" applyBorder="1" applyAlignment="1">
      <alignment vertical="top"/>
    </xf>
    <xf numFmtId="0" fontId="12" fillId="0" borderId="2" xfId="0" applyFont="1" applyBorder="1" applyAlignment="1">
      <alignment vertical="top"/>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12" fillId="0" borderId="17" xfId="0" applyFont="1" applyBorder="1" applyAlignment="1">
      <alignment vertical="top" wrapText="1"/>
    </xf>
    <xf numFmtId="0" fontId="12" fillId="0" borderId="17" xfId="0" applyFont="1" applyBorder="1" applyAlignment="1">
      <alignment vertical="top"/>
    </xf>
    <xf numFmtId="0" fontId="12" fillId="0" borderId="8" xfId="0" applyFont="1" applyBorder="1" applyAlignment="1">
      <alignment vertical="top"/>
    </xf>
    <xf numFmtId="0" fontId="7" fillId="0" borderId="15" xfId="0" applyFont="1" applyBorder="1" applyAlignment="1">
      <alignment vertical="top" wrapText="1"/>
    </xf>
    <xf numFmtId="0" fontId="7" fillId="0" borderId="15" xfId="0" applyFont="1" applyBorder="1" applyAlignment="1">
      <alignment vertical="top"/>
    </xf>
    <xf numFmtId="0" fontId="7" fillId="0" borderId="2" xfId="0" applyFont="1" applyBorder="1" applyAlignment="1">
      <alignment vertical="top"/>
    </xf>
    <xf numFmtId="0" fontId="12" fillId="0" borderId="16" xfId="0" applyFont="1" applyBorder="1" applyAlignment="1">
      <alignment vertical="top" wrapText="1"/>
    </xf>
    <xf numFmtId="0" fontId="12" fillId="0" borderId="16" xfId="0" applyFont="1" applyBorder="1" applyAlignment="1">
      <alignment vertical="top"/>
    </xf>
    <xf numFmtId="0" fontId="12" fillId="0" borderId="1" xfId="0" applyFont="1" applyBorder="1" applyAlignment="1">
      <alignment vertical="top"/>
    </xf>
    <xf numFmtId="0" fontId="10" fillId="3" borderId="3"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4"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0" borderId="15" xfId="5" applyFont="1" applyBorder="1" applyAlignment="1">
      <alignment horizontal="center" vertical="center" wrapText="1"/>
    </xf>
    <xf numFmtId="0" fontId="5" fillId="0" borderId="15" xfId="5" applyBorder="1" applyAlignment="1">
      <alignment horizontal="center"/>
    </xf>
    <xf numFmtId="0" fontId="21" fillId="3" borderId="15" xfId="5" applyFont="1" applyFill="1" applyBorder="1" applyAlignment="1">
      <alignment horizontal="center" vertical="center" wrapText="1"/>
    </xf>
    <xf numFmtId="0" fontId="21" fillId="2" borderId="15" xfId="5" applyFont="1" applyFill="1" applyBorder="1" applyAlignment="1">
      <alignment horizontal="center" vertical="center" wrapText="1"/>
    </xf>
    <xf numFmtId="0" fontId="19" fillId="3" borderId="15" xfId="5" applyFont="1" applyFill="1" applyBorder="1" applyAlignment="1">
      <alignment horizontal="center" vertical="center"/>
    </xf>
    <xf numFmtId="167" fontId="19" fillId="2" borderId="15" xfId="5" applyNumberFormat="1" applyFont="1" applyFill="1" applyBorder="1" applyAlignment="1">
      <alignment horizontal="right" vertical="center"/>
    </xf>
    <xf numFmtId="0" fontId="19" fillId="0" borderId="15" xfId="0" applyFont="1" applyBorder="1" applyAlignment="1">
      <alignment horizontal="center" vertical="center" wrapText="1"/>
    </xf>
    <xf numFmtId="0" fontId="22" fillId="2" borderId="15" xfId="5" applyFont="1" applyFill="1" applyBorder="1" applyAlignment="1">
      <alignment horizontal="center" vertical="center" wrapText="1"/>
    </xf>
    <xf numFmtId="0" fontId="5" fillId="0" borderId="15" xfId="0" applyFont="1" applyBorder="1" applyAlignment="1">
      <alignment horizontal="center" vertical="center" wrapText="1"/>
    </xf>
    <xf numFmtId="0" fontId="5" fillId="0" borderId="15" xfId="5" applyBorder="1" applyAlignment="1">
      <alignment horizontal="center" vertical="center" wrapText="1"/>
    </xf>
    <xf numFmtId="0" fontId="5" fillId="0" borderId="19" xfId="5" applyBorder="1" applyAlignment="1">
      <alignment horizontal="center" vertical="center" wrapText="1"/>
    </xf>
    <xf numFmtId="0" fontId="5" fillId="0" borderId="18" xfId="5" applyBorder="1" applyAlignment="1">
      <alignment horizontal="center" vertical="center" wrapText="1"/>
    </xf>
    <xf numFmtId="0" fontId="5" fillId="0" borderId="20" xfId="5" applyBorder="1" applyAlignment="1">
      <alignment horizontal="center" vertical="center" wrapText="1"/>
    </xf>
  </cellXfs>
  <cellStyles count="9">
    <cellStyle name="Moneda" xfId="8" builtinId="4"/>
    <cellStyle name="Moneda 2" xfId="4" xr:uid="{00000000-0005-0000-0000-000001000000}"/>
    <cellStyle name="Normal" xfId="0" builtinId="0"/>
    <cellStyle name="Normal 2" xfId="1" xr:uid="{00000000-0005-0000-0000-000003000000}"/>
    <cellStyle name="Normal 2 2" xfId="3" xr:uid="{00000000-0005-0000-0000-000004000000}"/>
    <cellStyle name="Normal 2 3" xfId="6" xr:uid="{00000000-0005-0000-0000-000005000000}"/>
    <cellStyle name="Normal 2 4" xfId="7" xr:uid="{00000000-0005-0000-0000-000006000000}"/>
    <cellStyle name="Normal 3" xfId="2" xr:uid="{00000000-0005-0000-0000-000007000000}"/>
    <cellStyle name="Normal 4" xfId="5"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2032003</xdr:colOff>
      <xdr:row>0</xdr:row>
      <xdr:rowOff>54631</xdr:rowOff>
    </xdr:from>
    <xdr:to>
      <xdr:col>1</xdr:col>
      <xdr:colOff>2488395</xdr:colOff>
      <xdr:row>2</xdr:row>
      <xdr:rowOff>95250</xdr:rowOff>
    </xdr:to>
    <xdr:pic>
      <xdr:nvPicPr>
        <xdr:cNvPr id="3" name="Imagen 2">
          <a:extLst>
            <a:ext uri="{FF2B5EF4-FFF2-40B4-BE49-F238E27FC236}">
              <a16:creationId xmlns:a16="http://schemas.microsoft.com/office/drawing/2014/main" id="{CFEFE4A3-ECCC-CE63-1EEE-D90C07FEE46C}"/>
            </a:ext>
          </a:extLst>
        </xdr:cNvPr>
        <xdr:cNvPicPr>
          <a:picLocks noChangeAspect="1"/>
        </xdr:cNvPicPr>
      </xdr:nvPicPr>
      <xdr:blipFill>
        <a:blip xmlns:r="http://schemas.openxmlformats.org/officeDocument/2006/relationships" r:embed="rId1"/>
        <a:stretch>
          <a:fillRect/>
        </a:stretch>
      </xdr:blipFill>
      <xdr:spPr>
        <a:xfrm>
          <a:off x="2391836" y="245131"/>
          <a:ext cx="456392" cy="4216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593725</xdr:colOff>
      <xdr:row>1</xdr:row>
      <xdr:rowOff>21166</xdr:rowOff>
    </xdr:from>
    <xdr:to>
      <xdr:col>1</xdr:col>
      <xdr:colOff>1248833</xdr:colOff>
      <xdr:row>3</xdr:row>
      <xdr:rowOff>142703</xdr:rowOff>
    </xdr:to>
    <xdr:pic>
      <xdr:nvPicPr>
        <xdr:cNvPr id="3" name="Imagen 2">
          <a:extLst>
            <a:ext uri="{FF2B5EF4-FFF2-40B4-BE49-F238E27FC236}">
              <a16:creationId xmlns:a16="http://schemas.microsoft.com/office/drawing/2014/main" id="{9F1604E0-86CF-497C-BB5C-F3C9EEC53870}"/>
            </a:ext>
          </a:extLst>
        </xdr:cNvPr>
        <xdr:cNvPicPr>
          <a:picLocks noChangeAspect="1"/>
        </xdr:cNvPicPr>
      </xdr:nvPicPr>
      <xdr:blipFill>
        <a:blip xmlns:r="http://schemas.openxmlformats.org/officeDocument/2006/relationships" r:embed="rId1"/>
        <a:stretch>
          <a:fillRect/>
        </a:stretch>
      </xdr:blipFill>
      <xdr:spPr>
        <a:xfrm>
          <a:off x="1112308" y="201083"/>
          <a:ext cx="655108" cy="5025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593725</xdr:colOff>
      <xdr:row>1</xdr:row>
      <xdr:rowOff>21166</xdr:rowOff>
    </xdr:from>
    <xdr:to>
      <xdr:col>1</xdr:col>
      <xdr:colOff>1248833</xdr:colOff>
      <xdr:row>3</xdr:row>
      <xdr:rowOff>142703</xdr:rowOff>
    </xdr:to>
    <xdr:pic>
      <xdr:nvPicPr>
        <xdr:cNvPr id="2" name="Imagen 1">
          <a:extLst>
            <a:ext uri="{FF2B5EF4-FFF2-40B4-BE49-F238E27FC236}">
              <a16:creationId xmlns:a16="http://schemas.microsoft.com/office/drawing/2014/main" id="{820F260C-2AB1-4570-AEBB-C42FCE998888}"/>
            </a:ext>
          </a:extLst>
        </xdr:cNvPr>
        <xdr:cNvPicPr>
          <a:picLocks noChangeAspect="1"/>
        </xdr:cNvPicPr>
      </xdr:nvPicPr>
      <xdr:blipFill>
        <a:blip xmlns:r="http://schemas.openxmlformats.org/officeDocument/2006/relationships" r:embed="rId1"/>
        <a:stretch>
          <a:fillRect/>
        </a:stretch>
      </xdr:blipFill>
      <xdr:spPr>
        <a:xfrm>
          <a:off x="1108075" y="202141"/>
          <a:ext cx="655108" cy="50253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Q11"/>
  <sheetViews>
    <sheetView view="pageBreakPreview" topLeftCell="A9" zoomScaleNormal="118" zoomScaleSheetLayoutView="100" zoomScalePageLayoutView="92" workbookViewId="0">
      <selection activeCell="B9" sqref="B9:H9"/>
    </sheetView>
  </sheetViews>
  <sheetFormatPr baseColWidth="10" defaultColWidth="10.77734375" defaultRowHeight="15" x14ac:dyDescent="0.35"/>
  <cols>
    <col min="1" max="1" width="2.6640625" style="1" customWidth="1"/>
    <col min="2" max="2" width="75.33203125" style="2" customWidth="1"/>
    <col min="3" max="3" width="16.44140625" style="3" customWidth="1"/>
    <col min="4" max="4" width="14.6640625" style="3" customWidth="1"/>
    <col min="5" max="5" width="17.44140625" style="2" customWidth="1"/>
    <col min="6" max="6" width="19.33203125" style="2" customWidth="1"/>
    <col min="7" max="7" width="12.109375" style="2" customWidth="1"/>
    <col min="8" max="8" width="27.44140625" style="2" customWidth="1"/>
    <col min="9" max="16384" width="10.77734375" style="2"/>
  </cols>
  <sheetData>
    <row r="1" spans="1:17" ht="15" customHeight="1" x14ac:dyDescent="0.35">
      <c r="A1" s="42"/>
      <c r="B1" s="43"/>
      <c r="C1" s="33" t="s">
        <v>0</v>
      </c>
      <c r="D1" s="34"/>
      <c r="E1" s="34"/>
      <c r="F1" s="34"/>
      <c r="G1" s="34"/>
      <c r="H1" s="35"/>
    </row>
    <row r="2" spans="1:17" ht="15" customHeight="1" x14ac:dyDescent="0.35">
      <c r="A2" s="44"/>
      <c r="B2" s="45"/>
      <c r="C2" s="36"/>
      <c r="D2" s="37"/>
      <c r="E2" s="37"/>
      <c r="F2" s="37"/>
      <c r="G2" s="37"/>
      <c r="H2" s="38"/>
    </row>
    <row r="3" spans="1:17" ht="15" customHeight="1" thickBot="1" x14ac:dyDescent="0.4">
      <c r="A3" s="44"/>
      <c r="B3" s="45"/>
      <c r="C3" s="39"/>
      <c r="D3" s="40"/>
      <c r="E3" s="40"/>
      <c r="F3" s="40"/>
      <c r="G3" s="40"/>
      <c r="H3" s="41"/>
    </row>
    <row r="4" spans="1:17" ht="25.5" customHeight="1" x14ac:dyDescent="0.35">
      <c r="A4" s="55" t="s">
        <v>1</v>
      </c>
      <c r="B4" s="56"/>
      <c r="C4" s="56"/>
      <c r="D4" s="56"/>
      <c r="E4" s="56"/>
      <c r="F4" s="56"/>
      <c r="G4" s="56"/>
      <c r="H4" s="57"/>
      <c r="I4" s="4"/>
      <c r="J4" s="4"/>
      <c r="K4" s="4"/>
      <c r="L4" s="4"/>
      <c r="M4" s="4"/>
      <c r="N4" s="4"/>
      <c r="O4" s="4"/>
      <c r="P4" s="4"/>
      <c r="Q4" s="4"/>
    </row>
    <row r="5" spans="1:17" ht="30" customHeight="1" thickBot="1" x14ac:dyDescent="0.4">
      <c r="A5" s="58"/>
      <c r="B5" s="59"/>
      <c r="C5" s="59"/>
      <c r="D5" s="59"/>
      <c r="E5" s="59"/>
      <c r="F5" s="59"/>
      <c r="G5" s="59"/>
      <c r="H5" s="60"/>
    </row>
    <row r="6" spans="1:17" ht="232.5" customHeight="1" x14ac:dyDescent="0.35">
      <c r="A6" s="5">
        <v>1</v>
      </c>
      <c r="B6" s="52" t="s">
        <v>2</v>
      </c>
      <c r="C6" s="53"/>
      <c r="D6" s="53"/>
      <c r="E6" s="53"/>
      <c r="F6" s="53"/>
      <c r="G6" s="53"/>
      <c r="H6" s="54"/>
    </row>
    <row r="7" spans="1:17" ht="49.5" customHeight="1" x14ac:dyDescent="0.35">
      <c r="A7" s="6">
        <v>2</v>
      </c>
      <c r="B7" s="49" t="s">
        <v>3</v>
      </c>
      <c r="C7" s="50"/>
      <c r="D7" s="50"/>
      <c r="E7" s="50"/>
      <c r="F7" s="50"/>
      <c r="G7" s="50"/>
      <c r="H7" s="51"/>
    </row>
    <row r="8" spans="1:17" ht="58.5" customHeight="1" x14ac:dyDescent="0.35">
      <c r="A8" s="6">
        <v>3</v>
      </c>
      <c r="B8" s="30" t="s">
        <v>4</v>
      </c>
      <c r="C8" s="31"/>
      <c r="D8" s="31"/>
      <c r="E8" s="31"/>
      <c r="F8" s="31"/>
      <c r="G8" s="31"/>
      <c r="H8" s="32"/>
    </row>
    <row r="9" spans="1:17" ht="72" customHeight="1" x14ac:dyDescent="0.35">
      <c r="A9" s="6">
        <v>4</v>
      </c>
      <c r="B9" s="30" t="s">
        <v>5</v>
      </c>
      <c r="C9" s="31"/>
      <c r="D9" s="31"/>
      <c r="E9" s="31"/>
      <c r="F9" s="31"/>
      <c r="G9" s="31"/>
      <c r="H9" s="32"/>
    </row>
    <row r="10" spans="1:17" ht="147.75" customHeight="1" x14ac:dyDescent="0.35">
      <c r="A10" s="6">
        <v>5</v>
      </c>
      <c r="B10" s="30" t="s">
        <v>6</v>
      </c>
      <c r="C10" s="31"/>
      <c r="D10" s="31"/>
      <c r="E10" s="31"/>
      <c r="F10" s="31"/>
      <c r="G10" s="31"/>
      <c r="H10" s="32"/>
    </row>
    <row r="11" spans="1:17" ht="181.05" customHeight="1" thickBot="1" x14ac:dyDescent="0.4">
      <c r="A11" s="7">
        <v>6</v>
      </c>
      <c r="B11" s="46" t="s">
        <v>7</v>
      </c>
      <c r="C11" s="47"/>
      <c r="D11" s="47"/>
      <c r="E11" s="47"/>
      <c r="F11" s="47"/>
      <c r="G11" s="47"/>
      <c r="H11" s="48"/>
    </row>
  </sheetData>
  <mergeCells count="9">
    <mergeCell ref="B9:H9"/>
    <mergeCell ref="B10:H10"/>
    <mergeCell ref="C1:H3"/>
    <mergeCell ref="A1:B3"/>
    <mergeCell ref="B11:H11"/>
    <mergeCell ref="B7:H7"/>
    <mergeCell ref="B8:H8"/>
    <mergeCell ref="B6:H6"/>
    <mergeCell ref="A4:H5"/>
  </mergeCells>
  <phoneticPr fontId="4" type="noConversion"/>
  <printOptions horizontalCentered="1" verticalCentered="1"/>
  <pageMargins left="0" right="0" top="0.19685039370078741" bottom="0.19685039370078741" header="0" footer="0"/>
  <pageSetup scale="5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2:H121"/>
  <sheetViews>
    <sheetView showGridLines="0" tabSelected="1" zoomScale="90" zoomScaleNormal="100" zoomScaleSheetLayoutView="100" workbookViewId="0">
      <selection activeCell="H110" sqref="H110:H111"/>
    </sheetView>
  </sheetViews>
  <sheetFormatPr baseColWidth="10" defaultColWidth="11.44140625" defaultRowHeight="13.2" x14ac:dyDescent="0.25"/>
  <cols>
    <col min="1" max="1" width="7.6640625" style="8" customWidth="1"/>
    <col min="2" max="2" width="37.44140625" style="8" customWidth="1"/>
    <col min="3" max="3" width="17.6640625" style="19" customWidth="1"/>
    <col min="4" max="4" width="16.44140625" style="19" customWidth="1"/>
    <col min="5" max="5" width="14.6640625" style="19" customWidth="1"/>
    <col min="6" max="6" width="17.44140625" style="8" customWidth="1"/>
    <col min="7" max="7" width="16.77734375" style="8" customWidth="1"/>
    <col min="8" max="8" width="27.44140625" style="8" customWidth="1"/>
    <col min="9" max="9" width="15.44140625" style="8" bestFit="1" customWidth="1"/>
    <col min="10" max="16384" width="11.44140625" style="8"/>
  </cols>
  <sheetData>
    <row r="2" spans="1:8" ht="15" customHeight="1" x14ac:dyDescent="0.25">
      <c r="A2" s="63"/>
      <c r="B2" s="63"/>
      <c r="C2" s="62" t="s">
        <v>0</v>
      </c>
      <c r="D2" s="62"/>
      <c r="E2" s="62"/>
      <c r="F2" s="62"/>
      <c r="G2" s="62"/>
      <c r="H2" s="62"/>
    </row>
    <row r="3" spans="1:8" ht="15" customHeight="1" x14ac:dyDescent="0.25">
      <c r="A3" s="63"/>
      <c r="B3" s="63"/>
      <c r="C3" s="62"/>
      <c r="D3" s="62"/>
      <c r="E3" s="62"/>
      <c r="F3" s="62"/>
      <c r="G3" s="62"/>
      <c r="H3" s="62"/>
    </row>
    <row r="4" spans="1:8" ht="15" customHeight="1" x14ac:dyDescent="0.25">
      <c r="A4" s="63"/>
      <c r="B4" s="63"/>
      <c r="C4" s="62"/>
      <c r="D4" s="62"/>
      <c r="E4" s="62"/>
      <c r="F4" s="62"/>
      <c r="G4" s="62"/>
      <c r="H4" s="62"/>
    </row>
    <row r="5" spans="1:8" ht="25.5" customHeight="1" x14ac:dyDescent="0.25">
      <c r="A5" s="64" t="s">
        <v>8</v>
      </c>
      <c r="B5" s="64"/>
      <c r="C5" s="64"/>
      <c r="D5" s="64"/>
      <c r="E5" s="64"/>
      <c r="F5" s="64"/>
      <c r="G5" s="64"/>
      <c r="H5" s="64"/>
    </row>
    <row r="6" spans="1:8" ht="30" customHeight="1" x14ac:dyDescent="0.25">
      <c r="A6" s="64"/>
      <c r="B6" s="64"/>
      <c r="C6" s="64"/>
      <c r="D6" s="64"/>
      <c r="E6" s="64"/>
      <c r="F6" s="64"/>
      <c r="G6" s="64"/>
      <c r="H6" s="64"/>
    </row>
    <row r="7" spans="1:8" s="9" customFormat="1" ht="21.75" customHeight="1" x14ac:dyDescent="0.25">
      <c r="A7" s="65" t="s">
        <v>9</v>
      </c>
      <c r="B7" s="65"/>
      <c r="C7" s="61" t="s">
        <v>98</v>
      </c>
      <c r="D7" s="61"/>
      <c r="E7" s="61"/>
      <c r="F7" s="61"/>
      <c r="G7" s="61"/>
      <c r="H7" s="61"/>
    </row>
    <row r="8" spans="1:8" s="9" customFormat="1" ht="21.75" customHeight="1" x14ac:dyDescent="0.25">
      <c r="A8" s="65" t="s">
        <v>10</v>
      </c>
      <c r="B8" s="65"/>
      <c r="C8" s="61" t="s">
        <v>99</v>
      </c>
      <c r="D8" s="61"/>
      <c r="E8" s="61"/>
      <c r="F8" s="61"/>
      <c r="G8" s="61"/>
      <c r="H8" s="61"/>
    </row>
    <row r="9" spans="1:8" s="9" customFormat="1" ht="63.75" customHeight="1" x14ac:dyDescent="0.25">
      <c r="A9" s="65" t="s">
        <v>11</v>
      </c>
      <c r="B9" s="65"/>
      <c r="C9" s="68" t="s">
        <v>100</v>
      </c>
      <c r="D9" s="68"/>
      <c r="E9" s="68"/>
      <c r="F9" s="68"/>
      <c r="G9" s="68"/>
      <c r="H9" s="68"/>
    </row>
    <row r="10" spans="1:8" s="9" customFormat="1" ht="21" customHeight="1" x14ac:dyDescent="0.25">
      <c r="A10" s="69" t="s">
        <v>102</v>
      </c>
      <c r="B10" s="69"/>
      <c r="C10" s="69"/>
      <c r="D10" s="69"/>
      <c r="E10" s="69"/>
      <c r="F10" s="10" t="s">
        <v>12</v>
      </c>
      <c r="G10" s="10" t="s">
        <v>13</v>
      </c>
      <c r="H10" s="10" t="s">
        <v>14</v>
      </c>
    </row>
    <row r="11" spans="1:8" s="9" customFormat="1" x14ac:dyDescent="0.25">
      <c r="A11" s="69"/>
      <c r="B11" s="69"/>
      <c r="C11" s="69"/>
      <c r="D11" s="69"/>
      <c r="E11" s="69"/>
      <c r="F11" s="11"/>
      <c r="G11" s="12" t="s">
        <v>75</v>
      </c>
      <c r="H11" s="11"/>
    </row>
    <row r="12" spans="1:8" s="9" customFormat="1" x14ac:dyDescent="0.25">
      <c r="A12" s="72"/>
      <c r="B12" s="73"/>
      <c r="C12" s="73"/>
      <c r="D12" s="73"/>
      <c r="E12" s="73"/>
      <c r="F12" s="73"/>
      <c r="G12" s="73"/>
      <c r="H12" s="74"/>
    </row>
    <row r="13" spans="1:8" s="9" customFormat="1" ht="86.25" customHeight="1" x14ac:dyDescent="0.25">
      <c r="A13" s="70" t="s">
        <v>15</v>
      </c>
      <c r="B13" s="70"/>
      <c r="C13" s="70"/>
      <c r="D13" s="70"/>
      <c r="E13" s="70"/>
      <c r="F13" s="70"/>
      <c r="G13" s="70"/>
      <c r="H13" s="12" t="s">
        <v>101</v>
      </c>
    </row>
    <row r="14" spans="1:8" s="9" customFormat="1" x14ac:dyDescent="0.25">
      <c r="A14" s="71"/>
      <c r="B14" s="71"/>
      <c r="C14" s="71"/>
      <c r="D14" s="71"/>
      <c r="E14" s="71"/>
      <c r="F14" s="71"/>
      <c r="G14" s="71"/>
      <c r="H14" s="71"/>
    </row>
    <row r="15" spans="1:8" s="9" customFormat="1" ht="66.75" customHeight="1" x14ac:dyDescent="0.25">
      <c r="A15" s="13" t="s">
        <v>16</v>
      </c>
      <c r="B15" s="12" t="s">
        <v>93</v>
      </c>
      <c r="C15" s="12" t="s">
        <v>71</v>
      </c>
      <c r="D15" s="12" t="s">
        <v>72</v>
      </c>
      <c r="E15" s="12" t="s">
        <v>73</v>
      </c>
      <c r="F15" s="10" t="s">
        <v>74</v>
      </c>
      <c r="G15" s="10" t="s">
        <v>20</v>
      </c>
      <c r="H15" s="10" t="s">
        <v>21</v>
      </c>
    </row>
    <row r="16" spans="1:8" s="9" customFormat="1" x14ac:dyDescent="0.25">
      <c r="A16" s="21">
        <v>1</v>
      </c>
      <c r="B16" s="15" t="s">
        <v>26</v>
      </c>
      <c r="C16" s="22" t="s">
        <v>75</v>
      </c>
      <c r="D16" s="24"/>
      <c r="E16" s="24"/>
      <c r="F16" s="29">
        <v>400000</v>
      </c>
      <c r="G16" s="29">
        <f>F16*19%</f>
        <v>76000</v>
      </c>
      <c r="H16" s="29">
        <f>+G16+F16</f>
        <v>476000</v>
      </c>
    </row>
    <row r="17" spans="1:8" s="9" customFormat="1" x14ac:dyDescent="0.25">
      <c r="A17" s="21">
        <v>2</v>
      </c>
      <c r="B17" s="15" t="s">
        <v>26</v>
      </c>
      <c r="C17" s="22" t="s">
        <v>75</v>
      </c>
      <c r="D17" s="24"/>
      <c r="E17" s="24"/>
      <c r="F17" s="29">
        <v>400000</v>
      </c>
      <c r="G17" s="29">
        <f t="shared" ref="G17:G80" si="0">F17*19%</f>
        <v>76000</v>
      </c>
      <c r="H17" s="29">
        <f t="shared" ref="H17:H80" si="1">+G17+F17</f>
        <v>476000</v>
      </c>
    </row>
    <row r="18" spans="1:8" s="9" customFormat="1" x14ac:dyDescent="0.25">
      <c r="A18" s="21">
        <v>3</v>
      </c>
      <c r="B18" s="15" t="s">
        <v>26</v>
      </c>
      <c r="C18" s="22" t="s">
        <v>75</v>
      </c>
      <c r="D18" s="24"/>
      <c r="E18" s="24"/>
      <c r="F18" s="29">
        <v>400000</v>
      </c>
      <c r="G18" s="29">
        <f t="shared" si="0"/>
        <v>76000</v>
      </c>
      <c r="H18" s="29">
        <f t="shared" si="1"/>
        <v>476000</v>
      </c>
    </row>
    <row r="19" spans="1:8" s="9" customFormat="1" x14ac:dyDescent="0.25">
      <c r="A19" s="21">
        <v>4</v>
      </c>
      <c r="B19" s="15" t="s">
        <v>26</v>
      </c>
      <c r="C19" s="22" t="s">
        <v>75</v>
      </c>
      <c r="D19" s="24"/>
      <c r="E19" s="24"/>
      <c r="F19" s="29">
        <v>400000</v>
      </c>
      <c r="G19" s="29">
        <f t="shared" si="0"/>
        <v>76000</v>
      </c>
      <c r="H19" s="29">
        <f t="shared" si="1"/>
        <v>476000</v>
      </c>
    </row>
    <row r="20" spans="1:8" s="9" customFormat="1" x14ac:dyDescent="0.25">
      <c r="A20" s="21">
        <v>5</v>
      </c>
      <c r="B20" s="15" t="s">
        <v>26</v>
      </c>
      <c r="C20" s="22" t="s">
        <v>75</v>
      </c>
      <c r="D20" s="24"/>
      <c r="E20" s="24"/>
      <c r="F20" s="29">
        <v>400000</v>
      </c>
      <c r="G20" s="29">
        <f t="shared" si="0"/>
        <v>76000</v>
      </c>
      <c r="H20" s="29">
        <f t="shared" si="1"/>
        <v>476000</v>
      </c>
    </row>
    <row r="21" spans="1:8" s="9" customFormat="1" x14ac:dyDescent="0.25">
      <c r="A21" s="21">
        <v>6</v>
      </c>
      <c r="B21" s="15" t="s">
        <v>27</v>
      </c>
      <c r="C21" s="22" t="s">
        <v>75</v>
      </c>
      <c r="D21" s="24"/>
      <c r="E21" s="24"/>
      <c r="F21" s="29">
        <v>400000</v>
      </c>
      <c r="G21" s="29">
        <f t="shared" si="0"/>
        <v>76000</v>
      </c>
      <c r="H21" s="29">
        <f t="shared" si="1"/>
        <v>476000</v>
      </c>
    </row>
    <row r="22" spans="1:8" s="9" customFormat="1" x14ac:dyDescent="0.25">
      <c r="A22" s="21">
        <v>7</v>
      </c>
      <c r="B22" s="15" t="s">
        <v>28</v>
      </c>
      <c r="C22" s="22" t="s">
        <v>75</v>
      </c>
      <c r="D22" s="24"/>
      <c r="E22" s="24"/>
      <c r="F22" s="29">
        <v>400000</v>
      </c>
      <c r="G22" s="29">
        <f t="shared" si="0"/>
        <v>76000</v>
      </c>
      <c r="H22" s="29">
        <f t="shared" si="1"/>
        <v>476000</v>
      </c>
    </row>
    <row r="23" spans="1:8" s="9" customFormat="1" x14ac:dyDescent="0.25">
      <c r="A23" s="21">
        <v>8</v>
      </c>
      <c r="B23" s="15" t="s">
        <v>29</v>
      </c>
      <c r="C23" s="22" t="s">
        <v>75</v>
      </c>
      <c r="D23" s="24"/>
      <c r="E23" s="22" t="s">
        <v>75</v>
      </c>
      <c r="F23" s="29">
        <v>1050000</v>
      </c>
      <c r="G23" s="29">
        <f t="shared" si="0"/>
        <v>199500</v>
      </c>
      <c r="H23" s="29">
        <f t="shared" si="1"/>
        <v>1249500</v>
      </c>
    </row>
    <row r="24" spans="1:8" s="9" customFormat="1" x14ac:dyDescent="0.25">
      <c r="A24" s="21">
        <v>9</v>
      </c>
      <c r="B24" s="15" t="s">
        <v>29</v>
      </c>
      <c r="C24" s="22" t="s">
        <v>75</v>
      </c>
      <c r="D24" s="24"/>
      <c r="E24" s="22" t="s">
        <v>75</v>
      </c>
      <c r="F24" s="29">
        <v>1050000</v>
      </c>
      <c r="G24" s="29">
        <f t="shared" si="0"/>
        <v>199500</v>
      </c>
      <c r="H24" s="29">
        <f t="shared" si="1"/>
        <v>1249500</v>
      </c>
    </row>
    <row r="25" spans="1:8" s="9" customFormat="1" x14ac:dyDescent="0.25">
      <c r="A25" s="21">
        <v>10</v>
      </c>
      <c r="B25" s="15" t="s">
        <v>29</v>
      </c>
      <c r="C25" s="22" t="s">
        <v>75</v>
      </c>
      <c r="D25" s="24"/>
      <c r="E25" s="22" t="s">
        <v>75</v>
      </c>
      <c r="F25" s="29">
        <v>1050000</v>
      </c>
      <c r="G25" s="29">
        <f t="shared" si="0"/>
        <v>199500</v>
      </c>
      <c r="H25" s="29">
        <f t="shared" si="1"/>
        <v>1249500</v>
      </c>
    </row>
    <row r="26" spans="1:8" s="9" customFormat="1" x14ac:dyDescent="0.25">
      <c r="A26" s="21">
        <v>11</v>
      </c>
      <c r="B26" s="15" t="s">
        <v>29</v>
      </c>
      <c r="C26" s="22" t="s">
        <v>75</v>
      </c>
      <c r="D26" s="24"/>
      <c r="E26" s="22" t="s">
        <v>75</v>
      </c>
      <c r="F26" s="29">
        <v>1050000</v>
      </c>
      <c r="G26" s="29">
        <f t="shared" si="0"/>
        <v>199500</v>
      </c>
      <c r="H26" s="29">
        <f t="shared" si="1"/>
        <v>1249500</v>
      </c>
    </row>
    <row r="27" spans="1:8" s="9" customFormat="1" x14ac:dyDescent="0.25">
      <c r="A27" s="21">
        <v>12</v>
      </c>
      <c r="B27" s="15" t="s">
        <v>29</v>
      </c>
      <c r="C27" s="22" t="s">
        <v>75</v>
      </c>
      <c r="D27" s="24"/>
      <c r="E27" s="22" t="s">
        <v>75</v>
      </c>
      <c r="F27" s="29">
        <v>1050000</v>
      </c>
      <c r="G27" s="29">
        <f t="shared" si="0"/>
        <v>199500</v>
      </c>
      <c r="H27" s="29">
        <f t="shared" si="1"/>
        <v>1249500</v>
      </c>
    </row>
    <row r="28" spans="1:8" s="9" customFormat="1" x14ac:dyDescent="0.25">
      <c r="A28" s="21">
        <v>13</v>
      </c>
      <c r="B28" s="15" t="s">
        <v>29</v>
      </c>
      <c r="C28" s="22" t="s">
        <v>75</v>
      </c>
      <c r="D28" s="24"/>
      <c r="E28" s="22" t="s">
        <v>75</v>
      </c>
      <c r="F28" s="29">
        <v>1050000</v>
      </c>
      <c r="G28" s="29">
        <f t="shared" si="0"/>
        <v>199500</v>
      </c>
      <c r="H28" s="29">
        <f t="shared" si="1"/>
        <v>1249500</v>
      </c>
    </row>
    <row r="29" spans="1:8" s="9" customFormat="1" x14ac:dyDescent="0.25">
      <c r="A29" s="21">
        <v>14</v>
      </c>
      <c r="B29" s="15" t="s">
        <v>30</v>
      </c>
      <c r="C29" s="22" t="s">
        <v>75</v>
      </c>
      <c r="D29" s="24"/>
      <c r="E29" s="24"/>
      <c r="F29" s="29">
        <v>600000</v>
      </c>
      <c r="G29" s="29">
        <f t="shared" si="0"/>
        <v>114000</v>
      </c>
      <c r="H29" s="29">
        <f t="shared" si="1"/>
        <v>714000</v>
      </c>
    </row>
    <row r="30" spans="1:8" s="9" customFormat="1" x14ac:dyDescent="0.25">
      <c r="A30" s="21">
        <v>15</v>
      </c>
      <c r="B30" s="15" t="s">
        <v>31</v>
      </c>
      <c r="C30" s="22" t="s">
        <v>75</v>
      </c>
      <c r="D30" s="24"/>
      <c r="E30" s="24"/>
      <c r="F30" s="29">
        <v>500000</v>
      </c>
      <c r="G30" s="29">
        <f t="shared" si="0"/>
        <v>95000</v>
      </c>
      <c r="H30" s="29">
        <f t="shared" si="1"/>
        <v>595000</v>
      </c>
    </row>
    <row r="31" spans="1:8" s="9" customFormat="1" x14ac:dyDescent="0.25">
      <c r="A31" s="21">
        <v>16</v>
      </c>
      <c r="B31" s="15" t="s">
        <v>31</v>
      </c>
      <c r="C31" s="22" t="s">
        <v>75</v>
      </c>
      <c r="D31" s="24"/>
      <c r="E31" s="24"/>
      <c r="F31" s="29">
        <v>500000</v>
      </c>
      <c r="G31" s="29">
        <f t="shared" si="0"/>
        <v>95000</v>
      </c>
      <c r="H31" s="29">
        <f t="shared" si="1"/>
        <v>595000</v>
      </c>
    </row>
    <row r="32" spans="1:8" s="9" customFormat="1" x14ac:dyDescent="0.25">
      <c r="A32" s="21">
        <v>17</v>
      </c>
      <c r="B32" s="15" t="s">
        <v>32</v>
      </c>
      <c r="C32" s="22" t="s">
        <v>75</v>
      </c>
      <c r="D32" s="24"/>
      <c r="E32" s="24"/>
      <c r="F32" s="29">
        <v>500000</v>
      </c>
      <c r="G32" s="29">
        <f t="shared" si="0"/>
        <v>95000</v>
      </c>
      <c r="H32" s="29">
        <f t="shared" si="1"/>
        <v>595000</v>
      </c>
    </row>
    <row r="33" spans="1:8" s="9" customFormat="1" x14ac:dyDescent="0.25">
      <c r="A33" s="21">
        <v>18</v>
      </c>
      <c r="B33" s="15" t="s">
        <v>32</v>
      </c>
      <c r="C33" s="22" t="s">
        <v>75</v>
      </c>
      <c r="D33" s="24"/>
      <c r="E33" s="24"/>
      <c r="F33" s="29">
        <v>500000</v>
      </c>
      <c r="G33" s="29">
        <f t="shared" si="0"/>
        <v>95000</v>
      </c>
      <c r="H33" s="29">
        <f t="shared" si="1"/>
        <v>595000</v>
      </c>
    </row>
    <row r="34" spans="1:8" s="9" customFormat="1" x14ac:dyDescent="0.25">
      <c r="A34" s="21">
        <v>19</v>
      </c>
      <c r="B34" s="15" t="s">
        <v>32</v>
      </c>
      <c r="C34" s="22" t="s">
        <v>75</v>
      </c>
      <c r="D34" s="24"/>
      <c r="E34" s="24"/>
      <c r="F34" s="29">
        <v>500000</v>
      </c>
      <c r="G34" s="29">
        <f t="shared" si="0"/>
        <v>95000</v>
      </c>
      <c r="H34" s="29">
        <f t="shared" si="1"/>
        <v>595000</v>
      </c>
    </row>
    <row r="35" spans="1:8" s="9" customFormat="1" x14ac:dyDescent="0.25">
      <c r="A35" s="21">
        <v>20</v>
      </c>
      <c r="B35" s="15" t="s">
        <v>33</v>
      </c>
      <c r="C35" s="22" t="s">
        <v>75</v>
      </c>
      <c r="D35" s="24"/>
      <c r="E35" s="24"/>
      <c r="F35" s="29">
        <v>1500000</v>
      </c>
      <c r="G35" s="29">
        <f t="shared" si="0"/>
        <v>285000</v>
      </c>
      <c r="H35" s="29">
        <f t="shared" si="1"/>
        <v>1785000</v>
      </c>
    </row>
    <row r="36" spans="1:8" s="9" customFormat="1" x14ac:dyDescent="0.25">
      <c r="A36" s="21">
        <v>21</v>
      </c>
      <c r="B36" s="15" t="s">
        <v>33</v>
      </c>
      <c r="C36" s="22" t="s">
        <v>75</v>
      </c>
      <c r="D36" s="24"/>
      <c r="E36" s="24"/>
      <c r="F36" s="29">
        <v>1500000</v>
      </c>
      <c r="G36" s="29">
        <f t="shared" si="0"/>
        <v>285000</v>
      </c>
      <c r="H36" s="29">
        <f t="shared" si="1"/>
        <v>1785000</v>
      </c>
    </row>
    <row r="37" spans="1:8" s="9" customFormat="1" x14ac:dyDescent="0.25">
      <c r="A37" s="21">
        <v>22</v>
      </c>
      <c r="B37" s="15" t="s">
        <v>33</v>
      </c>
      <c r="C37" s="22" t="s">
        <v>75</v>
      </c>
      <c r="D37" s="24"/>
      <c r="E37" s="24"/>
      <c r="F37" s="29">
        <v>1500000</v>
      </c>
      <c r="G37" s="29">
        <f t="shared" si="0"/>
        <v>285000</v>
      </c>
      <c r="H37" s="29">
        <f t="shared" si="1"/>
        <v>1785000</v>
      </c>
    </row>
    <row r="38" spans="1:8" s="9" customFormat="1" x14ac:dyDescent="0.25">
      <c r="A38" s="21">
        <v>23</v>
      </c>
      <c r="B38" s="15" t="s">
        <v>33</v>
      </c>
      <c r="C38" s="22" t="s">
        <v>75</v>
      </c>
      <c r="D38" s="24"/>
      <c r="E38" s="24"/>
      <c r="F38" s="29">
        <v>1500000</v>
      </c>
      <c r="G38" s="29">
        <f t="shared" si="0"/>
        <v>285000</v>
      </c>
      <c r="H38" s="29">
        <f t="shared" si="1"/>
        <v>1785000</v>
      </c>
    </row>
    <row r="39" spans="1:8" s="9" customFormat="1" x14ac:dyDescent="0.25">
      <c r="A39" s="21">
        <v>24</v>
      </c>
      <c r="B39" s="15" t="s">
        <v>34</v>
      </c>
      <c r="C39" s="22" t="s">
        <v>75</v>
      </c>
      <c r="D39" s="22"/>
      <c r="E39" s="22" t="s">
        <v>75</v>
      </c>
      <c r="F39" s="29">
        <v>1000000</v>
      </c>
      <c r="G39" s="29">
        <f t="shared" si="0"/>
        <v>190000</v>
      </c>
      <c r="H39" s="29">
        <f t="shared" si="1"/>
        <v>1190000</v>
      </c>
    </row>
    <row r="40" spans="1:8" s="9" customFormat="1" x14ac:dyDescent="0.25">
      <c r="A40" s="21">
        <v>25</v>
      </c>
      <c r="B40" s="15" t="s">
        <v>34</v>
      </c>
      <c r="C40" s="22" t="s">
        <v>75</v>
      </c>
      <c r="D40" s="22"/>
      <c r="E40" s="22" t="s">
        <v>75</v>
      </c>
      <c r="F40" s="29">
        <v>1000000</v>
      </c>
      <c r="G40" s="29">
        <f t="shared" si="0"/>
        <v>190000</v>
      </c>
      <c r="H40" s="29">
        <f t="shared" si="1"/>
        <v>1190000</v>
      </c>
    </row>
    <row r="41" spans="1:8" s="9" customFormat="1" x14ac:dyDescent="0.25">
      <c r="A41" s="21">
        <v>26</v>
      </c>
      <c r="B41" s="15" t="s">
        <v>34</v>
      </c>
      <c r="C41" s="22" t="s">
        <v>75</v>
      </c>
      <c r="D41" s="22"/>
      <c r="E41" s="22" t="s">
        <v>75</v>
      </c>
      <c r="F41" s="29">
        <v>1000000</v>
      </c>
      <c r="G41" s="29">
        <f t="shared" si="0"/>
        <v>190000</v>
      </c>
      <c r="H41" s="29">
        <f t="shared" si="1"/>
        <v>1190000</v>
      </c>
    </row>
    <row r="42" spans="1:8" s="9" customFormat="1" x14ac:dyDescent="0.25">
      <c r="A42" s="21">
        <v>27</v>
      </c>
      <c r="B42" s="15" t="s">
        <v>34</v>
      </c>
      <c r="C42" s="22" t="s">
        <v>75</v>
      </c>
      <c r="D42" s="22"/>
      <c r="E42" s="22" t="s">
        <v>75</v>
      </c>
      <c r="F42" s="29">
        <v>1000000</v>
      </c>
      <c r="G42" s="29">
        <f t="shared" si="0"/>
        <v>190000</v>
      </c>
      <c r="H42" s="29">
        <f t="shared" si="1"/>
        <v>1190000</v>
      </c>
    </row>
    <row r="43" spans="1:8" s="9" customFormat="1" x14ac:dyDescent="0.25">
      <c r="A43" s="21">
        <v>28</v>
      </c>
      <c r="B43" s="15" t="s">
        <v>35</v>
      </c>
      <c r="C43" s="22" t="s">
        <v>75</v>
      </c>
      <c r="D43" s="22"/>
      <c r="E43" s="24"/>
      <c r="F43" s="29">
        <v>400000</v>
      </c>
      <c r="G43" s="29">
        <f t="shared" si="0"/>
        <v>76000</v>
      </c>
      <c r="H43" s="29">
        <f t="shared" si="1"/>
        <v>476000</v>
      </c>
    </row>
    <row r="44" spans="1:8" s="9" customFormat="1" x14ac:dyDescent="0.25">
      <c r="A44" s="21">
        <v>29</v>
      </c>
      <c r="B44" s="15" t="s">
        <v>35</v>
      </c>
      <c r="C44" s="22" t="s">
        <v>75</v>
      </c>
      <c r="D44" s="22"/>
      <c r="E44" s="24"/>
      <c r="F44" s="29">
        <v>400000</v>
      </c>
      <c r="G44" s="29">
        <f t="shared" si="0"/>
        <v>76000</v>
      </c>
      <c r="H44" s="29">
        <f t="shared" si="1"/>
        <v>476000</v>
      </c>
    </row>
    <row r="45" spans="1:8" s="9" customFormat="1" x14ac:dyDescent="0.25">
      <c r="A45" s="21">
        <v>30</v>
      </c>
      <c r="B45" s="15" t="s">
        <v>35</v>
      </c>
      <c r="C45" s="22" t="s">
        <v>75</v>
      </c>
      <c r="D45" s="22"/>
      <c r="E45" s="24"/>
      <c r="F45" s="29">
        <v>400000</v>
      </c>
      <c r="G45" s="29">
        <f t="shared" si="0"/>
        <v>76000</v>
      </c>
      <c r="H45" s="29">
        <f t="shared" si="1"/>
        <v>476000</v>
      </c>
    </row>
    <row r="46" spans="1:8" s="9" customFormat="1" x14ac:dyDescent="0.25">
      <c r="A46" s="21">
        <v>31</v>
      </c>
      <c r="B46" s="15" t="s">
        <v>35</v>
      </c>
      <c r="C46" s="22" t="s">
        <v>75</v>
      </c>
      <c r="D46" s="22"/>
      <c r="E46" s="24"/>
      <c r="F46" s="29">
        <v>400000</v>
      </c>
      <c r="G46" s="29">
        <f t="shared" si="0"/>
        <v>76000</v>
      </c>
      <c r="H46" s="29">
        <f t="shared" si="1"/>
        <v>476000</v>
      </c>
    </row>
    <row r="47" spans="1:8" s="9" customFormat="1" ht="21.75" customHeight="1" x14ac:dyDescent="0.25">
      <c r="A47" s="21">
        <v>32</v>
      </c>
      <c r="B47" s="15" t="s">
        <v>36</v>
      </c>
      <c r="C47" s="22" t="s">
        <v>75</v>
      </c>
      <c r="D47" s="22" t="s">
        <v>75</v>
      </c>
      <c r="E47" s="24"/>
      <c r="F47" s="29">
        <v>3000000</v>
      </c>
      <c r="G47" s="29">
        <f t="shared" si="0"/>
        <v>570000</v>
      </c>
      <c r="H47" s="29">
        <f t="shared" si="1"/>
        <v>3570000</v>
      </c>
    </row>
    <row r="48" spans="1:8" s="9" customFormat="1" x14ac:dyDescent="0.25">
      <c r="A48" s="21">
        <v>33</v>
      </c>
      <c r="B48" s="15" t="s">
        <v>37</v>
      </c>
      <c r="C48" s="22" t="s">
        <v>75</v>
      </c>
      <c r="D48" s="22" t="s">
        <v>75</v>
      </c>
      <c r="E48" s="24"/>
      <c r="F48" s="29">
        <v>2000000</v>
      </c>
      <c r="G48" s="29">
        <f t="shared" si="0"/>
        <v>380000</v>
      </c>
      <c r="H48" s="29">
        <f t="shared" si="1"/>
        <v>2380000</v>
      </c>
    </row>
    <row r="49" spans="1:8" s="9" customFormat="1" x14ac:dyDescent="0.25">
      <c r="A49" s="21">
        <v>34</v>
      </c>
      <c r="B49" s="15" t="s">
        <v>37</v>
      </c>
      <c r="C49" s="22" t="s">
        <v>75</v>
      </c>
      <c r="D49" s="22" t="s">
        <v>75</v>
      </c>
      <c r="E49" s="24"/>
      <c r="F49" s="29">
        <v>2000000</v>
      </c>
      <c r="G49" s="29">
        <f t="shared" si="0"/>
        <v>380000</v>
      </c>
      <c r="H49" s="29">
        <f t="shared" si="1"/>
        <v>2380000</v>
      </c>
    </row>
    <row r="50" spans="1:8" s="9" customFormat="1" x14ac:dyDescent="0.25">
      <c r="A50" s="21">
        <v>35</v>
      </c>
      <c r="B50" s="15" t="s">
        <v>37</v>
      </c>
      <c r="C50" s="22" t="s">
        <v>75</v>
      </c>
      <c r="D50" s="22" t="s">
        <v>75</v>
      </c>
      <c r="E50" s="24"/>
      <c r="F50" s="29">
        <v>2000000</v>
      </c>
      <c r="G50" s="29">
        <f t="shared" si="0"/>
        <v>380000</v>
      </c>
      <c r="H50" s="29">
        <f t="shared" si="1"/>
        <v>2380000</v>
      </c>
    </row>
    <row r="51" spans="1:8" s="9" customFormat="1" ht="26.4" x14ac:dyDescent="0.25">
      <c r="A51" s="21">
        <v>36</v>
      </c>
      <c r="B51" s="15" t="s">
        <v>38</v>
      </c>
      <c r="C51" s="22" t="s">
        <v>75</v>
      </c>
      <c r="D51" s="24"/>
      <c r="E51" s="24"/>
      <c r="F51" s="29">
        <v>600000</v>
      </c>
      <c r="G51" s="29">
        <f t="shared" si="0"/>
        <v>114000</v>
      </c>
      <c r="H51" s="29">
        <f t="shared" si="1"/>
        <v>714000</v>
      </c>
    </row>
    <row r="52" spans="1:8" s="9" customFormat="1" ht="26.4" x14ac:dyDescent="0.25">
      <c r="A52" s="21">
        <v>37</v>
      </c>
      <c r="B52" s="15" t="s">
        <v>39</v>
      </c>
      <c r="C52" s="22" t="s">
        <v>75</v>
      </c>
      <c r="D52" s="24"/>
      <c r="E52" s="24"/>
      <c r="F52" s="29">
        <v>600000</v>
      </c>
      <c r="G52" s="29">
        <f t="shared" si="0"/>
        <v>114000</v>
      </c>
      <c r="H52" s="29">
        <f t="shared" si="1"/>
        <v>714000</v>
      </c>
    </row>
    <row r="53" spans="1:8" s="9" customFormat="1" x14ac:dyDescent="0.25">
      <c r="A53" s="21">
        <v>38</v>
      </c>
      <c r="B53" s="15" t="s">
        <v>40</v>
      </c>
      <c r="C53" s="22" t="s">
        <v>75</v>
      </c>
      <c r="D53" s="22" t="s">
        <v>75</v>
      </c>
      <c r="E53" s="22" t="s">
        <v>76</v>
      </c>
      <c r="F53" s="29">
        <v>3500000</v>
      </c>
      <c r="G53" s="29">
        <f t="shared" si="0"/>
        <v>665000</v>
      </c>
      <c r="H53" s="29">
        <f t="shared" si="1"/>
        <v>4165000</v>
      </c>
    </row>
    <row r="54" spans="1:8" s="9" customFormat="1" x14ac:dyDescent="0.25">
      <c r="A54" s="21">
        <v>39</v>
      </c>
      <c r="B54" s="15" t="s">
        <v>41</v>
      </c>
      <c r="C54" s="22" t="s">
        <v>75</v>
      </c>
      <c r="D54" s="22" t="s">
        <v>75</v>
      </c>
      <c r="E54" s="22" t="s">
        <v>76</v>
      </c>
      <c r="F54" s="29">
        <v>3500000</v>
      </c>
      <c r="G54" s="29">
        <f t="shared" si="0"/>
        <v>665000</v>
      </c>
      <c r="H54" s="29">
        <f t="shared" si="1"/>
        <v>4165000</v>
      </c>
    </row>
    <row r="55" spans="1:8" s="9" customFormat="1" x14ac:dyDescent="0.25">
      <c r="A55" s="21">
        <v>40</v>
      </c>
      <c r="B55" s="15" t="s">
        <v>42</v>
      </c>
      <c r="C55" s="22" t="s">
        <v>75</v>
      </c>
      <c r="D55" s="22" t="s">
        <v>75</v>
      </c>
      <c r="E55" s="22" t="s">
        <v>77</v>
      </c>
      <c r="F55" s="29">
        <v>2500000</v>
      </c>
      <c r="G55" s="29">
        <f t="shared" si="0"/>
        <v>475000</v>
      </c>
      <c r="H55" s="29">
        <f t="shared" si="1"/>
        <v>2975000</v>
      </c>
    </row>
    <row r="56" spans="1:8" s="9" customFormat="1" x14ac:dyDescent="0.25">
      <c r="A56" s="21">
        <v>41</v>
      </c>
      <c r="B56" s="15" t="s">
        <v>43</v>
      </c>
      <c r="C56" s="22" t="s">
        <v>75</v>
      </c>
      <c r="D56" s="22" t="s">
        <v>75</v>
      </c>
      <c r="E56" s="22" t="s">
        <v>75</v>
      </c>
      <c r="F56" s="29">
        <v>3500000</v>
      </c>
      <c r="G56" s="29">
        <f t="shared" si="0"/>
        <v>665000</v>
      </c>
      <c r="H56" s="29">
        <f t="shared" si="1"/>
        <v>4165000</v>
      </c>
    </row>
    <row r="57" spans="1:8" s="9" customFormat="1" ht="26.4" x14ac:dyDescent="0.25">
      <c r="A57" s="21">
        <v>42</v>
      </c>
      <c r="B57" s="15" t="s">
        <v>44</v>
      </c>
      <c r="C57" s="22" t="s">
        <v>75</v>
      </c>
      <c r="D57" s="22" t="s">
        <v>75</v>
      </c>
      <c r="E57" s="22" t="s">
        <v>75</v>
      </c>
      <c r="F57" s="29">
        <v>3500000</v>
      </c>
      <c r="G57" s="29">
        <f t="shared" si="0"/>
        <v>665000</v>
      </c>
      <c r="H57" s="29">
        <f t="shared" si="1"/>
        <v>4165000</v>
      </c>
    </row>
    <row r="58" spans="1:8" s="9" customFormat="1" x14ac:dyDescent="0.25">
      <c r="A58" s="21">
        <v>43</v>
      </c>
      <c r="B58" s="15" t="s">
        <v>45</v>
      </c>
      <c r="C58" s="22" t="s">
        <v>75</v>
      </c>
      <c r="D58" s="22" t="s">
        <v>75</v>
      </c>
      <c r="E58" s="22" t="s">
        <v>75</v>
      </c>
      <c r="F58" s="29">
        <v>3500000</v>
      </c>
      <c r="G58" s="29">
        <f t="shared" si="0"/>
        <v>665000</v>
      </c>
      <c r="H58" s="29">
        <f t="shared" si="1"/>
        <v>4165000</v>
      </c>
    </row>
    <row r="59" spans="1:8" s="9" customFormat="1" ht="39.6" x14ac:dyDescent="0.25">
      <c r="A59" s="21">
        <v>44</v>
      </c>
      <c r="B59" s="15" t="s">
        <v>46</v>
      </c>
      <c r="C59" s="22" t="s">
        <v>75</v>
      </c>
      <c r="D59" s="22" t="s">
        <v>75</v>
      </c>
      <c r="E59" s="25" t="s">
        <v>85</v>
      </c>
      <c r="F59" s="29">
        <v>3200000</v>
      </c>
      <c r="G59" s="29">
        <f t="shared" si="0"/>
        <v>608000</v>
      </c>
      <c r="H59" s="29">
        <f t="shared" si="1"/>
        <v>3808000</v>
      </c>
    </row>
    <row r="60" spans="1:8" s="9" customFormat="1" ht="39.6" x14ac:dyDescent="0.25">
      <c r="A60" s="21">
        <v>45</v>
      </c>
      <c r="B60" s="15" t="s">
        <v>46</v>
      </c>
      <c r="C60" s="22" t="s">
        <v>75</v>
      </c>
      <c r="D60" s="22" t="s">
        <v>75</v>
      </c>
      <c r="E60" s="25" t="s">
        <v>85</v>
      </c>
      <c r="F60" s="29">
        <v>3200000</v>
      </c>
      <c r="G60" s="29">
        <f t="shared" si="0"/>
        <v>608000</v>
      </c>
      <c r="H60" s="29">
        <f t="shared" si="1"/>
        <v>3808000</v>
      </c>
    </row>
    <row r="61" spans="1:8" s="9" customFormat="1" ht="39.6" x14ac:dyDescent="0.25">
      <c r="A61" s="21">
        <v>46</v>
      </c>
      <c r="B61" s="15" t="s">
        <v>47</v>
      </c>
      <c r="C61" s="22" t="s">
        <v>75</v>
      </c>
      <c r="D61" s="22" t="s">
        <v>75</v>
      </c>
      <c r="E61" s="25" t="s">
        <v>78</v>
      </c>
      <c r="F61" s="29">
        <v>3200000</v>
      </c>
      <c r="G61" s="29">
        <f t="shared" si="0"/>
        <v>608000</v>
      </c>
      <c r="H61" s="29">
        <f t="shared" si="1"/>
        <v>3808000</v>
      </c>
    </row>
    <row r="62" spans="1:8" s="9" customFormat="1" ht="39.6" x14ac:dyDescent="0.25">
      <c r="A62" s="21">
        <v>47</v>
      </c>
      <c r="B62" s="15" t="s">
        <v>48</v>
      </c>
      <c r="C62" s="22" t="s">
        <v>75</v>
      </c>
      <c r="D62" s="22" t="s">
        <v>75</v>
      </c>
      <c r="E62" s="25" t="s">
        <v>78</v>
      </c>
      <c r="F62" s="29">
        <v>3200000</v>
      </c>
      <c r="G62" s="29">
        <f t="shared" si="0"/>
        <v>608000</v>
      </c>
      <c r="H62" s="29">
        <f t="shared" si="1"/>
        <v>3808000</v>
      </c>
    </row>
    <row r="63" spans="1:8" s="9" customFormat="1" ht="26.4" x14ac:dyDescent="0.25">
      <c r="A63" s="21">
        <v>48</v>
      </c>
      <c r="B63" s="15" t="s">
        <v>49</v>
      </c>
      <c r="C63" s="22" t="s">
        <v>75</v>
      </c>
      <c r="D63" s="22" t="s">
        <v>75</v>
      </c>
      <c r="E63" s="25" t="s">
        <v>79</v>
      </c>
      <c r="F63" s="29">
        <v>2800000</v>
      </c>
      <c r="G63" s="29">
        <f t="shared" si="0"/>
        <v>532000</v>
      </c>
      <c r="H63" s="29">
        <f t="shared" si="1"/>
        <v>3332000</v>
      </c>
    </row>
    <row r="64" spans="1:8" s="9" customFormat="1" ht="26.4" x14ac:dyDescent="0.25">
      <c r="A64" s="21">
        <v>49</v>
      </c>
      <c r="B64" s="15" t="s">
        <v>50</v>
      </c>
      <c r="C64" s="22" t="s">
        <v>75</v>
      </c>
      <c r="D64" s="22" t="s">
        <v>75</v>
      </c>
      <c r="E64" s="25" t="s">
        <v>80</v>
      </c>
      <c r="F64" s="29">
        <v>2800000</v>
      </c>
      <c r="G64" s="29">
        <f t="shared" si="0"/>
        <v>532000</v>
      </c>
      <c r="H64" s="29">
        <f t="shared" si="1"/>
        <v>3332000</v>
      </c>
    </row>
    <row r="65" spans="1:8" s="9" customFormat="1" x14ac:dyDescent="0.25">
      <c r="A65" s="21">
        <v>50</v>
      </c>
      <c r="B65" s="15" t="s">
        <v>51</v>
      </c>
      <c r="C65" s="22" t="s">
        <v>75</v>
      </c>
      <c r="D65" s="22" t="s">
        <v>75</v>
      </c>
      <c r="E65" s="22"/>
      <c r="F65" s="29">
        <v>2800000</v>
      </c>
      <c r="G65" s="29">
        <f t="shared" si="0"/>
        <v>532000</v>
      </c>
      <c r="H65" s="29">
        <f t="shared" si="1"/>
        <v>3332000</v>
      </c>
    </row>
    <row r="66" spans="1:8" s="9" customFormat="1" x14ac:dyDescent="0.25">
      <c r="A66" s="21">
        <v>51</v>
      </c>
      <c r="B66" s="15" t="s">
        <v>52</v>
      </c>
      <c r="C66" s="22" t="s">
        <v>75</v>
      </c>
      <c r="D66" s="22" t="s">
        <v>75</v>
      </c>
      <c r="E66" s="22"/>
      <c r="F66" s="29">
        <v>2800000</v>
      </c>
      <c r="G66" s="29">
        <f t="shared" si="0"/>
        <v>532000</v>
      </c>
      <c r="H66" s="29">
        <f t="shared" si="1"/>
        <v>3332000</v>
      </c>
    </row>
    <row r="67" spans="1:8" s="9" customFormat="1" x14ac:dyDescent="0.25">
      <c r="A67" s="21">
        <v>52</v>
      </c>
      <c r="B67" s="15" t="s">
        <v>52</v>
      </c>
      <c r="C67" s="22" t="s">
        <v>75</v>
      </c>
      <c r="D67" s="22" t="s">
        <v>75</v>
      </c>
      <c r="E67" s="22"/>
      <c r="F67" s="29">
        <v>2800000</v>
      </c>
      <c r="G67" s="29">
        <f t="shared" si="0"/>
        <v>532000</v>
      </c>
      <c r="H67" s="29">
        <f t="shared" si="1"/>
        <v>3332000</v>
      </c>
    </row>
    <row r="68" spans="1:8" s="9" customFormat="1" x14ac:dyDescent="0.25">
      <c r="A68" s="21">
        <v>53</v>
      </c>
      <c r="B68" s="15" t="s">
        <v>53</v>
      </c>
      <c r="C68" s="22" t="s">
        <v>75</v>
      </c>
      <c r="D68" s="22" t="s">
        <v>75</v>
      </c>
      <c r="E68" s="22"/>
      <c r="F68" s="29">
        <v>1200000</v>
      </c>
      <c r="G68" s="29">
        <f t="shared" si="0"/>
        <v>228000</v>
      </c>
      <c r="H68" s="29">
        <f t="shared" si="1"/>
        <v>1428000</v>
      </c>
    </row>
    <row r="69" spans="1:8" s="9" customFormat="1" x14ac:dyDescent="0.25">
      <c r="A69" s="21">
        <v>54</v>
      </c>
      <c r="B69" s="15" t="s">
        <v>53</v>
      </c>
      <c r="C69" s="22" t="s">
        <v>75</v>
      </c>
      <c r="D69" s="22" t="s">
        <v>75</v>
      </c>
      <c r="E69" s="22"/>
      <c r="F69" s="29">
        <v>1200000</v>
      </c>
      <c r="G69" s="29">
        <f t="shared" si="0"/>
        <v>228000</v>
      </c>
      <c r="H69" s="29">
        <f t="shared" si="1"/>
        <v>1428000</v>
      </c>
    </row>
    <row r="70" spans="1:8" s="9" customFormat="1" ht="26.4" x14ac:dyDescent="0.25">
      <c r="A70" s="21">
        <v>55</v>
      </c>
      <c r="B70" s="15" t="s">
        <v>54</v>
      </c>
      <c r="C70" s="22" t="s">
        <v>75</v>
      </c>
      <c r="D70" s="24"/>
      <c r="E70" s="24"/>
      <c r="F70" s="29">
        <v>500000</v>
      </c>
      <c r="G70" s="29">
        <f t="shared" si="0"/>
        <v>95000</v>
      </c>
      <c r="H70" s="29">
        <f t="shared" si="1"/>
        <v>595000</v>
      </c>
    </row>
    <row r="71" spans="1:8" s="9" customFormat="1" x14ac:dyDescent="0.25">
      <c r="A71" s="21">
        <v>56</v>
      </c>
      <c r="B71" s="15" t="s">
        <v>55</v>
      </c>
      <c r="C71" s="22" t="s">
        <v>75</v>
      </c>
      <c r="D71" s="24"/>
      <c r="E71" s="24"/>
      <c r="F71" s="29">
        <v>500000</v>
      </c>
      <c r="G71" s="29">
        <f t="shared" si="0"/>
        <v>95000</v>
      </c>
      <c r="H71" s="29">
        <f t="shared" si="1"/>
        <v>595000</v>
      </c>
    </row>
    <row r="72" spans="1:8" s="9" customFormat="1" ht="24.75" customHeight="1" x14ac:dyDescent="0.25">
      <c r="A72" s="21">
        <v>57</v>
      </c>
      <c r="B72" s="15" t="s">
        <v>56</v>
      </c>
      <c r="C72" s="22" t="s">
        <v>75</v>
      </c>
      <c r="D72" s="24"/>
      <c r="E72" s="24"/>
      <c r="F72" s="29">
        <v>650000</v>
      </c>
      <c r="G72" s="29">
        <f t="shared" si="0"/>
        <v>123500</v>
      </c>
      <c r="H72" s="29">
        <f t="shared" si="1"/>
        <v>773500</v>
      </c>
    </row>
    <row r="73" spans="1:8" s="9" customFormat="1" x14ac:dyDescent="0.25">
      <c r="A73" s="21">
        <v>58</v>
      </c>
      <c r="B73" s="15" t="s">
        <v>57</v>
      </c>
      <c r="C73" s="22" t="s">
        <v>75</v>
      </c>
      <c r="D73" s="24"/>
      <c r="E73" s="24"/>
      <c r="F73" s="29">
        <v>1100000</v>
      </c>
      <c r="G73" s="29">
        <f t="shared" si="0"/>
        <v>209000</v>
      </c>
      <c r="H73" s="29">
        <f t="shared" si="1"/>
        <v>1309000</v>
      </c>
    </row>
    <row r="74" spans="1:8" s="9" customFormat="1" ht="79.2" x14ac:dyDescent="0.25">
      <c r="A74" s="21">
        <v>59</v>
      </c>
      <c r="B74" s="15" t="s">
        <v>58</v>
      </c>
      <c r="C74" s="22" t="s">
        <v>75</v>
      </c>
      <c r="D74" s="24"/>
      <c r="E74" s="25" t="s">
        <v>81</v>
      </c>
      <c r="F74" s="29">
        <v>600000</v>
      </c>
      <c r="G74" s="29">
        <f t="shared" si="0"/>
        <v>114000</v>
      </c>
      <c r="H74" s="29">
        <f t="shared" si="1"/>
        <v>714000</v>
      </c>
    </row>
    <row r="75" spans="1:8" s="9" customFormat="1" ht="79.2" x14ac:dyDescent="0.25">
      <c r="A75" s="21">
        <v>60</v>
      </c>
      <c r="B75" s="15" t="s">
        <v>58</v>
      </c>
      <c r="C75" s="22" t="s">
        <v>75</v>
      </c>
      <c r="D75" s="24"/>
      <c r="E75" s="25" t="s">
        <v>81</v>
      </c>
      <c r="F75" s="29">
        <v>600000</v>
      </c>
      <c r="G75" s="29">
        <f t="shared" si="0"/>
        <v>114000</v>
      </c>
      <c r="H75" s="29">
        <f t="shared" si="1"/>
        <v>714000</v>
      </c>
    </row>
    <row r="76" spans="1:8" s="9" customFormat="1" ht="79.2" x14ac:dyDescent="0.25">
      <c r="A76" s="21">
        <v>61</v>
      </c>
      <c r="B76" s="15" t="s">
        <v>58</v>
      </c>
      <c r="C76" s="22" t="s">
        <v>75</v>
      </c>
      <c r="D76" s="24"/>
      <c r="E76" s="25" t="s">
        <v>81</v>
      </c>
      <c r="F76" s="29">
        <v>600000</v>
      </c>
      <c r="G76" s="29">
        <f t="shared" si="0"/>
        <v>114000</v>
      </c>
      <c r="H76" s="29">
        <f t="shared" si="1"/>
        <v>714000</v>
      </c>
    </row>
    <row r="77" spans="1:8" s="9" customFormat="1" ht="79.2" x14ac:dyDescent="0.25">
      <c r="A77" s="21">
        <v>62</v>
      </c>
      <c r="B77" s="15" t="s">
        <v>58</v>
      </c>
      <c r="C77" s="22" t="s">
        <v>75</v>
      </c>
      <c r="D77" s="24"/>
      <c r="E77" s="25" t="s">
        <v>81</v>
      </c>
      <c r="F77" s="29">
        <v>600000</v>
      </c>
      <c r="G77" s="29">
        <f t="shared" si="0"/>
        <v>114000</v>
      </c>
      <c r="H77" s="29">
        <f t="shared" si="1"/>
        <v>714000</v>
      </c>
    </row>
    <row r="78" spans="1:8" s="9" customFormat="1" ht="79.2" x14ac:dyDescent="0.25">
      <c r="A78" s="21">
        <v>63</v>
      </c>
      <c r="B78" s="15" t="s">
        <v>58</v>
      </c>
      <c r="C78" s="22" t="s">
        <v>75</v>
      </c>
      <c r="D78" s="24"/>
      <c r="E78" s="25" t="s">
        <v>81</v>
      </c>
      <c r="F78" s="29">
        <v>600000</v>
      </c>
      <c r="G78" s="29">
        <f t="shared" si="0"/>
        <v>114000</v>
      </c>
      <c r="H78" s="29">
        <f t="shared" si="1"/>
        <v>714000</v>
      </c>
    </row>
    <row r="79" spans="1:8" s="9" customFormat="1" ht="79.2" x14ac:dyDescent="0.25">
      <c r="A79" s="21">
        <v>64</v>
      </c>
      <c r="B79" s="15" t="s">
        <v>58</v>
      </c>
      <c r="C79" s="22" t="s">
        <v>75</v>
      </c>
      <c r="D79" s="24"/>
      <c r="E79" s="25" t="s">
        <v>81</v>
      </c>
      <c r="F79" s="29">
        <v>600000</v>
      </c>
      <c r="G79" s="29">
        <f t="shared" si="0"/>
        <v>114000</v>
      </c>
      <c r="H79" s="29">
        <f t="shared" si="1"/>
        <v>714000</v>
      </c>
    </row>
    <row r="80" spans="1:8" s="9" customFormat="1" ht="79.2" x14ac:dyDescent="0.25">
      <c r="A80" s="21">
        <v>65</v>
      </c>
      <c r="B80" s="15" t="s">
        <v>58</v>
      </c>
      <c r="C80" s="22" t="s">
        <v>75</v>
      </c>
      <c r="D80" s="24"/>
      <c r="E80" s="25" t="s">
        <v>81</v>
      </c>
      <c r="F80" s="29">
        <v>600000</v>
      </c>
      <c r="G80" s="29">
        <f t="shared" si="0"/>
        <v>114000</v>
      </c>
      <c r="H80" s="29">
        <f t="shared" si="1"/>
        <v>714000</v>
      </c>
    </row>
    <row r="81" spans="1:8" s="9" customFormat="1" ht="51.75" customHeight="1" x14ac:dyDescent="0.25">
      <c r="A81" s="21">
        <v>66</v>
      </c>
      <c r="B81" s="15" t="s">
        <v>58</v>
      </c>
      <c r="C81" s="22" t="s">
        <v>75</v>
      </c>
      <c r="D81" s="24"/>
      <c r="E81" s="25" t="s">
        <v>81</v>
      </c>
      <c r="F81" s="29">
        <v>600000</v>
      </c>
      <c r="G81" s="29">
        <f t="shared" ref="G81:G109" si="2">F81*19%</f>
        <v>114000</v>
      </c>
      <c r="H81" s="29">
        <f t="shared" ref="H81:H109" si="3">+G81+F81</f>
        <v>714000</v>
      </c>
    </row>
    <row r="82" spans="1:8" ht="105.6" x14ac:dyDescent="0.25">
      <c r="A82" s="21">
        <v>67</v>
      </c>
      <c r="B82" s="15" t="s">
        <v>59</v>
      </c>
      <c r="C82" s="12" t="s">
        <v>75</v>
      </c>
      <c r="D82" s="12"/>
      <c r="E82" s="25" t="s">
        <v>84</v>
      </c>
      <c r="F82" s="29">
        <v>1200000</v>
      </c>
      <c r="G82" s="29">
        <f t="shared" si="2"/>
        <v>228000</v>
      </c>
      <c r="H82" s="29">
        <f t="shared" si="3"/>
        <v>1428000</v>
      </c>
    </row>
    <row r="83" spans="1:8" x14ac:dyDescent="0.25">
      <c r="A83" s="21">
        <v>68</v>
      </c>
      <c r="B83" s="15" t="s">
        <v>60</v>
      </c>
      <c r="C83" s="22" t="s">
        <v>75</v>
      </c>
      <c r="D83" s="24"/>
      <c r="E83" s="24"/>
      <c r="F83" s="29">
        <v>1200000</v>
      </c>
      <c r="G83" s="29">
        <f t="shared" si="2"/>
        <v>228000</v>
      </c>
      <c r="H83" s="29">
        <f t="shared" si="3"/>
        <v>1428000</v>
      </c>
    </row>
    <row r="84" spans="1:8" ht="26.4" x14ac:dyDescent="0.25">
      <c r="A84" s="21">
        <v>69</v>
      </c>
      <c r="B84" s="15" t="s">
        <v>61</v>
      </c>
      <c r="C84" s="22" t="s">
        <v>75</v>
      </c>
      <c r="D84" s="22" t="s">
        <v>75</v>
      </c>
      <c r="E84" s="25" t="s">
        <v>82</v>
      </c>
      <c r="F84" s="29">
        <v>2200000</v>
      </c>
      <c r="G84" s="29">
        <f t="shared" si="2"/>
        <v>418000</v>
      </c>
      <c r="H84" s="29">
        <f t="shared" si="3"/>
        <v>2618000</v>
      </c>
    </row>
    <row r="85" spans="1:8" ht="26.4" x14ac:dyDescent="0.25">
      <c r="A85" s="21">
        <v>70</v>
      </c>
      <c r="B85" s="15" t="s">
        <v>61</v>
      </c>
      <c r="C85" s="22" t="s">
        <v>75</v>
      </c>
      <c r="D85" s="22" t="s">
        <v>75</v>
      </c>
      <c r="E85" s="25" t="s">
        <v>82</v>
      </c>
      <c r="F85" s="29">
        <v>2200000</v>
      </c>
      <c r="G85" s="29">
        <f t="shared" si="2"/>
        <v>418000</v>
      </c>
      <c r="H85" s="29">
        <f t="shared" si="3"/>
        <v>2618000</v>
      </c>
    </row>
    <row r="86" spans="1:8" x14ac:dyDescent="0.25">
      <c r="A86" s="21">
        <v>71</v>
      </c>
      <c r="B86" s="15" t="s">
        <v>62</v>
      </c>
      <c r="C86" s="22" t="s">
        <v>75</v>
      </c>
      <c r="D86" s="22" t="s">
        <v>75</v>
      </c>
      <c r="E86" s="22" t="s">
        <v>75</v>
      </c>
      <c r="F86" s="29">
        <v>3000000</v>
      </c>
      <c r="G86" s="29">
        <f t="shared" si="2"/>
        <v>570000</v>
      </c>
      <c r="H86" s="29">
        <f t="shared" si="3"/>
        <v>3570000</v>
      </c>
    </row>
    <row r="87" spans="1:8" x14ac:dyDescent="0.25">
      <c r="A87" s="21">
        <v>72</v>
      </c>
      <c r="B87" s="23" t="s">
        <v>63</v>
      </c>
      <c r="C87" s="22" t="s">
        <v>75</v>
      </c>
      <c r="D87" s="24"/>
      <c r="E87" s="24"/>
      <c r="F87" s="29">
        <v>1800000</v>
      </c>
      <c r="G87" s="29">
        <f t="shared" si="2"/>
        <v>342000</v>
      </c>
      <c r="H87" s="29">
        <f t="shared" si="3"/>
        <v>2142000</v>
      </c>
    </row>
    <row r="88" spans="1:8" ht="26.4" x14ac:dyDescent="0.25">
      <c r="A88" s="21">
        <v>73</v>
      </c>
      <c r="B88" s="23" t="s">
        <v>64</v>
      </c>
      <c r="C88" s="22" t="s">
        <v>75</v>
      </c>
      <c r="D88" s="24"/>
      <c r="E88" s="24"/>
      <c r="F88" s="29">
        <v>1800000</v>
      </c>
      <c r="G88" s="29">
        <f t="shared" si="2"/>
        <v>342000</v>
      </c>
      <c r="H88" s="29">
        <f t="shared" si="3"/>
        <v>2142000</v>
      </c>
    </row>
    <row r="89" spans="1:8" ht="79.2" x14ac:dyDescent="0.25">
      <c r="A89" s="21">
        <v>74</v>
      </c>
      <c r="B89" s="15" t="s">
        <v>65</v>
      </c>
      <c r="C89" s="22" t="s">
        <v>75</v>
      </c>
      <c r="D89" s="22" t="s">
        <v>75</v>
      </c>
      <c r="E89" s="25" t="s">
        <v>83</v>
      </c>
      <c r="F89" s="29">
        <v>3000000</v>
      </c>
      <c r="G89" s="29">
        <f t="shared" si="2"/>
        <v>570000</v>
      </c>
      <c r="H89" s="29">
        <f t="shared" si="3"/>
        <v>3570000</v>
      </c>
    </row>
    <row r="90" spans="1:8" x14ac:dyDescent="0.25">
      <c r="A90" s="21">
        <v>75</v>
      </c>
      <c r="B90" s="15" t="s">
        <v>66</v>
      </c>
      <c r="C90" s="22" t="s">
        <v>75</v>
      </c>
      <c r="D90" s="22" t="s">
        <v>75</v>
      </c>
      <c r="E90" s="22" t="s">
        <v>75</v>
      </c>
      <c r="F90" s="29">
        <v>1200000</v>
      </c>
      <c r="G90" s="29">
        <f t="shared" si="2"/>
        <v>228000</v>
      </c>
      <c r="H90" s="29">
        <f t="shared" si="3"/>
        <v>1428000</v>
      </c>
    </row>
    <row r="91" spans="1:8" x14ac:dyDescent="0.25">
      <c r="A91" s="21">
        <v>76</v>
      </c>
      <c r="B91" s="15" t="s">
        <v>67</v>
      </c>
      <c r="C91" s="22" t="s">
        <v>75</v>
      </c>
      <c r="D91" s="22" t="s">
        <v>75</v>
      </c>
      <c r="E91" s="22" t="s">
        <v>75</v>
      </c>
      <c r="F91" s="29">
        <v>1800000</v>
      </c>
      <c r="G91" s="29">
        <f t="shared" si="2"/>
        <v>342000</v>
      </c>
      <c r="H91" s="29">
        <f t="shared" si="3"/>
        <v>2142000</v>
      </c>
    </row>
    <row r="92" spans="1:8" ht="26.4" x14ac:dyDescent="0.25">
      <c r="A92" s="21">
        <v>77</v>
      </c>
      <c r="B92" s="15" t="s">
        <v>68</v>
      </c>
      <c r="C92" s="22" t="s">
        <v>75</v>
      </c>
      <c r="D92" s="22" t="s">
        <v>75</v>
      </c>
      <c r="E92" s="22" t="s">
        <v>75</v>
      </c>
      <c r="F92" s="29">
        <v>900000</v>
      </c>
      <c r="G92" s="29">
        <f t="shared" si="2"/>
        <v>171000</v>
      </c>
      <c r="H92" s="29">
        <f t="shared" si="3"/>
        <v>1071000</v>
      </c>
    </row>
    <row r="93" spans="1:8" x14ac:dyDescent="0.25">
      <c r="A93" s="21">
        <v>78</v>
      </c>
      <c r="B93" s="15" t="s">
        <v>69</v>
      </c>
      <c r="C93" s="22" t="s">
        <v>75</v>
      </c>
      <c r="D93" s="22" t="s">
        <v>75</v>
      </c>
      <c r="E93" s="22" t="s">
        <v>75</v>
      </c>
      <c r="F93" s="29">
        <v>1500000</v>
      </c>
      <c r="G93" s="29">
        <f t="shared" si="2"/>
        <v>285000</v>
      </c>
      <c r="H93" s="29">
        <f t="shared" si="3"/>
        <v>1785000</v>
      </c>
    </row>
    <row r="94" spans="1:8" x14ac:dyDescent="0.25">
      <c r="A94" s="21">
        <v>79</v>
      </c>
      <c r="B94" s="15" t="s">
        <v>69</v>
      </c>
      <c r="C94" s="22" t="s">
        <v>75</v>
      </c>
      <c r="D94" s="22" t="s">
        <v>75</v>
      </c>
      <c r="E94" s="22" t="s">
        <v>75</v>
      </c>
      <c r="F94" s="29">
        <v>1500000</v>
      </c>
      <c r="G94" s="29">
        <f t="shared" si="2"/>
        <v>285000</v>
      </c>
      <c r="H94" s="29">
        <f t="shared" si="3"/>
        <v>1785000</v>
      </c>
    </row>
    <row r="95" spans="1:8" ht="79.2" x14ac:dyDescent="0.25">
      <c r="A95" s="21">
        <v>80</v>
      </c>
      <c r="B95" s="26" t="s">
        <v>70</v>
      </c>
      <c r="C95" s="22" t="s">
        <v>75</v>
      </c>
      <c r="D95" s="22" t="s">
        <v>75</v>
      </c>
      <c r="E95" s="25" t="s">
        <v>83</v>
      </c>
      <c r="F95" s="29">
        <v>2500000</v>
      </c>
      <c r="G95" s="29">
        <f t="shared" si="2"/>
        <v>475000</v>
      </c>
      <c r="H95" s="29">
        <f t="shared" si="3"/>
        <v>2975000</v>
      </c>
    </row>
    <row r="96" spans="1:8" ht="79.2" x14ac:dyDescent="0.25">
      <c r="A96" s="21">
        <v>81</v>
      </c>
      <c r="B96" s="26" t="s">
        <v>70</v>
      </c>
      <c r="C96" s="22" t="s">
        <v>75</v>
      </c>
      <c r="D96" s="22" t="s">
        <v>75</v>
      </c>
      <c r="E96" s="25" t="s">
        <v>83</v>
      </c>
      <c r="F96" s="29">
        <v>2500000</v>
      </c>
      <c r="G96" s="29">
        <f t="shared" si="2"/>
        <v>475000</v>
      </c>
      <c r="H96" s="29">
        <f t="shared" si="3"/>
        <v>2975000</v>
      </c>
    </row>
    <row r="97" spans="1:8" ht="79.2" x14ac:dyDescent="0.25">
      <c r="A97" s="21">
        <v>82</v>
      </c>
      <c r="B97" s="26" t="s">
        <v>70</v>
      </c>
      <c r="C97" s="22" t="s">
        <v>75</v>
      </c>
      <c r="D97" s="22" t="s">
        <v>75</v>
      </c>
      <c r="E97" s="25" t="s">
        <v>83</v>
      </c>
      <c r="F97" s="29">
        <v>2500000</v>
      </c>
      <c r="G97" s="29">
        <f t="shared" si="2"/>
        <v>475000</v>
      </c>
      <c r="H97" s="29">
        <f t="shared" si="3"/>
        <v>2975000</v>
      </c>
    </row>
    <row r="98" spans="1:8" ht="79.2" x14ac:dyDescent="0.25">
      <c r="A98" s="21">
        <v>83</v>
      </c>
      <c r="B98" s="26" t="s">
        <v>70</v>
      </c>
      <c r="C98" s="22" t="s">
        <v>75</v>
      </c>
      <c r="D98" s="22" t="s">
        <v>75</v>
      </c>
      <c r="E98" s="25" t="s">
        <v>83</v>
      </c>
      <c r="F98" s="29">
        <v>2500000</v>
      </c>
      <c r="G98" s="29">
        <f t="shared" si="2"/>
        <v>475000</v>
      </c>
      <c r="H98" s="29">
        <f t="shared" si="3"/>
        <v>2975000</v>
      </c>
    </row>
    <row r="99" spans="1:8" ht="79.2" x14ac:dyDescent="0.25">
      <c r="A99" s="21">
        <v>84</v>
      </c>
      <c r="B99" s="26" t="s">
        <v>70</v>
      </c>
      <c r="C99" s="22" t="s">
        <v>75</v>
      </c>
      <c r="D99" s="22" t="s">
        <v>75</v>
      </c>
      <c r="E99" s="25" t="s">
        <v>83</v>
      </c>
      <c r="F99" s="29">
        <v>2500000</v>
      </c>
      <c r="G99" s="29">
        <f t="shared" si="2"/>
        <v>475000</v>
      </c>
      <c r="H99" s="29">
        <f t="shared" si="3"/>
        <v>2975000</v>
      </c>
    </row>
    <row r="100" spans="1:8" ht="79.2" x14ac:dyDescent="0.25">
      <c r="A100" s="21">
        <v>85</v>
      </c>
      <c r="B100" s="26" t="s">
        <v>70</v>
      </c>
      <c r="C100" s="22" t="s">
        <v>75</v>
      </c>
      <c r="D100" s="22" t="s">
        <v>75</v>
      </c>
      <c r="E100" s="25" t="s">
        <v>83</v>
      </c>
      <c r="F100" s="29">
        <v>2500000</v>
      </c>
      <c r="G100" s="29">
        <f t="shared" si="2"/>
        <v>475000</v>
      </c>
      <c r="H100" s="29">
        <f t="shared" si="3"/>
        <v>2975000</v>
      </c>
    </row>
    <row r="101" spans="1:8" ht="79.2" x14ac:dyDescent="0.25">
      <c r="A101" s="21">
        <v>86</v>
      </c>
      <c r="B101" s="26" t="s">
        <v>70</v>
      </c>
      <c r="C101" s="22" t="s">
        <v>75</v>
      </c>
      <c r="D101" s="22" t="s">
        <v>75</v>
      </c>
      <c r="E101" s="25" t="s">
        <v>83</v>
      </c>
      <c r="F101" s="29">
        <v>2500000</v>
      </c>
      <c r="G101" s="29">
        <f t="shared" si="2"/>
        <v>475000</v>
      </c>
      <c r="H101" s="29">
        <f t="shared" si="3"/>
        <v>2975000</v>
      </c>
    </row>
    <row r="102" spans="1:8" ht="79.2" x14ac:dyDescent="0.25">
      <c r="A102" s="21">
        <v>87</v>
      </c>
      <c r="B102" s="26" t="s">
        <v>70</v>
      </c>
      <c r="C102" s="22" t="s">
        <v>75</v>
      </c>
      <c r="D102" s="22" t="s">
        <v>75</v>
      </c>
      <c r="E102" s="25" t="s">
        <v>83</v>
      </c>
      <c r="F102" s="29">
        <v>2500000</v>
      </c>
      <c r="G102" s="29">
        <f t="shared" si="2"/>
        <v>475000</v>
      </c>
      <c r="H102" s="29">
        <f t="shared" si="3"/>
        <v>2975000</v>
      </c>
    </row>
    <row r="103" spans="1:8" ht="79.2" x14ac:dyDescent="0.25">
      <c r="A103" s="21">
        <v>88</v>
      </c>
      <c r="B103" s="26" t="s">
        <v>70</v>
      </c>
      <c r="C103" s="22" t="s">
        <v>75</v>
      </c>
      <c r="D103" s="22" t="s">
        <v>75</v>
      </c>
      <c r="E103" s="25" t="s">
        <v>83</v>
      </c>
      <c r="F103" s="29">
        <v>2500000</v>
      </c>
      <c r="G103" s="29">
        <f t="shared" si="2"/>
        <v>475000</v>
      </c>
      <c r="H103" s="29">
        <f t="shared" si="3"/>
        <v>2975000</v>
      </c>
    </row>
    <row r="104" spans="1:8" ht="79.2" x14ac:dyDescent="0.25">
      <c r="A104" s="21">
        <v>89</v>
      </c>
      <c r="B104" s="26" t="s">
        <v>70</v>
      </c>
      <c r="C104" s="22" t="s">
        <v>75</v>
      </c>
      <c r="D104" s="22" t="s">
        <v>75</v>
      </c>
      <c r="E104" s="25" t="s">
        <v>83</v>
      </c>
      <c r="F104" s="29">
        <v>2500000</v>
      </c>
      <c r="G104" s="29">
        <f t="shared" si="2"/>
        <v>475000</v>
      </c>
      <c r="H104" s="29">
        <f t="shared" si="3"/>
        <v>2975000</v>
      </c>
    </row>
    <row r="105" spans="1:8" ht="79.2" x14ac:dyDescent="0.25">
      <c r="A105" s="21">
        <v>90</v>
      </c>
      <c r="B105" s="26" t="s">
        <v>70</v>
      </c>
      <c r="C105" s="22" t="s">
        <v>75</v>
      </c>
      <c r="D105" s="22" t="s">
        <v>75</v>
      </c>
      <c r="E105" s="25" t="s">
        <v>83</v>
      </c>
      <c r="F105" s="29">
        <v>2500000</v>
      </c>
      <c r="G105" s="29">
        <f t="shared" si="2"/>
        <v>475000</v>
      </c>
      <c r="H105" s="29">
        <f t="shared" si="3"/>
        <v>2975000</v>
      </c>
    </row>
    <row r="106" spans="1:8" ht="79.2" x14ac:dyDescent="0.25">
      <c r="A106" s="21">
        <v>91</v>
      </c>
      <c r="B106" s="26" t="s">
        <v>70</v>
      </c>
      <c r="C106" s="22" t="s">
        <v>75</v>
      </c>
      <c r="D106" s="22" t="s">
        <v>75</v>
      </c>
      <c r="E106" s="25" t="s">
        <v>83</v>
      </c>
      <c r="F106" s="29">
        <v>2500000</v>
      </c>
      <c r="G106" s="29">
        <f t="shared" si="2"/>
        <v>475000</v>
      </c>
      <c r="H106" s="29">
        <f t="shared" si="3"/>
        <v>2975000</v>
      </c>
    </row>
    <row r="107" spans="1:8" ht="79.2" x14ac:dyDescent="0.25">
      <c r="A107" s="21">
        <v>92</v>
      </c>
      <c r="B107" s="26" t="s">
        <v>70</v>
      </c>
      <c r="C107" s="22" t="s">
        <v>75</v>
      </c>
      <c r="D107" s="22" t="s">
        <v>75</v>
      </c>
      <c r="E107" s="25" t="s">
        <v>83</v>
      </c>
      <c r="F107" s="29">
        <v>2500000</v>
      </c>
      <c r="G107" s="29">
        <f t="shared" si="2"/>
        <v>475000</v>
      </c>
      <c r="H107" s="29">
        <f t="shared" si="3"/>
        <v>2975000</v>
      </c>
    </row>
    <row r="108" spans="1:8" ht="79.2" x14ac:dyDescent="0.25">
      <c r="A108" s="21">
        <v>93</v>
      </c>
      <c r="B108" s="26" t="s">
        <v>70</v>
      </c>
      <c r="C108" s="22" t="s">
        <v>75</v>
      </c>
      <c r="D108" s="22" t="s">
        <v>75</v>
      </c>
      <c r="E108" s="25" t="s">
        <v>83</v>
      </c>
      <c r="F108" s="29">
        <v>2500000</v>
      </c>
      <c r="G108" s="29">
        <f t="shared" si="2"/>
        <v>475000</v>
      </c>
      <c r="H108" s="29">
        <f t="shared" si="3"/>
        <v>2975000</v>
      </c>
    </row>
    <row r="109" spans="1:8" ht="79.2" x14ac:dyDescent="0.25">
      <c r="A109" s="21">
        <v>94</v>
      </c>
      <c r="B109" s="26" t="s">
        <v>70</v>
      </c>
      <c r="C109" s="22" t="s">
        <v>75</v>
      </c>
      <c r="D109" s="22" t="s">
        <v>75</v>
      </c>
      <c r="E109" s="25" t="s">
        <v>83</v>
      </c>
      <c r="F109" s="29">
        <v>2500000</v>
      </c>
      <c r="G109" s="29">
        <f t="shared" si="2"/>
        <v>475000</v>
      </c>
      <c r="H109" s="29">
        <f t="shared" si="3"/>
        <v>2975000</v>
      </c>
    </row>
    <row r="110" spans="1:8" ht="35.25" customHeight="1" x14ac:dyDescent="0.25">
      <c r="A110" s="16"/>
      <c r="B110" s="17" t="s">
        <v>23</v>
      </c>
      <c r="C110" s="66" t="s">
        <v>24</v>
      </c>
      <c r="D110" s="66"/>
      <c r="E110" s="66"/>
      <c r="F110" s="66"/>
      <c r="G110" s="66"/>
      <c r="H110" s="67">
        <f>SUM(H16:H109)</f>
        <v>180344500</v>
      </c>
    </row>
    <row r="111" spans="1:8" ht="70.5" customHeight="1" x14ac:dyDescent="0.25">
      <c r="A111" s="16"/>
      <c r="B111" s="17" t="s">
        <v>25</v>
      </c>
      <c r="C111" s="66"/>
      <c r="D111" s="66"/>
      <c r="E111" s="66"/>
      <c r="F111" s="66"/>
      <c r="G111" s="66"/>
      <c r="H111" s="67"/>
    </row>
    <row r="117" spans="2:2" x14ac:dyDescent="0.25">
      <c r="B117" s="18"/>
    </row>
    <row r="118" spans="2:2" x14ac:dyDescent="0.25">
      <c r="B118" s="18"/>
    </row>
    <row r="119" spans="2:2" x14ac:dyDescent="0.25">
      <c r="B119" s="18"/>
    </row>
    <row r="120" spans="2:2" x14ac:dyDescent="0.25">
      <c r="B120" s="18"/>
    </row>
    <row r="121" spans="2:2" x14ac:dyDescent="0.25">
      <c r="B121" s="18"/>
    </row>
  </sheetData>
  <mergeCells count="15">
    <mergeCell ref="C110:G111"/>
    <mergeCell ref="H110:H111"/>
    <mergeCell ref="C9:H9"/>
    <mergeCell ref="A9:B9"/>
    <mergeCell ref="A10:E11"/>
    <mergeCell ref="A13:G13"/>
    <mergeCell ref="A14:H14"/>
    <mergeCell ref="A12:H12"/>
    <mergeCell ref="C8:H8"/>
    <mergeCell ref="C2:H4"/>
    <mergeCell ref="C7:H7"/>
    <mergeCell ref="A2:B4"/>
    <mergeCell ref="A5:H6"/>
    <mergeCell ref="A7:B7"/>
    <mergeCell ref="A8:B8"/>
  </mergeCells>
  <printOptions horizontalCentered="1"/>
  <pageMargins left="0" right="0" top="1.1811023622047245" bottom="0.19685039370078741" header="0" footer="0"/>
  <pageSetup scale="5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6B2E6-E592-4DBF-B326-6931259D4506}">
  <sheetPr>
    <tabColor rgb="FFFFFF00"/>
  </sheetPr>
  <dimension ref="A2:H32"/>
  <sheetViews>
    <sheetView showGridLines="0" topLeftCell="B1" zoomScale="90" zoomScaleNormal="100" zoomScaleSheetLayoutView="100" workbookViewId="0">
      <selection activeCell="C9" sqref="C9:H9"/>
    </sheetView>
  </sheetViews>
  <sheetFormatPr baseColWidth="10" defaultColWidth="11.44140625" defaultRowHeight="13.2" x14ac:dyDescent="0.25"/>
  <cols>
    <col min="1" max="1" width="11.109375" style="8" customWidth="1"/>
    <col min="2" max="2" width="79.6640625" style="8" customWidth="1"/>
    <col min="3" max="3" width="17.6640625" style="19" customWidth="1"/>
    <col min="4" max="5" width="16.44140625" style="19" customWidth="1"/>
    <col min="6" max="6" width="17.44140625" style="8" customWidth="1"/>
    <col min="7" max="7" width="16.77734375" style="8" customWidth="1"/>
    <col min="8" max="8" width="27.44140625" style="8" customWidth="1"/>
    <col min="9" max="9" width="15.44140625" style="8" bestFit="1" customWidth="1"/>
    <col min="10" max="16384" width="11.44140625" style="8"/>
  </cols>
  <sheetData>
    <row r="2" spans="1:8" ht="15" customHeight="1" x14ac:dyDescent="0.25">
      <c r="A2" s="63"/>
      <c r="B2" s="63"/>
      <c r="C2" s="62" t="s">
        <v>0</v>
      </c>
      <c r="D2" s="62"/>
      <c r="E2" s="62"/>
      <c r="F2" s="62"/>
      <c r="G2" s="62"/>
      <c r="H2" s="62"/>
    </row>
    <row r="3" spans="1:8" ht="15" customHeight="1" x14ac:dyDescent="0.25">
      <c r="A3" s="63"/>
      <c r="B3" s="63"/>
      <c r="C3" s="62"/>
      <c r="D3" s="62"/>
      <c r="E3" s="62"/>
      <c r="F3" s="62"/>
      <c r="G3" s="62"/>
      <c r="H3" s="62"/>
    </row>
    <row r="4" spans="1:8" ht="15" customHeight="1" x14ac:dyDescent="0.25">
      <c r="A4" s="63"/>
      <c r="B4" s="63"/>
      <c r="C4" s="62"/>
      <c r="D4" s="62"/>
      <c r="E4" s="62"/>
      <c r="F4" s="62"/>
      <c r="G4" s="62"/>
      <c r="H4" s="62"/>
    </row>
    <row r="5" spans="1:8" ht="25.5" customHeight="1" x14ac:dyDescent="0.25">
      <c r="A5" s="64" t="s">
        <v>8</v>
      </c>
      <c r="B5" s="64"/>
      <c r="C5" s="64"/>
      <c r="D5" s="64"/>
      <c r="E5" s="64"/>
      <c r="F5" s="64"/>
      <c r="G5" s="64"/>
      <c r="H5" s="64"/>
    </row>
    <row r="6" spans="1:8" ht="30" customHeight="1" x14ac:dyDescent="0.25">
      <c r="A6" s="64"/>
      <c r="B6" s="64"/>
      <c r="C6" s="64"/>
      <c r="D6" s="64"/>
      <c r="E6" s="64"/>
      <c r="F6" s="64"/>
      <c r="G6" s="64"/>
      <c r="H6" s="64"/>
    </row>
    <row r="7" spans="1:8" s="9" customFormat="1" ht="21.75" customHeight="1" x14ac:dyDescent="0.25">
      <c r="A7" s="65" t="s">
        <v>9</v>
      </c>
      <c r="B7" s="65"/>
      <c r="C7" s="61" t="s">
        <v>98</v>
      </c>
      <c r="D7" s="61"/>
      <c r="E7" s="61"/>
      <c r="F7" s="61"/>
      <c r="G7" s="61"/>
      <c r="H7" s="61"/>
    </row>
    <row r="8" spans="1:8" s="9" customFormat="1" ht="21.75" customHeight="1" x14ac:dyDescent="0.25">
      <c r="A8" s="65" t="s">
        <v>10</v>
      </c>
      <c r="B8" s="65"/>
      <c r="C8" s="61" t="s">
        <v>99</v>
      </c>
      <c r="D8" s="61"/>
      <c r="E8" s="61"/>
      <c r="F8" s="61"/>
      <c r="G8" s="61"/>
      <c r="H8" s="61"/>
    </row>
    <row r="9" spans="1:8" s="9" customFormat="1" ht="63.75" customHeight="1" x14ac:dyDescent="0.25">
      <c r="A9" s="65" t="s">
        <v>11</v>
      </c>
      <c r="B9" s="65"/>
      <c r="C9" s="68" t="s">
        <v>100</v>
      </c>
      <c r="D9" s="68"/>
      <c r="E9" s="68"/>
      <c r="F9" s="68"/>
      <c r="G9" s="68"/>
      <c r="H9" s="68"/>
    </row>
    <row r="10" spans="1:8" s="9" customFormat="1" ht="21" customHeight="1" x14ac:dyDescent="0.25">
      <c r="A10" s="69" t="s">
        <v>102</v>
      </c>
      <c r="B10" s="69"/>
      <c r="C10" s="69"/>
      <c r="D10" s="69"/>
      <c r="E10" s="20"/>
      <c r="F10" s="10" t="s">
        <v>12</v>
      </c>
      <c r="G10" s="10" t="s">
        <v>13</v>
      </c>
      <c r="H10" s="10" t="s">
        <v>14</v>
      </c>
    </row>
    <row r="11" spans="1:8" s="9" customFormat="1" x14ac:dyDescent="0.25">
      <c r="A11" s="69"/>
      <c r="B11" s="69"/>
      <c r="C11" s="69"/>
      <c r="D11" s="69"/>
      <c r="E11" s="20"/>
      <c r="F11" s="11"/>
      <c r="G11" s="12" t="s">
        <v>75</v>
      </c>
      <c r="H11" s="11"/>
    </row>
    <row r="12" spans="1:8" s="9" customFormat="1" x14ac:dyDescent="0.25">
      <c r="A12" s="72"/>
      <c r="B12" s="73"/>
      <c r="C12" s="73"/>
      <c r="D12" s="73"/>
      <c r="E12" s="73"/>
      <c r="F12" s="73"/>
      <c r="G12" s="73"/>
      <c r="H12" s="74"/>
    </row>
    <row r="13" spans="1:8" s="9" customFormat="1" ht="86.25" customHeight="1" x14ac:dyDescent="0.25">
      <c r="A13" s="70" t="s">
        <v>15</v>
      </c>
      <c r="B13" s="70"/>
      <c r="C13" s="70"/>
      <c r="D13" s="70"/>
      <c r="E13" s="70"/>
      <c r="F13" s="70"/>
      <c r="G13" s="70"/>
      <c r="H13" s="12" t="s">
        <v>101</v>
      </c>
    </row>
    <row r="14" spans="1:8" s="9" customFormat="1" x14ac:dyDescent="0.25">
      <c r="A14" s="71"/>
      <c r="B14" s="71"/>
      <c r="C14" s="71"/>
      <c r="D14" s="71"/>
      <c r="E14" s="71"/>
      <c r="F14" s="71"/>
      <c r="G14" s="71"/>
      <c r="H14" s="71"/>
    </row>
    <row r="15" spans="1:8" s="9" customFormat="1" ht="66.75" customHeight="1" x14ac:dyDescent="0.25">
      <c r="A15" s="14" t="s">
        <v>92</v>
      </c>
      <c r="B15" s="12" t="s">
        <v>94</v>
      </c>
      <c r="C15" s="12" t="s">
        <v>17</v>
      </c>
      <c r="D15" s="12" t="s">
        <v>18</v>
      </c>
      <c r="E15" s="12" t="s">
        <v>19</v>
      </c>
      <c r="F15" s="10" t="s">
        <v>86</v>
      </c>
      <c r="G15" s="10" t="s">
        <v>20</v>
      </c>
      <c r="H15" s="10" t="s">
        <v>21</v>
      </c>
    </row>
    <row r="16" spans="1:8" s="9" customFormat="1" ht="26.4" x14ac:dyDescent="0.25">
      <c r="A16" s="27" t="s">
        <v>90</v>
      </c>
      <c r="B16" s="15" t="s">
        <v>91</v>
      </c>
      <c r="C16" s="22" t="s">
        <v>22</v>
      </c>
      <c r="D16" s="22">
        <v>3</v>
      </c>
      <c r="E16" s="28">
        <v>1400000</v>
      </c>
      <c r="F16" s="29">
        <f>+E16*D16</f>
        <v>4200000</v>
      </c>
      <c r="G16" s="29">
        <f t="shared" ref="G16:G18" si="0">F16*19%</f>
        <v>798000</v>
      </c>
      <c r="H16" s="29">
        <f>+G16+F16</f>
        <v>4998000</v>
      </c>
    </row>
    <row r="17" spans="1:8" s="9" customFormat="1" ht="329.4" customHeight="1" x14ac:dyDescent="0.25">
      <c r="A17" s="27">
        <v>38</v>
      </c>
      <c r="B17" s="15" t="s">
        <v>95</v>
      </c>
      <c r="C17" s="22" t="s">
        <v>22</v>
      </c>
      <c r="D17" s="22">
        <v>1</v>
      </c>
      <c r="E17" s="28">
        <v>6000000</v>
      </c>
      <c r="F17" s="29">
        <f t="shared" ref="F17:F20" si="1">+E17*D17</f>
        <v>6000000</v>
      </c>
      <c r="G17" s="29">
        <f t="shared" si="0"/>
        <v>1140000</v>
      </c>
      <c r="H17" s="29">
        <f t="shared" ref="H17:H20" si="2">+G17+F17</f>
        <v>7140000</v>
      </c>
    </row>
    <row r="18" spans="1:8" s="9" customFormat="1" ht="409.2" customHeight="1" x14ac:dyDescent="0.25">
      <c r="A18" s="27">
        <v>39</v>
      </c>
      <c r="B18" s="15" t="s">
        <v>96</v>
      </c>
      <c r="C18" s="22" t="s">
        <v>22</v>
      </c>
      <c r="D18" s="22">
        <v>2</v>
      </c>
      <c r="E18" s="28">
        <v>3000000</v>
      </c>
      <c r="F18" s="29">
        <f t="shared" si="1"/>
        <v>6000000</v>
      </c>
      <c r="G18" s="29">
        <f t="shared" si="0"/>
        <v>1140000</v>
      </c>
      <c r="H18" s="29">
        <f t="shared" si="2"/>
        <v>7140000</v>
      </c>
    </row>
    <row r="19" spans="1:8" x14ac:dyDescent="0.25">
      <c r="A19" s="27" t="s">
        <v>89</v>
      </c>
      <c r="B19" s="15" t="s">
        <v>87</v>
      </c>
      <c r="C19" s="22" t="s">
        <v>22</v>
      </c>
      <c r="D19" s="22">
        <v>3</v>
      </c>
      <c r="E19" s="28">
        <v>15500000</v>
      </c>
      <c r="F19" s="29">
        <f t="shared" si="1"/>
        <v>46500000</v>
      </c>
      <c r="G19" s="29">
        <f t="shared" ref="G19:G20" si="3">F19*19%</f>
        <v>8835000</v>
      </c>
      <c r="H19" s="29">
        <f t="shared" si="2"/>
        <v>55335000</v>
      </c>
    </row>
    <row r="20" spans="1:8" ht="66" x14ac:dyDescent="0.25">
      <c r="A20" s="15" t="s">
        <v>97</v>
      </c>
      <c r="B20" s="15" t="s">
        <v>88</v>
      </c>
      <c r="C20" s="22" t="s">
        <v>22</v>
      </c>
      <c r="D20" s="22">
        <v>16</v>
      </c>
      <c r="E20" s="28">
        <v>10200000</v>
      </c>
      <c r="F20" s="29">
        <f t="shared" si="1"/>
        <v>163200000</v>
      </c>
      <c r="G20" s="29">
        <f t="shared" si="3"/>
        <v>31008000</v>
      </c>
      <c r="H20" s="29">
        <f t="shared" si="2"/>
        <v>194208000</v>
      </c>
    </row>
    <row r="21" spans="1:8" ht="35.25" customHeight="1" x14ac:dyDescent="0.25">
      <c r="A21" s="16"/>
      <c r="B21" s="17" t="s">
        <v>23</v>
      </c>
      <c r="C21" s="66" t="s">
        <v>24</v>
      </c>
      <c r="D21" s="66"/>
      <c r="E21" s="66"/>
      <c r="F21" s="66"/>
      <c r="G21" s="66"/>
      <c r="H21" s="67">
        <f>SUM(H16:H20)</f>
        <v>268821000</v>
      </c>
    </row>
    <row r="22" spans="1:8" ht="70.5" customHeight="1" x14ac:dyDescent="0.25">
      <c r="A22" s="16"/>
      <c r="B22" s="17" t="s">
        <v>25</v>
      </c>
      <c r="C22" s="66"/>
      <c r="D22" s="66"/>
      <c r="E22" s="66"/>
      <c r="F22" s="66"/>
      <c r="G22" s="66"/>
      <c r="H22" s="67"/>
    </row>
    <row r="28" spans="1:8" s="19" customFormat="1" x14ac:dyDescent="0.25">
      <c r="A28" s="8"/>
      <c r="B28" s="18"/>
      <c r="F28" s="8"/>
      <c r="G28" s="8"/>
      <c r="H28" s="8"/>
    </row>
    <row r="29" spans="1:8" s="19" customFormat="1" x14ac:dyDescent="0.25">
      <c r="A29" s="8"/>
      <c r="B29" s="18"/>
      <c r="F29" s="8"/>
      <c r="G29" s="8"/>
      <c r="H29" s="8"/>
    </row>
    <row r="30" spans="1:8" s="19" customFormat="1" x14ac:dyDescent="0.25">
      <c r="A30" s="8"/>
      <c r="B30" s="18"/>
      <c r="F30" s="8"/>
      <c r="G30" s="8"/>
      <c r="H30" s="8"/>
    </row>
    <row r="31" spans="1:8" s="19" customFormat="1" x14ac:dyDescent="0.25">
      <c r="A31" s="8"/>
      <c r="B31" s="18"/>
      <c r="F31" s="8"/>
      <c r="G31" s="8"/>
      <c r="H31" s="8"/>
    </row>
    <row r="32" spans="1:8" s="19" customFormat="1" x14ac:dyDescent="0.25">
      <c r="A32" s="8"/>
      <c r="B32" s="18"/>
      <c r="F32" s="8"/>
      <c r="G32" s="8"/>
      <c r="H32" s="8"/>
    </row>
  </sheetData>
  <mergeCells count="15">
    <mergeCell ref="A8:B8"/>
    <mergeCell ref="C8:H8"/>
    <mergeCell ref="A2:B4"/>
    <mergeCell ref="C2:H4"/>
    <mergeCell ref="A5:H6"/>
    <mergeCell ref="A7:B7"/>
    <mergeCell ref="C7:H7"/>
    <mergeCell ref="C21:G22"/>
    <mergeCell ref="H21:H22"/>
    <mergeCell ref="A9:B9"/>
    <mergeCell ref="C9:H9"/>
    <mergeCell ref="A10:D11"/>
    <mergeCell ref="A12:H12"/>
    <mergeCell ref="A13:G13"/>
    <mergeCell ref="A14:H14"/>
  </mergeCells>
  <printOptions horizontalCentered="1"/>
  <pageMargins left="0" right="0" top="1.1811023622047245" bottom="0.19685039370078741"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766255937AF6A41BAF37DC49BAC7717" ma:contentTypeVersion="19" ma:contentTypeDescription="Create a new document." ma:contentTypeScope="" ma:versionID="78e3ce4173a3ff689292e9cb92210b7d">
  <xsd:schema xmlns:xsd="http://www.w3.org/2001/XMLSchema" xmlns:xs="http://www.w3.org/2001/XMLSchema" xmlns:p="http://schemas.microsoft.com/office/2006/metadata/properties" xmlns:ns1="http://schemas.microsoft.com/sharepoint/v3" xmlns:ns2="4c2727f9-655a-4fbd-afa8-9a0766a5f93b" xmlns:ns3="66b81697-e2db-4c31-b179-6869161ca26f" targetNamespace="http://schemas.microsoft.com/office/2006/metadata/properties" ma:root="true" ma:fieldsID="6d54e8503c42b25a6a490a1a9202972d" ns1:_="" ns2:_="" ns3:_="">
    <xsd:import namespace="http://schemas.microsoft.com/sharepoint/v3"/>
    <xsd:import namespace="4c2727f9-655a-4fbd-afa8-9a0766a5f93b"/>
    <xsd:import namespace="66b81697-e2db-4c31-b179-6869161ca26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x0031_23" minOccurs="0"/>
                <xsd:element ref="ns3:SharedWithUsers" minOccurs="0"/>
                <xsd:element ref="ns3:SharedWithDetails" minOccurs="0"/>
                <xsd:element ref="ns2:MediaServiceBilling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c2727f9-655a-4fbd-afa8-9a0766a5f93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cfa4c69d-b1f6-4e6d-9b00-6144774bce4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x0031_23" ma:index="21" nillable="true" ma:displayName="123" ma:format="DateOnly" ma:internalName="_x0031_23">
      <xsd:simpleType>
        <xsd:restriction base="dms:DateTim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b81697-e2db-4c31-b179-6869161ca26f"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b28805e3-882e-43eb-9e80-d1bbade7db58}" ma:internalName="TaxCatchAll" ma:showField="CatchAllData" ma:web="66b81697-e2db-4c31-b179-6869161ca26f">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c2727f9-655a-4fbd-afa8-9a0766a5f93b">
      <Terms xmlns="http://schemas.microsoft.com/office/infopath/2007/PartnerControls"/>
    </lcf76f155ced4ddcb4097134ff3c332f>
    <TaxCatchAll xmlns="66b81697-e2db-4c31-b179-6869161ca26f" xsi:nil="true"/>
    <_x0031_23 xmlns="4c2727f9-655a-4fbd-afa8-9a0766a5f93b" xsi:nil="true"/>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01212A-BA16-44D3-963A-EFC0333B4D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c2727f9-655a-4fbd-afa8-9a0766a5f93b"/>
    <ds:schemaRef ds:uri="66b81697-e2db-4c31-b179-6869161ca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30EB658-F382-4013-93E0-714034C32FAB}">
  <ds:schemaRefs>
    <ds:schemaRef ds:uri="http://schemas.microsoft.com/office/2006/metadata/properties"/>
    <ds:schemaRef ds:uri="http://schemas.microsoft.com/office/infopath/2007/PartnerControls"/>
    <ds:schemaRef ds:uri="4c2727f9-655a-4fbd-afa8-9a0766a5f93b"/>
    <ds:schemaRef ds:uri="66b81697-e2db-4c31-b179-6869161ca26f"/>
    <ds:schemaRef ds:uri="http://schemas.microsoft.com/sharepoint/v3"/>
  </ds:schemaRefs>
</ds:datastoreItem>
</file>

<file path=customXml/itemProps3.xml><?xml version="1.0" encoding="utf-8"?>
<ds:datastoreItem xmlns:ds="http://schemas.openxmlformats.org/officeDocument/2006/customXml" ds:itemID="{18CE88B8-EA3F-4A09-9CFF-F2D331E9CAF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Generalidades de la cotización</vt:lpstr>
      <vt:lpstr>Servicios Tabla 1</vt:lpstr>
      <vt:lpstr>Repuestos Tabla 1</vt:lpstr>
      <vt:lpstr>'Repuestos Tabla 1'!Área_de_impresión</vt:lpstr>
      <vt:lpstr>'Servicios Tabla 1'!Área_de_impresión</vt:lpstr>
    </vt:vector>
  </TitlesOfParts>
  <Manager/>
  <Company>DANE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paula berardinelli roldan</dc:creator>
  <cp:keywords/>
  <dc:description/>
  <cp:lastModifiedBy>Sarita Lineth Beltran Venegas</cp:lastModifiedBy>
  <cp:revision/>
  <dcterms:created xsi:type="dcterms:W3CDTF">2012-03-05T20:09:33Z</dcterms:created>
  <dcterms:modified xsi:type="dcterms:W3CDTF">2026-06-24T19:36:34Z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2024-05-22T23:42:38Z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565feebd-b201-481a-a659-87474c575e0c</vt:lpwstr>
  </property>
  <property fmtid="{D5CDD505-2E9C-101B-9397-08002B2CF9AE}" pid="8" name="MSIP_Label_defa4170-0d19-0005-0004-bc88714345d2_ContentBits">
    <vt:lpwstr>0</vt:lpwstr>
  </property>
  <property fmtid="{D5CDD505-2E9C-101B-9397-08002B2CF9AE}" pid="9" name="ContentTypeId">
    <vt:lpwstr>0x0101008766255937AF6A41BAF37DC49BAC7717</vt:lpwstr>
  </property>
  <property fmtid="{D5CDD505-2E9C-101B-9397-08002B2CF9AE}" pid="10" name="MediaServiceImageTags">
    <vt:lpwstr/>
  </property>
</Properties>
</file>