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Z:\2026\MÍNIMA CUANTÍA\068-CMC-SSC-068-2026 ALIMENTACION FUERZA PUBLICA\Anexo\"/>
    </mc:Choice>
  </mc:AlternateContent>
  <xr:revisionPtr revIDLastSave="0" documentId="13_ncr:1_{1CC4B931-D58A-4BB7-9A87-D58209D522C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O" sheetId="1" r:id="rId1"/>
    <sheet name="ESM." sheetId="5" r:id="rId2"/>
    <sheet name="ANA P," sheetId="2" r:id="rId3"/>
  </sheets>
  <definedNames>
    <definedName name="_GoBack" localSheetId="0">PO!#REF!</definedName>
    <definedName name="_xlnm.Print_Area" localSheetId="0">PO!$A$1:$J$15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I8" i="1"/>
  <c r="J8" i="2"/>
  <c r="J5" i="1"/>
  <c r="J6" i="1"/>
  <c r="J7" i="1"/>
  <c r="J4" i="1"/>
  <c r="L7" i="2" l="1"/>
  <c r="K7" i="2" s="1"/>
  <c r="L6" i="2"/>
  <c r="K6" i="2" s="1"/>
  <c r="L5" i="2"/>
  <c r="K5" i="2" s="1"/>
  <c r="L4" i="2" l="1"/>
  <c r="L8" i="2" s="1"/>
  <c r="J8" i="1"/>
  <c r="K4" i="2" l="1"/>
  <c r="K8" i="2" s="1"/>
</calcChain>
</file>

<file path=xl/sharedStrings.xml><?xml version="1.0" encoding="utf-8"?>
<sst xmlns="http://schemas.openxmlformats.org/spreadsheetml/2006/main" count="87" uniqueCount="43">
  <si>
    <t>ITEM</t>
  </si>
  <si>
    <t>UNSPSC</t>
  </si>
  <si>
    <t>ARTÍCULO</t>
  </si>
  <si>
    <t>UNIDAD</t>
  </si>
  <si>
    <t>TOTAL</t>
  </si>
  <si>
    <t>VALOR EN LETRAS</t>
  </si>
  <si>
    <t>FECHA DE ELABORACIÓN</t>
  </si>
  <si>
    <t>NOMBRE FUNCIONARIO RESPONSABLE:</t>
  </si>
  <si>
    <t>CARGO</t>
  </si>
  <si>
    <t>FIRMA FUNCIONARIO RESPONSABLE</t>
  </si>
  <si>
    <t>Unidad</t>
  </si>
  <si>
    <t>SUMINISTRO DE COMIDAS SERVIDAS A LA MESA BAJO LA MODALIDAD DE MONTO AGOTABLE O TIPO BOLSA, PARA EL PERSONAL DE LA FUERZA PÚBLICA QUE POR NECESIDAD DEL SERVICIO HACE TRÁNSITO POR EL MUNICIPIO DE YARUMAL – ANTIOQUIA</t>
  </si>
  <si>
    <t>90 10 15 01</t>
  </si>
  <si>
    <r>
      <rPr>
        <b/>
        <u/>
        <sz val="11"/>
        <rFont val="Century Gothic"/>
        <family val="2"/>
      </rPr>
      <t>DESAYUNO</t>
    </r>
    <r>
      <rPr>
        <sz val="11"/>
        <rFont val="Century Gothic"/>
        <family val="2"/>
      </rPr>
      <t xml:space="preserve">
Proteína (huevo) harina (arepa, pan, galletas) porción de queso o yogurt y bebida caliente 200 ML (chocolate, café o milo)</t>
    </r>
  </si>
  <si>
    <r>
      <rPr>
        <b/>
        <u/>
        <sz val="11"/>
        <rFont val="Century Gothic"/>
        <family val="2"/>
      </rPr>
      <t>ALMUERZO</t>
    </r>
    <r>
      <rPr>
        <sz val="11"/>
        <rFont val="Century Gothic"/>
        <family val="2"/>
      </rPr>
      <t xml:space="preserve">
Proteína (Carne, pollo, pescado), arroz, sopa, ensalada (tres verduras), fosforitos de papa, huevo frito, acompañado de jugo, leche  300 Ml</t>
    </r>
  </si>
  <si>
    <r>
      <rPr>
        <b/>
        <u/>
        <sz val="11"/>
        <rFont val="Century Gothic"/>
        <family val="2"/>
      </rPr>
      <t>CENA:</t>
    </r>
    <r>
      <rPr>
        <sz val="11"/>
        <rFont val="Century Gothic"/>
        <family val="2"/>
      </rPr>
      <t xml:space="preserve">
Proteína (Carne, pollo, pescado), arroz, sopa, ensalada (tres verduras), fosforitos de papa, huevo frito, acompañado de jugo, leche  300 Ml, o bebida caliente</t>
    </r>
  </si>
  <si>
    <r>
      <rPr>
        <b/>
        <u/>
        <sz val="11"/>
        <rFont val="Century Gothic"/>
        <family val="2"/>
      </rPr>
      <t>REFRIGERIO:</t>
    </r>
    <r>
      <rPr>
        <sz val="11"/>
        <rFont val="Century Gothic"/>
        <family val="2"/>
      </rPr>
      <t xml:space="preserve">
Sanduche (Pan tajado, jamón, queso, tomate y salsas), pastel, buñuelo o pandequeso acompañado de jugo de 300 ml y/o café con leche, chocolate</t>
    </r>
  </si>
  <si>
    <t>CANT.</t>
  </si>
  <si>
    <t>COT. 1
MAMBRU</t>
  </si>
  <si>
    <t>COT. 2 
ESMERALDA</t>
  </si>
  <si>
    <t>ESTAMPILLA 17%</t>
  </si>
  <si>
    <t>VR TOTAL</t>
  </si>
  <si>
    <t>WALTER ALBEIO GÓMEZ GIL</t>
  </si>
  <si>
    <t>Sec. SEGURIDAD</t>
  </si>
  <si>
    <t>COTIZACION</t>
  </si>
  <si>
    <t>REPRESENTANTE LEGAL</t>
  </si>
  <si>
    <r>
      <t xml:space="preserve">Señores
MUNICIPIO DE YARUMAL
ESD.
</t>
    </r>
    <r>
      <rPr>
        <sz val="12"/>
        <rFont val="Calibri"/>
        <family val="2"/>
      </rPr>
      <t>Atendiendo su amable solicitud, me permito presentar cotización, según la siguiente relación,</t>
    </r>
  </si>
  <si>
    <t>FECHA DE CADUCIDAD</t>
  </si>
  <si>
    <t>ANA MARIA PALACIO HOYOS</t>
  </si>
  <si>
    <t>FIRMA</t>
  </si>
  <si>
    <t>VR. UNITARIO</t>
  </si>
  <si>
    <t>VR, UNIT.</t>
  </si>
  <si>
    <t>VR. Total
PROMEDIO</t>
  </si>
  <si>
    <t>NOVENTA Y NUEVE MIL SEISCIENTOS DOCE PESOS ML</t>
  </si>
  <si>
    <t>PRESUPUESTO OFICIAL
CMC-SSC-XXXX-2026</t>
  </si>
  <si>
    <t>CIEN MIL OCHOCIENTOS TREINTA Y SIETE PESOS ML</t>
  </si>
  <si>
    <t>03/09//2025</t>
  </si>
  <si>
    <t>PRESUPUESTO OFICIAL
CMC-SSC-068-2026</t>
  </si>
  <si>
    <r>
      <rPr>
        <b/>
        <u/>
        <sz val="12"/>
        <rFont val="Arial"/>
        <family val="2"/>
      </rPr>
      <t>DESAYUNO</t>
    </r>
    <r>
      <rPr>
        <sz val="12"/>
        <rFont val="Arial"/>
        <family val="2"/>
      </rPr>
      <t xml:space="preserve">
Proteína (huevo) harina (arepa, pan, galletas) porción de queso o yogurt y bebida caliente 200 ML (chocolate, café o milo)</t>
    </r>
  </si>
  <si>
    <r>
      <rPr>
        <b/>
        <u/>
        <sz val="12"/>
        <rFont val="Arial"/>
        <family val="2"/>
      </rPr>
      <t>ALMUERZO</t>
    </r>
    <r>
      <rPr>
        <sz val="12"/>
        <rFont val="Arial"/>
        <family val="2"/>
      </rPr>
      <t xml:space="preserve">
Proteína (Carne, pollo, pescado), arroz, sopa, ensalada (tres verduras), fosforitos de papa, huevo frito, acompañado de jugo, leche  300 Ml</t>
    </r>
  </si>
  <si>
    <r>
      <rPr>
        <b/>
        <u/>
        <sz val="12"/>
        <rFont val="Arial"/>
        <family val="2"/>
      </rPr>
      <t>CENA:</t>
    </r>
    <r>
      <rPr>
        <sz val="12"/>
        <rFont val="Arial"/>
        <family val="2"/>
      </rPr>
      <t xml:space="preserve">
Proteína (Carne, pollo, pescado), arroz, sopa, ensalada (tres verduras), fosforitos de papa, huevo frito, acompañado de jugo, leche  300 Ml, o bebida caliente</t>
    </r>
  </si>
  <si>
    <r>
      <rPr>
        <b/>
        <u/>
        <sz val="12"/>
        <rFont val="Arial"/>
        <family val="2"/>
      </rPr>
      <t>REFRIGERIO:</t>
    </r>
    <r>
      <rPr>
        <sz val="12"/>
        <rFont val="Arial"/>
        <family val="2"/>
      </rPr>
      <t xml:space="preserve">
Sanduche (Pan tajado, jamón, queso, tomate y salsas), pastel, buñuelo o pandequeso acompañado de jugo de 300 ml y/o café con leche, chocolate</t>
    </r>
  </si>
  <si>
    <t>FIRMA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</si>
</sst>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* #,##0.00_-;\-&quot;$&quot;* #,##0.00_-;_-&quot;$&quot;* &quot;-&quot;??_-;_-@_-"/>
    <numFmt numFmtId="164" formatCode="&quot;$&quot;\ #,##0;[Red]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&quot;$&quot;* #,##0_-;\-&quot;$&quot;* #,##0_-;_-&quot;$&quot;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4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theme="1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b/>
      <u/>
      <sz val="11"/>
      <name val="Century Gothic"/>
      <family val="2"/>
    </font>
    <font>
      <b/>
      <sz val="12"/>
      <name val="Calibri"/>
      <family val="2"/>
    </font>
    <font>
      <sz val="12"/>
      <name val="Calibri"/>
      <family val="2"/>
    </font>
    <font>
      <sz val="10"/>
      <name val="Century Gothic"/>
      <family val="2"/>
    </font>
    <font>
      <sz val="10"/>
      <color rgb="FF000000"/>
      <name val="Times New Roman"/>
      <family val="1"/>
    </font>
    <font>
      <sz val="10"/>
      <color rgb="FF000000"/>
      <name val="Arial Narrow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8CBAD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6" fillId="0" borderId="1" xfId="1" applyNumberFormat="1" applyFont="1" applyBorder="1" applyAlignment="1">
      <alignment horizontal="center" vertical="center"/>
    </xf>
    <xf numFmtId="165" fontId="0" fillId="0" borderId="0" xfId="2" applyFont="1"/>
    <xf numFmtId="9" fontId="0" fillId="0" borderId="0" xfId="3" applyFont="1"/>
    <xf numFmtId="165" fontId="0" fillId="0" borderId="0" xfId="0" applyNumberFormat="1"/>
    <xf numFmtId="0" fontId="7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/>
    </xf>
    <xf numFmtId="165" fontId="6" fillId="6" borderId="1" xfId="2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7" fontId="2" fillId="0" borderId="12" xfId="0" applyNumberFormat="1" applyFont="1" applyBorder="1" applyAlignment="1">
      <alignment horizontal="center" vertical="center" wrapText="1"/>
    </xf>
    <xf numFmtId="165" fontId="6" fillId="8" borderId="1" xfId="2" applyFont="1" applyFill="1" applyBorder="1" applyAlignment="1">
      <alignment vertical="center"/>
    </xf>
    <xf numFmtId="167" fontId="6" fillId="7" borderId="1" xfId="4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167" fontId="5" fillId="4" borderId="9" xfId="4" applyNumberFormat="1" applyFont="1" applyFill="1" applyBorder="1" applyAlignment="1">
      <alignment horizontal="center" vertical="center" wrapText="1"/>
    </xf>
    <xf numFmtId="166" fontId="0" fillId="9" borderId="1" xfId="0" applyNumberFormat="1" applyFill="1" applyBorder="1" applyAlignment="1">
      <alignment vertical="center"/>
    </xf>
    <xf numFmtId="166" fontId="0" fillId="10" borderId="7" xfId="0" applyNumberFormat="1" applyFill="1" applyBorder="1" applyAlignment="1">
      <alignment vertical="center"/>
    </xf>
    <xf numFmtId="166" fontId="2" fillId="0" borderId="9" xfId="0" applyNumberFormat="1" applyFont="1" applyBorder="1" applyAlignment="1">
      <alignment vertical="center"/>
    </xf>
    <xf numFmtId="166" fontId="2" fillId="0" borderId="10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164" fontId="16" fillId="11" borderId="26" xfId="0" applyNumberFormat="1" applyFont="1" applyFill="1" applyBorder="1" applyAlignment="1">
      <alignment vertical="center"/>
    </xf>
    <xf numFmtId="164" fontId="17" fillId="12" borderId="26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0" fontId="23" fillId="0" borderId="1" xfId="0" applyFont="1" applyBorder="1" applyAlignment="1">
      <alignment horizontal="justify" vertical="center" wrapText="1"/>
    </xf>
    <xf numFmtId="0" fontId="22" fillId="3" borderId="1" xfId="0" applyFont="1" applyFill="1" applyBorder="1" applyAlignment="1">
      <alignment horizontal="center" vertical="center"/>
    </xf>
    <xf numFmtId="0" fontId="21" fillId="0" borderId="1" xfId="1" applyNumberFormat="1" applyFont="1" applyBorder="1" applyAlignment="1">
      <alignment horizontal="center" vertical="center"/>
    </xf>
    <xf numFmtId="164" fontId="22" fillId="11" borderId="26" xfId="0" applyNumberFormat="1" applyFont="1" applyFill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165" fontId="20" fillId="0" borderId="9" xfId="0" applyNumberFormat="1" applyFont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14" fontId="9" fillId="0" borderId="13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</cellXfs>
  <cellStyles count="5">
    <cellStyle name="Millares [0]" xfId="1" builtinId="6"/>
    <cellStyle name="Moneda [0]" xfId="2" builtinId="7"/>
    <cellStyle name="Moneda 2" xfId="4" xr:uid="{00000000-0005-0000-0000-000002000000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2</xdr:rowOff>
    </xdr:from>
    <xdr:to>
      <xdr:col>5</xdr:col>
      <xdr:colOff>0</xdr:colOff>
      <xdr:row>0</xdr:row>
      <xdr:rowOff>1574800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5E53E0D-F004-CF35-6B72-81B2C3B73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700" y="2"/>
          <a:ext cx="2190750" cy="1574798"/>
        </a:xfrm>
        <a:prstGeom prst="rect">
          <a:avLst/>
        </a:prstGeom>
      </xdr:spPr>
    </xdr:pic>
    <xdr:clientData/>
  </xdr:twoCellAnchor>
  <xdr:twoCellAnchor editAs="oneCell">
    <xdr:from>
      <xdr:col>5</xdr:col>
      <xdr:colOff>438151</xdr:colOff>
      <xdr:row>14</xdr:row>
      <xdr:rowOff>45539</xdr:rowOff>
    </xdr:from>
    <xdr:to>
      <xdr:col>9</xdr:col>
      <xdr:colOff>685800</xdr:colOff>
      <xdr:row>14</xdr:row>
      <xdr:rowOff>994265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B75A6D4-8A5A-FA83-2914-D9DE48366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5701" y="9761039"/>
          <a:ext cx="1587499" cy="9487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4"/>
  <sheetViews>
    <sheetView topLeftCell="A2" zoomScale="85" zoomScaleNormal="85" zoomScalePageLayoutView="70" workbookViewId="0">
      <selection activeCell="J6" sqref="J6"/>
    </sheetView>
  </sheetViews>
  <sheetFormatPr baseColWidth="10" defaultRowHeight="15" x14ac:dyDescent="0.25"/>
  <cols>
    <col min="1" max="1" width="3.5703125" customWidth="1"/>
    <col min="2" max="2" width="6.42578125" customWidth="1"/>
    <col min="3" max="3" width="10.42578125" customWidth="1"/>
    <col min="4" max="4" width="2.85546875" customWidth="1"/>
    <col min="5" max="5" width="41.42578125" customWidth="1"/>
    <col min="6" max="6" width="10.5703125" customWidth="1"/>
    <col min="7" max="7" width="8.5703125" customWidth="1"/>
    <col min="8" max="8" width="15.140625" customWidth="1"/>
    <col min="9" max="9" width="15" customWidth="1"/>
    <col min="10" max="10" width="21.5703125" customWidth="1"/>
  </cols>
  <sheetData>
    <row r="1" spans="2:10" ht="61.35" customHeight="1" x14ac:dyDescent="0.25">
      <c r="B1" s="58" t="s">
        <v>34</v>
      </c>
      <c r="C1" s="59"/>
      <c r="D1" s="59"/>
      <c r="E1" s="59"/>
      <c r="F1" s="59"/>
      <c r="G1" s="59"/>
      <c r="H1" s="59"/>
      <c r="I1" s="59"/>
      <c r="J1" s="59"/>
    </row>
    <row r="2" spans="2:10" ht="81.599999999999994" customHeight="1" thickBot="1" x14ac:dyDescent="0.3">
      <c r="B2" s="56" t="s">
        <v>11</v>
      </c>
      <c r="C2" s="57"/>
      <c r="D2" s="57"/>
      <c r="E2" s="57"/>
      <c r="F2" s="57"/>
      <c r="G2" s="57"/>
      <c r="H2" s="57"/>
      <c r="I2" s="57"/>
      <c r="J2" s="57"/>
    </row>
    <row r="3" spans="2:10" ht="28.5" x14ac:dyDescent="0.25">
      <c r="B3" s="14" t="s">
        <v>0</v>
      </c>
      <c r="C3" s="68" t="s">
        <v>1</v>
      </c>
      <c r="D3" s="68"/>
      <c r="E3" s="15" t="s">
        <v>2</v>
      </c>
      <c r="F3" s="15" t="s">
        <v>3</v>
      </c>
      <c r="G3" s="15" t="s">
        <v>17</v>
      </c>
      <c r="H3" s="16" t="s">
        <v>19</v>
      </c>
      <c r="I3" s="17" t="s">
        <v>18</v>
      </c>
      <c r="J3" s="18" t="s">
        <v>32</v>
      </c>
    </row>
    <row r="4" spans="2:10" ht="83.25" thickBot="1" x14ac:dyDescent="0.3">
      <c r="B4" s="7">
        <v>1</v>
      </c>
      <c r="C4" s="69" t="s">
        <v>12</v>
      </c>
      <c r="D4" s="69"/>
      <c r="E4" s="6" t="s">
        <v>13</v>
      </c>
      <c r="F4" s="5" t="s">
        <v>10</v>
      </c>
      <c r="G4" s="1">
        <v>1</v>
      </c>
      <c r="H4" s="29">
        <v>20571</v>
      </c>
      <c r="I4" s="30">
        <v>21141</v>
      </c>
      <c r="J4" s="13">
        <f>ROUND((H4+I4)/2,0)</f>
        <v>20856</v>
      </c>
    </row>
    <row r="5" spans="2:10" ht="87.75" customHeight="1" thickBot="1" x14ac:dyDescent="0.3">
      <c r="B5" s="7">
        <v>2</v>
      </c>
      <c r="C5" s="69" t="s">
        <v>12</v>
      </c>
      <c r="D5" s="69"/>
      <c r="E5" s="6" t="s">
        <v>14</v>
      </c>
      <c r="F5" s="5" t="s">
        <v>10</v>
      </c>
      <c r="G5" s="1">
        <v>1</v>
      </c>
      <c r="H5" s="29">
        <v>31100</v>
      </c>
      <c r="I5" s="30">
        <v>32100</v>
      </c>
      <c r="J5" s="13">
        <f t="shared" ref="J5:J7" si="0">ROUND((H5+I5)/2,0)</f>
        <v>31600</v>
      </c>
    </row>
    <row r="6" spans="2:10" ht="93.75" customHeight="1" thickBot="1" x14ac:dyDescent="0.3">
      <c r="B6" s="7">
        <v>3</v>
      </c>
      <c r="C6" s="69" t="s">
        <v>12</v>
      </c>
      <c r="D6" s="69"/>
      <c r="E6" s="6" t="s">
        <v>15</v>
      </c>
      <c r="F6" s="5" t="s">
        <v>10</v>
      </c>
      <c r="G6" s="1">
        <v>1</v>
      </c>
      <c r="H6" s="29">
        <v>31100</v>
      </c>
      <c r="I6" s="30">
        <v>32100</v>
      </c>
      <c r="J6" s="13">
        <f t="shared" si="0"/>
        <v>31600</v>
      </c>
    </row>
    <row r="7" spans="2:10" ht="83.25" customHeight="1" thickBot="1" x14ac:dyDescent="0.3">
      <c r="B7" s="7">
        <v>4</v>
      </c>
      <c r="C7" s="69" t="s">
        <v>12</v>
      </c>
      <c r="D7" s="69"/>
      <c r="E7" s="6" t="s">
        <v>16</v>
      </c>
      <c r="F7" s="5" t="s">
        <v>10</v>
      </c>
      <c r="G7" s="1">
        <v>1</v>
      </c>
      <c r="H7" s="29">
        <v>15615</v>
      </c>
      <c r="I7" s="30">
        <v>15496</v>
      </c>
      <c r="J7" s="13">
        <f t="shared" si="0"/>
        <v>15556</v>
      </c>
    </row>
    <row r="8" spans="2:10" ht="21.6" customHeight="1" thickBot="1" x14ac:dyDescent="0.3">
      <c r="B8" s="70" t="s">
        <v>4</v>
      </c>
      <c r="C8" s="71"/>
      <c r="D8" s="71"/>
      <c r="E8" s="71"/>
      <c r="F8" s="72"/>
      <c r="G8" s="28"/>
      <c r="H8" s="32">
        <f>SUM(H4:H7)</f>
        <v>98386</v>
      </c>
      <c r="I8" s="31">
        <f>SUM(I4:I7)</f>
        <v>100837</v>
      </c>
      <c r="J8" s="21">
        <f>SUM(J4:J7)</f>
        <v>99612</v>
      </c>
    </row>
    <row r="9" spans="2:10" ht="15.75" thickBot="1" x14ac:dyDescent="0.3">
      <c r="B9" s="9"/>
      <c r="C9" s="10"/>
      <c r="D9" s="10"/>
      <c r="E9" s="10"/>
      <c r="F9" s="10"/>
      <c r="G9" s="10"/>
      <c r="H9" s="10"/>
      <c r="I9" s="10"/>
      <c r="J9" s="11"/>
    </row>
    <row r="10" spans="2:10" ht="34.5" customHeight="1" thickBot="1" x14ac:dyDescent="0.3">
      <c r="B10" s="66" t="s">
        <v>5</v>
      </c>
      <c r="C10" s="67"/>
      <c r="D10" s="67"/>
      <c r="E10" s="67"/>
      <c r="F10" s="60" t="s">
        <v>33</v>
      </c>
      <c r="G10" s="61"/>
      <c r="H10" s="61"/>
      <c r="I10" s="61"/>
      <c r="J10" s="62"/>
    </row>
    <row r="11" spans="2:10" ht="31.35" customHeight="1" x14ac:dyDescent="0.25">
      <c r="B11" s="63"/>
      <c r="C11" s="64"/>
      <c r="D11" s="64"/>
      <c r="E11" s="64"/>
      <c r="F11" s="64"/>
      <c r="G11" s="64"/>
      <c r="H11" s="64"/>
      <c r="I11" s="64"/>
      <c r="J11" s="65"/>
    </row>
    <row r="12" spans="2:10" ht="21.6" customHeight="1" x14ac:dyDescent="0.25">
      <c r="B12" s="46" t="s">
        <v>6</v>
      </c>
      <c r="C12" s="47"/>
      <c r="D12" s="47"/>
      <c r="E12" s="47"/>
      <c r="F12" s="54">
        <v>45872</v>
      </c>
      <c r="G12" s="54"/>
      <c r="H12" s="54"/>
      <c r="I12" s="54"/>
      <c r="J12" s="55"/>
    </row>
    <row r="13" spans="2:10" ht="21.6" customHeight="1" x14ac:dyDescent="0.25">
      <c r="B13" s="46" t="s">
        <v>7</v>
      </c>
      <c r="C13" s="47"/>
      <c r="D13" s="47"/>
      <c r="E13" s="47"/>
      <c r="F13" s="48" t="s">
        <v>22</v>
      </c>
      <c r="G13" s="48"/>
      <c r="H13" s="48"/>
      <c r="I13" s="48"/>
      <c r="J13" s="49"/>
    </row>
    <row r="14" spans="2:10" ht="21.6" customHeight="1" x14ac:dyDescent="0.25">
      <c r="B14" s="46" t="s">
        <v>8</v>
      </c>
      <c r="C14" s="47"/>
      <c r="D14" s="47"/>
      <c r="E14" s="47"/>
      <c r="F14" s="48" t="s">
        <v>23</v>
      </c>
      <c r="G14" s="48"/>
      <c r="H14" s="48"/>
      <c r="I14" s="48"/>
      <c r="J14" s="49"/>
    </row>
    <row r="15" spans="2:10" ht="80.099999999999994" customHeight="1" thickBot="1" x14ac:dyDescent="0.3">
      <c r="B15" s="50" t="s">
        <v>9</v>
      </c>
      <c r="C15" s="51"/>
      <c r="D15" s="51"/>
      <c r="E15" s="51"/>
      <c r="F15" s="52"/>
      <c r="G15" s="52"/>
      <c r="H15" s="52"/>
      <c r="I15" s="52"/>
      <c r="J15" s="53"/>
    </row>
    <row r="16" spans="2:10" ht="15.75" customHeight="1" x14ac:dyDescent="0.25"/>
    <row r="17" spans="6:7" ht="15.75" customHeight="1" x14ac:dyDescent="0.25"/>
    <row r="18" spans="6:7" ht="15.75" customHeight="1" x14ac:dyDescent="0.25">
      <c r="F18" s="2"/>
    </row>
    <row r="19" spans="6:7" x14ac:dyDescent="0.25">
      <c r="F19" s="2"/>
    </row>
    <row r="20" spans="6:7" x14ac:dyDescent="0.25">
      <c r="F20" s="2"/>
    </row>
    <row r="21" spans="6:7" x14ac:dyDescent="0.25">
      <c r="F21" s="3"/>
      <c r="G21" s="3"/>
    </row>
    <row r="22" spans="6:7" x14ac:dyDescent="0.25">
      <c r="F22" s="2"/>
    </row>
    <row r="23" spans="6:7" x14ac:dyDescent="0.25">
      <c r="F23" s="2"/>
    </row>
    <row r="24" spans="6:7" x14ac:dyDescent="0.25">
      <c r="F24" s="2"/>
      <c r="G24" s="4"/>
    </row>
  </sheetData>
  <mergeCells count="19">
    <mergeCell ref="B2:J2"/>
    <mergeCell ref="B1:J1"/>
    <mergeCell ref="F10:J10"/>
    <mergeCell ref="B11:J11"/>
    <mergeCell ref="B10:E10"/>
    <mergeCell ref="C3:D3"/>
    <mergeCell ref="C4:D4"/>
    <mergeCell ref="C5:D5"/>
    <mergeCell ref="C6:D6"/>
    <mergeCell ref="C7:D7"/>
    <mergeCell ref="B8:F8"/>
    <mergeCell ref="B14:E14"/>
    <mergeCell ref="F14:J14"/>
    <mergeCell ref="B15:E15"/>
    <mergeCell ref="F15:J15"/>
    <mergeCell ref="B12:E12"/>
    <mergeCell ref="F12:J12"/>
    <mergeCell ref="B13:E13"/>
    <mergeCell ref="F13:J13"/>
  </mergeCells>
  <pageMargins left="0.51181102362204722" right="0.51181102362204722" top="1.5354330708661419" bottom="0.74803149606299213" header="0.31496062992125984" footer="0.31496062992125984"/>
  <pageSetup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C25DB-B5C7-4D90-A66F-C48BB41460DD}">
  <sheetPr>
    <pageSetUpPr fitToPage="1"/>
  </sheetPr>
  <dimension ref="B1:H20"/>
  <sheetViews>
    <sheetView tabSelected="1" workbookViewId="0">
      <selection activeCell="J4" sqref="J4"/>
    </sheetView>
  </sheetViews>
  <sheetFormatPr baseColWidth="10" defaultRowHeight="15" x14ac:dyDescent="0.25"/>
  <cols>
    <col min="1" max="1" width="3.5703125" customWidth="1"/>
    <col min="2" max="2" width="6.42578125" customWidth="1"/>
    <col min="3" max="3" width="10.42578125" customWidth="1"/>
    <col min="4" max="4" width="2.85546875" customWidth="1"/>
    <col min="5" max="5" width="41.42578125" customWidth="1"/>
    <col min="6" max="6" width="10.5703125" customWidth="1"/>
    <col min="7" max="7" width="8.5703125" customWidth="1"/>
    <col min="8" max="8" width="18.5703125" customWidth="1"/>
  </cols>
  <sheetData>
    <row r="1" spans="2:8" ht="61.35" customHeight="1" x14ac:dyDescent="0.25">
      <c r="B1" s="79" t="s">
        <v>37</v>
      </c>
      <c r="C1" s="80"/>
      <c r="D1" s="80"/>
      <c r="E1" s="80"/>
      <c r="F1" s="80"/>
      <c r="G1" s="80"/>
      <c r="H1" s="80"/>
    </row>
    <row r="2" spans="2:8" ht="81.599999999999994" customHeight="1" thickBot="1" x14ac:dyDescent="0.3">
      <c r="B2" s="81" t="s">
        <v>11</v>
      </c>
      <c r="C2" s="82"/>
      <c r="D2" s="82"/>
      <c r="E2" s="82"/>
      <c r="F2" s="82"/>
      <c r="G2" s="82"/>
      <c r="H2" s="82"/>
    </row>
    <row r="3" spans="2:8" ht="15.75" x14ac:dyDescent="0.25">
      <c r="B3" s="33" t="s">
        <v>0</v>
      </c>
      <c r="C3" s="83" t="s">
        <v>1</v>
      </c>
      <c r="D3" s="83"/>
      <c r="E3" s="34" t="s">
        <v>2</v>
      </c>
      <c r="F3" s="34" t="s">
        <v>3</v>
      </c>
      <c r="G3" s="34" t="s">
        <v>17</v>
      </c>
      <c r="H3" s="35" t="s">
        <v>31</v>
      </c>
    </row>
    <row r="4" spans="2:8" ht="76.5" thickBot="1" x14ac:dyDescent="0.3">
      <c r="B4" s="36">
        <v>1</v>
      </c>
      <c r="C4" s="76" t="s">
        <v>12</v>
      </c>
      <c r="D4" s="76"/>
      <c r="E4" s="37" t="s">
        <v>38</v>
      </c>
      <c r="F4" s="38" t="s">
        <v>10</v>
      </c>
      <c r="G4" s="39">
        <v>1</v>
      </c>
      <c r="H4" s="40"/>
    </row>
    <row r="5" spans="2:8" ht="77.25" customHeight="1" thickBot="1" x14ac:dyDescent="0.3">
      <c r="B5" s="36">
        <v>2</v>
      </c>
      <c r="C5" s="76" t="s">
        <v>12</v>
      </c>
      <c r="D5" s="76"/>
      <c r="E5" s="37" t="s">
        <v>39</v>
      </c>
      <c r="F5" s="38" t="s">
        <v>10</v>
      </c>
      <c r="G5" s="39">
        <v>1</v>
      </c>
      <c r="H5" s="40"/>
    </row>
    <row r="6" spans="2:8" ht="77.25" customHeight="1" thickBot="1" x14ac:dyDescent="0.3">
      <c r="B6" s="36">
        <v>3</v>
      </c>
      <c r="C6" s="76" t="s">
        <v>12</v>
      </c>
      <c r="D6" s="76"/>
      <c r="E6" s="37" t="s">
        <v>40</v>
      </c>
      <c r="F6" s="38" t="s">
        <v>10</v>
      </c>
      <c r="G6" s="39">
        <v>1</v>
      </c>
      <c r="H6" s="40"/>
    </row>
    <row r="7" spans="2:8" ht="73.7" customHeight="1" thickBot="1" x14ac:dyDescent="0.3">
      <c r="B7" s="36">
        <v>4</v>
      </c>
      <c r="C7" s="76" t="s">
        <v>12</v>
      </c>
      <c r="D7" s="76"/>
      <c r="E7" s="37" t="s">
        <v>41</v>
      </c>
      <c r="F7" s="38" t="s">
        <v>10</v>
      </c>
      <c r="G7" s="39">
        <v>1</v>
      </c>
      <c r="H7" s="40"/>
    </row>
    <row r="8" spans="2:8" ht="21.6" customHeight="1" thickBot="1" x14ac:dyDescent="0.3">
      <c r="B8" s="41" t="s">
        <v>4</v>
      </c>
      <c r="C8" s="42"/>
      <c r="D8" s="42"/>
      <c r="E8" s="42"/>
      <c r="F8" s="42"/>
      <c r="G8" s="42"/>
      <c r="H8" s="43"/>
    </row>
    <row r="9" spans="2:8" ht="15.75" x14ac:dyDescent="0.25">
      <c r="B9" s="44"/>
      <c r="C9" s="45"/>
      <c r="D9" s="45"/>
      <c r="E9" s="45"/>
      <c r="F9" s="45"/>
      <c r="G9" s="45"/>
      <c r="H9" s="45"/>
    </row>
    <row r="10" spans="2:8" ht="31.35" customHeight="1" x14ac:dyDescent="0.25">
      <c r="B10" s="77"/>
      <c r="C10" s="78"/>
      <c r="D10" s="78"/>
      <c r="E10" s="78"/>
      <c r="F10" s="78"/>
      <c r="G10" s="78"/>
      <c r="H10" s="78"/>
    </row>
    <row r="11" spans="2:8" ht="80.099999999999994" customHeight="1" thickBot="1" x14ac:dyDescent="0.3">
      <c r="B11" s="73" t="s">
        <v>42</v>
      </c>
      <c r="C11" s="74"/>
      <c r="D11" s="74"/>
      <c r="E11" s="74"/>
      <c r="F11" s="75"/>
      <c r="G11" s="75"/>
      <c r="H11" s="75"/>
    </row>
    <row r="12" spans="2:8" ht="15.75" customHeight="1" x14ac:dyDescent="0.25"/>
    <row r="13" spans="2:8" ht="15.75" customHeight="1" x14ac:dyDescent="0.25"/>
    <row r="14" spans="2:8" ht="15.75" customHeight="1" x14ac:dyDescent="0.25">
      <c r="F14" s="2"/>
    </row>
    <row r="15" spans="2:8" x14ac:dyDescent="0.25">
      <c r="F15" s="2"/>
    </row>
    <row r="16" spans="2:8" x14ac:dyDescent="0.25">
      <c r="F16" s="2"/>
    </row>
    <row r="17" spans="6:7" x14ac:dyDescent="0.25">
      <c r="F17" s="3"/>
      <c r="G17" s="3"/>
    </row>
    <row r="18" spans="6:7" x14ac:dyDescent="0.25">
      <c r="F18" s="2"/>
    </row>
    <row r="19" spans="6:7" x14ac:dyDescent="0.25">
      <c r="F19" s="2"/>
    </row>
    <row r="20" spans="6:7" x14ac:dyDescent="0.25">
      <c r="F20" s="2"/>
      <c r="G20" s="4"/>
    </row>
  </sheetData>
  <mergeCells count="10">
    <mergeCell ref="C6:D6"/>
    <mergeCell ref="B1:H1"/>
    <mergeCell ref="B2:H2"/>
    <mergeCell ref="C3:D3"/>
    <mergeCell ref="C4:D4"/>
    <mergeCell ref="C5:D5"/>
    <mergeCell ref="B11:E11"/>
    <mergeCell ref="F11:H11"/>
    <mergeCell ref="C7:D7"/>
    <mergeCell ref="B10:H10"/>
  </mergeCells>
  <pageMargins left="0.7" right="0.7" top="0.75" bottom="0.75" header="0.3" footer="0.3"/>
  <pageSetup scale="8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DC9FD-556F-4100-BD12-E5D9E23D8AA5}">
  <dimension ref="B1:L24"/>
  <sheetViews>
    <sheetView topLeftCell="A5" workbookViewId="0">
      <selection activeCell="S13" sqref="S13"/>
    </sheetView>
  </sheetViews>
  <sheetFormatPr baseColWidth="10" defaultRowHeight="15" x14ac:dyDescent="0.25"/>
  <cols>
    <col min="1" max="1" width="3.5703125" customWidth="1"/>
    <col min="2" max="2" width="6.42578125" customWidth="1"/>
    <col min="3" max="3" width="10.42578125" hidden="1" customWidth="1"/>
    <col min="4" max="4" width="2.85546875" hidden="1" customWidth="1"/>
    <col min="5" max="5" width="41.42578125" customWidth="1"/>
    <col min="6" max="6" width="10.5703125" customWidth="1"/>
    <col min="7" max="7" width="8.5703125" customWidth="1"/>
    <col min="8" max="9" width="10.85546875" hidden="1" customWidth="1"/>
    <col min="10" max="10" width="15.5703125" customWidth="1"/>
    <col min="11" max="12" width="12.140625" hidden="1" customWidth="1"/>
    <col min="13" max="13" width="21" customWidth="1"/>
  </cols>
  <sheetData>
    <row r="1" spans="2:12" ht="131.1" customHeight="1" x14ac:dyDescent="0.25">
      <c r="B1" s="58" t="s">
        <v>24</v>
      </c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2:12" ht="97.5" customHeight="1" thickBot="1" x14ac:dyDescent="0.3">
      <c r="B2" s="84" t="s">
        <v>26</v>
      </c>
      <c r="C2" s="85"/>
      <c r="D2" s="85"/>
      <c r="E2" s="85"/>
      <c r="F2" s="85"/>
      <c r="G2" s="85"/>
      <c r="H2" s="85"/>
      <c r="I2" s="85"/>
      <c r="J2" s="85"/>
      <c r="K2" s="27"/>
      <c r="L2" s="27"/>
    </row>
    <row r="3" spans="2:12" ht="42.75" x14ac:dyDescent="0.25">
      <c r="B3" s="14" t="s">
        <v>0</v>
      </c>
      <c r="C3" s="68" t="s">
        <v>1</v>
      </c>
      <c r="D3" s="68"/>
      <c r="E3" s="15" t="s">
        <v>2</v>
      </c>
      <c r="F3" s="15" t="s">
        <v>3</v>
      </c>
      <c r="G3" s="15" t="s">
        <v>17</v>
      </c>
      <c r="H3" s="16" t="s">
        <v>19</v>
      </c>
      <c r="I3" s="17" t="s">
        <v>18</v>
      </c>
      <c r="J3" s="18" t="s">
        <v>30</v>
      </c>
      <c r="K3" s="19" t="s">
        <v>20</v>
      </c>
      <c r="L3" s="20" t="s">
        <v>21</v>
      </c>
    </row>
    <row r="4" spans="2:12" ht="82.5" x14ac:dyDescent="0.25">
      <c r="B4" s="7">
        <v>1</v>
      </c>
      <c r="C4" s="69" t="s">
        <v>12</v>
      </c>
      <c r="D4" s="69"/>
      <c r="E4" s="6" t="s">
        <v>13</v>
      </c>
      <c r="F4" s="5" t="s">
        <v>10</v>
      </c>
      <c r="G4" s="1">
        <v>1</v>
      </c>
      <c r="H4" s="8">
        <v>14000</v>
      </c>
      <c r="I4" s="12">
        <v>11000</v>
      </c>
      <c r="J4" s="13">
        <v>21141</v>
      </c>
      <c r="K4" s="22">
        <f>L4-J4</f>
        <v>4330</v>
      </c>
      <c r="L4" s="23">
        <f>ROUND(J4/0.83,0)</f>
        <v>25471</v>
      </c>
    </row>
    <row r="5" spans="2:12" ht="77.25" customHeight="1" x14ac:dyDescent="0.25">
      <c r="B5" s="7">
        <v>2</v>
      </c>
      <c r="C5" s="69" t="s">
        <v>12</v>
      </c>
      <c r="D5" s="69"/>
      <c r="E5" s="6" t="s">
        <v>14</v>
      </c>
      <c r="F5" s="5" t="s">
        <v>10</v>
      </c>
      <c r="G5" s="1">
        <v>1</v>
      </c>
      <c r="H5" s="8">
        <v>21000</v>
      </c>
      <c r="I5" s="12">
        <v>19000</v>
      </c>
      <c r="J5" s="13">
        <v>32100</v>
      </c>
      <c r="K5" s="22">
        <f t="shared" ref="K5:K7" si="0">L5-J5</f>
        <v>6575</v>
      </c>
      <c r="L5" s="23">
        <f t="shared" ref="L5:L7" si="1">ROUND(J5/0.83,0)</f>
        <v>38675</v>
      </c>
    </row>
    <row r="6" spans="2:12" ht="77.25" customHeight="1" x14ac:dyDescent="0.25">
      <c r="B6" s="7">
        <v>3</v>
      </c>
      <c r="C6" s="69" t="s">
        <v>12</v>
      </c>
      <c r="D6" s="69"/>
      <c r="E6" s="6" t="s">
        <v>15</v>
      </c>
      <c r="F6" s="5" t="s">
        <v>10</v>
      </c>
      <c r="G6" s="1">
        <v>1</v>
      </c>
      <c r="H6" s="8">
        <v>21000</v>
      </c>
      <c r="I6" s="12">
        <v>19000</v>
      </c>
      <c r="J6" s="13">
        <v>32100</v>
      </c>
      <c r="K6" s="22">
        <f t="shared" si="0"/>
        <v>6575</v>
      </c>
      <c r="L6" s="23">
        <f t="shared" si="1"/>
        <v>38675</v>
      </c>
    </row>
    <row r="7" spans="2:12" ht="82.5" customHeight="1" x14ac:dyDescent="0.25">
      <c r="B7" s="7">
        <v>4</v>
      </c>
      <c r="C7" s="69" t="s">
        <v>12</v>
      </c>
      <c r="D7" s="69"/>
      <c r="E7" s="6" t="s">
        <v>16</v>
      </c>
      <c r="F7" s="5" t="s">
        <v>10</v>
      </c>
      <c r="G7" s="1">
        <v>1</v>
      </c>
      <c r="H7" s="8">
        <v>8500</v>
      </c>
      <c r="I7" s="12">
        <v>6500</v>
      </c>
      <c r="J7" s="13">
        <v>15496</v>
      </c>
      <c r="K7" s="22">
        <f t="shared" si="0"/>
        <v>3174</v>
      </c>
      <c r="L7" s="23">
        <f t="shared" si="1"/>
        <v>18670</v>
      </c>
    </row>
    <row r="8" spans="2:12" ht="21.6" customHeight="1" thickBot="1" x14ac:dyDescent="0.3">
      <c r="B8" s="86" t="s">
        <v>4</v>
      </c>
      <c r="C8" s="87"/>
      <c r="D8" s="87"/>
      <c r="E8" s="87"/>
      <c r="F8" s="87"/>
      <c r="G8" s="87"/>
      <c r="H8" s="87"/>
      <c r="I8" s="26"/>
      <c r="J8" s="21">
        <f>SUM(J4:J7)</f>
        <v>100837</v>
      </c>
      <c r="K8" s="24">
        <f>SUM(K4:K7)</f>
        <v>20654</v>
      </c>
      <c r="L8" s="25">
        <f>SUM(L4:L7)</f>
        <v>121491</v>
      </c>
    </row>
    <row r="9" spans="2:12" ht="15.75" thickBot="1" x14ac:dyDescent="0.3">
      <c r="B9" s="9"/>
      <c r="C9" s="10"/>
      <c r="D9" s="10"/>
      <c r="E9" s="10"/>
      <c r="F9" s="10"/>
      <c r="G9" s="10"/>
      <c r="H9" s="10"/>
      <c r="I9" s="10"/>
      <c r="J9" s="11"/>
    </row>
    <row r="10" spans="2:12" ht="41.1" customHeight="1" thickBot="1" x14ac:dyDescent="0.3">
      <c r="B10" s="66" t="s">
        <v>5</v>
      </c>
      <c r="C10" s="67"/>
      <c r="D10" s="67"/>
      <c r="E10" s="67"/>
      <c r="F10" s="88" t="s">
        <v>35</v>
      </c>
      <c r="G10" s="89"/>
      <c r="H10" s="89"/>
      <c r="I10" s="89"/>
      <c r="J10" s="90"/>
    </row>
    <row r="11" spans="2:12" ht="31.35" customHeight="1" x14ac:dyDescent="0.25">
      <c r="B11" s="63"/>
      <c r="C11" s="64"/>
      <c r="D11" s="64"/>
      <c r="E11" s="64"/>
      <c r="F11" s="64"/>
      <c r="G11" s="64"/>
      <c r="H11" s="64"/>
      <c r="I11" s="64"/>
      <c r="J11" s="65"/>
    </row>
    <row r="12" spans="2:12" ht="21.6" customHeight="1" x14ac:dyDescent="0.25">
      <c r="B12" s="46" t="s">
        <v>27</v>
      </c>
      <c r="C12" s="47"/>
      <c r="D12" s="47"/>
      <c r="E12" s="47"/>
      <c r="F12" s="54" t="s">
        <v>36</v>
      </c>
      <c r="G12" s="54"/>
      <c r="H12" s="54"/>
      <c r="I12" s="54"/>
      <c r="J12" s="55"/>
    </row>
    <row r="13" spans="2:12" ht="21.6" customHeight="1" x14ac:dyDescent="0.25">
      <c r="B13" s="46" t="s">
        <v>7</v>
      </c>
      <c r="C13" s="47"/>
      <c r="D13" s="47"/>
      <c r="E13" s="47"/>
      <c r="F13" s="48" t="s">
        <v>28</v>
      </c>
      <c r="G13" s="48"/>
      <c r="H13" s="48"/>
      <c r="I13" s="48"/>
      <c r="J13" s="49"/>
    </row>
    <row r="14" spans="2:12" ht="21.6" customHeight="1" x14ac:dyDescent="0.25">
      <c r="B14" s="46" t="s">
        <v>8</v>
      </c>
      <c r="C14" s="47"/>
      <c r="D14" s="47"/>
      <c r="E14" s="47"/>
      <c r="F14" s="48" t="s">
        <v>25</v>
      </c>
      <c r="G14" s="48"/>
      <c r="H14" s="48"/>
      <c r="I14" s="48"/>
      <c r="J14" s="49"/>
    </row>
    <row r="15" spans="2:12" ht="80.099999999999994" customHeight="1" thickBot="1" x14ac:dyDescent="0.3">
      <c r="B15" s="50" t="s">
        <v>29</v>
      </c>
      <c r="C15" s="51"/>
      <c r="D15" s="51"/>
      <c r="E15" s="51"/>
      <c r="F15" s="52"/>
      <c r="G15" s="52"/>
      <c r="H15" s="52"/>
      <c r="I15" s="52"/>
      <c r="J15" s="53"/>
    </row>
    <row r="16" spans="2:12" ht="15.75" customHeight="1" x14ac:dyDescent="0.25"/>
    <row r="17" spans="6:7" ht="15.75" customHeight="1" x14ac:dyDescent="0.25"/>
    <row r="18" spans="6:7" ht="15.75" customHeight="1" x14ac:dyDescent="0.25">
      <c r="F18" s="2"/>
    </row>
    <row r="19" spans="6:7" x14ac:dyDescent="0.25">
      <c r="F19" s="2"/>
    </row>
    <row r="20" spans="6:7" x14ac:dyDescent="0.25">
      <c r="F20" s="2"/>
    </row>
    <row r="21" spans="6:7" x14ac:dyDescent="0.25">
      <c r="F21" s="3"/>
      <c r="G21" s="3"/>
    </row>
    <row r="22" spans="6:7" x14ac:dyDescent="0.25">
      <c r="F22" s="2"/>
    </row>
    <row r="23" spans="6:7" x14ac:dyDescent="0.25">
      <c r="F23" s="2"/>
    </row>
    <row r="24" spans="6:7" x14ac:dyDescent="0.25">
      <c r="F24" s="2"/>
      <c r="G24" s="4"/>
    </row>
  </sheetData>
  <mergeCells count="19">
    <mergeCell ref="B13:E13"/>
    <mergeCell ref="F13:J13"/>
    <mergeCell ref="B14:E14"/>
    <mergeCell ref="F14:J14"/>
    <mergeCell ref="B15:E15"/>
    <mergeCell ref="F15:J15"/>
    <mergeCell ref="B12:E12"/>
    <mergeCell ref="F12:J12"/>
    <mergeCell ref="B1:L1"/>
    <mergeCell ref="C3:D3"/>
    <mergeCell ref="C4:D4"/>
    <mergeCell ref="C5:D5"/>
    <mergeCell ref="C6:D6"/>
    <mergeCell ref="B2:J2"/>
    <mergeCell ref="C7:D7"/>
    <mergeCell ref="B8:H8"/>
    <mergeCell ref="B10:E10"/>
    <mergeCell ref="F10:J10"/>
    <mergeCell ref="B11:J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PO</vt:lpstr>
      <vt:lpstr>ESM.</vt:lpstr>
      <vt:lpstr>ANA P,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CONTRATACION2</cp:lastModifiedBy>
  <cp:lastPrinted>2026-08-19T00:42:40Z</cp:lastPrinted>
  <dcterms:created xsi:type="dcterms:W3CDTF">2021-01-19T16:48:53Z</dcterms:created>
  <dcterms:modified xsi:type="dcterms:W3CDTF">2026-08-19T00:47:52Z</dcterms:modified>
</cp:coreProperties>
</file>