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er\Desktop\Alcaldia\Alcaldia 2026\Estudios Previos\Mmto Centro de Adulto Mayor\Documentación Centro Día\DT - Transversales  Menor Centro de Adulto Mayor\"/>
    </mc:Choice>
  </mc:AlternateContent>
  <xr:revisionPtr revIDLastSave="0" documentId="13_ncr:1_{4086062C-363F-41C1-9817-65D2B7E85C8F}" xr6:coauthVersionLast="47" xr6:coauthVersionMax="47" xr10:uidLastSave="{00000000-0000-0000-0000-000000000000}"/>
  <bookViews>
    <workbookView xWindow="2304" yWindow="2304" windowWidth="17280" windowHeight="888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(Entidad)'!$I$11:$I$120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(Entidad)'!$A$1:$K$132</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(Entidad)'!$K$127</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(Entidad)'!$K$127</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(Entidad)'!$K$128</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68" i="265" l="1"/>
  <c r="K69" i="265"/>
  <c r="K70" i="265"/>
  <c r="K71" i="265"/>
  <c r="K72" i="265"/>
  <c r="K73" i="265"/>
  <c r="K74" i="265"/>
  <c r="K75" i="265"/>
  <c r="K76" i="265"/>
  <c r="K77" i="265"/>
  <c r="K78" i="265"/>
  <c r="K79" i="265"/>
  <c r="K80" i="265"/>
  <c r="K81" i="265"/>
  <c r="K129" i="265"/>
  <c r="K84" i="265"/>
  <c r="K85" i="265"/>
  <c r="K86" i="265"/>
  <c r="K87" i="265"/>
  <c r="K88" i="265"/>
  <c r="K89" i="265"/>
  <c r="K90" i="265"/>
  <c r="K91" i="265"/>
  <c r="K92" i="265"/>
  <c r="K93" i="265"/>
  <c r="K94" i="265"/>
  <c r="K95" i="265"/>
  <c r="K96" i="265"/>
  <c r="K97" i="265"/>
  <c r="K98" i="265"/>
  <c r="K99" i="265"/>
  <c r="K100" i="265"/>
  <c r="K101" i="265"/>
  <c r="K102" i="265"/>
  <c r="K103" i="265"/>
  <c r="K104" i="265"/>
  <c r="K105" i="265"/>
  <c r="K106" i="265"/>
  <c r="K107" i="265"/>
  <c r="K108" i="265"/>
  <c r="K109" i="265"/>
  <c r="K110" i="265"/>
  <c r="K111" i="265"/>
  <c r="K112" i="265"/>
  <c r="K113" i="265"/>
  <c r="K114" i="265"/>
  <c r="K115" i="265"/>
  <c r="K116" i="265"/>
  <c r="K117" i="265"/>
  <c r="K118" i="265"/>
  <c r="K119" i="265"/>
  <c r="K83" i="265"/>
  <c r="K82" i="265"/>
  <c r="K47" i="265"/>
  <c r="K48" i="265"/>
  <c r="K49" i="265"/>
  <c r="K50" i="265"/>
  <c r="K51" i="265"/>
  <c r="K52" i="265"/>
  <c r="K53" i="265"/>
  <c r="K54" i="265"/>
  <c r="K55" i="265"/>
  <c r="K56" i="265"/>
  <c r="K57" i="265"/>
  <c r="K58" i="265"/>
  <c r="K59" i="265"/>
  <c r="K60" i="265"/>
  <c r="K61" i="265"/>
  <c r="K62" i="265"/>
  <c r="K63" i="265"/>
  <c r="K64" i="265"/>
  <c r="K65" i="265"/>
  <c r="K66" i="265"/>
  <c r="K67" i="265"/>
  <c r="K46" i="265"/>
  <c r="K19" i="265"/>
  <c r="K20" i="265"/>
  <c r="K21" i="265"/>
  <c r="K22" i="265"/>
  <c r="K23" i="265"/>
  <c r="K24" i="265"/>
  <c r="K25" i="265"/>
  <c r="K26" i="265"/>
  <c r="K27" i="265"/>
  <c r="K28" i="265"/>
  <c r="K29" i="265"/>
  <c r="K30" i="265"/>
  <c r="K31" i="265"/>
  <c r="K32" i="265"/>
  <c r="K33" i="265"/>
  <c r="K34" i="265"/>
  <c r="K35" i="265"/>
  <c r="K36" i="265"/>
  <c r="K37" i="265"/>
  <c r="K38" i="265"/>
  <c r="K39" i="265"/>
  <c r="K40" i="265"/>
  <c r="K42" i="265"/>
  <c r="K18" i="265"/>
  <c r="K17" i="265"/>
  <c r="K120" i="265" l="1"/>
  <c r="K44" i="265"/>
  <c r="K122" i="265" l="1"/>
</calcChain>
</file>

<file path=xl/sharedStrings.xml><?xml version="1.0" encoding="utf-8"?>
<sst xmlns="http://schemas.openxmlformats.org/spreadsheetml/2006/main" count="348" uniqueCount="202">
  <si>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</si>
  <si>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</si>
  <si>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</si>
  <si>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</si>
  <si>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</si>
  <si>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</si>
  <si>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</si>
  <si>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</si>
  <si>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</si>
  <si>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</si>
  <si>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</si>
  <si>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</si>
  <si>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</si>
  <si>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</si>
  <si>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</si>
  <si>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</si>
  <si>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</si>
  <si>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</si>
  <si>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</si>
  <si>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</si>
  <si>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</si>
  <si>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</si>
  <si>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</si>
  <si>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</si>
  <si>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</si>
  <si>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</si>
  <si>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</si>
  <si>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</si>
  <si>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</si>
  <si>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</si>
  <si>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</si>
  <si>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</si>
  <si>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</si>
  <si>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</si>
  <si>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</si>
  <si>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</si>
  <si>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</si>
  <si>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</si>
  <si>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</si>
  <si>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</si>
  <si>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</si>
  <si>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</si>
  <si>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</si>
  <si>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</si>
  <si>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</si>
  <si>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</si>
  <si>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</si>
  <si>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</si>
  <si>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</si>
  <si>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</si>
  <si>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</si>
  <si>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</si>
  <si>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</si>
  <si>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</si>
  <si>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</si>
  <si>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</si>
  <si>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</si>
  <si>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</si>
  <si>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</si>
  <si>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</si>
  <si>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</si>
  <si>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</si>
  <si>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</si>
  <si>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</si>
  <si>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</si>
  <si>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</si>
  <si>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</si>
  <si>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</si>
  <si>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</si>
  <si>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</si>
  <si>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</si>
  <si>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</si>
  <si>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</si>
  <si>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</si>
  <si>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</si>
  <si>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</si>
  <si>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</si>
  <si>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</si>
  <si>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</si>
  <si>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</si>
  <si>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</si>
  <si>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</si>
  <si>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</si>
  <si>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</si>
  <si>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</si>
  <si>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</si>
  <si>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</si>
  <si>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</si>
  <si>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</si>
  <si>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</si>
  <si>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</si>
  <si>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SUMINISTRO, TRANSPORTE Y MANO DE OBRA PARA PINTAR REJA METALICA, COLOR BLANCO, INCLUYE LIJADA, PINTURA ANTICORROSIVA Y ESMALTE</t>
  </si>
  <si>
    <t>LIMPIEZA DE TECHO PRIMERO Y SEGUNDO PISO, INCLUYE ANDAMIOS Y EQUIPO DE ALTURAS</t>
  </si>
  <si>
    <t>MANTENIMIENTO CANDADOS Y CHAPA DE ENTRADA</t>
  </si>
  <si>
    <t>DEMOLICION DE SOPORTE PEDESTAL - LUMINARIAS SOLARES EXTERNAS</t>
  </si>
  <si>
    <t>SUMINISTRO E INSTALACION DE LUMINARIAS LED SOLAR - 1500 LUMENS - TIPO SENDERO EXTERNAS, INCLUYE SOPORTE  EN TUBERIA IMC DE 3/4" - DE 2,30 MT DE ALTO</t>
  </si>
  <si>
    <t>DESMONTAJE LUMINARIAS EXTERNAS TIPO OJO DE BUEY</t>
  </si>
  <si>
    <t>SUMINISTRO E INSTALACION DE LUMINARIAS OJO DE BUEY DE 30 CM DE EMPOTRAR PARA TECHO DE CORREDOR ZONA PERIMETRAL EXTERNA</t>
  </si>
  <si>
    <t>MANTENIMIENTO Y/O REPARACIÓN VENTILADORES KDK, INCLUYE LO NECESARIO PARA SU CORRECTO FUNCIONAMIENTO</t>
  </si>
  <si>
    <t>MANTENIMIENTO Y/O REPARACIÓN AIRES ACONDICIONADOS, INCLUYE LO NECESARIO PARA SU CORRECTO FUNCIONAMIENTO</t>
  </si>
  <si>
    <t>DESMONTE DE PLACAS BORDES DE DRYWALL DE 10 CM, BORDE PERIMETRAL DE FACHADA</t>
  </si>
  <si>
    <t>SUMINISTRO, TRANSPORTE Y MONTAJE DE PLACAS DE SUPERBOARD BORDE PERIMETRAL DE FACHADA EN 10 CM EN FACHADA, INCLUYE PINTURA</t>
  </si>
  <si>
    <t>LIMPIEZA DE CORREDORES, SILLAS DE CONCRETO, REJA, PAREDES  Y ESTRUCTURA DE ALUMINIO EXTERNOS (SE REQUIERE ANDAMIOS)</t>
  </si>
  <si>
    <t>LIMPIEZA JARDINERA PERIMETRAL Y LLENO CON PIEDRA TIPO JARDIN, INCLUYE BOTADA</t>
  </si>
  <si>
    <t>MODIFICACIÓN - DESOLDADA, RECORTE SUPERIOR (30 cm), SOLDADA Y PULIDA DE MESAS DE ACERO INOXIDABLE DE COMEDOR Y SUMINISTRO DE SOPORTES PLASTICOS PARA PATAS DE MESAS</t>
  </si>
  <si>
    <t>RECORTE Y ADECUACION DE SOPORTES DE COCINA DE HIERRO * 4 CORTES (SON 4 APOYOS)</t>
  </si>
  <si>
    <t>DESMONTE Y MONTADA DE LUMINARIAS 80*40 CM - PARA ASEO EN TECHO - RETIRO DE EXCREMENTO DE MURCIELAGO</t>
  </si>
  <si>
    <t xml:space="preserve">REPARACION HUMEDADES EN MUROS DE TODA LA LOCACIÓN, INCLUYE RETIRO, IMPERMEABILIZACIÓN, REVOQUE , ESTUCO Y LIJADA DE PARED </t>
  </si>
  <si>
    <t>VINILO 3 MANOS SOBRE ESTUCO, INCLUYE FILOS Y DILATACIONES</t>
  </si>
  <si>
    <t>DESMONTAJE, SUMINISTRO E INSTALACION DE ESTUFA DE EMPOTRAR DE 5 PUESTOS EN ALUMINIO</t>
  </si>
  <si>
    <t>MANTENIMIENTO A SISTEMA HIDRAULICO, SUMINISTRO E INSTALACION DE HIDROFLOW (Tanque de 24 Lt y motor de 1 HP), INCLUYE LAVADO DEL TANQUE</t>
  </si>
  <si>
    <t xml:space="preserve">MANTENIMIENTO ELÉCTRICO GENERAL, incluye limpieza, cambio de salidas en mal estado (tomas (23), switches (11), revision y cambio de protecciones a lugar) </t>
  </si>
  <si>
    <t>DESMONTE DE CIELORASO EN DRYWALL, INCLUYE BOTADA DE MATERIAL SOBRANTE</t>
  </si>
  <si>
    <t>Reposición e Instalación de Cielo Raso Plano en Dry Wall</t>
  </si>
  <si>
    <t>SUMINISTRO E INSTALACIÓN DE CINTA ASFALTICA DE 15CM DE ANCHO (RUANA) PERIMETRAL EN TECHO/LOSA DE CONCRETO</t>
  </si>
  <si>
    <t>MANTENIMIENTO DE CUBIERTA, INCLUYE LIMPIEZA, IMPERMEABILIZACIÓN, MANTENIMIENTO DE BAJANTES</t>
  </si>
  <si>
    <t>m2</t>
  </si>
  <si>
    <t>und</t>
  </si>
  <si>
    <t>ml</t>
  </si>
  <si>
    <t>Gl</t>
  </si>
  <si>
    <t>CENTRO ADULTO MAYOR - BARRIO SALVADOR</t>
  </si>
  <si>
    <t>CENTRO ADULTO MAYOR - BARRIO OBRERO</t>
  </si>
  <si>
    <t>REPARACION, ADECUACIÓN Y MANTENIMIENTO DE MUROS PERIMETRAL EN BLOQUE, INCLUYE RESANE, REVOQUE</t>
  </si>
  <si>
    <t>REPARACION MALLA ESLABONADA  HUECO 5 CAL. 10,5 * 2 M DE ALTURA - PERIMETRAL, INCLUYE CAMBIO DE MALLA DONDE APLIQUE</t>
  </si>
  <si>
    <t>m</t>
  </si>
  <si>
    <t>SUMINISTRO, TRANPORTE E INSTALACION DE CONCERTINA EN ACERO INOX DE 18" CAL. 24 PARA TODO EL CERRAMIENTO</t>
  </si>
  <si>
    <t>VINILO 3 MANOS SOBRE ESTUCO, INCLUYE FILOS Y DILATACIONES INCLUYE LIMPIEZA DE MUROS EXISTENTES</t>
  </si>
  <si>
    <t>PINTURA ANTICORROSIVA GRIS CON ESMALTE PARA MALLA DE CERRAMIENTO (PERIMETRAL)</t>
  </si>
  <si>
    <t>BOTADA DE BASURA Y ESCOMBROS EN VOLQUETA, INCLUYE VIDRIOS, BASURA GENERAL, SANITARIOS VIEJOS, PUERTAS, GRAMA</t>
  </si>
  <si>
    <t>GL</t>
  </si>
  <si>
    <t>SUMINISTRO E INSTALACION DE CANALETA PARA AGUAS LLUVIAS TIPO AMAZONAS DE 14 * 16 CM, INCLUYE ACCESORIOS DE FIJACION</t>
  </si>
  <si>
    <t>SUMINISTRO E INSTALACION DE PUERTA EN ALUMINIO CON VIDRIO PARA SALON N°1 (GIMNASIO)</t>
  </si>
  <si>
    <t>Und</t>
  </si>
  <si>
    <t>SUMINISTRO E INSTALACION DE VENTANAS DE EN ALUMINIO CON VIDRIO - PARA SALON N°1 (GIMNASIO)</t>
  </si>
  <si>
    <t xml:space="preserve">LIMPIEZA DE CIELOS CON HIDROLAVADORA, incluye andamios  </t>
  </si>
  <si>
    <t>MANTENIMIENTO Y LAVADO DE TANQUE SUBTERRANEO DE ALMACENAMIENTO DE AGUA</t>
  </si>
  <si>
    <t>REPARACION TEJAS TERMOACUSTICAS</t>
  </si>
  <si>
    <t xml:space="preserve">PINTURA EN TECHO, CERCHAS (PINTURA ESMALTE Y EN AGUA DE TODA LA LOCACION) </t>
  </si>
  <si>
    <t>PINTURA DE VENTANAS METALICAS CON ANTICORROSIVO Y ESMALTE GRIS</t>
  </si>
  <si>
    <t>DESMONTE DE PUERTAS METALICAS, INCLUYE BOTADA</t>
  </si>
  <si>
    <t>SUMINISTRO TRANSPORTE E INSTALACION DE PUERTAS METALICAS CON CHAPA PARA COCINA, BAÑOS Y ZONAS DE TRABAJO</t>
  </si>
  <si>
    <t>SUMINISTRO E INSTALACION DE VENTANA CORREDIZA EN ALUMINIO PARA ZONA COCINA DE 1,4 mt * 1,6 mt</t>
  </si>
  <si>
    <t>SUMINISTRO E INSTALACION DE VENTANA CORREDIZA EN ALUMINIO PARA ZONA COCINA DE 1,63 mt * 1 mt</t>
  </si>
  <si>
    <t>SUMINISTRO E INSTALACION DE MESON INDUSTRIAL EN ACERO INOXIDABLE AISI 304 Cal 18, DE 3,5 mt * 0,7 mt, CON RESPALDO DE 5 CM CONTRA PARED</t>
  </si>
  <si>
    <t>LIMPIEZA Y BRILLADA - RECUPERACION DE MESON COCINA EN ACERO INOXIDABLE</t>
  </si>
  <si>
    <t>SUMINISTRO E INSTALACION DE ACCESORIOS DE ABASTO COCINA ACERO INOXIDABLE, INCLUYE MEZCLADOR, REJILLA, TUBERIA PVC DE 1/2", RACORES DE CONEXIÓN DE AGUA.</t>
  </si>
  <si>
    <t>DEMOLICION DE ENCHAPE DE COCINA</t>
  </si>
  <si>
    <t>Colocación de REVOQUE con mortero 1:4 EN MUROS. Incluye suministro y transporte de los materiales, fajas, ranuras, filetes y todos los demás elementos necesarios para su correcta construcción.</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</si>
  <si>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</si>
  <si>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 xml:space="preserve">SUMINISTRO, TRANSPORTE E INSTALACIÓN DE COCINA INDUSTRIAL METALICA A GAS DE 5 PUESTOS DE 1,45mt * 50cm, INCLUYE ACCESORIOS DE CONEXIÓN </t>
  </si>
  <si>
    <t>SUMINISTRO, TRANSPORTE E INSTALACION DE CIELORASO EN PVC, INCLUYE PERFILERIA DE SOPORTE</t>
  </si>
  <si>
    <t>SUMINISTRO E INSTALACION DE VENTILADORES TIPO LOCO INCLUYE ELEMENTOS DE FIJACIÓN</t>
  </si>
  <si>
    <t>SUMINISTRO E INSTALACION DE VENTILADORES DE TECHO DE 3 ASPAS TIPO KDK</t>
  </si>
  <si>
    <t>REPARACION TEJAS , CAMBIO DE TEJAS FRACTURADAS Y CABALLETERAS - COCINA, BAÑOS Y AULAS DE TRABAJO</t>
  </si>
  <si>
    <t xml:space="preserve">INSTALACION DRYWALL FULL ACABADO (Incluye placa de yeso de 1/2", perfileria, masillado y pintura y demás elementos para su correcta instalación) Y DESMONTAJE DEL AVERIADO </t>
  </si>
  <si>
    <t>DESMONTE DE COMBOS SANITARIOS SANITARIO Y LAVAMANOS</t>
  </si>
  <si>
    <t>SUMINISTRO E INSTALACION DE COMBOS SANITARIOS SANITARIO Y LAVAMANOS TIPO INSTITUCIONAL, INCLUYE TODOS LOS ACCESORIOS DE FIJACIÓN</t>
  </si>
  <si>
    <t>INSTALACIONES ELÉCTRICAS CENTRO ADULTO MAYOR - BARRIO OBRERO</t>
  </si>
  <si>
    <t>DESMONTAJE DE MEDIDOR Y DE CAJA AVERIADA PARA MEDIDOR</t>
  </si>
  <si>
    <t>SUMINISTRO E INSTALACIÓN DE CAJA PARA MEDIDOR EN POLICARBONATO</t>
  </si>
  <si>
    <t xml:space="preserve">SUMINISTRO E INSTALACIÓN DE MEDIDOR ELECTRICO 220V , 5/100 AMP BIFASICO    </t>
  </si>
  <si>
    <t>SUMINISTRO E INSTALACIÓN DE BREAKER BIPOLAR ENCHUFABLE 2X50 MARCA SCHNEIDER ELECTRIC O SIMILAR</t>
  </si>
  <si>
    <t>SUMINISTRO E INSTALACIÓN DE TUBERIA IMC DE 1/2"*3 MT, CON TERMINAL ATERRIZADA A TIERRA (BAJANTE POLO A TIERRA)</t>
  </si>
  <si>
    <t>mt</t>
  </si>
  <si>
    <t>SUMINISTRO E INSTALACIÓN DE CABLE N°8 VERDE</t>
  </si>
  <si>
    <t>SUMINISTRO E INSTALACIÓN DE CU DESNUDO N°6</t>
  </si>
  <si>
    <t xml:space="preserve">SUMINISTRO E INSTALACIÓN DE VARILLA Copperweld de 5/8", 2,4 mt, POLO A TIERRA, incluye GRAPA VARILLA DE FIJACION </t>
  </si>
  <si>
    <t xml:space="preserve">SUMINISTRO E INSTALACIÓN DE TUBERIA IMC DE 1" PARA BAJANTE A COMETIDA ELECTRICA PPAL HASTA EL TABLERO </t>
  </si>
  <si>
    <t xml:space="preserve">SUMINISTRO E INTALACION DE TUBERIA ENTERRADA - PVC DE 3/4" DESDE POSTE HASTA TABLERO, INCLUYE BRECHA </t>
  </si>
  <si>
    <t>SUMINISTRO E INSTALACIÓN DE CABLE THHN 3N°6+1N°8 - ACOMETIDA HASTA EL TABLERO PPAL</t>
  </si>
  <si>
    <t xml:space="preserve">SUMINISTRO E INSTALACIÓN DE TABLERO ELECTRICO DOBLE TAPA RETIE A 220 V DE 18 CIRCUITOS </t>
  </si>
  <si>
    <t>SUMINISTRO E INSTALACIÓN DE BREAKERS MONOPOLARES 1X20 Amp</t>
  </si>
  <si>
    <t>SUMINISTRO E INSTALACIÓN DE CAJA PLASTICA TIPO DEXON DE 20*20</t>
  </si>
  <si>
    <t>SUMINISTRO E INSTALACIÓN DE BREAKERS BIPOLARES 2X20</t>
  </si>
  <si>
    <t>SUMINISTRO E INSTALACIÓN DE CABLE # 12 THHN 7 HILOS ROJO</t>
  </si>
  <si>
    <t xml:space="preserve">SUMINISTRO E INSTALACIÓN DE CABLE # 12 THHN 7 HILOS BLANCO </t>
  </si>
  <si>
    <t xml:space="preserve">SUMINISTRO E INSTALACIÓN DE CABLE # 12 THHN 7 HILOS NEGRO </t>
  </si>
  <si>
    <t xml:space="preserve">SUMINISTRO E INSTALACIÓN DE CABLE # 12 THHN 7 HILOS VERDE </t>
  </si>
  <si>
    <t xml:space="preserve">SUMINISTRO E INSTALACIÓN DE CABLE # 6 THHN 7 HILOS ROJO </t>
  </si>
  <si>
    <t>SUMINISTRO E INSTALACIÓN DE CABLE # 6 THHN 7 HILOS NEGRO</t>
  </si>
  <si>
    <t>SUMINISTRO E INSTALACIÓN DE CABLE # 6 THHN 7 HILOS BLANCO</t>
  </si>
  <si>
    <t xml:space="preserve">SUMINISTRO E INSTALACIÓN DE CABLE # 8 THHN 7 HILOS VERDE </t>
  </si>
  <si>
    <t>DEMONTAJE DE LUMINARIAS Y VENTILADORES EXISTENTES</t>
  </si>
  <si>
    <t>SUMINISTRO E INSTALACIÓN DE LAMPARA HERMETICA LED 2*18W, 3200 LUMENS</t>
  </si>
  <si>
    <t>SUMINISTRO E INSTALACION DE LAMPARAS DE 60*60 CM DE 48W, INCLUYE TODO LO NECESARIO PARA SU CORRECTO FUNCIONAMIENTO</t>
  </si>
  <si>
    <t>SUMINISTRO E INSTALACIÓN DE TOMA DOBLE BLANCO</t>
  </si>
  <si>
    <t>SUMINISTRO E INSTALACIÓN DE SUICHE SENCILLO BLANCO</t>
  </si>
  <si>
    <t xml:space="preserve">SUMINISTRO E INSTALACIÓN DE SUICHE DOBLE BLANCO </t>
  </si>
  <si>
    <t xml:space="preserve">SUMINISTRO E INSTALACIÓN DE SUICHE TRIPLE </t>
  </si>
  <si>
    <t xml:space="preserve">SUMINISTRO E INSTALACIÓN DE PLAFON PLASTICO </t>
  </si>
  <si>
    <t>SUMINISTRO E INSTALACIÓN DE BOMBILLO LED 30W</t>
  </si>
  <si>
    <t>SUMINISTRO E INSTALACIÓN DE TUBO EMT 3/4", INCLUYE Grapa DOBLE ALA 3/4"</t>
  </si>
  <si>
    <t xml:space="preserve">SUMINISTRO E INSTALACIÓN DE TAPA 2X4" METALICA </t>
  </si>
  <si>
    <t xml:space="preserve">SUMINISTRO E INSTALACIÓN DE CABLE ENCAUCHETADO 3X12 </t>
  </si>
  <si>
    <t xml:space="preserve">SUMINISTRO E INSTALACIÓN DE TOMA  AEREO  CAUCHO CON POLO A TIERRA </t>
  </si>
  <si>
    <t xml:space="preserve">und </t>
  </si>
  <si>
    <t>SUMINISTRO E INSTALACIÓN DE TUBO PVC 1/2" DE PRESION, INCLUYE CURVA Y UNIÓN PVC 1/2"</t>
  </si>
  <si>
    <t>SUMINISTRO E INSTALACIÓN DE TUBO PVC ELECTRICO 3/4"</t>
  </si>
  <si>
    <t>SUMINISTRO E INSTALACION DE PERSIANA SOLAR SCREEN BLANCA O BEIGE (Según solicitud)</t>
  </si>
  <si>
    <t>DESCAPOTE DE PERIMETRO EXTERNO (ANDEN)</t>
  </si>
  <si>
    <t>SUMINISTRO TRANSPORTE Y APLICACIÓN Y COMPACTACION CON CANGURO DE LLENO CON GRAVA TRITURADA DE 3/4" O CANTO RODADO 3CM</t>
  </si>
  <si>
    <t>m3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</si>
</sst>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quot;$&quot;\ #,##0_);\(&quot;$&quot;\ #,##0\)"/>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cellStyleXfs>
  <cellXfs count="37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202" fontId="39" fillId="0" borderId="0" xfId="89" applyNumberFormat="1" applyFont="1"/>
    <xf numFmtId="202" fontId="42" fillId="24" borderId="42" xfId="73" applyNumberFormat="1" applyFont="1" applyFill="1" applyBorder="1" applyAlignment="1">
      <alignment vertical="center"/>
    </xf>
    <xf numFmtId="202" fontId="39" fillId="0" borderId="45" xfId="62" applyNumberFormat="1" applyFont="1" applyBorder="1" applyAlignment="1">
      <alignment horizontal="right" vertical="center" wrapText="1"/>
    </xf>
    <xf numFmtId="202" fontId="42" fillId="0" borderId="38" xfId="39" applyNumberFormat="1" applyFont="1" applyBorder="1" applyAlignment="1">
      <alignment horizontal="right" vertical="center"/>
    </xf>
    <xf numFmtId="202" fontId="39" fillId="0" borderId="30" xfId="62" applyNumberFormat="1" applyFont="1" applyBorder="1" applyAlignment="1">
      <alignment horizontal="right" vertical="center" wrapText="1"/>
    </xf>
    <xf numFmtId="202" fontId="42" fillId="0" borderId="0" xfId="131" applyNumberFormat="1" applyFont="1" applyAlignment="1">
      <alignment vertical="center"/>
    </xf>
    <xf numFmtId="202" fontId="42" fillId="0" borderId="0" xfId="129" applyNumberFormat="1" applyFont="1" applyBorder="1" applyAlignment="1">
      <alignment vertical="center"/>
    </xf>
    <xf numFmtId="202" fontId="42" fillId="26" borderId="45" xfId="60" applyNumberFormat="1" applyFont="1" applyFill="1" applyBorder="1" applyAlignment="1">
      <alignment horizontal="center" vertical="center"/>
    </xf>
    <xf numFmtId="202" fontId="39" fillId="27" borderId="30" xfId="95" applyNumberFormat="1" applyFont="1" applyFill="1" applyBorder="1" applyAlignment="1">
      <alignment horizontal="center" vertical="center"/>
    </xf>
    <xf numFmtId="202" fontId="39" fillId="0" borderId="81" xfId="89" applyNumberFormat="1" applyFont="1" applyBorder="1"/>
    <xf numFmtId="9" fontId="39" fillId="27" borderId="30" xfId="255" applyFont="1" applyFill="1" applyBorder="1" applyAlignment="1">
      <alignment horizontal="center" vertical="center"/>
    </xf>
    <xf numFmtId="10" fontId="39" fillId="27" borderId="30" xfId="255" applyNumberFormat="1" applyFont="1" applyFill="1" applyBorder="1" applyAlignment="1">
      <alignment horizontal="center" vertical="center"/>
    </xf>
    <xf numFmtId="0" fontId="39" fillId="0" borderId="32" xfId="135" applyFont="1" applyBorder="1" applyAlignment="1">
      <alignment horizontal="center" vertical="center"/>
    </xf>
    <xf numFmtId="0" fontId="39" fillId="0" borderId="29" xfId="73" applyFont="1" applyBorder="1" applyAlignment="1">
      <alignment horizontal="center" vertical="center"/>
    </xf>
    <xf numFmtId="0" fontId="39" fillId="0" borderId="29" xfId="73" applyFont="1" applyBorder="1" applyAlignment="1">
      <alignment horizontal="left" vertical="center" wrapText="1"/>
    </xf>
    <xf numFmtId="4" fontId="39" fillId="0" borderId="29" xfId="39" applyNumberFormat="1" applyFont="1" applyBorder="1" applyAlignment="1">
      <alignment vertical="center" wrapText="1"/>
    </xf>
    <xf numFmtId="167" fontId="39" fillId="0" borderId="29" xfId="62" applyNumberFormat="1" applyFont="1" applyBorder="1" applyAlignment="1">
      <alignment horizontal="right" vertical="center" wrapText="1"/>
    </xf>
    <xf numFmtId="202" fontId="39" fillId="0" borderId="35" xfId="62" applyNumberFormat="1" applyFont="1" applyBorder="1" applyAlignment="1">
      <alignment horizontal="right" vertical="center" wrapText="1"/>
    </xf>
    <xf numFmtId="4" fontId="39" fillId="0" borderId="20" xfId="39" applyNumberFormat="1" applyFont="1" applyBorder="1" applyAlignment="1">
      <alignment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24" borderId="39" xfId="73" applyFont="1" applyFill="1" applyBorder="1" applyAlignment="1">
      <alignment horizontal="center" vertical="center"/>
    </xf>
    <xf numFmtId="0" fontId="42" fillId="24" borderId="41" xfId="73" applyFont="1" applyFill="1" applyBorder="1" applyAlignment="1">
      <alignment horizontal="center" vertical="center"/>
    </xf>
    <xf numFmtId="0" fontId="42" fillId="24" borderId="42" xfId="73" applyFont="1" applyFill="1" applyBorder="1" applyAlignment="1">
      <alignment horizontal="center" vertical="center"/>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202" fontId="42" fillId="25" borderId="35" xfId="73" applyNumberFormat="1" applyFont="1" applyFill="1" applyBorder="1" applyAlignment="1">
      <alignment horizontal="center" vertical="center" wrapText="1"/>
    </xf>
    <xf numFmtId="202" fontId="42" fillId="25" borderId="40" xfId="73"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8" xfId="89"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2" fontId="39" fillId="0" borderId="50" xfId="73" applyNumberFormat="1" applyFont="1" applyBorder="1" applyAlignment="1">
      <alignment horizontal="center" vertical="center"/>
    </xf>
    <xf numFmtId="0" fontId="39" fillId="0" borderId="33" xfId="135"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K132"/>
  <sheetViews>
    <sheetView showGridLines="0" tabSelected="1" view="pageBreakPreview" topLeftCell="A85" zoomScale="40" zoomScaleNormal="55" zoomScaleSheetLayoutView="40" zoomScalePageLayoutView="70" workbookViewId="0">
      <selection activeCell="F104" sqref="F104"/>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80" customWidth="1"/>
    <col min="12" max="16384" width="11.44140625" style="1"/>
  </cols>
  <sheetData>
    <row r="1" spans="2:11">
      <c r="B1" s="217" t="s">
        <v>0</v>
      </c>
      <c r="C1" s="217"/>
      <c r="D1" s="217"/>
      <c r="E1" s="217"/>
      <c r="F1" s="217"/>
      <c r="G1" s="217"/>
    </row>
    <row r="2" spans="2:11">
      <c r="B2" s="217" t="s">
        <v>1</v>
      </c>
      <c r="C2" s="217"/>
      <c r="D2" s="217"/>
      <c r="E2" s="217"/>
    </row>
    <row r="3" spans="2:11" ht="14.4" thickBot="1">
      <c r="B3" s="6"/>
      <c r="C3" s="7"/>
      <c r="D3" s="6"/>
      <c r="E3" s="7"/>
    </row>
    <row r="4" spans="2:11" ht="15" thickTop="1" thickBot="1">
      <c r="B4" s="218"/>
      <c r="C4" s="219"/>
      <c r="D4" s="219"/>
      <c r="E4" s="219"/>
      <c r="F4" s="219"/>
      <c r="G4" s="219"/>
      <c r="H4" s="219"/>
      <c r="I4" s="219"/>
      <c r="J4" s="219"/>
      <c r="K4" s="219"/>
    </row>
    <row r="5" spans="2:11" ht="14.4" thickTop="1">
      <c r="B5" s="3"/>
      <c r="C5" s="220" t="s">
        <v>2</v>
      </c>
      <c r="D5" s="221"/>
      <c r="E5" s="221"/>
      <c r="F5" s="221"/>
      <c r="G5" s="221"/>
      <c r="H5" s="221"/>
      <c r="I5" s="221"/>
      <c r="J5" s="221"/>
      <c r="K5" s="222"/>
    </row>
    <row r="6" spans="2:11">
      <c r="B6" s="8"/>
      <c r="C6" s="223" t="s">
        <v>3</v>
      </c>
      <c r="D6" s="223"/>
      <c r="E6" s="223"/>
      <c r="F6" s="223"/>
      <c r="G6" s="223"/>
      <c r="H6" s="223"/>
      <c r="I6" s="223"/>
      <c r="J6" s="223"/>
      <c r="K6" s="224"/>
    </row>
    <row r="7" spans="2:11" s="2" customFormat="1">
      <c r="B7" s="9"/>
      <c r="C7" s="225"/>
      <c r="D7" s="226"/>
      <c r="E7" s="226"/>
      <c r="F7" s="226"/>
      <c r="G7" s="226"/>
      <c r="H7" s="226"/>
      <c r="I7" s="226"/>
      <c r="J7" s="226"/>
      <c r="K7" s="227"/>
    </row>
    <row r="8" spans="2:11">
      <c r="B8" s="8"/>
      <c r="C8" s="225"/>
      <c r="D8" s="226"/>
      <c r="E8" s="226"/>
      <c r="F8" s="226"/>
      <c r="G8" s="226"/>
      <c r="H8" s="226"/>
      <c r="I8" s="226"/>
      <c r="J8" s="226"/>
      <c r="K8" s="227"/>
    </row>
    <row r="9" spans="2:11">
      <c r="B9" s="8"/>
      <c r="C9" s="228"/>
      <c r="D9" s="229"/>
      <c r="E9" s="229"/>
      <c r="F9" s="229"/>
      <c r="G9" s="229"/>
      <c r="H9" s="229"/>
      <c r="I9" s="229"/>
      <c r="J9" s="229"/>
      <c r="K9" s="230"/>
    </row>
    <row r="10" spans="2:11" ht="14.4" thickBot="1">
      <c r="B10" s="3"/>
      <c r="C10" s="241"/>
      <c r="D10" s="242"/>
      <c r="E10" s="242"/>
      <c r="F10" s="242"/>
      <c r="G10" s="242"/>
      <c r="H10" s="242"/>
      <c r="I10" s="242"/>
      <c r="J10" s="242"/>
      <c r="K10" s="243"/>
    </row>
    <row r="11" spans="2:11">
      <c r="B11" s="3"/>
      <c r="C11" s="199" t="s">
        <v>4</v>
      </c>
      <c r="D11" s="201" t="s">
        <v>5</v>
      </c>
      <c r="E11" s="203" t="s">
        <v>6</v>
      </c>
      <c r="F11" s="203"/>
      <c r="G11" s="199" t="s">
        <v>7</v>
      </c>
      <c r="H11" s="201" t="s">
        <v>8</v>
      </c>
      <c r="I11" s="201" t="s">
        <v>9</v>
      </c>
      <c r="J11" s="247" t="s">
        <v>10</v>
      </c>
      <c r="K11" s="249" t="s">
        <v>11</v>
      </c>
    </row>
    <row r="12" spans="2:11" ht="14.4" thickBot="1">
      <c r="B12" s="3"/>
      <c r="C12" s="200"/>
      <c r="D12" s="202"/>
      <c r="E12" s="11" t="s">
        <v>12</v>
      </c>
      <c r="F12" s="11" t="s">
        <v>13</v>
      </c>
      <c r="G12" s="200"/>
      <c r="H12" s="202"/>
      <c r="I12" s="202"/>
      <c r="J12" s="248"/>
      <c r="K12" s="250"/>
    </row>
    <row r="13" spans="2:11" ht="14.4" thickBot="1">
      <c r="B13" s="3"/>
      <c r="C13" s="12"/>
      <c r="D13" s="13"/>
      <c r="E13" s="13"/>
      <c r="F13" s="13"/>
      <c r="G13" s="13"/>
      <c r="H13" s="13"/>
      <c r="I13" s="13"/>
      <c r="J13" s="13"/>
      <c r="K13" s="181"/>
    </row>
    <row r="14" spans="2:11">
      <c r="B14" s="3"/>
      <c r="C14" s="15"/>
      <c r="D14" s="16"/>
      <c r="E14" s="16"/>
      <c r="F14" s="16"/>
      <c r="G14" s="17"/>
      <c r="H14" s="16"/>
      <c r="I14" s="18"/>
      <c r="J14" s="19"/>
      <c r="K14" s="182"/>
    </row>
    <row r="15" spans="2:11" ht="14.4" thickBot="1">
      <c r="B15" s="3"/>
      <c r="C15" s="21" t="s">
        <v>14</v>
      </c>
      <c r="D15" s="22"/>
      <c r="E15" s="22"/>
      <c r="F15" s="22"/>
      <c r="G15" s="23"/>
      <c r="H15" s="22"/>
      <c r="I15" s="18"/>
      <c r="J15" s="24"/>
      <c r="K15" s="183"/>
    </row>
    <row r="16" spans="2:11" ht="14.4" thickBot="1">
      <c r="B16" s="3"/>
      <c r="C16" s="231" t="s">
        <v>120</v>
      </c>
      <c r="D16" s="232"/>
      <c r="E16" s="232"/>
      <c r="F16" s="232"/>
      <c r="G16" s="232"/>
      <c r="H16" s="232"/>
      <c r="I16" s="232"/>
      <c r="J16" s="232"/>
      <c r="K16" s="233"/>
    </row>
    <row r="17" spans="2:11" ht="41.4">
      <c r="B17" s="3"/>
      <c r="C17" s="15">
        <v>1.1000000000000001</v>
      </c>
      <c r="D17" s="16"/>
      <c r="E17" s="16"/>
      <c r="F17" s="16"/>
      <c r="G17" s="17" t="s">
        <v>91</v>
      </c>
      <c r="H17" s="16" t="s">
        <v>116</v>
      </c>
      <c r="I17" s="18">
        <v>55.5</v>
      </c>
      <c r="J17" s="19">
        <v>36205.721830159695</v>
      </c>
      <c r="K17" s="184">
        <f>+J17*I17</f>
        <v>2009417.561573863</v>
      </c>
    </row>
    <row r="18" spans="2:11" ht="27.6">
      <c r="B18" s="3"/>
      <c r="C18" s="15">
        <v>1.2</v>
      </c>
      <c r="D18" s="16"/>
      <c r="E18" s="16"/>
      <c r="F18" s="16"/>
      <c r="G18" s="17" t="s">
        <v>92</v>
      </c>
      <c r="H18" s="16" t="s">
        <v>116</v>
      </c>
      <c r="I18" s="18">
        <v>97</v>
      </c>
      <c r="J18" s="19">
        <v>19942.12620223566</v>
      </c>
      <c r="K18" s="184">
        <f>+J18*I18</f>
        <v>1934386.2416168591</v>
      </c>
    </row>
    <row r="19" spans="2:11">
      <c r="B19" s="3"/>
      <c r="C19" s="15">
        <v>1.3</v>
      </c>
      <c r="D19" s="16"/>
      <c r="E19" s="16"/>
      <c r="F19" s="16"/>
      <c r="G19" s="17" t="s">
        <v>93</v>
      </c>
      <c r="H19" s="16" t="s">
        <v>117</v>
      </c>
      <c r="I19" s="18">
        <v>2</v>
      </c>
      <c r="J19" s="19">
        <v>57888.007448213757</v>
      </c>
      <c r="K19" s="184">
        <f t="shared" ref="K19:K42" si="0">+J19*I19</f>
        <v>115776.01489642751</v>
      </c>
    </row>
    <row r="20" spans="2:11" ht="27.6">
      <c r="B20" s="3"/>
      <c r="C20" s="15">
        <v>1.4</v>
      </c>
      <c r="D20" s="16"/>
      <c r="E20" s="16"/>
      <c r="F20" s="16"/>
      <c r="G20" s="17" t="s">
        <v>94</v>
      </c>
      <c r="H20" s="16" t="s">
        <v>117</v>
      </c>
      <c r="I20" s="18">
        <v>6</v>
      </c>
      <c r="J20" s="19">
        <v>100340.29573865933</v>
      </c>
      <c r="K20" s="184">
        <f t="shared" si="0"/>
        <v>602041.774431956</v>
      </c>
    </row>
    <row r="21" spans="2:11" ht="41.4">
      <c r="B21" s="3"/>
      <c r="C21" s="15">
        <v>1.5</v>
      </c>
      <c r="D21" s="16"/>
      <c r="E21" s="16"/>
      <c r="F21" s="16"/>
      <c r="G21" s="17" t="s">
        <v>95</v>
      </c>
      <c r="H21" s="16" t="s">
        <v>117</v>
      </c>
      <c r="I21" s="18">
        <v>6</v>
      </c>
      <c r="J21" s="19">
        <v>826254.93459367997</v>
      </c>
      <c r="K21" s="184">
        <f t="shared" si="0"/>
        <v>4957529.60756208</v>
      </c>
    </row>
    <row r="22" spans="2:11">
      <c r="B22" s="3"/>
      <c r="C22" s="15">
        <v>1.6</v>
      </c>
      <c r="D22" s="16"/>
      <c r="E22" s="16"/>
      <c r="F22" s="16"/>
      <c r="G22" s="17" t="s">
        <v>96</v>
      </c>
      <c r="H22" s="16" t="s">
        <v>117</v>
      </c>
      <c r="I22" s="18">
        <v>13</v>
      </c>
      <c r="J22" s="19">
        <v>76299.465440036569</v>
      </c>
      <c r="K22" s="184">
        <f t="shared" si="0"/>
        <v>991893.05072047538</v>
      </c>
    </row>
    <row r="23" spans="2:11" ht="41.4">
      <c r="B23" s="3"/>
      <c r="C23" s="15">
        <v>1.7</v>
      </c>
      <c r="D23" s="16"/>
      <c r="E23" s="16"/>
      <c r="F23" s="16"/>
      <c r="G23" s="17" t="s">
        <v>97</v>
      </c>
      <c r="H23" s="16" t="s">
        <v>117</v>
      </c>
      <c r="I23" s="18">
        <v>13</v>
      </c>
      <c r="J23" s="19">
        <v>170595.77386905419</v>
      </c>
      <c r="K23" s="184">
        <f t="shared" si="0"/>
        <v>2217745.0602977043</v>
      </c>
    </row>
    <row r="24" spans="2:11" ht="27.6">
      <c r="B24" s="3"/>
      <c r="C24" s="15">
        <v>1.8</v>
      </c>
      <c r="D24" s="16"/>
      <c r="E24" s="16"/>
      <c r="F24" s="16"/>
      <c r="G24" s="17" t="s">
        <v>98</v>
      </c>
      <c r="H24" s="16" t="s">
        <v>117</v>
      </c>
      <c r="I24" s="18">
        <v>6</v>
      </c>
      <c r="J24" s="19">
        <v>194829.25739111804</v>
      </c>
      <c r="K24" s="184">
        <f t="shared" si="0"/>
        <v>1168975.5443467083</v>
      </c>
    </row>
    <row r="25" spans="2:11" ht="27.6">
      <c r="B25" s="3"/>
      <c r="C25" s="15">
        <v>1.9</v>
      </c>
      <c r="D25" s="16"/>
      <c r="E25" s="16"/>
      <c r="F25" s="16"/>
      <c r="G25" s="17" t="s">
        <v>99</v>
      </c>
      <c r="H25" s="16" t="s">
        <v>117</v>
      </c>
      <c r="I25" s="18">
        <v>2</v>
      </c>
      <c r="J25" s="19">
        <v>296569.10886540805</v>
      </c>
      <c r="K25" s="184">
        <f t="shared" si="0"/>
        <v>593138.2177308161</v>
      </c>
    </row>
    <row r="26" spans="2:11" ht="27.6">
      <c r="B26" s="3"/>
      <c r="C26" s="15">
        <v>1.1000000000000001</v>
      </c>
      <c r="D26" s="16"/>
      <c r="E26" s="16"/>
      <c r="F26" s="16"/>
      <c r="G26" s="17" t="s">
        <v>100</v>
      </c>
      <c r="H26" s="16" t="s">
        <v>118</v>
      </c>
      <c r="I26" s="18">
        <v>30</v>
      </c>
      <c r="J26" s="19">
        <v>68621.04788642934</v>
      </c>
      <c r="K26" s="184">
        <f t="shared" si="0"/>
        <v>2058631.4365928802</v>
      </c>
    </row>
    <row r="27" spans="2:11" ht="41.4">
      <c r="B27" s="3"/>
      <c r="C27" s="15">
        <v>1.1100000000000001</v>
      </c>
      <c r="D27" s="16"/>
      <c r="E27" s="16"/>
      <c r="F27" s="16"/>
      <c r="G27" s="17" t="s">
        <v>101</v>
      </c>
      <c r="H27" s="16" t="s">
        <v>118</v>
      </c>
      <c r="I27" s="18">
        <v>30</v>
      </c>
      <c r="J27" s="19">
        <v>90242.162722202047</v>
      </c>
      <c r="K27" s="184">
        <f t="shared" si="0"/>
        <v>2707264.8816660615</v>
      </c>
    </row>
    <row r="28" spans="2:11" ht="41.4">
      <c r="B28" s="3"/>
      <c r="C28" s="15">
        <v>1.1200000000000001</v>
      </c>
      <c r="D28" s="16"/>
      <c r="E28" s="16"/>
      <c r="F28" s="16"/>
      <c r="G28" s="17" t="s">
        <v>102</v>
      </c>
      <c r="H28" s="16" t="s">
        <v>119</v>
      </c>
      <c r="I28" s="18">
        <v>1</v>
      </c>
      <c r="J28" s="19">
        <v>2122818.7983869598</v>
      </c>
      <c r="K28" s="184">
        <f t="shared" si="0"/>
        <v>2122818.7983869598</v>
      </c>
    </row>
    <row r="29" spans="2:11" ht="27.6">
      <c r="B29" s="3"/>
      <c r="C29" s="15">
        <v>1.1299999999999999</v>
      </c>
      <c r="D29" s="16"/>
      <c r="E29" s="16"/>
      <c r="F29" s="16"/>
      <c r="G29" s="17" t="s">
        <v>103</v>
      </c>
      <c r="H29" s="16" t="s">
        <v>117</v>
      </c>
      <c r="I29" s="18">
        <v>0</v>
      </c>
      <c r="J29" s="19">
        <v>836160.10758530989</v>
      </c>
      <c r="K29" s="184">
        <f t="shared" si="0"/>
        <v>0</v>
      </c>
    </row>
    <row r="30" spans="2:11" ht="55.2">
      <c r="B30" s="3"/>
      <c r="C30" s="15">
        <v>1.1399999999999999</v>
      </c>
      <c r="D30" s="16"/>
      <c r="E30" s="16"/>
      <c r="F30" s="16"/>
      <c r="G30" s="17" t="s">
        <v>104</v>
      </c>
      <c r="H30" s="16" t="s">
        <v>117</v>
      </c>
      <c r="I30" s="18">
        <v>19</v>
      </c>
      <c r="J30" s="19">
        <v>114472.86472875651</v>
      </c>
      <c r="K30" s="184">
        <f t="shared" si="0"/>
        <v>2174984.4298463739</v>
      </c>
    </row>
    <row r="31" spans="2:11" ht="27.6">
      <c r="B31" s="3"/>
      <c r="C31" s="15">
        <v>1.1499999999999999</v>
      </c>
      <c r="D31" s="16"/>
      <c r="E31" s="16"/>
      <c r="F31" s="16"/>
      <c r="G31" s="17" t="s">
        <v>105</v>
      </c>
      <c r="H31" s="16" t="s">
        <v>117</v>
      </c>
      <c r="I31" s="18">
        <v>1</v>
      </c>
      <c r="J31" s="19">
        <v>135072.01737916542</v>
      </c>
      <c r="K31" s="184">
        <f t="shared" si="0"/>
        <v>135072.01737916542</v>
      </c>
    </row>
    <row r="32" spans="2:11" ht="27.6">
      <c r="B32" s="3"/>
      <c r="C32" s="15">
        <v>1.1599999999999999</v>
      </c>
      <c r="D32" s="16"/>
      <c r="E32" s="16"/>
      <c r="F32" s="16"/>
      <c r="G32" s="17" t="s">
        <v>106</v>
      </c>
      <c r="H32" s="16" t="s">
        <v>117</v>
      </c>
      <c r="I32" s="18">
        <v>15</v>
      </c>
      <c r="J32" s="19">
        <v>93118.439253896955</v>
      </c>
      <c r="K32" s="184">
        <f t="shared" si="0"/>
        <v>1396776.5888084543</v>
      </c>
    </row>
    <row r="33" spans="2:11" ht="41.4">
      <c r="B33" s="3"/>
      <c r="C33" s="15">
        <v>1.17</v>
      </c>
      <c r="D33" s="16"/>
      <c r="E33" s="16"/>
      <c r="F33" s="16"/>
      <c r="G33" s="17" t="s">
        <v>107</v>
      </c>
      <c r="H33" s="16" t="s">
        <v>116</v>
      </c>
      <c r="I33" s="18">
        <v>45</v>
      </c>
      <c r="J33" s="19">
        <v>35766.215308963721</v>
      </c>
      <c r="K33" s="184">
        <f t="shared" si="0"/>
        <v>1609479.6889033674</v>
      </c>
    </row>
    <row r="34" spans="2:11">
      <c r="B34" s="3"/>
      <c r="C34" s="15">
        <v>1.18</v>
      </c>
      <c r="D34" s="16"/>
      <c r="E34" s="16"/>
      <c r="F34" s="16"/>
      <c r="G34" s="17" t="s">
        <v>108</v>
      </c>
      <c r="H34" s="16" t="s">
        <v>116</v>
      </c>
      <c r="I34" s="18">
        <v>150</v>
      </c>
      <c r="J34" s="19">
        <v>28961.599685966841</v>
      </c>
      <c r="K34" s="184">
        <f t="shared" si="0"/>
        <v>4344239.9528950257</v>
      </c>
    </row>
    <row r="35" spans="2:11" ht="27.6">
      <c r="B35" s="3"/>
      <c r="C35" s="15">
        <v>1.19</v>
      </c>
      <c r="D35" s="16"/>
      <c r="E35" s="16"/>
      <c r="F35" s="16"/>
      <c r="G35" s="17" t="s">
        <v>109</v>
      </c>
      <c r="H35" s="16" t="s">
        <v>117</v>
      </c>
      <c r="I35" s="18">
        <v>1</v>
      </c>
      <c r="J35" s="19">
        <v>3378676.1640134077</v>
      </c>
      <c r="K35" s="184">
        <f t="shared" si="0"/>
        <v>3378676.1640134077</v>
      </c>
    </row>
    <row r="36" spans="2:11" ht="41.4">
      <c r="B36" s="3"/>
      <c r="C36" s="15">
        <v>1.2</v>
      </c>
      <c r="D36" s="16"/>
      <c r="E36" s="16"/>
      <c r="F36" s="16"/>
      <c r="G36" s="17" t="s">
        <v>110</v>
      </c>
      <c r="H36" s="16" t="s">
        <v>117</v>
      </c>
      <c r="I36" s="18">
        <v>1</v>
      </c>
      <c r="J36" s="19">
        <v>3601920.4634444118</v>
      </c>
      <c r="K36" s="184">
        <f t="shared" si="0"/>
        <v>3601920.4634444118</v>
      </c>
    </row>
    <row r="37" spans="2:11" ht="41.4">
      <c r="B37" s="3"/>
      <c r="C37" s="15">
        <v>1.21</v>
      </c>
      <c r="D37" s="16"/>
      <c r="E37" s="16"/>
      <c r="F37" s="16"/>
      <c r="G37" s="17" t="s">
        <v>111</v>
      </c>
      <c r="H37" s="16" t="s">
        <v>117</v>
      </c>
      <c r="I37" s="18">
        <v>1</v>
      </c>
      <c r="J37" s="19">
        <v>1093440.1406884822</v>
      </c>
      <c r="K37" s="184">
        <f t="shared" si="0"/>
        <v>1093440.1406884822</v>
      </c>
    </row>
    <row r="38" spans="2:11" ht="27.6">
      <c r="B38" s="3"/>
      <c r="C38" s="15">
        <v>1.22</v>
      </c>
      <c r="D38" s="16"/>
      <c r="E38" s="16"/>
      <c r="F38" s="16"/>
      <c r="G38" s="17" t="s">
        <v>112</v>
      </c>
      <c r="H38" s="16" t="s">
        <v>116</v>
      </c>
      <c r="I38" s="18">
        <v>10</v>
      </c>
      <c r="J38" s="19">
        <v>48480.935530773488</v>
      </c>
      <c r="K38" s="184">
        <f t="shared" si="0"/>
        <v>484809.35530773486</v>
      </c>
    </row>
    <row r="39" spans="2:11">
      <c r="B39" s="3"/>
      <c r="C39" s="15">
        <v>1.23</v>
      </c>
      <c r="D39" s="16"/>
      <c r="E39" s="16"/>
      <c r="F39" s="16"/>
      <c r="G39" s="17" t="s">
        <v>113</v>
      </c>
      <c r="H39" s="16" t="s">
        <v>116</v>
      </c>
      <c r="I39" s="18">
        <v>10</v>
      </c>
      <c r="J39" s="19">
        <v>151539.13060903281</v>
      </c>
      <c r="K39" s="184">
        <f t="shared" si="0"/>
        <v>1515391.3060903281</v>
      </c>
    </row>
    <row r="40" spans="2:11" ht="27.6">
      <c r="B40" s="3"/>
      <c r="C40" s="15">
        <v>1.24</v>
      </c>
      <c r="D40" s="16"/>
      <c r="E40" s="16"/>
      <c r="F40" s="16"/>
      <c r="G40" s="17" t="s">
        <v>114</v>
      </c>
      <c r="H40" s="16" t="s">
        <v>118</v>
      </c>
      <c r="I40" s="18">
        <v>68</v>
      </c>
      <c r="J40" s="19">
        <v>105776.39219567545</v>
      </c>
      <c r="K40" s="184">
        <f t="shared" si="0"/>
        <v>7192794.6693059308</v>
      </c>
    </row>
    <row r="41" spans="2:11" ht="27.6">
      <c r="B41" s="3"/>
      <c r="C41" s="15">
        <v>1.25</v>
      </c>
      <c r="D41" s="16"/>
      <c r="E41" s="16"/>
      <c r="F41" s="16"/>
      <c r="G41" s="17" t="s">
        <v>198</v>
      </c>
      <c r="H41" s="16" t="s">
        <v>116</v>
      </c>
      <c r="I41" s="18">
        <v>20.57</v>
      </c>
      <c r="J41" s="19">
        <v>0</v>
      </c>
      <c r="K41" s="184"/>
    </row>
    <row r="42" spans="2:11" ht="27.6">
      <c r="B42" s="3"/>
      <c r="C42" s="15">
        <v>1.26</v>
      </c>
      <c r="D42" s="28"/>
      <c r="E42" s="28"/>
      <c r="F42" s="28"/>
      <c r="G42" s="35" t="s">
        <v>115</v>
      </c>
      <c r="H42" s="28" t="s">
        <v>116</v>
      </c>
      <c r="I42" s="18">
        <v>208</v>
      </c>
      <c r="J42" s="19">
        <v>109016.45847114742</v>
      </c>
      <c r="K42" s="184">
        <f t="shared" si="0"/>
        <v>22675423.361998662</v>
      </c>
    </row>
    <row r="43" spans="2:11">
      <c r="B43" s="3"/>
      <c r="C43" s="15"/>
      <c r="D43" s="16"/>
      <c r="E43" s="16"/>
      <c r="F43" s="16"/>
      <c r="G43" s="26"/>
      <c r="H43" s="16"/>
      <c r="I43" s="18"/>
      <c r="J43" s="19"/>
      <c r="K43" s="184"/>
    </row>
    <row r="44" spans="2:11" ht="14.4" thickBot="1">
      <c r="B44" s="3"/>
      <c r="C44" s="21" t="s">
        <v>14</v>
      </c>
      <c r="D44" s="30"/>
      <c r="E44" s="31"/>
      <c r="F44" s="30"/>
      <c r="G44" s="30"/>
      <c r="H44" s="30"/>
      <c r="I44" s="18"/>
      <c r="J44" s="30"/>
      <c r="K44" s="183">
        <f>+SUM(K17:K42)</f>
        <v>71082626.32850413</v>
      </c>
    </row>
    <row r="45" spans="2:11" ht="14.4" thickBot="1">
      <c r="B45" s="3"/>
      <c r="C45" s="12"/>
      <c r="D45" s="13"/>
      <c r="E45" s="13"/>
      <c r="F45" s="13"/>
      <c r="G45" s="13" t="s">
        <v>121</v>
      </c>
      <c r="H45" s="13"/>
      <c r="I45" s="13"/>
      <c r="J45" s="13"/>
      <c r="K45" s="181"/>
    </row>
    <row r="46" spans="2:11">
      <c r="B46" s="3"/>
      <c r="C46" s="15">
        <v>2.1</v>
      </c>
      <c r="D46" s="32"/>
      <c r="E46" s="32"/>
      <c r="F46" s="32"/>
      <c r="G46" s="33" t="s">
        <v>199</v>
      </c>
      <c r="H46" s="32" t="s">
        <v>116</v>
      </c>
      <c r="I46" s="18">
        <v>314</v>
      </c>
      <c r="J46" s="19">
        <v>16467.113229867406</v>
      </c>
      <c r="K46" s="184">
        <f>+J46*I46</f>
        <v>5170673.5541783655</v>
      </c>
    </row>
    <row r="47" spans="2:11" ht="41.4">
      <c r="B47" s="3"/>
      <c r="C47" s="15">
        <v>2.2000000000000002</v>
      </c>
      <c r="D47" s="32"/>
      <c r="E47" s="32"/>
      <c r="F47" s="32"/>
      <c r="G47" s="33" t="s">
        <v>200</v>
      </c>
      <c r="H47" s="32" t="s">
        <v>201</v>
      </c>
      <c r="I47" s="18">
        <v>10</v>
      </c>
      <c r="J47" s="19">
        <v>0</v>
      </c>
      <c r="K47" s="184">
        <f t="shared" ref="K47:K81" si="1">+J47*I47</f>
        <v>0</v>
      </c>
    </row>
    <row r="48" spans="2:11" ht="27.6">
      <c r="B48" s="3"/>
      <c r="C48" s="15">
        <v>2.2999999999999998</v>
      </c>
      <c r="D48" s="32"/>
      <c r="E48" s="32"/>
      <c r="F48" s="32"/>
      <c r="G48" s="33" t="s">
        <v>122</v>
      </c>
      <c r="H48" s="32" t="s">
        <v>116</v>
      </c>
      <c r="I48" s="18">
        <v>4</v>
      </c>
      <c r="J48" s="19">
        <v>122509.85414668162</v>
      </c>
      <c r="K48" s="184">
        <f t="shared" si="1"/>
        <v>490039.4165867265</v>
      </c>
    </row>
    <row r="49" spans="2:11" ht="41.4">
      <c r="B49" s="3"/>
      <c r="C49" s="15">
        <v>2.4</v>
      </c>
      <c r="D49" s="32"/>
      <c r="E49" s="32"/>
      <c r="F49" s="32"/>
      <c r="G49" s="33" t="s">
        <v>123</v>
      </c>
      <c r="H49" s="32" t="s">
        <v>124</v>
      </c>
      <c r="I49" s="18">
        <v>14</v>
      </c>
      <c r="J49" s="19">
        <v>308279.26660106273</v>
      </c>
      <c r="K49" s="184">
        <f t="shared" si="1"/>
        <v>4315909.732414878</v>
      </c>
    </row>
    <row r="50" spans="2:11" ht="27.6">
      <c r="B50" s="3"/>
      <c r="C50" s="15">
        <v>2.5</v>
      </c>
      <c r="D50" s="32"/>
      <c r="E50" s="32"/>
      <c r="F50" s="32"/>
      <c r="G50" s="33" t="s">
        <v>125</v>
      </c>
      <c r="H50" s="32" t="s">
        <v>118</v>
      </c>
      <c r="I50" s="18">
        <v>85</v>
      </c>
      <c r="J50" s="19">
        <v>114940.88347584335</v>
      </c>
      <c r="K50" s="184">
        <f t="shared" si="1"/>
        <v>9769975.0954466853</v>
      </c>
    </row>
    <row r="51" spans="2:11" ht="27.6">
      <c r="B51" s="3"/>
      <c r="C51" s="15">
        <v>2.6</v>
      </c>
      <c r="D51" s="32"/>
      <c r="E51" s="32"/>
      <c r="F51" s="32"/>
      <c r="G51" s="33" t="s">
        <v>126</v>
      </c>
      <c r="H51" s="32" t="s">
        <v>116</v>
      </c>
      <c r="I51" s="18">
        <v>1154.8</v>
      </c>
      <c r="J51" s="19">
        <v>28961.599685966863</v>
      </c>
      <c r="K51" s="184">
        <f t="shared" si="1"/>
        <v>33444855.317354534</v>
      </c>
    </row>
    <row r="52" spans="2:11" ht="27.6">
      <c r="B52" s="3"/>
      <c r="C52" s="15">
        <v>2.7</v>
      </c>
      <c r="D52" s="32"/>
      <c r="E52" s="32"/>
      <c r="F52" s="32"/>
      <c r="G52" s="33" t="s">
        <v>127</v>
      </c>
      <c r="H52" s="32" t="s">
        <v>116</v>
      </c>
      <c r="I52" s="18">
        <v>170</v>
      </c>
      <c r="J52" s="19">
        <v>31942.084917938591</v>
      </c>
      <c r="K52" s="184">
        <f t="shared" si="1"/>
        <v>5430154.4360495601</v>
      </c>
    </row>
    <row r="53" spans="2:11" ht="41.4">
      <c r="B53" s="3"/>
      <c r="C53" s="15">
        <v>2.8</v>
      </c>
      <c r="D53" s="32"/>
      <c r="E53" s="32"/>
      <c r="F53" s="32"/>
      <c r="G53" s="33" t="s">
        <v>128</v>
      </c>
      <c r="H53" s="32" t="s">
        <v>129</v>
      </c>
      <c r="I53" s="18">
        <v>1</v>
      </c>
      <c r="J53" s="19">
        <v>2579497.6248227311</v>
      </c>
      <c r="K53" s="184">
        <f t="shared" si="1"/>
        <v>2579497.6248227311</v>
      </c>
    </row>
    <row r="54" spans="2:11" ht="41.4">
      <c r="B54" s="3"/>
      <c r="C54" s="15">
        <v>2.9</v>
      </c>
      <c r="D54" s="32"/>
      <c r="E54" s="32"/>
      <c r="F54" s="32"/>
      <c r="G54" s="33" t="s">
        <v>107</v>
      </c>
      <c r="H54" s="32" t="s">
        <v>116</v>
      </c>
      <c r="I54" s="18">
        <v>750</v>
      </c>
      <c r="J54" s="19">
        <v>35766.21530896375</v>
      </c>
      <c r="K54" s="184">
        <f t="shared" si="1"/>
        <v>26824661.481722813</v>
      </c>
    </row>
    <row r="55" spans="2:11" ht="41.4">
      <c r="B55" s="3"/>
      <c r="C55" s="377">
        <v>2.1</v>
      </c>
      <c r="D55" s="32"/>
      <c r="E55" s="32"/>
      <c r="F55" s="32"/>
      <c r="G55" s="33" t="s">
        <v>130</v>
      </c>
      <c r="H55" s="32" t="s">
        <v>118</v>
      </c>
      <c r="I55" s="18">
        <v>89</v>
      </c>
      <c r="J55" s="19">
        <v>193584.0047056441</v>
      </c>
      <c r="K55" s="184">
        <f t="shared" si="1"/>
        <v>17228976.418802325</v>
      </c>
    </row>
    <row r="56" spans="2:11" ht="27.6">
      <c r="B56" s="3"/>
      <c r="C56" s="15">
        <v>2.11</v>
      </c>
      <c r="D56" s="32"/>
      <c r="E56" s="32"/>
      <c r="F56" s="32"/>
      <c r="G56" s="33" t="s">
        <v>131</v>
      </c>
      <c r="H56" s="32" t="s">
        <v>132</v>
      </c>
      <c r="I56" s="18">
        <v>1</v>
      </c>
      <c r="J56" s="19">
        <v>2639781.1194478492</v>
      </c>
      <c r="K56" s="184">
        <f t="shared" si="1"/>
        <v>2639781.1194478492</v>
      </c>
    </row>
    <row r="57" spans="2:11" ht="27.6">
      <c r="B57" s="3"/>
      <c r="C57" s="15">
        <v>2.12</v>
      </c>
      <c r="D57" s="32"/>
      <c r="E57" s="32"/>
      <c r="F57" s="32"/>
      <c r="G57" s="33" t="s">
        <v>133</v>
      </c>
      <c r="H57" s="32" t="s">
        <v>116</v>
      </c>
      <c r="I57" s="18">
        <v>35.564399999999999</v>
      </c>
      <c r="J57" s="19">
        <v>414613.64930624311</v>
      </c>
      <c r="K57" s="184">
        <f t="shared" si="1"/>
        <v>14745485.669386951</v>
      </c>
    </row>
    <row r="58" spans="2:11">
      <c r="B58" s="3"/>
      <c r="C58" s="15">
        <v>2.13</v>
      </c>
      <c r="D58" s="32"/>
      <c r="E58" s="32"/>
      <c r="F58" s="32"/>
      <c r="G58" s="33" t="s">
        <v>134</v>
      </c>
      <c r="H58" s="32" t="s">
        <v>116</v>
      </c>
      <c r="I58" s="18">
        <v>180</v>
      </c>
      <c r="J58" s="19">
        <v>4477.4955255960358</v>
      </c>
      <c r="K58" s="184">
        <f t="shared" si="1"/>
        <v>805949.19460728648</v>
      </c>
    </row>
    <row r="59" spans="2:11" ht="27.6">
      <c r="B59" s="3"/>
      <c r="C59" s="377">
        <v>2.14</v>
      </c>
      <c r="D59" s="32"/>
      <c r="E59" s="32"/>
      <c r="F59" s="32"/>
      <c r="G59" s="33" t="s">
        <v>135</v>
      </c>
      <c r="H59" s="32" t="s">
        <v>117</v>
      </c>
      <c r="I59" s="18">
        <v>1</v>
      </c>
      <c r="J59" s="19">
        <v>550966.11129460263</v>
      </c>
      <c r="K59" s="184">
        <f t="shared" si="1"/>
        <v>550966.11129460263</v>
      </c>
    </row>
    <row r="60" spans="2:11">
      <c r="B60" s="3"/>
      <c r="C60" s="15">
        <v>2.15</v>
      </c>
      <c r="D60" s="32"/>
      <c r="E60" s="32"/>
      <c r="F60" s="32"/>
      <c r="G60" s="33" t="s">
        <v>136</v>
      </c>
      <c r="H60" s="32" t="s">
        <v>129</v>
      </c>
      <c r="I60" s="18">
        <v>1</v>
      </c>
      <c r="J60" s="19">
        <v>339610.18511039874</v>
      </c>
      <c r="K60" s="184">
        <f t="shared" si="1"/>
        <v>339610.18511039874</v>
      </c>
    </row>
    <row r="61" spans="2:11" ht="27.6">
      <c r="B61" s="3"/>
      <c r="C61" s="15">
        <v>2.16</v>
      </c>
      <c r="D61" s="32"/>
      <c r="E61" s="32"/>
      <c r="F61" s="32"/>
      <c r="G61" s="33" t="s">
        <v>137</v>
      </c>
      <c r="H61" s="32" t="s">
        <v>116</v>
      </c>
      <c r="I61" s="18">
        <v>242</v>
      </c>
      <c r="J61" s="19">
        <v>39428.489921587825</v>
      </c>
      <c r="K61" s="184">
        <f t="shared" si="1"/>
        <v>9541694.5610242542</v>
      </c>
    </row>
    <row r="62" spans="2:11" ht="27.6">
      <c r="B62" s="3"/>
      <c r="C62" s="15">
        <v>2.17</v>
      </c>
      <c r="D62" s="32"/>
      <c r="E62" s="32"/>
      <c r="F62" s="32"/>
      <c r="G62" s="33" t="s">
        <v>138</v>
      </c>
      <c r="H62" s="32" t="s">
        <v>132</v>
      </c>
      <c r="I62" s="18">
        <v>17</v>
      </c>
      <c r="J62" s="19">
        <v>237984.03062043453</v>
      </c>
      <c r="K62" s="184">
        <f t="shared" si="1"/>
        <v>4045728.5205473867</v>
      </c>
    </row>
    <row r="63" spans="2:11">
      <c r="B63" s="3"/>
      <c r="C63" s="377">
        <v>2.1800000000000002</v>
      </c>
      <c r="D63" s="32"/>
      <c r="E63" s="32"/>
      <c r="F63" s="32"/>
      <c r="G63" s="33" t="s">
        <v>139</v>
      </c>
      <c r="H63" s="32" t="s">
        <v>132</v>
      </c>
      <c r="I63" s="18">
        <v>17</v>
      </c>
      <c r="J63" s="19">
        <v>122739.9551863888</v>
      </c>
      <c r="K63" s="184">
        <f t="shared" si="1"/>
        <v>2086579.2381686098</v>
      </c>
    </row>
    <row r="64" spans="2:11" ht="41.4">
      <c r="B64" s="3"/>
      <c r="C64" s="15">
        <v>2.19</v>
      </c>
      <c r="D64" s="32"/>
      <c r="E64" s="32"/>
      <c r="F64" s="32"/>
      <c r="G64" s="33" t="s">
        <v>140</v>
      </c>
      <c r="H64" s="32" t="s">
        <v>132</v>
      </c>
      <c r="I64" s="18">
        <v>17</v>
      </c>
      <c r="J64" s="19">
        <v>1024075.3701474393</v>
      </c>
      <c r="K64" s="184">
        <f t="shared" si="1"/>
        <v>17409281.292506468</v>
      </c>
    </row>
    <row r="65" spans="2:11" ht="27.6">
      <c r="B65" s="3"/>
      <c r="C65" s="15">
        <v>2.2000000000000002</v>
      </c>
      <c r="D65" s="32"/>
      <c r="E65" s="32"/>
      <c r="F65" s="32"/>
      <c r="G65" s="33" t="s">
        <v>141</v>
      </c>
      <c r="H65" s="32" t="s">
        <v>132</v>
      </c>
      <c r="I65" s="18">
        <v>1</v>
      </c>
      <c r="J65" s="19">
        <v>1345801.1549769272</v>
      </c>
      <c r="K65" s="184">
        <f t="shared" si="1"/>
        <v>1345801.1549769272</v>
      </c>
    </row>
    <row r="66" spans="2:11" ht="27.6">
      <c r="B66" s="3"/>
      <c r="C66" s="15">
        <v>2.21</v>
      </c>
      <c r="D66" s="32"/>
      <c r="E66" s="32"/>
      <c r="F66" s="32"/>
      <c r="G66" s="33" t="s">
        <v>142</v>
      </c>
      <c r="H66" s="32" t="s">
        <v>132</v>
      </c>
      <c r="I66" s="18">
        <v>1</v>
      </c>
      <c r="J66" s="19">
        <v>1153057.6958339782</v>
      </c>
      <c r="K66" s="184">
        <f t="shared" si="1"/>
        <v>1153057.6958339782</v>
      </c>
    </row>
    <row r="67" spans="2:11" ht="41.4">
      <c r="B67" s="3"/>
      <c r="C67" s="377">
        <v>2.2200000000000002</v>
      </c>
      <c r="D67" s="32"/>
      <c r="E67" s="32"/>
      <c r="F67" s="32"/>
      <c r="G67" s="33" t="s">
        <v>143</v>
      </c>
      <c r="H67" s="32" t="s">
        <v>132</v>
      </c>
      <c r="I67" s="18">
        <v>1</v>
      </c>
      <c r="J67" s="19">
        <v>4723661.6784813525</v>
      </c>
      <c r="K67" s="184">
        <f t="shared" si="1"/>
        <v>4723661.6784813525</v>
      </c>
    </row>
    <row r="68" spans="2:11" ht="27.6">
      <c r="B68" s="3"/>
      <c r="C68" s="15">
        <v>2.23</v>
      </c>
      <c r="D68" s="32"/>
      <c r="E68" s="32"/>
      <c r="F68" s="32"/>
      <c r="G68" s="33" t="s">
        <v>144</v>
      </c>
      <c r="H68" s="32" t="s">
        <v>132</v>
      </c>
      <c r="I68" s="18">
        <v>1</v>
      </c>
      <c r="J68" s="19">
        <v>160800.0206894828</v>
      </c>
      <c r="K68" s="184">
        <f t="shared" si="1"/>
        <v>160800.0206894828</v>
      </c>
    </row>
    <row r="69" spans="2:11" ht="41.4">
      <c r="B69" s="3"/>
      <c r="C69" s="15">
        <v>2.2400000000000002</v>
      </c>
      <c r="D69" s="32"/>
      <c r="E69" s="32"/>
      <c r="F69" s="32"/>
      <c r="G69" s="33" t="s">
        <v>145</v>
      </c>
      <c r="H69" s="32" t="s">
        <v>132</v>
      </c>
      <c r="I69" s="18">
        <v>1</v>
      </c>
      <c r="J69" s="19">
        <v>238242.55590622319</v>
      </c>
      <c r="K69" s="184">
        <f t="shared" si="1"/>
        <v>238242.55590622319</v>
      </c>
    </row>
    <row r="70" spans="2:11">
      <c r="B70" s="3"/>
      <c r="C70" s="15">
        <v>2.25</v>
      </c>
      <c r="D70" s="32"/>
      <c r="E70" s="32"/>
      <c r="F70" s="32"/>
      <c r="G70" s="33" t="s">
        <v>146</v>
      </c>
      <c r="H70" s="32" t="s">
        <v>116</v>
      </c>
      <c r="I70" s="18">
        <v>15</v>
      </c>
      <c r="J70" s="19">
        <v>45946.738032991496</v>
      </c>
      <c r="K70" s="184">
        <f t="shared" si="1"/>
        <v>689201.0704948724</v>
      </c>
    </row>
    <row r="71" spans="2:11" ht="55.2">
      <c r="B71" s="3"/>
      <c r="C71" s="377">
        <v>2.2599999999999998</v>
      </c>
      <c r="D71" s="32"/>
      <c r="E71" s="32"/>
      <c r="F71" s="32"/>
      <c r="G71" s="33" t="s">
        <v>147</v>
      </c>
      <c r="H71" s="32" t="s">
        <v>116</v>
      </c>
      <c r="I71" s="18">
        <v>49.4</v>
      </c>
      <c r="J71" s="19">
        <v>37922.004879269691</v>
      </c>
      <c r="K71" s="184">
        <f t="shared" si="1"/>
        <v>1873347.0410359227</v>
      </c>
    </row>
    <row r="72" spans="2:11" ht="82.8">
      <c r="B72" s="3"/>
      <c r="C72" s="15">
        <v>2.27</v>
      </c>
      <c r="D72" s="32"/>
      <c r="E72" s="32"/>
      <c r="F72" s="32"/>
      <c r="G72" s="33" t="s">
        <v>148</v>
      </c>
      <c r="H72" s="32" t="s">
        <v>116</v>
      </c>
      <c r="I72" s="18">
        <v>49.4</v>
      </c>
      <c r="J72" s="19">
        <v>36882.882119307382</v>
      </c>
      <c r="K72" s="184">
        <f t="shared" si="1"/>
        <v>1822014.3766937847</v>
      </c>
    </row>
    <row r="73" spans="2:11" ht="41.4">
      <c r="B73" s="3"/>
      <c r="C73" s="15">
        <v>2.2799999999999998</v>
      </c>
      <c r="D73" s="32"/>
      <c r="E73" s="32"/>
      <c r="F73" s="32"/>
      <c r="G73" s="33" t="s">
        <v>149</v>
      </c>
      <c r="H73" s="32" t="s">
        <v>132</v>
      </c>
      <c r="I73" s="18">
        <v>2</v>
      </c>
      <c r="J73" s="19">
        <v>2758756.8923317343</v>
      </c>
      <c r="K73" s="184">
        <f t="shared" si="1"/>
        <v>5517513.7846634686</v>
      </c>
    </row>
    <row r="74" spans="2:11" ht="27.6">
      <c r="B74" s="3"/>
      <c r="C74" s="15">
        <v>2.29</v>
      </c>
      <c r="D74" s="32"/>
      <c r="E74" s="32"/>
      <c r="F74" s="32"/>
      <c r="G74" s="33" t="s">
        <v>150</v>
      </c>
      <c r="H74" s="32" t="s">
        <v>116</v>
      </c>
      <c r="I74" s="18">
        <v>82.4</v>
      </c>
      <c r="J74" s="19">
        <v>166673.01134412645</v>
      </c>
      <c r="K74" s="184">
        <f t="shared" si="1"/>
        <v>13733856.134756021</v>
      </c>
    </row>
    <row r="75" spans="2:11" ht="27.6">
      <c r="B75" s="3"/>
      <c r="C75" s="377">
        <v>2.2999999999999998</v>
      </c>
      <c r="D75" s="32"/>
      <c r="E75" s="32"/>
      <c r="F75" s="32"/>
      <c r="G75" s="33" t="s">
        <v>151</v>
      </c>
      <c r="H75" s="32" t="s">
        <v>132</v>
      </c>
      <c r="I75" s="18">
        <v>8</v>
      </c>
      <c r="J75" s="19">
        <v>492343.74314584106</v>
      </c>
      <c r="K75" s="184">
        <f t="shared" si="1"/>
        <v>3938749.9451667285</v>
      </c>
    </row>
    <row r="76" spans="2:11" ht="27.6">
      <c r="B76" s="3"/>
      <c r="C76" s="15">
        <v>2.31</v>
      </c>
      <c r="D76" s="34"/>
      <c r="E76" s="34"/>
      <c r="F76" s="34"/>
      <c r="G76" s="33" t="s">
        <v>152</v>
      </c>
      <c r="H76" s="32" t="s">
        <v>132</v>
      </c>
      <c r="I76" s="18">
        <v>10</v>
      </c>
      <c r="J76" s="19">
        <v>919988.48806813604</v>
      </c>
      <c r="K76" s="184">
        <f t="shared" si="1"/>
        <v>9199884.8806813601</v>
      </c>
    </row>
    <row r="77" spans="2:11" ht="27.6">
      <c r="B77" s="3"/>
      <c r="C77" s="15">
        <v>2.3199999999999901</v>
      </c>
      <c r="D77" s="32"/>
      <c r="E77" s="32"/>
      <c r="F77" s="32"/>
      <c r="G77" s="33" t="s">
        <v>153</v>
      </c>
      <c r="H77" s="32" t="s">
        <v>132</v>
      </c>
      <c r="I77" s="18">
        <v>37</v>
      </c>
      <c r="J77" s="19">
        <v>158731.81840317362</v>
      </c>
      <c r="K77" s="184">
        <f t="shared" si="1"/>
        <v>5873077.2809174238</v>
      </c>
    </row>
    <row r="78" spans="2:11" ht="41.4">
      <c r="B78" s="3"/>
      <c r="C78" s="15">
        <v>2.33</v>
      </c>
      <c r="D78" s="28"/>
      <c r="E78" s="28"/>
      <c r="F78" s="28"/>
      <c r="G78" s="35" t="s">
        <v>154</v>
      </c>
      <c r="H78" s="28" t="s">
        <v>116</v>
      </c>
      <c r="I78" s="18">
        <v>60</v>
      </c>
      <c r="J78" s="19">
        <v>151539.13060903296</v>
      </c>
      <c r="K78" s="184">
        <f t="shared" si="1"/>
        <v>9092347.8365419768</v>
      </c>
    </row>
    <row r="79" spans="2:11">
      <c r="B79" s="3"/>
      <c r="C79" s="377">
        <v>2.3399999999999901</v>
      </c>
      <c r="D79" s="32"/>
      <c r="E79" s="32"/>
      <c r="F79" s="32"/>
      <c r="G79" s="33" t="s">
        <v>155</v>
      </c>
      <c r="H79" s="32" t="s">
        <v>132</v>
      </c>
      <c r="I79" s="18">
        <v>8</v>
      </c>
      <c r="J79" s="36">
        <v>211977.19899141332</v>
      </c>
      <c r="K79" s="184">
        <f t="shared" si="1"/>
        <v>1695817.5919313065</v>
      </c>
    </row>
    <row r="80" spans="2:11" ht="42" thickBot="1">
      <c r="B80" s="3"/>
      <c r="C80" s="15">
        <v>2.35</v>
      </c>
      <c r="D80" s="28"/>
      <c r="E80" s="28"/>
      <c r="F80" s="28"/>
      <c r="G80" s="35" t="s">
        <v>156</v>
      </c>
      <c r="H80" s="28" t="s">
        <v>132</v>
      </c>
      <c r="I80" s="18">
        <v>9</v>
      </c>
      <c r="J80" s="36">
        <v>1099873.3596980374</v>
      </c>
      <c r="K80" s="184">
        <f t="shared" si="1"/>
        <v>9898860.2372823358</v>
      </c>
    </row>
    <row r="81" spans="2:11" ht="14.4" thickBot="1">
      <c r="B81" s="3"/>
      <c r="C81" s="12"/>
      <c r="D81" s="13"/>
      <c r="E81" s="13"/>
      <c r="F81" s="13"/>
      <c r="G81" s="13" t="s">
        <v>157</v>
      </c>
      <c r="H81" s="13"/>
      <c r="I81" s="13"/>
      <c r="J81" s="13"/>
      <c r="K81" s="184">
        <f t="shared" si="1"/>
        <v>0</v>
      </c>
    </row>
    <row r="82" spans="2:11">
      <c r="B82" s="3"/>
      <c r="C82" s="192">
        <v>2.36</v>
      </c>
      <c r="D82" s="193"/>
      <c r="E82" s="193"/>
      <c r="F82" s="193"/>
      <c r="G82" s="194" t="s">
        <v>158</v>
      </c>
      <c r="H82" s="193" t="s">
        <v>132</v>
      </c>
      <c r="I82" s="195">
        <v>1</v>
      </c>
      <c r="J82" s="196">
        <v>212552.45159068124</v>
      </c>
      <c r="K82" s="197">
        <f>+J82*I82</f>
        <v>212552.45159068124</v>
      </c>
    </row>
    <row r="83" spans="2:11" ht="27.6">
      <c r="B83" s="3"/>
      <c r="C83" s="378">
        <v>2.37</v>
      </c>
      <c r="D83" s="32"/>
      <c r="E83" s="32"/>
      <c r="F83" s="32"/>
      <c r="G83" s="33" t="s">
        <v>159</v>
      </c>
      <c r="H83" s="32" t="s">
        <v>132</v>
      </c>
      <c r="I83" s="18">
        <v>1</v>
      </c>
      <c r="J83" s="19">
        <v>239142.65703213654</v>
      </c>
      <c r="K83" s="184">
        <f>+J83*I83</f>
        <v>239142.65703213654</v>
      </c>
    </row>
    <row r="84" spans="2:11" ht="27.6">
      <c r="B84" s="3"/>
      <c r="C84" s="378">
        <v>2.38</v>
      </c>
      <c r="D84" s="32"/>
      <c r="E84" s="32"/>
      <c r="F84" s="32"/>
      <c r="G84" s="33" t="s">
        <v>160</v>
      </c>
      <c r="H84" s="32" t="s">
        <v>132</v>
      </c>
      <c r="I84" s="18">
        <v>1</v>
      </c>
      <c r="J84" s="19">
        <v>594327.84010610275</v>
      </c>
      <c r="K84" s="184">
        <f t="shared" ref="K84:K119" si="2">+J84*I84</f>
        <v>594327.84010610275</v>
      </c>
    </row>
    <row r="85" spans="2:11" ht="27.6">
      <c r="B85" s="3"/>
      <c r="C85" s="378">
        <v>2.39</v>
      </c>
      <c r="D85" s="32"/>
      <c r="E85" s="32"/>
      <c r="F85" s="32"/>
      <c r="G85" s="33" t="s">
        <v>161</v>
      </c>
      <c r="H85" s="32" t="s">
        <v>132</v>
      </c>
      <c r="I85" s="18">
        <v>1</v>
      </c>
      <c r="J85" s="19">
        <v>157379.63641101206</v>
      </c>
      <c r="K85" s="184">
        <f t="shared" si="2"/>
        <v>157379.63641101206</v>
      </c>
    </row>
    <row r="86" spans="2:11" ht="27.6">
      <c r="B86" s="3"/>
      <c r="C86" s="378">
        <v>2.4</v>
      </c>
      <c r="D86" s="32"/>
      <c r="E86" s="32"/>
      <c r="F86" s="32"/>
      <c r="G86" s="33" t="s">
        <v>162</v>
      </c>
      <c r="H86" s="32" t="s">
        <v>163</v>
      </c>
      <c r="I86" s="18">
        <v>3</v>
      </c>
      <c r="J86" s="19">
        <v>123904.604831189</v>
      </c>
      <c r="K86" s="184">
        <f t="shared" si="2"/>
        <v>371713.81449356698</v>
      </c>
    </row>
    <row r="87" spans="2:11">
      <c r="B87" s="3"/>
      <c r="C87" s="378">
        <v>2.41</v>
      </c>
      <c r="D87" s="32"/>
      <c r="E87" s="32"/>
      <c r="F87" s="32"/>
      <c r="G87" s="33" t="s">
        <v>164</v>
      </c>
      <c r="H87" s="32" t="s">
        <v>163</v>
      </c>
      <c r="I87" s="18">
        <v>4</v>
      </c>
      <c r="J87" s="19">
        <v>14086.244236662016</v>
      </c>
      <c r="K87" s="184">
        <f t="shared" si="2"/>
        <v>56344.976946648065</v>
      </c>
    </row>
    <row r="88" spans="2:11">
      <c r="B88" s="3"/>
      <c r="C88" s="378">
        <v>2.42</v>
      </c>
      <c r="D88" s="32"/>
      <c r="E88" s="32"/>
      <c r="F88" s="32"/>
      <c r="G88" s="33" t="s">
        <v>165</v>
      </c>
      <c r="H88" s="32" t="s">
        <v>163</v>
      </c>
      <c r="I88" s="18">
        <v>5</v>
      </c>
      <c r="J88" s="19">
        <v>23219.901977509067</v>
      </c>
      <c r="K88" s="184">
        <f t="shared" si="2"/>
        <v>116099.50988754534</v>
      </c>
    </row>
    <row r="89" spans="2:11" ht="27.6">
      <c r="B89" s="3"/>
      <c r="C89" s="378">
        <v>2.4300000000000002</v>
      </c>
      <c r="D89" s="32"/>
      <c r="E89" s="32"/>
      <c r="F89" s="32"/>
      <c r="G89" s="33" t="s">
        <v>166</v>
      </c>
      <c r="H89" s="32" t="s">
        <v>117</v>
      </c>
      <c r="I89" s="18">
        <v>1</v>
      </c>
      <c r="J89" s="19">
        <v>238885.48528187559</v>
      </c>
      <c r="K89" s="184">
        <f t="shared" si="2"/>
        <v>238885.48528187559</v>
      </c>
    </row>
    <row r="90" spans="2:11" ht="27.6">
      <c r="B90" s="3"/>
      <c r="C90" s="378">
        <v>2.44</v>
      </c>
      <c r="D90" s="32"/>
      <c r="E90" s="32"/>
      <c r="F90" s="32"/>
      <c r="G90" s="33" t="s">
        <v>167</v>
      </c>
      <c r="H90" s="32" t="s">
        <v>117</v>
      </c>
      <c r="I90" s="18">
        <v>1</v>
      </c>
      <c r="J90" s="19">
        <v>123109.47038544796</v>
      </c>
      <c r="K90" s="184">
        <f t="shared" si="2"/>
        <v>123109.47038544796</v>
      </c>
    </row>
    <row r="91" spans="2:11" ht="27.6">
      <c r="B91" s="3"/>
      <c r="C91" s="378">
        <v>2.4500000000000002</v>
      </c>
      <c r="D91" s="32"/>
      <c r="E91" s="32"/>
      <c r="F91" s="32"/>
      <c r="G91" s="33" t="s">
        <v>168</v>
      </c>
      <c r="H91" s="32" t="s">
        <v>118</v>
      </c>
      <c r="I91" s="18">
        <v>18</v>
      </c>
      <c r="J91" s="19">
        <v>55059.118195343275</v>
      </c>
      <c r="K91" s="184">
        <f t="shared" si="2"/>
        <v>991064.127516179</v>
      </c>
    </row>
    <row r="92" spans="2:11" ht="27.6">
      <c r="B92" s="3"/>
      <c r="C92" s="378">
        <v>2.46</v>
      </c>
      <c r="D92" s="32"/>
      <c r="E92" s="32"/>
      <c r="F92" s="32"/>
      <c r="G92" s="33" t="s">
        <v>169</v>
      </c>
      <c r="H92" s="32" t="s">
        <v>163</v>
      </c>
      <c r="I92" s="18">
        <v>22</v>
      </c>
      <c r="J92" s="19">
        <v>97972.77260575704</v>
      </c>
      <c r="K92" s="184">
        <f t="shared" si="2"/>
        <v>2155400.9973266548</v>
      </c>
    </row>
    <row r="93" spans="2:11" ht="27.6">
      <c r="B93" s="3"/>
      <c r="C93" s="378">
        <v>2.4700000000000002</v>
      </c>
      <c r="D93" s="32"/>
      <c r="E93" s="32"/>
      <c r="F93" s="32"/>
      <c r="G93" s="33" t="s">
        <v>170</v>
      </c>
      <c r="H93" s="32" t="s">
        <v>117</v>
      </c>
      <c r="I93" s="18">
        <v>1</v>
      </c>
      <c r="J93" s="19">
        <v>659359.80806946044</v>
      </c>
      <c r="K93" s="184">
        <f t="shared" si="2"/>
        <v>659359.80806946044</v>
      </c>
    </row>
    <row r="94" spans="2:11" ht="27.6">
      <c r="B94" s="3"/>
      <c r="C94" s="378">
        <v>2.48</v>
      </c>
      <c r="D94" s="32"/>
      <c r="E94" s="32"/>
      <c r="F94" s="32"/>
      <c r="G94" s="33" t="s">
        <v>171</v>
      </c>
      <c r="H94" s="32" t="s">
        <v>117</v>
      </c>
      <c r="I94" s="18">
        <v>10</v>
      </c>
      <c r="J94" s="19">
        <v>69639.402899611872</v>
      </c>
      <c r="K94" s="184">
        <f t="shared" si="2"/>
        <v>696394.02899611869</v>
      </c>
    </row>
    <row r="95" spans="2:11" ht="27.6">
      <c r="B95" s="3"/>
      <c r="C95" s="378">
        <v>2.4900000000000002</v>
      </c>
      <c r="D95" s="32"/>
      <c r="E95" s="32"/>
      <c r="F95" s="32"/>
      <c r="G95" s="33" t="s">
        <v>172</v>
      </c>
      <c r="H95" s="32" t="s">
        <v>117</v>
      </c>
      <c r="I95" s="18">
        <v>3</v>
      </c>
      <c r="J95" s="19">
        <v>174179.71938069104</v>
      </c>
      <c r="K95" s="184">
        <f t="shared" si="2"/>
        <v>522539.15814207308</v>
      </c>
    </row>
    <row r="96" spans="2:11">
      <c r="B96" s="3"/>
      <c r="C96" s="378">
        <v>2.5</v>
      </c>
      <c r="D96" s="32"/>
      <c r="E96" s="32"/>
      <c r="F96" s="32"/>
      <c r="G96" s="33" t="s">
        <v>173</v>
      </c>
      <c r="H96" s="32" t="s">
        <v>117</v>
      </c>
      <c r="I96" s="18">
        <v>3</v>
      </c>
      <c r="J96" s="19">
        <v>83230.253133139617</v>
      </c>
      <c r="K96" s="184">
        <f t="shared" si="2"/>
        <v>249690.75939941884</v>
      </c>
    </row>
    <row r="97" spans="2:11">
      <c r="B97" s="3"/>
      <c r="C97" s="378">
        <v>2.5099999999999998</v>
      </c>
      <c r="D97" s="32"/>
      <c r="E97" s="32"/>
      <c r="F97" s="32"/>
      <c r="G97" s="33" t="s">
        <v>174</v>
      </c>
      <c r="H97" s="32" t="s">
        <v>163</v>
      </c>
      <c r="I97" s="18">
        <v>510</v>
      </c>
      <c r="J97" s="19">
        <v>12427.102043388977</v>
      </c>
      <c r="K97" s="184">
        <f t="shared" si="2"/>
        <v>6337822.0421283785</v>
      </c>
    </row>
    <row r="98" spans="2:11" ht="27.6">
      <c r="B98" s="3"/>
      <c r="C98" s="378">
        <v>2.52</v>
      </c>
      <c r="D98" s="32"/>
      <c r="E98" s="32"/>
      <c r="F98" s="32"/>
      <c r="G98" s="33" t="s">
        <v>175</v>
      </c>
      <c r="H98" s="32" t="s">
        <v>163</v>
      </c>
      <c r="I98" s="18">
        <v>510</v>
      </c>
      <c r="J98" s="19">
        <v>12427.102043388977</v>
      </c>
      <c r="K98" s="184">
        <f t="shared" si="2"/>
        <v>6337822.0421283785</v>
      </c>
    </row>
    <row r="99" spans="2:11">
      <c r="B99" s="3"/>
      <c r="C99" s="378">
        <v>2.5299999999999998</v>
      </c>
      <c r="D99" s="32"/>
      <c r="E99" s="32"/>
      <c r="F99" s="32"/>
      <c r="G99" s="33" t="s">
        <v>176</v>
      </c>
      <c r="H99" s="32" t="s">
        <v>163</v>
      </c>
      <c r="I99" s="18">
        <v>510</v>
      </c>
      <c r="J99" s="19">
        <v>12427.102043388977</v>
      </c>
      <c r="K99" s="184">
        <f t="shared" si="2"/>
        <v>6337822.0421283785</v>
      </c>
    </row>
    <row r="100" spans="2:11">
      <c r="B100" s="3"/>
      <c r="C100" s="378">
        <v>2.54</v>
      </c>
      <c r="D100" s="32"/>
      <c r="E100" s="32"/>
      <c r="F100" s="32"/>
      <c r="G100" s="33" t="s">
        <v>177</v>
      </c>
      <c r="H100" s="32" t="s">
        <v>163</v>
      </c>
      <c r="I100" s="18">
        <v>510</v>
      </c>
      <c r="J100" s="19">
        <v>12427.102043388977</v>
      </c>
      <c r="K100" s="184">
        <f t="shared" si="2"/>
        <v>6337822.0421283785</v>
      </c>
    </row>
    <row r="101" spans="2:11">
      <c r="B101" s="3"/>
      <c r="C101" s="378">
        <v>2.5499999999999998</v>
      </c>
      <c r="D101" s="32"/>
      <c r="E101" s="32"/>
      <c r="F101" s="32"/>
      <c r="G101" s="33" t="s">
        <v>178</v>
      </c>
      <c r="H101" s="32" t="s">
        <v>163</v>
      </c>
      <c r="I101" s="18">
        <v>80</v>
      </c>
      <c r="J101" s="19">
        <v>30491.531347463399</v>
      </c>
      <c r="K101" s="184">
        <f t="shared" si="2"/>
        <v>2439322.5077970717</v>
      </c>
    </row>
    <row r="102" spans="2:11">
      <c r="B102" s="3"/>
      <c r="C102" s="378">
        <v>2.56</v>
      </c>
      <c r="D102" s="32"/>
      <c r="E102" s="32"/>
      <c r="F102" s="32"/>
      <c r="G102" s="33" t="s">
        <v>179</v>
      </c>
      <c r="H102" s="32" t="s">
        <v>163</v>
      </c>
      <c r="I102" s="18">
        <v>80</v>
      </c>
      <c r="J102" s="19">
        <v>30491.531347463399</v>
      </c>
      <c r="K102" s="184">
        <f t="shared" si="2"/>
        <v>2439322.5077970717</v>
      </c>
    </row>
    <row r="103" spans="2:11">
      <c r="B103" s="3"/>
      <c r="C103" s="378">
        <v>2.57</v>
      </c>
      <c r="D103" s="32"/>
      <c r="E103" s="32"/>
      <c r="F103" s="32"/>
      <c r="G103" s="33" t="s">
        <v>180</v>
      </c>
      <c r="H103" s="32" t="s">
        <v>163</v>
      </c>
      <c r="I103" s="18">
        <v>80</v>
      </c>
      <c r="J103" s="19">
        <v>30491.531347463399</v>
      </c>
      <c r="K103" s="184">
        <f t="shared" si="2"/>
        <v>2439322.5077970717</v>
      </c>
    </row>
    <row r="104" spans="2:11">
      <c r="B104" s="3"/>
      <c r="C104" s="378">
        <v>2.58</v>
      </c>
      <c r="D104" s="32"/>
      <c r="E104" s="32"/>
      <c r="F104" s="32"/>
      <c r="G104" s="33" t="s">
        <v>181</v>
      </c>
      <c r="H104" s="32" t="s">
        <v>163</v>
      </c>
      <c r="I104" s="18">
        <v>80</v>
      </c>
      <c r="J104" s="19">
        <v>20610.721995331878</v>
      </c>
      <c r="K104" s="184">
        <f t="shared" si="2"/>
        <v>1648857.7596265501</v>
      </c>
    </row>
    <row r="105" spans="2:11">
      <c r="B105" s="3"/>
      <c r="C105" s="378">
        <v>2.5899999999999901</v>
      </c>
      <c r="D105" s="32"/>
      <c r="E105" s="32"/>
      <c r="F105" s="32"/>
      <c r="G105" s="33" t="s">
        <v>182</v>
      </c>
      <c r="H105" s="32" t="s">
        <v>117</v>
      </c>
      <c r="I105" s="18">
        <v>10</v>
      </c>
      <c r="J105" s="19">
        <v>122208.01572400692</v>
      </c>
      <c r="K105" s="184">
        <f t="shared" si="2"/>
        <v>1222080.1572400692</v>
      </c>
    </row>
    <row r="106" spans="2:11" ht="27.6">
      <c r="B106" s="3"/>
      <c r="C106" s="378">
        <v>2.6</v>
      </c>
      <c r="D106" s="32"/>
      <c r="E106" s="32"/>
      <c r="F106" s="32"/>
      <c r="G106" s="33" t="s">
        <v>183</v>
      </c>
      <c r="H106" s="32" t="s">
        <v>117</v>
      </c>
      <c r="I106" s="18">
        <v>10</v>
      </c>
      <c r="J106" s="19">
        <v>238499.72765648414</v>
      </c>
      <c r="K106" s="184">
        <f t="shared" si="2"/>
        <v>2384997.2765648416</v>
      </c>
    </row>
    <row r="107" spans="2:11" ht="41.4">
      <c r="B107" s="3"/>
      <c r="C107" s="378">
        <v>2.6099999999999901</v>
      </c>
      <c r="D107" s="32"/>
      <c r="E107" s="32"/>
      <c r="F107" s="32"/>
      <c r="G107" s="33" t="s">
        <v>184</v>
      </c>
      <c r="H107" s="32" t="s">
        <v>117</v>
      </c>
      <c r="I107" s="18">
        <v>14</v>
      </c>
      <c r="J107" s="19">
        <v>355973.43704744143</v>
      </c>
      <c r="K107" s="184">
        <f t="shared" si="2"/>
        <v>4983628.1186641799</v>
      </c>
    </row>
    <row r="108" spans="2:11">
      <c r="B108" s="3"/>
      <c r="C108" s="378">
        <v>2.62</v>
      </c>
      <c r="D108" s="32"/>
      <c r="E108" s="32"/>
      <c r="F108" s="32"/>
      <c r="G108" s="33" t="s">
        <v>185</v>
      </c>
      <c r="H108" s="32" t="s">
        <v>117</v>
      </c>
      <c r="I108" s="18">
        <v>69</v>
      </c>
      <c r="J108" s="19">
        <v>119444.70526745294</v>
      </c>
      <c r="K108" s="184">
        <f t="shared" si="2"/>
        <v>8241684.6634542532</v>
      </c>
    </row>
    <row r="109" spans="2:11">
      <c r="B109" s="3"/>
      <c r="C109" s="378">
        <v>2.6299999999999901</v>
      </c>
      <c r="D109" s="32"/>
      <c r="E109" s="32"/>
      <c r="F109" s="32"/>
      <c r="G109" s="33" t="s">
        <v>186</v>
      </c>
      <c r="H109" s="32" t="s">
        <v>117</v>
      </c>
      <c r="I109" s="18">
        <v>8</v>
      </c>
      <c r="J109" s="19">
        <v>116263.8967773832</v>
      </c>
      <c r="K109" s="184">
        <f t="shared" si="2"/>
        <v>930111.17421906558</v>
      </c>
    </row>
    <row r="110" spans="2:11">
      <c r="B110" s="3"/>
      <c r="C110" s="378">
        <v>2.6399999999999899</v>
      </c>
      <c r="D110" s="32"/>
      <c r="E110" s="32"/>
      <c r="F110" s="32"/>
      <c r="G110" s="33" t="s">
        <v>187</v>
      </c>
      <c r="H110" s="32" t="s">
        <v>117</v>
      </c>
      <c r="I110" s="18">
        <v>4</v>
      </c>
      <c r="J110" s="19">
        <v>67923.119850501898</v>
      </c>
      <c r="K110" s="184">
        <f t="shared" si="2"/>
        <v>271692.47940200759</v>
      </c>
    </row>
    <row r="111" spans="2:11">
      <c r="B111" s="3"/>
      <c r="C111" s="378">
        <v>2.6499999999999901</v>
      </c>
      <c r="D111" s="32"/>
      <c r="E111" s="32"/>
      <c r="F111" s="32"/>
      <c r="G111" s="33" t="s">
        <v>188</v>
      </c>
      <c r="H111" s="32" t="s">
        <v>117</v>
      </c>
      <c r="I111" s="18">
        <v>2</v>
      </c>
      <c r="J111" s="19">
        <v>72424.979015596342</v>
      </c>
      <c r="K111" s="184">
        <f t="shared" si="2"/>
        <v>144849.95803119268</v>
      </c>
    </row>
    <row r="112" spans="2:11">
      <c r="B112" s="3"/>
      <c r="C112" s="378">
        <v>2.6599999999999899</v>
      </c>
      <c r="D112" s="32"/>
      <c r="E112" s="32"/>
      <c r="F112" s="32"/>
      <c r="G112" s="33" t="s">
        <v>189</v>
      </c>
      <c r="H112" s="32" t="s">
        <v>117</v>
      </c>
      <c r="I112" s="18">
        <v>8</v>
      </c>
      <c r="J112" s="19">
        <v>63291.321274749287</v>
      </c>
      <c r="K112" s="184">
        <f t="shared" si="2"/>
        <v>506330.5701979943</v>
      </c>
    </row>
    <row r="113" spans="2:11">
      <c r="B113" s="3"/>
      <c r="C113" s="378">
        <v>2.6699999999999902</v>
      </c>
      <c r="D113" s="32"/>
      <c r="E113" s="32"/>
      <c r="F113" s="32"/>
      <c r="G113" s="33" t="s">
        <v>190</v>
      </c>
      <c r="H113" s="32" t="s">
        <v>117</v>
      </c>
      <c r="I113" s="18">
        <v>8</v>
      </c>
      <c r="J113" s="19">
        <v>84646.051295102574</v>
      </c>
      <c r="K113" s="184">
        <f t="shared" si="2"/>
        <v>677168.41036082059</v>
      </c>
    </row>
    <row r="114" spans="2:11" ht="27.6">
      <c r="B114" s="3"/>
      <c r="C114" s="378">
        <v>2.6799999999999899</v>
      </c>
      <c r="D114" s="32"/>
      <c r="E114" s="32"/>
      <c r="F114" s="32"/>
      <c r="G114" s="33" t="s">
        <v>191</v>
      </c>
      <c r="H114" s="32" t="s">
        <v>163</v>
      </c>
      <c r="I114" s="18">
        <v>3</v>
      </c>
      <c r="J114" s="19">
        <v>49719.420538609185</v>
      </c>
      <c r="K114" s="184">
        <f t="shared" si="2"/>
        <v>149158.26161582756</v>
      </c>
    </row>
    <row r="115" spans="2:11">
      <c r="B115" s="3"/>
      <c r="C115" s="378">
        <v>2.6899999999999902</v>
      </c>
      <c r="D115" s="32"/>
      <c r="E115" s="32"/>
      <c r="F115" s="32"/>
      <c r="G115" s="33" t="s">
        <v>192</v>
      </c>
      <c r="H115" s="32" t="s">
        <v>117</v>
      </c>
      <c r="I115" s="18">
        <v>12</v>
      </c>
      <c r="J115" s="19">
        <v>10935.213528201444</v>
      </c>
      <c r="K115" s="184">
        <f t="shared" si="2"/>
        <v>131222.56233841734</v>
      </c>
    </row>
    <row r="116" spans="2:11">
      <c r="B116" s="3"/>
      <c r="C116" s="378">
        <v>2.69999999999999</v>
      </c>
      <c r="D116" s="32"/>
      <c r="E116" s="32"/>
      <c r="F116" s="32"/>
      <c r="G116" s="33" t="s">
        <v>193</v>
      </c>
      <c r="H116" s="32" t="s">
        <v>163</v>
      </c>
      <c r="I116" s="18">
        <v>80</v>
      </c>
      <c r="J116" s="19">
        <v>23542.043433099108</v>
      </c>
      <c r="K116" s="184">
        <f t="shared" si="2"/>
        <v>1883363.4746479287</v>
      </c>
    </row>
    <row r="117" spans="2:11" ht="27.6">
      <c r="B117" s="3"/>
      <c r="C117" s="378">
        <v>2.7099999999999902</v>
      </c>
      <c r="D117" s="32"/>
      <c r="E117" s="32"/>
      <c r="F117" s="32"/>
      <c r="G117" s="33" t="s">
        <v>194</v>
      </c>
      <c r="H117" s="32" t="s">
        <v>195</v>
      </c>
      <c r="I117" s="18">
        <v>38</v>
      </c>
      <c r="J117" s="19">
        <v>21226.144145222806</v>
      </c>
      <c r="K117" s="184">
        <f t="shared" si="2"/>
        <v>806593.47751846665</v>
      </c>
    </row>
    <row r="118" spans="2:11" ht="27.6">
      <c r="B118" s="3"/>
      <c r="C118" s="378">
        <v>2.71999999999999</v>
      </c>
      <c r="D118" s="32"/>
      <c r="E118" s="32"/>
      <c r="F118" s="32"/>
      <c r="G118" s="33" t="s">
        <v>196</v>
      </c>
      <c r="H118" s="32" t="s">
        <v>163</v>
      </c>
      <c r="I118" s="18">
        <v>12</v>
      </c>
      <c r="J118" s="19">
        <v>41937.944789923691</v>
      </c>
      <c r="K118" s="184">
        <f t="shared" si="2"/>
        <v>503255.33747908426</v>
      </c>
    </row>
    <row r="119" spans="2:11">
      <c r="B119" s="3"/>
      <c r="C119" s="378">
        <v>2.7299999999999902</v>
      </c>
      <c r="D119" s="32"/>
      <c r="E119" s="32"/>
      <c r="F119" s="32"/>
      <c r="G119" s="33" t="s">
        <v>197</v>
      </c>
      <c r="H119" s="32" t="s">
        <v>163</v>
      </c>
      <c r="I119" s="18">
        <v>15</v>
      </c>
      <c r="J119" s="19">
        <v>47339.905080931487</v>
      </c>
      <c r="K119" s="184">
        <f t="shared" si="2"/>
        <v>710098.57621397229</v>
      </c>
    </row>
    <row r="120" spans="2:11" ht="14.4" thickBot="1">
      <c r="B120" s="3"/>
      <c r="C120" s="21" t="s">
        <v>14</v>
      </c>
      <c r="D120" s="45"/>
      <c r="E120" s="45"/>
      <c r="F120" s="45"/>
      <c r="G120" s="46"/>
      <c r="H120" s="47"/>
      <c r="I120" s="198"/>
      <c r="J120" s="24"/>
      <c r="K120" s="183">
        <f>+SUM(K46:K119)</f>
        <v>293624404.92658985</v>
      </c>
    </row>
    <row r="121" spans="2:11" s="49" customFormat="1" ht="14.4" thickBot="1">
      <c r="B121" s="50"/>
      <c r="C121" s="53"/>
      <c r="D121" s="53"/>
      <c r="E121" s="53"/>
      <c r="F121" s="53"/>
      <c r="G121" s="53"/>
      <c r="H121" s="53"/>
      <c r="I121" s="53"/>
      <c r="J121" s="53"/>
      <c r="K121" s="185"/>
    </row>
    <row r="122" spans="2:11" s="49" customFormat="1" ht="14.4" thickBot="1">
      <c r="B122" s="50"/>
      <c r="C122" s="55"/>
      <c r="D122" s="56"/>
      <c r="E122" s="55"/>
      <c r="F122" s="55"/>
      <c r="G122" s="72" t="s">
        <v>17</v>
      </c>
      <c r="H122" s="73"/>
      <c r="I122" s="74"/>
      <c r="J122" s="75"/>
      <c r="K122" s="181">
        <f>+K120+K44</f>
        <v>364707031.25509399</v>
      </c>
    </row>
    <row r="123" spans="2:11" s="49" customFormat="1" ht="14.4" thickBot="1">
      <c r="B123" s="50"/>
      <c r="C123" s="55"/>
      <c r="D123" s="56"/>
      <c r="E123" s="56"/>
      <c r="F123" s="56"/>
      <c r="G123" s="55"/>
      <c r="H123" s="55"/>
      <c r="I123" s="76"/>
      <c r="J123" s="77"/>
      <c r="K123" s="186"/>
    </row>
    <row r="124" spans="2:11" s="49" customFormat="1">
      <c r="B124" s="50"/>
      <c r="C124" s="79"/>
      <c r="D124" s="245"/>
      <c r="E124" s="245"/>
      <c r="F124" s="245"/>
      <c r="G124" s="245"/>
      <c r="H124" s="245"/>
      <c r="I124" s="245"/>
      <c r="J124" s="245"/>
      <c r="K124" s="246"/>
    </row>
    <row r="125" spans="2:11" s="49" customFormat="1">
      <c r="B125" s="50"/>
      <c r="C125" s="239" t="s">
        <v>18</v>
      </c>
      <c r="D125" s="240"/>
      <c r="E125" s="240"/>
      <c r="F125" s="240"/>
      <c r="G125" s="240"/>
      <c r="H125" s="244" t="s">
        <v>7</v>
      </c>
      <c r="I125" s="244"/>
      <c r="J125" s="244"/>
      <c r="K125" s="187" t="s">
        <v>19</v>
      </c>
    </row>
    <row r="126" spans="2:11" s="49" customFormat="1">
      <c r="B126" s="50"/>
      <c r="C126" s="239" t="s">
        <v>20</v>
      </c>
      <c r="D126" s="240"/>
      <c r="E126" s="240"/>
      <c r="F126" s="240"/>
      <c r="G126" s="240"/>
      <c r="H126" s="207" t="s">
        <v>21</v>
      </c>
      <c r="I126" s="207"/>
      <c r="J126" s="83" t="s">
        <v>22</v>
      </c>
      <c r="K126" s="191">
        <v>0.30353552733289091</v>
      </c>
    </row>
    <row r="127" spans="2:11" s="49" customFormat="1">
      <c r="B127" s="50"/>
      <c r="C127" s="236" t="s">
        <v>23</v>
      </c>
      <c r="D127" s="237"/>
      <c r="E127" s="237"/>
      <c r="F127" s="237"/>
      <c r="G127" s="238"/>
      <c r="H127" s="234" t="s">
        <v>24</v>
      </c>
      <c r="I127" s="235"/>
      <c r="J127" s="83" t="s">
        <v>25</v>
      </c>
      <c r="K127" s="188">
        <v>0</v>
      </c>
    </row>
    <row r="128" spans="2:11" s="49" customFormat="1">
      <c r="B128" s="50"/>
      <c r="C128" s="208"/>
      <c r="D128" s="209"/>
      <c r="E128" s="209"/>
      <c r="F128" s="209"/>
      <c r="G128" s="210"/>
      <c r="H128" s="206" t="s">
        <v>26</v>
      </c>
      <c r="I128" s="207"/>
      <c r="J128" s="83" t="s">
        <v>27</v>
      </c>
      <c r="K128" s="190">
        <v>0.05</v>
      </c>
    </row>
    <row r="129" spans="2:11">
      <c r="B129" s="3"/>
      <c r="C129" s="211"/>
      <c r="D129" s="212"/>
      <c r="E129" s="212"/>
      <c r="F129" s="212"/>
      <c r="G129" s="213"/>
      <c r="H129" s="207" t="s">
        <v>28</v>
      </c>
      <c r="I129" s="207"/>
      <c r="J129" s="83" t="s">
        <v>29</v>
      </c>
      <c r="K129" s="191">
        <f>+K128+K127+K126</f>
        <v>0.3535355273328909</v>
      </c>
    </row>
    <row r="130" spans="2:11" ht="14.4" thickBot="1">
      <c r="B130" s="3"/>
      <c r="C130" s="214"/>
      <c r="D130" s="215"/>
      <c r="E130" s="215"/>
      <c r="F130" s="215"/>
      <c r="G130" s="216"/>
      <c r="H130" s="204"/>
      <c r="I130" s="204"/>
      <c r="J130" s="204"/>
      <c r="K130" s="205"/>
    </row>
    <row r="131" spans="2:11" ht="14.4" thickBot="1">
      <c r="B131" s="85"/>
      <c r="C131" s="86"/>
      <c r="D131" s="86"/>
      <c r="E131" s="87"/>
      <c r="F131" s="86"/>
      <c r="G131" s="88"/>
      <c r="H131" s="86"/>
      <c r="I131" s="86"/>
      <c r="J131" s="86"/>
      <c r="K131" s="189"/>
    </row>
    <row r="132" spans="2:11" ht="14.4" thickTop="1"/>
  </sheetData>
  <mergeCells count="28">
    <mergeCell ref="C7:K8"/>
    <mergeCell ref="C9:K9"/>
    <mergeCell ref="C16:K16"/>
    <mergeCell ref="H127:I127"/>
    <mergeCell ref="C127:G127"/>
    <mergeCell ref="C126:G126"/>
    <mergeCell ref="C10:K10"/>
    <mergeCell ref="C125:G125"/>
    <mergeCell ref="H125:J125"/>
    <mergeCell ref="H126:I126"/>
    <mergeCell ref="D124:K124"/>
    <mergeCell ref="I11:I12"/>
    <mergeCell ref="J11:J12"/>
    <mergeCell ref="K11:K12"/>
    <mergeCell ref="C11:C12"/>
    <mergeCell ref="D11:D12"/>
    <mergeCell ref="B1:G1"/>
    <mergeCell ref="B2:E2"/>
    <mergeCell ref="B4:K4"/>
    <mergeCell ref="C5:K5"/>
    <mergeCell ref="C6:K6"/>
    <mergeCell ref="G11:G12"/>
    <mergeCell ref="H11:H12"/>
    <mergeCell ref="E11:F11"/>
    <mergeCell ref="H130:K130"/>
    <mergeCell ref="H128:I128"/>
    <mergeCell ref="H129:I129"/>
    <mergeCell ref="C128:G13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17" t="s">
        <v>0</v>
      </c>
      <c r="C1" s="217"/>
      <c r="D1" s="217"/>
      <c r="E1" s="217"/>
      <c r="F1" s="217"/>
      <c r="G1" s="217"/>
    </row>
    <row r="2" spans="2:12">
      <c r="B2" s="217" t="s">
        <v>1</v>
      </c>
      <c r="C2" s="217"/>
      <c r="D2" s="217"/>
      <c r="E2" s="217"/>
    </row>
    <row r="3" spans="2:12" ht="14.4" thickBot="1">
      <c r="C3" s="6"/>
      <c r="D3" s="7"/>
      <c r="E3" s="6"/>
      <c r="F3" s="7"/>
    </row>
    <row r="4" spans="2:12" ht="15" thickTop="1" thickBot="1">
      <c r="B4" s="218"/>
      <c r="C4" s="219"/>
      <c r="D4" s="219"/>
      <c r="E4" s="219"/>
      <c r="F4" s="219"/>
      <c r="G4" s="219"/>
      <c r="H4" s="219"/>
      <c r="I4" s="219"/>
      <c r="J4" s="219"/>
      <c r="K4" s="219"/>
      <c r="L4" s="264"/>
    </row>
    <row r="5" spans="2:12" ht="31.5" customHeight="1">
      <c r="B5" s="3"/>
      <c r="C5" s="261" t="s">
        <v>2</v>
      </c>
      <c r="D5" s="262"/>
      <c r="E5" s="262"/>
      <c r="F5" s="262"/>
      <c r="G5" s="262"/>
      <c r="H5" s="262"/>
      <c r="I5" s="262"/>
      <c r="J5" s="262"/>
      <c r="K5" s="263"/>
      <c r="L5" s="4"/>
    </row>
    <row r="6" spans="2:12">
      <c r="B6" s="3"/>
      <c r="C6" s="265" t="s">
        <v>30</v>
      </c>
      <c r="D6" s="266"/>
      <c r="E6" s="266"/>
      <c r="F6" s="266"/>
      <c r="G6" s="266"/>
      <c r="H6" s="266"/>
      <c r="I6" s="266"/>
      <c r="J6" s="266"/>
      <c r="K6" s="267"/>
      <c r="L6" s="4"/>
    </row>
    <row r="7" spans="2:12" s="2" customFormat="1">
      <c r="B7" s="90"/>
      <c r="C7" s="268" t="s">
        <v>31</v>
      </c>
      <c r="D7" s="268"/>
      <c r="E7" s="268"/>
      <c r="F7" s="268"/>
      <c r="G7" s="268"/>
      <c r="H7" s="268"/>
      <c r="I7" s="268"/>
      <c r="J7" s="268"/>
      <c r="K7" s="268"/>
      <c r="L7" s="10"/>
    </row>
    <row r="8" spans="2:12" ht="105.75" customHeight="1">
      <c r="B8" s="3"/>
      <c r="C8" s="268"/>
      <c r="D8" s="268"/>
      <c r="E8" s="268"/>
      <c r="F8" s="268"/>
      <c r="G8" s="268"/>
      <c r="H8" s="268"/>
      <c r="I8" s="268"/>
      <c r="J8" s="268"/>
      <c r="K8" s="268"/>
      <c r="L8" s="4"/>
    </row>
    <row r="9" spans="2:12" ht="34.5" customHeight="1">
      <c r="B9" s="3"/>
      <c r="C9" s="269" t="s">
        <v>32</v>
      </c>
      <c r="D9" s="229"/>
      <c r="E9" s="229"/>
      <c r="F9" s="229"/>
      <c r="G9" s="229"/>
      <c r="H9" s="229"/>
      <c r="I9" s="229"/>
      <c r="J9" s="229"/>
      <c r="K9" s="270"/>
      <c r="L9" s="4"/>
    </row>
    <row r="10" spans="2:12" ht="30" customHeight="1" thickBot="1">
      <c r="B10" s="3"/>
      <c r="C10" s="241"/>
      <c r="D10" s="242"/>
      <c r="E10" s="242"/>
      <c r="F10" s="242"/>
      <c r="G10" s="242"/>
      <c r="H10" s="242"/>
      <c r="I10" s="242"/>
      <c r="J10" s="242"/>
      <c r="K10" s="243"/>
      <c r="L10" s="4"/>
    </row>
    <row r="11" spans="2:12" ht="30" customHeight="1">
      <c r="B11" s="3"/>
      <c r="C11" s="199" t="s">
        <v>4</v>
      </c>
      <c r="D11" s="201" t="s">
        <v>5</v>
      </c>
      <c r="E11" s="203" t="s">
        <v>6</v>
      </c>
      <c r="F11" s="203"/>
      <c r="G11" s="199" t="s">
        <v>7</v>
      </c>
      <c r="H11" s="201" t="s">
        <v>8</v>
      </c>
      <c r="I11" s="201" t="s">
        <v>9</v>
      </c>
      <c r="J11" s="247" t="s">
        <v>10</v>
      </c>
      <c r="K11" s="253" t="s">
        <v>11</v>
      </c>
      <c r="L11" s="4"/>
    </row>
    <row r="12" spans="2:12" ht="30" customHeight="1" thickBot="1">
      <c r="B12" s="3"/>
      <c r="C12" s="200"/>
      <c r="D12" s="202"/>
      <c r="E12" s="11" t="s">
        <v>12</v>
      </c>
      <c r="F12" s="11" t="s">
        <v>13</v>
      </c>
      <c r="G12" s="200"/>
      <c r="H12" s="202"/>
      <c r="I12" s="202"/>
      <c r="J12" s="248"/>
      <c r="K12" s="254"/>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14</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14</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14</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14</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14</v>
      </c>
      <c r="D39" s="45"/>
      <c r="E39" s="45"/>
      <c r="F39" s="45"/>
      <c r="G39" s="48"/>
      <c r="H39" s="47"/>
      <c r="I39" s="18"/>
      <c r="J39" s="24"/>
      <c r="K39" s="25"/>
      <c r="L39" s="4"/>
    </row>
    <row r="40" spans="2:12" s="49" customFormat="1" ht="30" customHeight="1" thickBot="1">
      <c r="B40" s="50"/>
      <c r="C40" s="255" t="s">
        <v>15</v>
      </c>
      <c r="D40" s="256"/>
      <c r="E40" s="256"/>
      <c r="F40" s="256"/>
      <c r="G40" s="256"/>
      <c r="H40" s="256"/>
      <c r="I40" s="256"/>
      <c r="J40" s="257"/>
      <c r="K40" s="51"/>
      <c r="L40" s="52"/>
    </row>
    <row r="41" spans="2:12" s="49" customFormat="1" ht="14.4" thickBot="1">
      <c r="B41" s="50"/>
      <c r="C41" s="53"/>
      <c r="D41" s="53"/>
      <c r="E41" s="53"/>
      <c r="F41" s="53"/>
      <c r="G41" s="53"/>
      <c r="H41" s="53"/>
      <c r="I41" s="53"/>
      <c r="J41" s="53"/>
      <c r="K41" s="54"/>
      <c r="L41" s="52"/>
    </row>
    <row r="42" spans="2:12" s="49" customFormat="1" ht="30" customHeight="1">
      <c r="B42" s="50"/>
      <c r="C42" s="55"/>
      <c r="D42" s="56"/>
      <c r="E42" s="55"/>
      <c r="F42" s="55"/>
      <c r="G42" s="258"/>
      <c r="H42" s="259"/>
      <c r="I42" s="260"/>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16</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17</v>
      </c>
      <c r="H49" s="73"/>
      <c r="I49" s="74"/>
      <c r="J49" s="75"/>
      <c r="K49" s="51"/>
      <c r="L49" s="52"/>
    </row>
    <row r="50" spans="2:12" s="49" customFormat="1" ht="14.4" thickBot="1">
      <c r="B50" s="50"/>
      <c r="C50" s="55"/>
      <c r="D50" s="56"/>
      <c r="E50" s="56"/>
      <c r="F50" s="56"/>
      <c r="G50" s="55"/>
      <c r="H50" s="55"/>
      <c r="I50" s="76"/>
      <c r="J50" s="77"/>
      <c r="K50" s="78"/>
      <c r="L50" s="52"/>
    </row>
    <row r="51" spans="2:12" s="49" customFormat="1">
      <c r="B51" s="50"/>
      <c r="C51" s="79"/>
      <c r="D51" s="245"/>
      <c r="E51" s="245"/>
      <c r="F51" s="245"/>
      <c r="G51" s="245"/>
      <c r="H51" s="245"/>
      <c r="I51" s="245"/>
      <c r="J51" s="245"/>
      <c r="K51" s="246"/>
      <c r="L51" s="80"/>
    </row>
    <row r="52" spans="2:12" s="49" customFormat="1" ht="46.5" customHeight="1">
      <c r="B52" s="50"/>
      <c r="C52" s="239" t="s">
        <v>18</v>
      </c>
      <c r="D52" s="240"/>
      <c r="E52" s="240"/>
      <c r="F52" s="240"/>
      <c r="G52" s="240"/>
      <c r="H52" s="244" t="s">
        <v>7</v>
      </c>
      <c r="I52" s="244"/>
      <c r="J52" s="244"/>
      <c r="K52" s="81" t="s">
        <v>19</v>
      </c>
      <c r="L52" s="82"/>
    </row>
    <row r="53" spans="2:12" s="49" customFormat="1" ht="32.25" customHeight="1">
      <c r="B53" s="50"/>
      <c r="C53" s="239" t="s">
        <v>20</v>
      </c>
      <c r="D53" s="240"/>
      <c r="E53" s="240"/>
      <c r="F53" s="240"/>
      <c r="G53" s="240"/>
      <c r="H53" s="207" t="s">
        <v>21</v>
      </c>
      <c r="I53" s="207"/>
      <c r="J53" s="83" t="s">
        <v>22</v>
      </c>
      <c r="K53" s="84" t="s">
        <v>33</v>
      </c>
      <c r="L53" s="82"/>
    </row>
    <row r="54" spans="2:12" s="49" customFormat="1" ht="30" customHeight="1">
      <c r="B54" s="50"/>
      <c r="C54" s="239" t="s">
        <v>23</v>
      </c>
      <c r="D54" s="240"/>
      <c r="E54" s="240"/>
      <c r="F54" s="240"/>
      <c r="G54" s="240"/>
      <c r="H54" s="251" t="s">
        <v>24</v>
      </c>
      <c r="I54" s="252"/>
      <c r="J54" s="83" t="s">
        <v>25</v>
      </c>
      <c r="K54" s="84" t="s">
        <v>33</v>
      </c>
      <c r="L54" s="82"/>
    </row>
    <row r="55" spans="2:12" s="49" customFormat="1" ht="58.5" customHeight="1">
      <c r="B55" s="50"/>
      <c r="C55" s="208"/>
      <c r="D55" s="209"/>
      <c r="E55" s="209"/>
      <c r="F55" s="209"/>
      <c r="G55" s="210"/>
      <c r="H55" s="206" t="s">
        <v>26</v>
      </c>
      <c r="I55" s="207"/>
      <c r="J55" s="83" t="s">
        <v>27</v>
      </c>
      <c r="K55" s="84" t="s">
        <v>33</v>
      </c>
      <c r="L55" s="52"/>
    </row>
    <row r="56" spans="2:12" ht="39" customHeight="1">
      <c r="B56" s="3"/>
      <c r="C56" s="211"/>
      <c r="D56" s="212"/>
      <c r="E56" s="212"/>
      <c r="F56" s="212"/>
      <c r="G56" s="213"/>
      <c r="H56" s="207" t="s">
        <v>28</v>
      </c>
      <c r="I56" s="207"/>
      <c r="J56" s="83" t="s">
        <v>29</v>
      </c>
      <c r="K56" s="84" t="s">
        <v>33</v>
      </c>
      <c r="L56" s="4"/>
    </row>
    <row r="57" spans="2:12" ht="47.25" customHeight="1" thickBot="1">
      <c r="B57" s="3"/>
      <c r="C57" s="214"/>
      <c r="D57" s="215"/>
      <c r="E57" s="215"/>
      <c r="F57" s="215"/>
      <c r="G57" s="216"/>
      <c r="H57" s="204"/>
      <c r="I57" s="204"/>
      <c r="J57" s="204"/>
      <c r="K57" s="205"/>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34</v>
      </c>
      <c r="H59" s="92"/>
      <c r="I59" s="92"/>
      <c r="J59" s="92"/>
      <c r="K59" s="92"/>
      <c r="L59" s="4"/>
    </row>
    <row r="60" spans="2:12" ht="14.4" thickBot="1">
      <c r="B60" s="85"/>
      <c r="C60" s="86"/>
      <c r="D60" s="86"/>
      <c r="E60" s="87"/>
      <c r="F60" s="86"/>
      <c r="G60" s="88"/>
      <c r="H60" s="86"/>
      <c r="I60" s="86"/>
      <c r="J60" s="86"/>
      <c r="K60" s="86"/>
      <c r="L60" s="89"/>
    </row>
    <row r="61" spans="2:12" ht="14.4"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4" customWidth="1"/>
    <col min="3" max="3" width="14.6640625" style="94" customWidth="1"/>
    <col min="4" max="4" width="13" style="94" customWidth="1"/>
    <col min="5" max="11" width="11.44140625" style="94"/>
    <col min="12" max="12" width="12.88671875" style="94" customWidth="1"/>
    <col min="13" max="14" width="11.44140625" style="94"/>
    <col min="15" max="15" width="18.6640625" style="94" customWidth="1"/>
    <col min="16" max="17" width="3.109375" style="94" customWidth="1"/>
    <col min="18" max="16384" width="11.44140625" style="94"/>
  </cols>
  <sheetData>
    <row r="1" spans="2:16">
      <c r="B1" s="217" t="s">
        <v>35</v>
      </c>
      <c r="C1" s="217"/>
      <c r="D1" s="217"/>
      <c r="E1" s="217"/>
      <c r="F1" s="217"/>
      <c r="G1" s="217"/>
      <c r="H1" s="217"/>
      <c r="I1" s="217"/>
      <c r="J1" s="217"/>
      <c r="K1" s="217"/>
      <c r="L1" s="217"/>
    </row>
    <row r="2" spans="2:16">
      <c r="B2" s="217" t="s">
        <v>1</v>
      </c>
      <c r="C2" s="217"/>
      <c r="D2" s="217"/>
      <c r="E2" s="217"/>
    </row>
    <row r="3" spans="2:16" ht="14.4" thickBot="1"/>
    <row r="4" spans="2:16" ht="25.5" customHeight="1" thickTop="1">
      <c r="B4" s="356"/>
      <c r="C4" s="357"/>
      <c r="D4" s="357"/>
      <c r="E4" s="357"/>
      <c r="F4" s="357"/>
      <c r="G4" s="357"/>
      <c r="H4" s="357"/>
      <c r="I4" s="357"/>
      <c r="J4" s="357"/>
      <c r="K4" s="357"/>
      <c r="L4" s="357"/>
      <c r="M4" s="357"/>
      <c r="N4" s="357"/>
      <c r="O4" s="357"/>
      <c r="P4" s="358"/>
    </row>
    <row r="5" spans="2:16" ht="36.75" customHeight="1">
      <c r="B5" s="96"/>
      <c r="C5" s="271" t="s">
        <v>36</v>
      </c>
      <c r="D5" s="271"/>
      <c r="E5" s="271"/>
      <c r="F5" s="271"/>
      <c r="G5" s="271"/>
      <c r="H5" s="271"/>
      <c r="I5" s="271"/>
      <c r="J5" s="271"/>
      <c r="K5" s="271"/>
      <c r="L5" s="271"/>
      <c r="M5" s="271"/>
      <c r="N5" s="271"/>
      <c r="O5" s="271"/>
      <c r="P5" s="95"/>
    </row>
    <row r="6" spans="2:16" ht="14.4" thickBot="1">
      <c r="B6" s="96"/>
      <c r="P6" s="95"/>
    </row>
    <row r="7" spans="2:16">
      <c r="B7" s="96"/>
      <c r="C7" s="280"/>
      <c r="D7" s="282"/>
      <c r="E7" s="283"/>
      <c r="F7" s="283"/>
      <c r="G7" s="283"/>
      <c r="H7" s="283"/>
      <c r="I7" s="283"/>
      <c r="J7" s="283"/>
      <c r="K7" s="284"/>
      <c r="L7" s="300"/>
      <c r="M7" s="301"/>
      <c r="N7" s="301"/>
      <c r="O7" s="302"/>
      <c r="P7" s="95"/>
    </row>
    <row r="8" spans="2:16">
      <c r="B8" s="96"/>
      <c r="C8" s="281"/>
      <c r="D8" s="274" t="s">
        <v>37</v>
      </c>
      <c r="E8" s="275"/>
      <c r="F8" s="275"/>
      <c r="G8" s="275"/>
      <c r="H8" s="275"/>
      <c r="I8" s="275"/>
      <c r="J8" s="275"/>
      <c r="K8" s="276"/>
      <c r="L8" s="303"/>
      <c r="M8" s="304"/>
      <c r="N8" s="304"/>
      <c r="O8" s="305"/>
      <c r="P8" s="95"/>
    </row>
    <row r="9" spans="2:16">
      <c r="B9" s="96"/>
      <c r="C9" s="281"/>
      <c r="D9" s="274"/>
      <c r="E9" s="275"/>
      <c r="F9" s="275"/>
      <c r="G9" s="275"/>
      <c r="H9" s="275"/>
      <c r="I9" s="275"/>
      <c r="J9" s="275"/>
      <c r="K9" s="276"/>
      <c r="L9" s="272" t="s">
        <v>38</v>
      </c>
      <c r="M9" s="306"/>
      <c r="N9" s="307"/>
      <c r="O9" s="308"/>
      <c r="P9" s="95"/>
    </row>
    <row r="10" spans="2:16">
      <c r="B10" s="96"/>
      <c r="C10" s="281"/>
      <c r="D10" s="274" t="s">
        <v>39</v>
      </c>
      <c r="E10" s="275"/>
      <c r="F10" s="275"/>
      <c r="G10" s="275"/>
      <c r="H10" s="275"/>
      <c r="I10" s="275"/>
      <c r="J10" s="275"/>
      <c r="K10" s="276"/>
      <c r="L10" s="285"/>
      <c r="M10" s="309"/>
      <c r="N10" s="310"/>
      <c r="O10" s="311"/>
      <c r="P10" s="95"/>
    </row>
    <row r="11" spans="2:16" ht="12.75" customHeight="1">
      <c r="B11" s="96"/>
      <c r="C11" s="281"/>
      <c r="D11" s="277"/>
      <c r="E11" s="278"/>
      <c r="F11" s="278"/>
      <c r="G11" s="278"/>
      <c r="H11" s="278"/>
      <c r="I11" s="278"/>
      <c r="J11" s="278"/>
      <c r="K11" s="279"/>
      <c r="L11" s="272" t="s">
        <v>40</v>
      </c>
      <c r="M11" s="272">
        <v>1</v>
      </c>
      <c r="N11" s="272" t="s">
        <v>41</v>
      </c>
      <c r="O11" s="298">
        <v>1</v>
      </c>
      <c r="P11" s="95"/>
    </row>
    <row r="12" spans="2:16">
      <c r="B12" s="96"/>
      <c r="C12" s="281"/>
      <c r="D12" s="277"/>
      <c r="E12" s="278"/>
      <c r="F12" s="278"/>
      <c r="G12" s="278"/>
      <c r="H12" s="278"/>
      <c r="I12" s="278"/>
      <c r="J12" s="278"/>
      <c r="K12" s="279"/>
      <c r="L12" s="273"/>
      <c r="M12" s="273"/>
      <c r="N12" s="273"/>
      <c r="O12" s="299"/>
      <c r="P12" s="95"/>
    </row>
    <row r="13" spans="2:16">
      <c r="B13" s="96"/>
      <c r="C13" s="281"/>
      <c r="D13" s="274" t="s">
        <v>42</v>
      </c>
      <c r="E13" s="275"/>
      <c r="F13" s="275"/>
      <c r="G13" s="275"/>
      <c r="H13" s="275"/>
      <c r="I13" s="275"/>
      <c r="J13" s="275"/>
      <c r="K13" s="276"/>
      <c r="L13" s="273"/>
      <c r="M13" s="273"/>
      <c r="N13" s="273"/>
      <c r="O13" s="299"/>
      <c r="P13" s="95"/>
    </row>
    <row r="14" spans="2:16" ht="14.4"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43</v>
      </c>
      <c r="M15" s="105" t="s">
        <v>44</v>
      </c>
      <c r="N15" s="105" t="s">
        <v>45</v>
      </c>
      <c r="O15" s="106" t="s">
        <v>46</v>
      </c>
      <c r="P15" s="95"/>
    </row>
    <row r="16" spans="2:16">
      <c r="B16" s="96"/>
      <c r="C16" s="107"/>
      <c r="D16" s="98"/>
      <c r="E16" s="98"/>
      <c r="F16" s="98"/>
      <c r="G16" s="98"/>
      <c r="H16" s="98"/>
      <c r="I16" s="98"/>
      <c r="J16" s="98"/>
      <c r="K16" s="98"/>
      <c r="L16" s="108"/>
      <c r="M16" s="109"/>
      <c r="N16" s="109"/>
      <c r="O16" s="110"/>
      <c r="P16" s="95"/>
    </row>
    <row r="17" spans="2:16" ht="18" customHeight="1">
      <c r="B17" s="96"/>
      <c r="C17" s="365" t="s">
        <v>47</v>
      </c>
      <c r="D17" s="366"/>
      <c r="E17" s="366"/>
      <c r="F17" s="366"/>
      <c r="G17" s="98"/>
      <c r="H17" s="98"/>
      <c r="I17" s="98" t="s">
        <v>48</v>
      </c>
      <c r="K17" s="98"/>
      <c r="L17" s="108"/>
      <c r="O17" s="111"/>
      <c r="P17" s="95"/>
    </row>
    <row r="18" spans="2:16">
      <c r="B18" s="96"/>
      <c r="C18" s="112"/>
      <c r="D18" s="113"/>
      <c r="E18" s="113"/>
      <c r="F18" s="113"/>
      <c r="G18" s="113"/>
      <c r="H18" s="113"/>
      <c r="I18" s="113"/>
      <c r="J18" s="113"/>
      <c r="K18" s="113"/>
      <c r="L18" s="113"/>
      <c r="M18" s="113"/>
      <c r="N18" s="113"/>
      <c r="O18" s="114"/>
      <c r="P18" s="95"/>
    </row>
    <row r="19" spans="2:16" ht="14.4" thickBot="1">
      <c r="B19" s="96"/>
      <c r="C19" s="115"/>
      <c r="D19" s="116"/>
      <c r="E19" s="116"/>
      <c r="F19" s="116"/>
      <c r="G19" s="116"/>
      <c r="H19" s="116"/>
      <c r="I19" s="116"/>
      <c r="J19" s="116"/>
      <c r="K19" s="116"/>
      <c r="L19" s="116"/>
      <c r="M19" s="116"/>
      <c r="N19" s="116"/>
      <c r="O19" s="117"/>
      <c r="P19" s="95"/>
    </row>
    <row r="20" spans="2:16" ht="14.4" thickBot="1">
      <c r="B20" s="96"/>
      <c r="C20" s="118"/>
      <c r="D20" s="119"/>
      <c r="E20" s="119"/>
      <c r="F20" s="119"/>
      <c r="G20" s="119"/>
      <c r="H20" s="119"/>
      <c r="K20" s="119"/>
      <c r="L20" s="119"/>
      <c r="M20" s="119"/>
      <c r="N20" s="119"/>
      <c r="O20" s="120"/>
      <c r="P20" s="95"/>
    </row>
    <row r="21" spans="2:16">
      <c r="B21" s="96"/>
      <c r="C21" s="320" t="s">
        <v>49</v>
      </c>
      <c r="D21" s="321"/>
      <c r="E21" s="321"/>
      <c r="F21" s="321"/>
      <c r="G21" s="321"/>
      <c r="H21" s="321"/>
      <c r="I21" s="321"/>
      <c r="J21" s="321"/>
      <c r="K21" s="321"/>
      <c r="L21" s="321"/>
      <c r="M21" s="321"/>
      <c r="N21" s="321"/>
      <c r="O21" s="322"/>
      <c r="P21" s="95"/>
    </row>
    <row r="22" spans="2:16" ht="14.4" thickBot="1">
      <c r="B22" s="96"/>
      <c r="C22" s="121"/>
      <c r="O22" s="122"/>
      <c r="P22" s="95"/>
    </row>
    <row r="23" spans="2:16">
      <c r="B23" s="96"/>
      <c r="C23" s="123" t="s">
        <v>50</v>
      </c>
      <c r="D23" s="286" t="s">
        <v>51</v>
      </c>
      <c r="E23" s="287"/>
      <c r="F23" s="287"/>
      <c r="G23" s="287"/>
      <c r="H23" s="287"/>
      <c r="I23" s="287"/>
      <c r="J23" s="287"/>
      <c r="K23" s="287"/>
      <c r="L23" s="288"/>
      <c r="M23" s="318" t="s">
        <v>52</v>
      </c>
      <c r="N23" s="319"/>
      <c r="O23" s="123" t="s">
        <v>9</v>
      </c>
      <c r="P23" s="95"/>
    </row>
    <row r="24" spans="2:16" ht="14.4" thickBot="1">
      <c r="B24" s="96"/>
      <c r="C24" s="124"/>
      <c r="D24" s="312"/>
      <c r="E24" s="332"/>
      <c r="F24" s="332"/>
      <c r="G24" s="332"/>
      <c r="H24" s="332"/>
      <c r="I24" s="332"/>
      <c r="J24" s="332"/>
      <c r="K24" s="332"/>
      <c r="L24" s="313"/>
      <c r="M24" s="312"/>
      <c r="N24" s="313"/>
      <c r="O24" s="125"/>
      <c r="P24" s="95"/>
    </row>
    <row r="25" spans="2:16">
      <c r="B25" s="96"/>
      <c r="C25" s="289" t="s">
        <v>53</v>
      </c>
      <c r="D25" s="290"/>
      <c r="E25" s="290"/>
      <c r="F25" s="290"/>
      <c r="G25" s="290"/>
      <c r="H25" s="290"/>
      <c r="I25" s="290"/>
      <c r="J25" s="290"/>
      <c r="K25" s="290"/>
      <c r="L25" s="290"/>
      <c r="M25" s="290"/>
      <c r="N25" s="290"/>
      <c r="O25" s="291"/>
      <c r="P25" s="95"/>
    </row>
    <row r="26" spans="2:16">
      <c r="B26" s="96"/>
      <c r="C26" s="292"/>
      <c r="D26" s="293"/>
      <c r="E26" s="293"/>
      <c r="F26" s="293"/>
      <c r="G26" s="293"/>
      <c r="H26" s="293"/>
      <c r="I26" s="293"/>
      <c r="J26" s="293"/>
      <c r="K26" s="293"/>
      <c r="L26" s="293"/>
      <c r="M26" s="293"/>
      <c r="N26" s="293"/>
      <c r="O26" s="294"/>
      <c r="P26" s="95"/>
    </row>
    <row r="27" spans="2:16" ht="14.4" thickBot="1">
      <c r="B27" s="96"/>
      <c r="C27" s="295"/>
      <c r="D27" s="296"/>
      <c r="E27" s="296"/>
      <c r="F27" s="296"/>
      <c r="G27" s="296"/>
      <c r="H27" s="296"/>
      <c r="I27" s="296"/>
      <c r="J27" s="296"/>
      <c r="K27" s="296"/>
      <c r="L27" s="296"/>
      <c r="M27" s="296"/>
      <c r="N27" s="296"/>
      <c r="O27" s="297"/>
      <c r="P27" s="95"/>
    </row>
    <row r="28" spans="2:16">
      <c r="B28" s="96"/>
      <c r="C28" s="314" t="s">
        <v>51</v>
      </c>
      <c r="D28" s="315"/>
      <c r="E28" s="315"/>
      <c r="F28" s="315"/>
      <c r="G28" s="316"/>
      <c r="H28" s="317" t="s">
        <v>54</v>
      </c>
      <c r="I28" s="315"/>
      <c r="J28" s="329" t="s">
        <v>55</v>
      </c>
      <c r="K28" s="330"/>
      <c r="L28" s="127" t="s">
        <v>56</v>
      </c>
      <c r="M28" s="317" t="s">
        <v>57</v>
      </c>
      <c r="N28" s="331"/>
      <c r="O28" s="128" t="s">
        <v>58</v>
      </c>
      <c r="P28" s="95"/>
    </row>
    <row r="29" spans="2:16">
      <c r="B29" s="96"/>
      <c r="C29" s="323"/>
      <c r="D29" s="324"/>
      <c r="E29" s="324"/>
      <c r="F29" s="324"/>
      <c r="G29" s="325"/>
      <c r="H29" s="326"/>
      <c r="I29" s="325"/>
      <c r="J29" s="326"/>
      <c r="K29" s="325"/>
      <c r="L29" s="130"/>
      <c r="M29" s="327"/>
      <c r="N29" s="328"/>
      <c r="O29" s="131"/>
      <c r="P29" s="95"/>
    </row>
    <row r="30" spans="2:16">
      <c r="B30" s="96"/>
      <c r="C30" s="132"/>
      <c r="D30" s="133"/>
      <c r="E30" s="133"/>
      <c r="F30" s="133"/>
      <c r="G30" s="134"/>
      <c r="H30" s="135"/>
      <c r="I30" s="134"/>
      <c r="J30" s="135"/>
      <c r="K30" s="134"/>
      <c r="L30" s="130"/>
      <c r="M30" s="327"/>
      <c r="N30" s="328"/>
      <c r="O30" s="131"/>
      <c r="P30" s="95"/>
    </row>
    <row r="31" spans="2:16" ht="14.4" thickBot="1">
      <c r="B31" s="96"/>
      <c r="C31" s="333"/>
      <c r="D31" s="334"/>
      <c r="E31" s="334"/>
      <c r="F31" s="334"/>
      <c r="G31" s="335"/>
      <c r="H31" s="336"/>
      <c r="I31" s="335"/>
      <c r="J31" s="336"/>
      <c r="K31" s="335"/>
      <c r="L31" s="136"/>
      <c r="M31" s="337"/>
      <c r="N31" s="338"/>
      <c r="O31" s="131"/>
      <c r="P31" s="95"/>
    </row>
    <row r="32" spans="2:16" ht="14.4" thickBot="1">
      <c r="B32" s="96"/>
      <c r="C32" s="346" t="s">
        <v>59</v>
      </c>
      <c r="D32" s="347"/>
      <c r="E32" s="347"/>
      <c r="F32" s="347"/>
      <c r="G32" s="347"/>
      <c r="H32" s="347"/>
      <c r="I32" s="347"/>
      <c r="J32" s="347"/>
      <c r="K32" s="347"/>
      <c r="L32" s="347"/>
      <c r="M32" s="347"/>
      <c r="N32" s="348"/>
      <c r="O32" s="137"/>
      <c r="P32" s="95"/>
    </row>
    <row r="33" spans="2:16" ht="13.5" customHeight="1">
      <c r="B33" s="96"/>
      <c r="C33" s="289" t="s">
        <v>60</v>
      </c>
      <c r="D33" s="290"/>
      <c r="E33" s="290"/>
      <c r="F33" s="290"/>
      <c r="G33" s="290"/>
      <c r="H33" s="290"/>
      <c r="I33" s="290"/>
      <c r="J33" s="290"/>
      <c r="K33" s="290"/>
      <c r="L33" s="290"/>
      <c r="M33" s="290"/>
      <c r="N33" s="290"/>
      <c r="O33" s="291"/>
      <c r="P33" s="95"/>
    </row>
    <row r="34" spans="2:16">
      <c r="B34" s="96"/>
      <c r="C34" s="292"/>
      <c r="D34" s="293"/>
      <c r="E34" s="293"/>
      <c r="F34" s="293"/>
      <c r="G34" s="293"/>
      <c r="H34" s="293"/>
      <c r="I34" s="293"/>
      <c r="J34" s="293"/>
      <c r="K34" s="293"/>
      <c r="L34" s="293"/>
      <c r="M34" s="293"/>
      <c r="N34" s="293"/>
      <c r="O34" s="294"/>
      <c r="P34" s="95"/>
    </row>
    <row r="35" spans="2:16" ht="14.4" thickBot="1">
      <c r="B35" s="96"/>
      <c r="C35" s="295"/>
      <c r="D35" s="296"/>
      <c r="E35" s="296"/>
      <c r="F35" s="296"/>
      <c r="G35" s="296"/>
      <c r="H35" s="296"/>
      <c r="I35" s="296"/>
      <c r="J35" s="296"/>
      <c r="K35" s="296"/>
      <c r="L35" s="296"/>
      <c r="M35" s="296"/>
      <c r="N35" s="296"/>
      <c r="O35" s="297"/>
      <c r="P35" s="95"/>
    </row>
    <row r="36" spans="2:16">
      <c r="B36" s="96"/>
      <c r="C36" s="314" t="s">
        <v>51</v>
      </c>
      <c r="D36" s="339"/>
      <c r="E36" s="339"/>
      <c r="F36" s="339"/>
      <c r="G36" s="339"/>
      <c r="H36" s="339"/>
      <c r="I36" s="339"/>
      <c r="J36" s="331"/>
      <c r="K36" s="126" t="s">
        <v>52</v>
      </c>
      <c r="L36" s="127" t="s">
        <v>9</v>
      </c>
      <c r="M36" s="317" t="s">
        <v>61</v>
      </c>
      <c r="N36" s="331"/>
      <c r="O36" s="128" t="s">
        <v>58</v>
      </c>
      <c r="P36" s="95"/>
    </row>
    <row r="37" spans="2:16">
      <c r="B37" s="96"/>
      <c r="C37" s="323"/>
      <c r="D37" s="324"/>
      <c r="E37" s="324"/>
      <c r="F37" s="324"/>
      <c r="G37" s="324"/>
      <c r="H37" s="324"/>
      <c r="I37" s="324"/>
      <c r="J37" s="325"/>
      <c r="K37" s="139"/>
      <c r="L37" s="140"/>
      <c r="M37" s="354"/>
      <c r="N37" s="355"/>
      <c r="O37" s="131"/>
      <c r="P37" s="95"/>
    </row>
    <row r="38" spans="2:16" ht="14.4" thickBot="1">
      <c r="B38" s="96"/>
      <c r="C38" s="333"/>
      <c r="D38" s="334"/>
      <c r="E38" s="334"/>
      <c r="F38" s="334"/>
      <c r="G38" s="334"/>
      <c r="H38" s="334"/>
      <c r="I38" s="334"/>
      <c r="J38" s="335"/>
      <c r="K38" s="133"/>
      <c r="L38" s="141"/>
      <c r="M38" s="344"/>
      <c r="N38" s="345"/>
      <c r="O38" s="142"/>
      <c r="P38" s="95"/>
    </row>
    <row r="39" spans="2:16" ht="14.4" thickBot="1">
      <c r="B39" s="96"/>
      <c r="C39" s="346" t="s">
        <v>59</v>
      </c>
      <c r="D39" s="347"/>
      <c r="E39" s="347"/>
      <c r="F39" s="347"/>
      <c r="G39" s="347"/>
      <c r="H39" s="347"/>
      <c r="I39" s="347"/>
      <c r="J39" s="347"/>
      <c r="K39" s="347"/>
      <c r="L39" s="347"/>
      <c r="M39" s="347"/>
      <c r="N39" s="348"/>
      <c r="O39" s="143">
        <v>0</v>
      </c>
      <c r="P39" s="95"/>
    </row>
    <row r="40" spans="2:16">
      <c r="B40" s="96"/>
      <c r="C40" s="289" t="s">
        <v>62</v>
      </c>
      <c r="D40" s="290"/>
      <c r="E40" s="290"/>
      <c r="F40" s="290"/>
      <c r="G40" s="290"/>
      <c r="H40" s="290"/>
      <c r="I40" s="290"/>
      <c r="J40" s="290"/>
      <c r="K40" s="290"/>
      <c r="L40" s="290"/>
      <c r="M40" s="290"/>
      <c r="N40" s="290"/>
      <c r="O40" s="291"/>
      <c r="P40" s="95"/>
    </row>
    <row r="41" spans="2:16">
      <c r="B41" s="96"/>
      <c r="C41" s="292"/>
      <c r="D41" s="293"/>
      <c r="E41" s="293"/>
      <c r="F41" s="293"/>
      <c r="G41" s="293"/>
      <c r="H41" s="293"/>
      <c r="I41" s="293"/>
      <c r="J41" s="293"/>
      <c r="K41" s="293"/>
      <c r="L41" s="293"/>
      <c r="M41" s="293"/>
      <c r="N41" s="293"/>
      <c r="O41" s="294"/>
      <c r="P41" s="95"/>
    </row>
    <row r="42" spans="2:16" ht="14.4" thickBot="1">
      <c r="B42" s="96"/>
      <c r="C42" s="295"/>
      <c r="D42" s="296"/>
      <c r="E42" s="296"/>
      <c r="F42" s="296"/>
      <c r="G42" s="296"/>
      <c r="H42" s="296"/>
      <c r="I42" s="296"/>
      <c r="J42" s="296"/>
      <c r="K42" s="296"/>
      <c r="L42" s="296"/>
      <c r="M42" s="296"/>
      <c r="N42" s="296"/>
      <c r="O42" s="297"/>
      <c r="P42" s="95"/>
    </row>
    <row r="43" spans="2:16" ht="15.6">
      <c r="B43" s="96"/>
      <c r="C43" s="314" t="s">
        <v>63</v>
      </c>
      <c r="D43" s="339"/>
      <c r="E43" s="339"/>
      <c r="F43" s="339"/>
      <c r="G43" s="339"/>
      <c r="H43" s="339"/>
      <c r="I43" s="339"/>
      <c r="J43" s="127" t="s">
        <v>64</v>
      </c>
      <c r="K43" s="138" t="s">
        <v>65</v>
      </c>
      <c r="L43" s="144" t="s">
        <v>66</v>
      </c>
      <c r="M43" s="317" t="s">
        <v>67</v>
      </c>
      <c r="N43" s="331"/>
      <c r="O43" s="128" t="s">
        <v>58</v>
      </c>
      <c r="P43" s="95"/>
    </row>
    <row r="44" spans="2:16">
      <c r="B44" s="96"/>
      <c r="C44" s="323"/>
      <c r="D44" s="324"/>
      <c r="E44" s="324"/>
      <c r="F44" s="324"/>
      <c r="G44" s="324"/>
      <c r="H44" s="324"/>
      <c r="I44" s="324"/>
      <c r="J44" s="145"/>
      <c r="K44" s="146"/>
      <c r="L44" s="145"/>
      <c r="M44" s="342"/>
      <c r="N44" s="343"/>
      <c r="O44" s="131"/>
      <c r="P44" s="95"/>
    </row>
    <row r="45" spans="2:16" ht="14.4" thickBot="1">
      <c r="B45" s="96"/>
      <c r="C45" s="333"/>
      <c r="D45" s="334"/>
      <c r="E45" s="334"/>
      <c r="F45" s="334"/>
      <c r="G45" s="334"/>
      <c r="H45" s="334"/>
      <c r="I45" s="334"/>
      <c r="J45" s="147"/>
      <c r="K45" s="148"/>
      <c r="L45" s="147"/>
      <c r="M45" s="344"/>
      <c r="N45" s="345"/>
      <c r="O45" s="149"/>
      <c r="P45" s="95"/>
    </row>
    <row r="46" spans="2:16" ht="14.4" thickBot="1">
      <c r="B46" s="96"/>
      <c r="C46" s="346" t="s">
        <v>59</v>
      </c>
      <c r="D46" s="347"/>
      <c r="E46" s="347"/>
      <c r="F46" s="347"/>
      <c r="G46" s="347"/>
      <c r="H46" s="347"/>
      <c r="I46" s="347"/>
      <c r="J46" s="347"/>
      <c r="K46" s="347"/>
      <c r="L46" s="347"/>
      <c r="M46" s="347"/>
      <c r="N46" s="348"/>
      <c r="O46" s="137"/>
      <c r="P46" s="95"/>
    </row>
    <row r="47" spans="2:16">
      <c r="B47" s="96"/>
      <c r="C47" s="289" t="s">
        <v>68</v>
      </c>
      <c r="D47" s="290"/>
      <c r="E47" s="290"/>
      <c r="F47" s="290"/>
      <c r="G47" s="290"/>
      <c r="H47" s="290"/>
      <c r="I47" s="290"/>
      <c r="J47" s="290"/>
      <c r="K47" s="290"/>
      <c r="L47" s="290"/>
      <c r="M47" s="290"/>
      <c r="N47" s="290"/>
      <c r="O47" s="291"/>
      <c r="P47" s="95"/>
    </row>
    <row r="48" spans="2:16">
      <c r="B48" s="96"/>
      <c r="C48" s="292"/>
      <c r="D48" s="293"/>
      <c r="E48" s="293"/>
      <c r="F48" s="293"/>
      <c r="G48" s="293"/>
      <c r="H48" s="293"/>
      <c r="I48" s="293"/>
      <c r="J48" s="293"/>
      <c r="K48" s="293"/>
      <c r="L48" s="293"/>
      <c r="M48" s="293"/>
      <c r="N48" s="293"/>
      <c r="O48" s="294"/>
      <c r="P48" s="95"/>
    </row>
    <row r="49" spans="2:16" ht="14.4" thickBot="1">
      <c r="B49" s="96"/>
      <c r="C49" s="295"/>
      <c r="D49" s="296"/>
      <c r="E49" s="296"/>
      <c r="F49" s="296"/>
      <c r="G49" s="296"/>
      <c r="H49" s="296"/>
      <c r="I49" s="296"/>
      <c r="J49" s="296"/>
      <c r="K49" s="296"/>
      <c r="L49" s="296"/>
      <c r="M49" s="296"/>
      <c r="N49" s="296"/>
      <c r="O49" s="297"/>
      <c r="P49" s="95"/>
    </row>
    <row r="50" spans="2:16" ht="31.5" customHeight="1">
      <c r="B50" s="96"/>
      <c r="C50" s="314" t="s">
        <v>69</v>
      </c>
      <c r="D50" s="339"/>
      <c r="E50" s="339"/>
      <c r="F50" s="339"/>
      <c r="G50" s="339"/>
      <c r="H50" s="339"/>
      <c r="I50" s="339"/>
      <c r="J50" s="127" t="s">
        <v>70</v>
      </c>
      <c r="K50" s="150" t="s">
        <v>71</v>
      </c>
      <c r="L50" s="151" t="s">
        <v>72</v>
      </c>
      <c r="M50" s="340" t="s">
        <v>57</v>
      </c>
      <c r="N50" s="341"/>
      <c r="O50" s="153" t="s">
        <v>58</v>
      </c>
      <c r="P50" s="95"/>
    </row>
    <row r="51" spans="2:16">
      <c r="B51" s="96"/>
      <c r="C51" s="154"/>
      <c r="D51" s="155"/>
      <c r="E51" s="155"/>
      <c r="F51" s="155"/>
      <c r="G51" s="155"/>
      <c r="H51" s="155"/>
      <c r="I51" s="155"/>
      <c r="J51" s="156"/>
      <c r="K51" s="157"/>
      <c r="L51" s="158"/>
      <c r="M51" s="349"/>
      <c r="N51" s="350"/>
      <c r="O51" s="159"/>
      <c r="P51" s="95"/>
    </row>
    <row r="52" spans="2:16">
      <c r="B52" s="96"/>
      <c r="C52" s="154"/>
      <c r="D52" s="155"/>
      <c r="E52" s="155"/>
      <c r="F52" s="155"/>
      <c r="G52" s="155"/>
      <c r="H52" s="155"/>
      <c r="I52" s="155"/>
      <c r="J52" s="156"/>
      <c r="K52" s="157"/>
      <c r="L52" s="158"/>
      <c r="M52" s="349"/>
      <c r="N52" s="350"/>
      <c r="O52" s="159"/>
      <c r="P52" s="95"/>
    </row>
    <row r="53" spans="2:16">
      <c r="B53" s="96"/>
      <c r="C53" s="154"/>
      <c r="D53" s="155"/>
      <c r="E53" s="155"/>
      <c r="F53" s="155"/>
      <c r="G53" s="155"/>
      <c r="H53" s="155"/>
      <c r="I53" s="155"/>
      <c r="J53" s="156"/>
      <c r="K53" s="157"/>
      <c r="L53" s="158"/>
      <c r="M53" s="342"/>
      <c r="N53" s="343"/>
      <c r="O53" s="159"/>
      <c r="P53" s="95"/>
    </row>
    <row r="54" spans="2:16" ht="14.4" thickBot="1">
      <c r="B54" s="96"/>
      <c r="C54" s="333"/>
      <c r="D54" s="334"/>
      <c r="E54" s="334"/>
      <c r="F54" s="334"/>
      <c r="G54" s="334"/>
      <c r="H54" s="334"/>
      <c r="I54" s="334"/>
      <c r="J54" s="147"/>
      <c r="K54" s="148"/>
      <c r="L54" s="147"/>
      <c r="M54" s="344"/>
      <c r="N54" s="345"/>
      <c r="O54" s="149"/>
      <c r="P54" s="95"/>
    </row>
    <row r="55" spans="2:16" ht="14.4" thickBot="1">
      <c r="B55" s="96"/>
      <c r="C55" s="346" t="s">
        <v>59</v>
      </c>
      <c r="D55" s="347"/>
      <c r="E55" s="347"/>
      <c r="F55" s="347"/>
      <c r="G55" s="347"/>
      <c r="H55" s="347"/>
      <c r="I55" s="347"/>
      <c r="J55" s="347"/>
      <c r="K55" s="347"/>
      <c r="L55" s="347"/>
      <c r="M55" s="347"/>
      <c r="N55" s="348"/>
      <c r="O55" s="143"/>
      <c r="P55" s="95"/>
    </row>
    <row r="56" spans="2:16" ht="14.4" thickBot="1">
      <c r="B56" s="96"/>
      <c r="C56" s="121"/>
      <c r="O56" s="122"/>
      <c r="P56" s="95"/>
    </row>
    <row r="57" spans="2:16" ht="14.4" thickBot="1">
      <c r="B57" s="96"/>
      <c r="C57" s="351" t="s">
        <v>73</v>
      </c>
      <c r="D57" s="352"/>
      <c r="E57" s="352"/>
      <c r="F57" s="352"/>
      <c r="G57" s="352"/>
      <c r="H57" s="352"/>
      <c r="I57" s="352"/>
      <c r="J57" s="352"/>
      <c r="K57" s="352"/>
      <c r="L57" s="352"/>
      <c r="M57" s="352"/>
      <c r="N57" s="353"/>
      <c r="O57" s="160"/>
      <c r="P57" s="95"/>
    </row>
    <row r="58" spans="2:16">
      <c r="B58" s="96"/>
      <c r="C58" s="289" t="s">
        <v>74</v>
      </c>
      <c r="D58" s="290"/>
      <c r="E58" s="290"/>
      <c r="F58" s="290"/>
      <c r="G58" s="290"/>
      <c r="H58" s="290"/>
      <c r="I58" s="290"/>
      <c r="J58" s="290"/>
      <c r="K58" s="290"/>
      <c r="L58" s="290"/>
      <c r="M58" s="290"/>
      <c r="N58" s="290"/>
      <c r="O58" s="291"/>
      <c r="P58" s="95"/>
    </row>
    <row r="59" spans="2:16">
      <c r="B59" s="96"/>
      <c r="C59" s="292"/>
      <c r="D59" s="293"/>
      <c r="E59" s="293"/>
      <c r="F59" s="293"/>
      <c r="G59" s="293"/>
      <c r="H59" s="293"/>
      <c r="I59" s="293"/>
      <c r="J59" s="293"/>
      <c r="K59" s="293"/>
      <c r="L59" s="293"/>
      <c r="M59" s="293"/>
      <c r="N59" s="293"/>
      <c r="O59" s="294"/>
      <c r="P59" s="95"/>
    </row>
    <row r="60" spans="2:16" ht="14.4" thickBot="1">
      <c r="B60" s="96"/>
      <c r="C60" s="295"/>
      <c r="D60" s="296"/>
      <c r="E60" s="296"/>
      <c r="F60" s="296"/>
      <c r="G60" s="296"/>
      <c r="H60" s="296"/>
      <c r="I60" s="296"/>
      <c r="J60" s="296"/>
      <c r="K60" s="296"/>
      <c r="L60" s="296"/>
      <c r="M60" s="296"/>
      <c r="N60" s="296"/>
      <c r="O60" s="297"/>
      <c r="P60" s="95"/>
    </row>
    <row r="61" spans="2:16" ht="27.6">
      <c r="B61" s="96"/>
      <c r="C61" s="314" t="s">
        <v>75</v>
      </c>
      <c r="D61" s="339"/>
      <c r="E61" s="339"/>
      <c r="F61" s="339"/>
      <c r="G61" s="339"/>
      <c r="H61" s="339"/>
      <c r="I61" s="339"/>
      <c r="J61" s="138"/>
      <c r="K61" s="152"/>
      <c r="L61" s="151" t="s">
        <v>76</v>
      </c>
      <c r="M61" s="340" t="s">
        <v>77</v>
      </c>
      <c r="N61" s="341"/>
      <c r="O61" s="153"/>
      <c r="P61" s="95"/>
    </row>
    <row r="62" spans="2:16">
      <c r="B62" s="96"/>
      <c r="C62" s="323" t="s">
        <v>21</v>
      </c>
      <c r="D62" s="324"/>
      <c r="E62" s="324"/>
      <c r="F62" s="324"/>
      <c r="G62" s="324"/>
      <c r="H62" s="324"/>
      <c r="I62" s="324"/>
      <c r="J62" s="161"/>
      <c r="K62" s="162"/>
      <c r="L62" s="163"/>
      <c r="M62" s="373"/>
      <c r="N62" s="374"/>
      <c r="O62" s="164"/>
      <c r="P62" s="95"/>
    </row>
    <row r="63" spans="2:16">
      <c r="B63" s="96"/>
      <c r="C63" s="132" t="s">
        <v>78</v>
      </c>
      <c r="D63" s="133"/>
      <c r="E63" s="133"/>
      <c r="F63" s="133"/>
      <c r="G63" s="133"/>
      <c r="H63" s="133"/>
      <c r="I63" s="133"/>
      <c r="J63" s="161"/>
      <c r="K63" s="162"/>
      <c r="L63" s="163"/>
      <c r="M63" s="373"/>
      <c r="N63" s="374"/>
      <c r="O63" s="164"/>
      <c r="P63" s="95"/>
    </row>
    <row r="64" spans="2:16" ht="14.4" thickBot="1">
      <c r="B64" s="96"/>
      <c r="C64" s="115" t="s">
        <v>79</v>
      </c>
      <c r="D64" s="116"/>
      <c r="E64" s="116"/>
      <c r="F64" s="116"/>
      <c r="G64" s="116"/>
      <c r="H64" s="116"/>
      <c r="I64" s="116"/>
      <c r="J64" s="165"/>
      <c r="K64" s="166"/>
      <c r="L64" s="163"/>
      <c r="M64" s="375"/>
      <c r="N64" s="376"/>
      <c r="O64" s="164"/>
      <c r="P64" s="95"/>
    </row>
    <row r="65" spans="2:16" ht="14.4" thickBot="1">
      <c r="B65" s="96"/>
      <c r="C65" s="346" t="s">
        <v>59</v>
      </c>
      <c r="D65" s="347"/>
      <c r="E65" s="347"/>
      <c r="F65" s="347"/>
      <c r="G65" s="347"/>
      <c r="H65" s="347"/>
      <c r="I65" s="347"/>
      <c r="J65" s="347"/>
      <c r="K65" s="347"/>
      <c r="L65" s="347"/>
      <c r="M65" s="347"/>
      <c r="N65" s="348"/>
      <c r="O65" s="167"/>
      <c r="P65" s="95"/>
    </row>
    <row r="66" spans="2:16" ht="14.4" thickBot="1">
      <c r="B66" s="96"/>
      <c r="C66" s="121"/>
      <c r="O66" s="122"/>
      <c r="P66" s="95"/>
    </row>
    <row r="67" spans="2:16" ht="14.4" thickBot="1">
      <c r="B67" s="96"/>
      <c r="C67" s="351" t="s">
        <v>80</v>
      </c>
      <c r="D67" s="352"/>
      <c r="E67" s="352"/>
      <c r="F67" s="352"/>
      <c r="G67" s="352"/>
      <c r="H67" s="352"/>
      <c r="I67" s="352"/>
      <c r="J67" s="352"/>
      <c r="K67" s="352"/>
      <c r="L67" s="352"/>
      <c r="M67" s="352"/>
      <c r="N67" s="353"/>
      <c r="O67" s="168"/>
      <c r="P67" s="95"/>
    </row>
    <row r="68" spans="2:16">
      <c r="B68" s="96"/>
      <c r="C68" s="118"/>
      <c r="D68" s="119"/>
      <c r="E68" s="119"/>
      <c r="F68" s="119"/>
      <c r="G68" s="119"/>
      <c r="H68" s="119"/>
      <c r="I68" s="119"/>
      <c r="J68" s="119"/>
      <c r="K68" s="119"/>
      <c r="L68" s="119"/>
      <c r="M68" s="119"/>
      <c r="N68" s="119"/>
      <c r="O68" s="120"/>
      <c r="P68" s="95"/>
    </row>
    <row r="69" spans="2:16">
      <c r="B69" s="96"/>
      <c r="C69" s="121"/>
      <c r="O69" s="122"/>
      <c r="P69" s="95"/>
    </row>
    <row r="70" spans="2:16">
      <c r="B70" s="96"/>
      <c r="C70" s="121"/>
      <c r="O70" s="122"/>
      <c r="P70" s="95"/>
    </row>
    <row r="71" spans="2:16">
      <c r="B71" s="96"/>
      <c r="C71" s="121"/>
      <c r="H71" s="169" t="s">
        <v>81</v>
      </c>
      <c r="I71" s="169"/>
      <c r="J71" s="169"/>
      <c r="K71" s="169"/>
      <c r="O71" s="122"/>
      <c r="P71" s="95"/>
    </row>
    <row r="72" spans="2:16">
      <c r="B72" s="96"/>
      <c r="C72" s="121"/>
      <c r="H72" s="169" t="s">
        <v>82</v>
      </c>
      <c r="O72" s="122"/>
      <c r="P72" s="95"/>
    </row>
    <row r="73" spans="2:16">
      <c r="B73" s="96"/>
      <c r="C73" s="121"/>
      <c r="H73" s="169" t="s">
        <v>83</v>
      </c>
      <c r="O73" s="122"/>
      <c r="P73" s="95"/>
    </row>
    <row r="74" spans="2:16">
      <c r="B74" s="96"/>
      <c r="C74" s="107"/>
      <c r="D74" s="170"/>
      <c r="E74" s="170"/>
      <c r="F74" s="170"/>
      <c r="G74" s="170"/>
      <c r="H74" s="169" t="s">
        <v>84</v>
      </c>
      <c r="I74" s="170"/>
      <c r="J74" s="170"/>
      <c r="K74" s="170"/>
      <c r="L74" s="170"/>
      <c r="M74" s="170"/>
      <c r="N74" s="170"/>
      <c r="O74" s="171"/>
      <c r="P74" s="95"/>
    </row>
    <row r="75" spans="2:16">
      <c r="B75" s="96"/>
      <c r="C75" s="121"/>
      <c r="H75" s="94" t="s">
        <v>85</v>
      </c>
      <c r="O75" s="122"/>
      <c r="P75" s="95"/>
    </row>
    <row r="76" spans="2:16">
      <c r="B76" s="96"/>
      <c r="C76" s="172" t="s">
        <v>86</v>
      </c>
      <c r="D76" s="129"/>
      <c r="E76" s="129"/>
      <c r="F76" s="129"/>
      <c r="G76" s="129"/>
      <c r="H76" s="129"/>
      <c r="I76" s="129"/>
      <c r="J76" s="129"/>
      <c r="K76" s="129"/>
      <c r="L76" s="129"/>
      <c r="M76" s="129"/>
      <c r="N76" s="129"/>
      <c r="O76" s="173"/>
      <c r="P76" s="95"/>
    </row>
    <row r="77" spans="2:16">
      <c r="B77" s="96"/>
      <c r="C77" s="370"/>
      <c r="D77" s="371"/>
      <c r="E77" s="371"/>
      <c r="F77" s="371"/>
      <c r="G77" s="371"/>
      <c r="H77" s="371"/>
      <c r="I77" s="371"/>
      <c r="J77" s="371"/>
      <c r="K77" s="371"/>
      <c r="L77" s="371"/>
      <c r="M77" s="371"/>
      <c r="N77" s="371"/>
      <c r="O77" s="372"/>
      <c r="P77" s="95"/>
    </row>
    <row r="78" spans="2:16">
      <c r="B78" s="96"/>
      <c r="C78" s="370"/>
      <c r="D78" s="371"/>
      <c r="E78" s="371"/>
      <c r="F78" s="371"/>
      <c r="G78" s="371"/>
      <c r="H78" s="371"/>
      <c r="I78" s="371"/>
      <c r="J78" s="371"/>
      <c r="K78" s="371"/>
      <c r="L78" s="371"/>
      <c r="M78" s="371"/>
      <c r="N78" s="371"/>
      <c r="O78" s="372"/>
      <c r="P78" s="95"/>
    </row>
    <row r="79" spans="2:16">
      <c r="B79" s="96"/>
      <c r="C79" s="107"/>
      <c r="D79" s="170"/>
      <c r="E79" s="170"/>
      <c r="F79" s="170"/>
      <c r="G79" s="170"/>
      <c r="H79" s="170"/>
      <c r="I79" s="170"/>
      <c r="J79" s="170"/>
      <c r="K79" s="170"/>
      <c r="L79" s="170"/>
      <c r="M79" s="170"/>
      <c r="N79" s="170"/>
      <c r="O79" s="171"/>
      <c r="P79" s="95"/>
    </row>
    <row r="80" spans="2:16">
      <c r="B80" s="96"/>
      <c r="C80" s="174" t="s">
        <v>87</v>
      </c>
      <c r="D80" s="170"/>
      <c r="E80" s="170"/>
      <c r="F80" s="170"/>
      <c r="G80" s="170"/>
      <c r="H80" s="170"/>
      <c r="I80" s="170"/>
      <c r="J80" s="170"/>
      <c r="K80" s="170"/>
      <c r="L80" s="170"/>
      <c r="M80" s="170"/>
      <c r="N80" s="170"/>
      <c r="O80" s="171"/>
      <c r="P80" s="95"/>
    </row>
    <row r="81" spans="2:16" ht="12.75" customHeight="1">
      <c r="B81" s="96"/>
      <c r="C81" s="367" t="s">
        <v>88</v>
      </c>
      <c r="D81" s="368"/>
      <c r="E81" s="368"/>
      <c r="F81" s="368"/>
      <c r="G81" s="368"/>
      <c r="H81" s="368"/>
      <c r="I81" s="368"/>
      <c r="J81" s="368"/>
      <c r="K81" s="368"/>
      <c r="L81" s="368"/>
      <c r="M81" s="368"/>
      <c r="N81" s="368"/>
      <c r="O81" s="369"/>
      <c r="P81" s="95"/>
    </row>
    <row r="82" spans="2:16">
      <c r="B82" s="96"/>
      <c r="C82" s="367"/>
      <c r="D82" s="368"/>
      <c r="E82" s="368"/>
      <c r="F82" s="368"/>
      <c r="G82" s="368"/>
      <c r="H82" s="368"/>
      <c r="I82" s="368"/>
      <c r="J82" s="368"/>
      <c r="K82" s="368"/>
      <c r="L82" s="368"/>
      <c r="M82" s="368"/>
      <c r="N82" s="368"/>
      <c r="O82" s="369"/>
      <c r="P82" s="95"/>
    </row>
    <row r="83" spans="2:16" ht="12.9" customHeight="1">
      <c r="B83" s="96"/>
      <c r="C83" s="367" t="s">
        <v>89</v>
      </c>
      <c r="D83" s="368"/>
      <c r="E83" s="368"/>
      <c r="F83" s="368"/>
      <c r="G83" s="368"/>
      <c r="H83" s="368"/>
      <c r="I83" s="368"/>
      <c r="J83" s="368"/>
      <c r="K83" s="368"/>
      <c r="L83" s="368"/>
      <c r="M83" s="368"/>
      <c r="N83" s="368"/>
      <c r="O83" s="369"/>
      <c r="P83" s="95"/>
    </row>
    <row r="84" spans="2:16">
      <c r="B84" s="96"/>
      <c r="C84" s="367"/>
      <c r="D84" s="368"/>
      <c r="E84" s="368"/>
      <c r="F84" s="368"/>
      <c r="G84" s="368"/>
      <c r="H84" s="368"/>
      <c r="I84" s="368"/>
      <c r="J84" s="368"/>
      <c r="K84" s="368"/>
      <c r="L84" s="368"/>
      <c r="M84" s="368"/>
      <c r="N84" s="368"/>
      <c r="O84" s="369"/>
      <c r="P84" s="95"/>
    </row>
    <row r="85" spans="2:16">
      <c r="B85" s="96"/>
      <c r="C85" s="107"/>
      <c r="D85" s="170"/>
      <c r="E85" s="170"/>
      <c r="F85" s="170"/>
      <c r="G85" s="170"/>
      <c r="H85" s="170"/>
      <c r="I85" s="170"/>
      <c r="J85" s="170"/>
      <c r="K85" s="170"/>
      <c r="L85" s="170"/>
      <c r="M85" s="170"/>
      <c r="N85" s="170"/>
      <c r="O85" s="171"/>
      <c r="P85" s="95"/>
    </row>
    <row r="86" spans="2:16">
      <c r="B86" s="96"/>
      <c r="C86" s="121"/>
      <c r="H86" s="169" t="s">
        <v>81</v>
      </c>
      <c r="O86" s="122"/>
      <c r="P86" s="95"/>
    </row>
    <row r="87" spans="2:16">
      <c r="B87" s="96"/>
      <c r="C87" s="121"/>
      <c r="H87" s="94" t="s">
        <v>82</v>
      </c>
      <c r="I87" s="133"/>
      <c r="J87" s="133"/>
      <c r="K87" s="133"/>
      <c r="O87" s="122"/>
      <c r="P87" s="95"/>
    </row>
    <row r="88" spans="2:16">
      <c r="B88" s="96"/>
      <c r="C88" s="121"/>
      <c r="H88" s="94" t="s">
        <v>90</v>
      </c>
      <c r="I88" s="175"/>
      <c r="J88" s="175"/>
      <c r="K88" s="175"/>
      <c r="O88" s="122"/>
      <c r="P88" s="95"/>
    </row>
    <row r="89" spans="2:16">
      <c r="B89" s="96"/>
      <c r="C89" s="176"/>
      <c r="D89" s="170"/>
      <c r="E89" s="170"/>
      <c r="F89" s="170"/>
      <c r="G89" s="170"/>
      <c r="H89" s="94" t="s">
        <v>84</v>
      </c>
      <c r="L89" s="170"/>
      <c r="M89" s="170"/>
      <c r="N89" s="170"/>
      <c r="O89" s="171"/>
      <c r="P89" s="95"/>
    </row>
    <row r="90" spans="2:16" ht="17.25" customHeight="1">
      <c r="B90" s="96"/>
      <c r="C90" s="176"/>
      <c r="D90" s="175"/>
      <c r="E90" s="175"/>
      <c r="K90" s="359"/>
      <c r="L90" s="359"/>
      <c r="M90" s="359"/>
      <c r="N90" s="359"/>
      <c r="O90" s="360"/>
      <c r="P90" s="95"/>
    </row>
    <row r="91" spans="2:16" ht="18.75" customHeight="1" thickBot="1">
      <c r="B91" s="96"/>
      <c r="C91" s="363"/>
      <c r="D91" s="364"/>
      <c r="E91" s="364"/>
      <c r="F91" s="148"/>
      <c r="G91" s="148"/>
      <c r="H91" s="148"/>
      <c r="I91" s="148"/>
      <c r="J91" s="148"/>
      <c r="K91" s="361"/>
      <c r="L91" s="361"/>
      <c r="M91" s="361"/>
      <c r="N91" s="361"/>
      <c r="O91" s="362"/>
      <c r="P91" s="95"/>
    </row>
    <row r="92" spans="2:16" ht="14.4" thickBot="1">
      <c r="B92" s="177"/>
      <c r="C92" s="178"/>
      <c r="D92" s="178"/>
      <c r="E92" s="178"/>
      <c r="F92" s="178"/>
      <c r="G92" s="178"/>
      <c r="H92" s="178"/>
      <c r="I92" s="178"/>
      <c r="J92" s="178"/>
      <c r="K92" s="178"/>
      <c r="L92" s="178"/>
      <c r="M92" s="178"/>
      <c r="N92" s="178"/>
      <c r="O92" s="178"/>
      <c r="P92" s="179"/>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Carlos Andrés Rojas Ramirez</cp:lastModifiedBy>
  <cp:revision/>
  <dcterms:created xsi:type="dcterms:W3CDTF">2006-06-27T16:47:25Z</dcterms:created>
  <dcterms:modified xsi:type="dcterms:W3CDTF">2026-07-21T22:13:37Z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