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Mi unidad\17. HOSPITALES\GACHANCIPA\OBRA\3. PLIEGO\"/>
    </mc:Choice>
  </mc:AlternateContent>
  <xr:revisionPtr revIDLastSave="0" documentId="13_ncr:1_{B364B24C-D561-4F78-93BE-56BE0759B565}"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(Entidad)'!$C$7:$K$397</definedName>
    <definedName name="_xlnm._FilterDatabase" localSheetId="1" hidden="1">'PROPUESTA ECONOMICA(Proponente)'!$I$10:$I$39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(Entidad)'!$B$1:$L$416</definedName>
    <definedName name="_xlnm.Print_Area" localSheetId="1">'PROPUESTA ECONOMICA(Proponente)'!$B$2:$L$427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(Entidad)'!$K$405</definedName>
    <definedName name="solver_adj" localSheetId="1" hidden="1">'PROPUESTA ECONOMICA(Proponente)'!$K$41</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(Entidad)'!$K$412</definedName>
    <definedName name="solver_lhs1" localSheetId="1" hidden="1">'PROPUESTA ECONOMICA(Proponente)'!$K$53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(Entidad)'!$K$412</definedName>
    <definedName name="solver_opt" localSheetId="1" hidden="1">'PROPUESTA ECONOMICA(Proponente)'!$K$53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(Entidad)'!$K$413</definedName>
    <definedName name="solver_rhs1" localSheetId="1" hidden="1">'PROPUESTA ECONOMICA(Proponente)'!$K$54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00" i="265" l="1"/>
  <c r="K418" i="269"/>
  <c r="K409" i="269"/>
  <c r="K408" i="269"/>
  <c r="K407" i="269"/>
  <c r="K406" i="269"/>
  <c r="K405" i="269"/>
  <c r="K404" i="269"/>
  <c r="K410" i="269" s="1"/>
  <c r="K400" i="269"/>
  <c r="K399" i="269"/>
  <c r="K398" i="269"/>
  <c r="K397" i="269"/>
  <c r="K396" i="269"/>
  <c r="K395" i="269"/>
  <c r="K394" i="269"/>
  <c r="K393" i="269"/>
  <c r="K392" i="269"/>
  <c r="K391" i="269"/>
  <c r="K390" i="269"/>
  <c r="K389" i="269"/>
  <c r="K388" i="269"/>
  <c r="K387" i="269"/>
  <c r="K386" i="269"/>
  <c r="K385" i="269"/>
  <c r="K384" i="269"/>
  <c r="K383" i="269"/>
  <c r="K382" i="269"/>
  <c r="K381" i="269"/>
  <c r="K380" i="269"/>
  <c r="K379" i="269"/>
  <c r="K378" i="269"/>
  <c r="K376" i="269"/>
  <c r="K375" i="269"/>
  <c r="K373" i="269"/>
  <c r="K371" i="269"/>
  <c r="K370" i="269"/>
  <c r="K369" i="269"/>
  <c r="K367" i="269"/>
  <c r="K366" i="269"/>
  <c r="K365" i="269"/>
  <c r="K364" i="269"/>
  <c r="K363" i="269"/>
  <c r="K362" i="269"/>
  <c r="K360" i="269"/>
  <c r="K359" i="269"/>
  <c r="K358" i="269"/>
  <c r="K357" i="269"/>
  <c r="K356" i="269"/>
  <c r="K355" i="269"/>
  <c r="K354" i="269"/>
  <c r="K353" i="269"/>
  <c r="K352" i="269"/>
  <c r="K350" i="269"/>
  <c r="K349" i="269"/>
  <c r="K348" i="269"/>
  <c r="K346" i="269"/>
  <c r="K345" i="269"/>
  <c r="K344" i="269"/>
  <c r="K343" i="269"/>
  <c r="K342" i="269"/>
  <c r="K341" i="269"/>
  <c r="K340" i="269"/>
  <c r="K338" i="269"/>
  <c r="K337" i="269"/>
  <c r="K336" i="269"/>
  <c r="K335" i="269"/>
  <c r="K334" i="269"/>
  <c r="K333" i="269"/>
  <c r="K332" i="269"/>
  <c r="K330" i="269"/>
  <c r="K329" i="269"/>
  <c r="K328" i="269"/>
  <c r="K327" i="269"/>
  <c r="K326" i="269"/>
  <c r="K325" i="269"/>
  <c r="K324" i="269"/>
  <c r="K323" i="269"/>
  <c r="K322" i="269"/>
  <c r="K321" i="269"/>
  <c r="K320" i="269"/>
  <c r="K319" i="269"/>
  <c r="K318" i="269"/>
  <c r="K317" i="269"/>
  <c r="K316" i="269"/>
  <c r="K315" i="269"/>
  <c r="K314" i="269"/>
  <c r="K313" i="269"/>
  <c r="K312" i="269"/>
  <c r="K310" i="269"/>
  <c r="K309" i="269"/>
  <c r="K307" i="269"/>
  <c r="K306" i="269"/>
  <c r="K305" i="269"/>
  <c r="K304" i="269"/>
  <c r="K303" i="269"/>
  <c r="K302" i="269"/>
  <c r="K300" i="269"/>
  <c r="K299" i="269"/>
  <c r="K298" i="269"/>
  <c r="K297" i="269"/>
  <c r="K296" i="269"/>
  <c r="K295" i="269"/>
  <c r="K294" i="269"/>
  <c r="K293" i="269"/>
  <c r="K292" i="269"/>
  <c r="K291" i="269"/>
  <c r="K290" i="269"/>
  <c r="K289" i="269"/>
  <c r="K288" i="269"/>
  <c r="K287" i="269"/>
  <c r="K286" i="269"/>
  <c r="K285" i="269"/>
  <c r="K284" i="269"/>
  <c r="K283" i="269"/>
  <c r="K282" i="269"/>
  <c r="K281" i="269"/>
  <c r="K280" i="269"/>
  <c r="K279" i="269"/>
  <c r="K277" i="269"/>
  <c r="K275" i="269"/>
  <c r="K274" i="269"/>
  <c r="K272" i="269"/>
  <c r="K271" i="269"/>
  <c r="K270" i="269"/>
  <c r="K267" i="269"/>
  <c r="K265" i="269"/>
  <c r="K264" i="269"/>
  <c r="K263" i="269"/>
  <c r="K262" i="269"/>
  <c r="K261" i="269"/>
  <c r="K257" i="269"/>
  <c r="K256" i="269"/>
  <c r="K255" i="269"/>
  <c r="K254" i="269"/>
  <c r="K253" i="269"/>
  <c r="K252" i="269"/>
  <c r="K251" i="269"/>
  <c r="K250" i="269"/>
  <c r="K249" i="269"/>
  <c r="K248" i="269"/>
  <c r="K247" i="269"/>
  <c r="K246" i="269"/>
  <c r="K245" i="269"/>
  <c r="K244" i="269"/>
  <c r="K243" i="269"/>
  <c r="K242" i="269"/>
  <c r="K241" i="269"/>
  <c r="K240" i="269"/>
  <c r="K239" i="269"/>
  <c r="K238" i="269"/>
  <c r="K237" i="269"/>
  <c r="K236" i="269"/>
  <c r="K235" i="269"/>
  <c r="K234" i="269"/>
  <c r="K233" i="269"/>
  <c r="K232" i="269"/>
  <c r="K231" i="269"/>
  <c r="K230" i="269"/>
  <c r="K229" i="269"/>
  <c r="K228" i="269"/>
  <c r="K226" i="269"/>
  <c r="K225" i="269"/>
  <c r="K224" i="269"/>
  <c r="K223" i="269"/>
  <c r="K222" i="269"/>
  <c r="K221" i="269"/>
  <c r="K220" i="269"/>
  <c r="K219" i="269"/>
  <c r="K218" i="269"/>
  <c r="K217" i="269"/>
  <c r="K216" i="269"/>
  <c r="K215" i="269"/>
  <c r="K214" i="269"/>
  <c r="K213" i="269"/>
  <c r="K212" i="269"/>
  <c r="K210" i="269"/>
  <c r="K209" i="269"/>
  <c r="K208" i="269"/>
  <c r="K207" i="269"/>
  <c r="K206" i="269"/>
  <c r="K205" i="269"/>
  <c r="K204" i="269"/>
  <c r="K203" i="269"/>
  <c r="K202" i="269"/>
  <c r="K201" i="269"/>
  <c r="K200" i="269"/>
  <c r="K199" i="269"/>
  <c r="K198" i="269"/>
  <c r="K197" i="269"/>
  <c r="K196" i="269"/>
  <c r="K195" i="269"/>
  <c r="K194" i="269"/>
  <c r="K192" i="269"/>
  <c r="K191" i="269"/>
  <c r="K190" i="269"/>
  <c r="K189" i="269"/>
  <c r="K188" i="269"/>
  <c r="K187" i="269"/>
  <c r="K186" i="269"/>
  <c r="K185" i="269"/>
  <c r="K184" i="269"/>
  <c r="K183" i="269"/>
  <c r="K182" i="269"/>
  <c r="K181" i="269"/>
  <c r="K180" i="269"/>
  <c r="K179" i="269"/>
  <c r="K178" i="269"/>
  <c r="K177" i="269"/>
  <c r="K176" i="269"/>
  <c r="K175" i="269"/>
  <c r="K174" i="269"/>
  <c r="K173" i="269"/>
  <c r="K172" i="269"/>
  <c r="K171" i="269"/>
  <c r="K170" i="269"/>
  <c r="K169" i="269"/>
  <c r="K168" i="269"/>
  <c r="K167" i="269"/>
  <c r="K166" i="269"/>
  <c r="K165" i="269"/>
  <c r="K162" i="269"/>
  <c r="K161" i="269"/>
  <c r="K160" i="269"/>
  <c r="K159" i="269"/>
  <c r="K158" i="269"/>
  <c r="K157" i="269"/>
  <c r="K156" i="269"/>
  <c r="K155" i="269"/>
  <c r="K154" i="269"/>
  <c r="K153" i="269"/>
  <c r="K152" i="269"/>
  <c r="K151" i="269"/>
  <c r="K150" i="269"/>
  <c r="K149" i="269"/>
  <c r="K148" i="269"/>
  <c r="K147" i="269"/>
  <c r="K146" i="269"/>
  <c r="K145" i="269"/>
  <c r="K144" i="269"/>
  <c r="K143" i="269"/>
  <c r="K142" i="269"/>
  <c r="K141" i="269"/>
  <c r="K140" i="269"/>
  <c r="K139" i="269"/>
  <c r="K138" i="269"/>
  <c r="K137" i="269"/>
  <c r="K136" i="269"/>
  <c r="K135" i="269"/>
  <c r="K134" i="269"/>
  <c r="K133" i="269"/>
  <c r="K132" i="269"/>
  <c r="K131" i="269"/>
  <c r="K130" i="269"/>
  <c r="K129" i="269"/>
  <c r="K128" i="269"/>
  <c r="K127" i="269"/>
  <c r="K126" i="269"/>
  <c r="K125" i="269"/>
  <c r="K124" i="269"/>
  <c r="K123" i="269"/>
  <c r="K122" i="269"/>
  <c r="K121" i="269"/>
  <c r="K120" i="269"/>
  <c r="K119" i="269"/>
  <c r="K118" i="269"/>
  <c r="K117" i="269"/>
  <c r="K116" i="269"/>
  <c r="K115" i="269"/>
  <c r="K114" i="269"/>
  <c r="K113" i="269"/>
  <c r="K112" i="269"/>
  <c r="K111" i="269"/>
  <c r="K110" i="269"/>
  <c r="K109" i="269"/>
  <c r="K108" i="269"/>
  <c r="K107" i="269"/>
  <c r="K106" i="269"/>
  <c r="K105" i="269"/>
  <c r="K104" i="269"/>
  <c r="K103" i="269"/>
  <c r="K102" i="269"/>
  <c r="K101" i="269"/>
  <c r="K100" i="269"/>
  <c r="K99" i="269"/>
  <c r="K98" i="269"/>
  <c r="K97" i="269"/>
  <c r="K96" i="269"/>
  <c r="K95" i="269"/>
  <c r="K94" i="269"/>
  <c r="K93" i="269"/>
  <c r="K92" i="269"/>
  <c r="K91" i="269"/>
  <c r="K90" i="269"/>
  <c r="K89" i="269"/>
  <c r="K88" i="269"/>
  <c r="K87" i="269"/>
  <c r="K86" i="269"/>
  <c r="K85" i="269"/>
  <c r="K84" i="269"/>
  <c r="K83" i="269"/>
  <c r="K82" i="269"/>
  <c r="K81" i="269"/>
  <c r="K80" i="269"/>
  <c r="K79" i="269"/>
  <c r="K78" i="269"/>
  <c r="K77" i="269"/>
  <c r="K76" i="269"/>
  <c r="K75" i="269"/>
  <c r="K74" i="269"/>
  <c r="K73" i="269"/>
  <c r="K72" i="269"/>
  <c r="K71" i="269"/>
  <c r="K70" i="269"/>
  <c r="K69" i="269"/>
  <c r="K68" i="269"/>
  <c r="K67" i="269"/>
  <c r="K66" i="269"/>
  <c r="K65" i="269"/>
  <c r="K64" i="269"/>
  <c r="K63" i="269"/>
  <c r="K62" i="269"/>
  <c r="K61" i="269"/>
  <c r="K60" i="269"/>
  <c r="K59" i="269"/>
  <c r="K58" i="269"/>
  <c r="K57" i="269"/>
  <c r="K56" i="269"/>
  <c r="K55" i="269"/>
  <c r="K54" i="269"/>
  <c r="K53" i="269"/>
  <c r="K52" i="269"/>
  <c r="K51" i="269"/>
  <c r="K50" i="269"/>
  <c r="K49" i="269"/>
  <c r="K48" i="269"/>
  <c r="K46" i="269"/>
  <c r="K45" i="269"/>
  <c r="K44" i="269"/>
  <c r="K43" i="269"/>
  <c r="K42" i="269"/>
  <c r="K41" i="269"/>
  <c r="K40" i="269"/>
  <c r="K39" i="269"/>
  <c r="K37" i="269"/>
  <c r="K36" i="269"/>
  <c r="K35" i="269"/>
  <c r="K34" i="269"/>
  <c r="K33" i="269"/>
  <c r="K32" i="269"/>
  <c r="K30" i="269"/>
  <c r="K29" i="269"/>
  <c r="K28" i="269"/>
  <c r="K27" i="269"/>
  <c r="K26" i="269"/>
  <c r="K25" i="269"/>
  <c r="K24" i="269"/>
  <c r="K22" i="269"/>
  <c r="K21" i="269"/>
  <c r="K20" i="269"/>
  <c r="K19" i="269"/>
  <c r="K18" i="269"/>
  <c r="K17" i="269"/>
  <c r="K16" i="269"/>
  <c r="K15" i="269"/>
  <c r="K14" i="269"/>
  <c r="K401" i="269" l="1"/>
  <c r="K411" i="269" s="1"/>
  <c r="K401" i="265"/>
  <c r="K402" i="265"/>
  <c r="K403" i="265"/>
  <c r="K404" i="265"/>
  <c r="K405" i="265"/>
  <c r="K406" i="265"/>
  <c r="K20" i="265"/>
  <c r="K21" i="265"/>
  <c r="K22" i="265"/>
  <c r="K23" i="265"/>
  <c r="K24" i="265"/>
  <c r="K25" i="265"/>
  <c r="K26" i="265"/>
  <c r="K28" i="265"/>
  <c r="K29" i="265"/>
  <c r="K30" i="265"/>
  <c r="K31" i="265"/>
  <c r="K32" i="265"/>
  <c r="K33" i="265"/>
  <c r="K35" i="265"/>
  <c r="K36" i="265"/>
  <c r="K37" i="265"/>
  <c r="K38" i="265"/>
  <c r="K39" i="265"/>
  <c r="K40" i="265"/>
  <c r="K41" i="265"/>
  <c r="K42" i="265"/>
  <c r="K44" i="265"/>
  <c r="K45" i="265"/>
  <c r="K46" i="265"/>
  <c r="K47" i="265"/>
  <c r="K48" i="265"/>
  <c r="K49" i="265"/>
  <c r="K50" i="265"/>
  <c r="K51" i="265"/>
  <c r="K52" i="265"/>
  <c r="K53" i="265"/>
  <c r="K54" i="265"/>
  <c r="K55" i="265"/>
  <c r="K56" i="265"/>
  <c r="K57" i="265"/>
  <c r="K58" i="265"/>
  <c r="K59" i="265"/>
  <c r="K60" i="265"/>
  <c r="K61" i="265"/>
  <c r="K62" i="265"/>
  <c r="K63" i="265"/>
  <c r="K64" i="265"/>
  <c r="K65" i="265"/>
  <c r="K66" i="265"/>
  <c r="K67" i="265"/>
  <c r="K68" i="265"/>
  <c r="K69" i="265"/>
  <c r="K70" i="265"/>
  <c r="K71" i="265"/>
  <c r="K72" i="265"/>
  <c r="K73" i="265"/>
  <c r="K74" i="265"/>
  <c r="K75" i="265"/>
  <c r="K76" i="265"/>
  <c r="K77" i="265"/>
  <c r="K78" i="265"/>
  <c r="K79" i="265"/>
  <c r="K80" i="265"/>
  <c r="K81" i="265"/>
  <c r="K82" i="265"/>
  <c r="K83" i="265"/>
  <c r="K84" i="265"/>
  <c r="K85" i="265"/>
  <c r="K86" i="265"/>
  <c r="K87" i="265"/>
  <c r="K88" i="265"/>
  <c r="K89" i="265"/>
  <c r="K90" i="265"/>
  <c r="K91" i="265"/>
  <c r="K92" i="265"/>
  <c r="K93" i="265"/>
  <c r="K94" i="265"/>
  <c r="K95" i="265"/>
  <c r="K96" i="265"/>
  <c r="K97" i="265"/>
  <c r="K98" i="265"/>
  <c r="K99" i="265"/>
  <c r="K100" i="265"/>
  <c r="K101" i="265"/>
  <c r="K102" i="265"/>
  <c r="K103" i="265"/>
  <c r="K104" i="265"/>
  <c r="K105" i="265"/>
  <c r="K106" i="265"/>
  <c r="K107" i="265"/>
  <c r="K108" i="265"/>
  <c r="K109" i="265"/>
  <c r="K110" i="265"/>
  <c r="K111" i="265"/>
  <c r="K112" i="265"/>
  <c r="K113" i="265"/>
  <c r="K114" i="265"/>
  <c r="K115" i="265"/>
  <c r="K116" i="265"/>
  <c r="K117" i="265"/>
  <c r="K118" i="265"/>
  <c r="K119" i="265"/>
  <c r="K120" i="265"/>
  <c r="K121" i="265"/>
  <c r="K122" i="265"/>
  <c r="K123" i="265"/>
  <c r="K124" i="265"/>
  <c r="K125" i="265"/>
  <c r="K126" i="265"/>
  <c r="K127" i="265"/>
  <c r="K128" i="265"/>
  <c r="K129" i="265"/>
  <c r="K130" i="265"/>
  <c r="K131" i="265"/>
  <c r="K132" i="265"/>
  <c r="K133" i="265"/>
  <c r="K134" i="265"/>
  <c r="K135" i="265"/>
  <c r="K136" i="265"/>
  <c r="K137" i="265"/>
  <c r="K138" i="265"/>
  <c r="K139" i="265"/>
  <c r="K140" i="265"/>
  <c r="K141" i="265"/>
  <c r="K142" i="265"/>
  <c r="K143" i="265"/>
  <c r="K144" i="265"/>
  <c r="K145" i="265"/>
  <c r="K146" i="265"/>
  <c r="K147" i="265"/>
  <c r="K148" i="265"/>
  <c r="K149" i="265"/>
  <c r="K150" i="265"/>
  <c r="K151" i="265"/>
  <c r="K152" i="265"/>
  <c r="K153" i="265"/>
  <c r="K154" i="265"/>
  <c r="K155" i="265"/>
  <c r="K156" i="265"/>
  <c r="K157" i="265"/>
  <c r="K158" i="265"/>
  <c r="K161" i="265"/>
  <c r="K162" i="265"/>
  <c r="K163" i="265"/>
  <c r="K164" i="265"/>
  <c r="K165" i="265"/>
  <c r="K166" i="265"/>
  <c r="K167" i="265"/>
  <c r="K168" i="265"/>
  <c r="K169" i="265"/>
  <c r="K170" i="265"/>
  <c r="K171" i="265"/>
  <c r="K172" i="265"/>
  <c r="K173" i="265"/>
  <c r="K174" i="265"/>
  <c r="K175" i="265"/>
  <c r="K176" i="265"/>
  <c r="K177" i="265"/>
  <c r="K178" i="265"/>
  <c r="K179" i="265"/>
  <c r="K180" i="265"/>
  <c r="K181" i="265"/>
  <c r="K182" i="265"/>
  <c r="K183" i="265"/>
  <c r="K184" i="265"/>
  <c r="K185" i="265"/>
  <c r="K186" i="265"/>
  <c r="K187" i="265"/>
  <c r="K188" i="265"/>
  <c r="K190" i="265"/>
  <c r="K191" i="265"/>
  <c r="K192" i="265"/>
  <c r="K193" i="265"/>
  <c r="K194" i="265"/>
  <c r="K195" i="265"/>
  <c r="K196" i="265"/>
  <c r="K197" i="265"/>
  <c r="K198" i="265"/>
  <c r="K199" i="265"/>
  <c r="K200" i="265"/>
  <c r="K201" i="265"/>
  <c r="K202" i="265"/>
  <c r="K203" i="265"/>
  <c r="K204" i="265"/>
  <c r="K205" i="265"/>
  <c r="K206" i="265"/>
  <c r="K208" i="265"/>
  <c r="K209" i="265"/>
  <c r="K210" i="265"/>
  <c r="K211" i="265"/>
  <c r="K212" i="265"/>
  <c r="K213" i="265"/>
  <c r="K214" i="265"/>
  <c r="K215" i="265"/>
  <c r="K216" i="265"/>
  <c r="K217" i="265"/>
  <c r="K218" i="265"/>
  <c r="K219" i="265"/>
  <c r="K220" i="265"/>
  <c r="K221" i="265"/>
  <c r="K222" i="265"/>
  <c r="K224" i="265"/>
  <c r="K225" i="265"/>
  <c r="K226" i="265"/>
  <c r="K227" i="265"/>
  <c r="K228" i="265"/>
  <c r="K229" i="265"/>
  <c r="K230" i="265"/>
  <c r="K231" i="265"/>
  <c r="K232" i="265"/>
  <c r="K233" i="265"/>
  <c r="K234" i="265"/>
  <c r="K235" i="265"/>
  <c r="K236" i="265"/>
  <c r="K237" i="265"/>
  <c r="K238" i="265"/>
  <c r="K239" i="265"/>
  <c r="K240" i="265"/>
  <c r="K241" i="265"/>
  <c r="K242" i="265"/>
  <c r="K243" i="265"/>
  <c r="K244" i="265"/>
  <c r="K245" i="265"/>
  <c r="K246" i="265"/>
  <c r="K247" i="265"/>
  <c r="K248" i="265"/>
  <c r="K249" i="265"/>
  <c r="K250" i="265"/>
  <c r="K251" i="265"/>
  <c r="K252" i="265"/>
  <c r="K253" i="265"/>
  <c r="K257" i="265"/>
  <c r="K258" i="265"/>
  <c r="K259" i="265"/>
  <c r="K260" i="265"/>
  <c r="K261" i="265"/>
  <c r="K263" i="265"/>
  <c r="K266" i="265"/>
  <c r="K267" i="265"/>
  <c r="K268" i="265"/>
  <c r="K270" i="265"/>
  <c r="K271" i="265"/>
  <c r="K273" i="265"/>
  <c r="K275" i="265"/>
  <c r="K276" i="265"/>
  <c r="K277" i="265"/>
  <c r="K278" i="265"/>
  <c r="K279" i="265"/>
  <c r="K280" i="265"/>
  <c r="K281" i="265"/>
  <c r="K282" i="265"/>
  <c r="K283" i="265"/>
  <c r="K284" i="265"/>
  <c r="K285" i="265"/>
  <c r="K286" i="265"/>
  <c r="K287" i="265"/>
  <c r="K288" i="265"/>
  <c r="K289" i="265"/>
  <c r="K290" i="265"/>
  <c r="K291" i="265"/>
  <c r="K292" i="265"/>
  <c r="K293" i="265"/>
  <c r="K294" i="265"/>
  <c r="K295" i="265"/>
  <c r="K296" i="265"/>
  <c r="K298" i="265"/>
  <c r="K299" i="265"/>
  <c r="K300" i="265"/>
  <c r="K301" i="265"/>
  <c r="K302" i="265"/>
  <c r="K303" i="265"/>
  <c r="K305" i="265"/>
  <c r="K306" i="265"/>
  <c r="K308" i="265"/>
  <c r="K309" i="265"/>
  <c r="K310" i="265"/>
  <c r="K311" i="265"/>
  <c r="K312" i="265"/>
  <c r="K313" i="265"/>
  <c r="K314" i="265"/>
  <c r="K315" i="265"/>
  <c r="K316" i="265"/>
  <c r="K317" i="265"/>
  <c r="K318" i="265"/>
  <c r="K319" i="265"/>
  <c r="K320" i="265"/>
  <c r="K321" i="265"/>
  <c r="K322" i="265"/>
  <c r="K323" i="265"/>
  <c r="K324" i="265"/>
  <c r="K325" i="265"/>
  <c r="K326" i="265"/>
  <c r="K328" i="265"/>
  <c r="K329" i="265"/>
  <c r="K330" i="265"/>
  <c r="K331" i="265"/>
  <c r="K332" i="265"/>
  <c r="K333" i="265"/>
  <c r="K334" i="265"/>
  <c r="K336" i="265"/>
  <c r="K337" i="265"/>
  <c r="K338" i="265"/>
  <c r="K339" i="265"/>
  <c r="K340" i="265"/>
  <c r="K341" i="265"/>
  <c r="K342" i="265"/>
  <c r="K344" i="265"/>
  <c r="K345" i="265"/>
  <c r="K346" i="265"/>
  <c r="K348" i="265"/>
  <c r="K349" i="265"/>
  <c r="K350" i="265"/>
  <c r="K351" i="265"/>
  <c r="K352" i="265"/>
  <c r="K353" i="265"/>
  <c r="K354" i="265"/>
  <c r="K355" i="265"/>
  <c r="K356" i="265"/>
  <c r="K358" i="265"/>
  <c r="K359" i="265"/>
  <c r="K360" i="265"/>
  <c r="K361" i="265"/>
  <c r="K362" i="265"/>
  <c r="K363" i="265"/>
  <c r="K365" i="265"/>
  <c r="K366" i="265"/>
  <c r="K367" i="265"/>
  <c r="K369" i="265"/>
  <c r="K371" i="265"/>
  <c r="K372" i="265"/>
  <c r="K374" i="265"/>
  <c r="K375" i="265"/>
  <c r="K376" i="265"/>
  <c r="K377" i="265"/>
  <c r="K378" i="265"/>
  <c r="K379" i="265"/>
  <c r="K380" i="265"/>
  <c r="K381" i="265"/>
  <c r="K382" i="265"/>
  <c r="K383" i="265"/>
  <c r="K384" i="265"/>
  <c r="K385" i="265"/>
  <c r="K386" i="265"/>
  <c r="K387" i="265"/>
  <c r="K388" i="265"/>
  <c r="K389" i="265"/>
  <c r="K390" i="265"/>
  <c r="K391" i="265"/>
  <c r="K392" i="265"/>
  <c r="K393" i="265"/>
  <c r="K394" i="265"/>
  <c r="K395" i="265"/>
  <c r="K396" i="265"/>
  <c r="K11" i="265"/>
  <c r="K12" i="265"/>
  <c r="K13" i="265"/>
  <c r="K14" i="265"/>
  <c r="K15" i="265"/>
  <c r="K16" i="265"/>
  <c r="K17" i="265"/>
  <c r="K18" i="265"/>
  <c r="K10" i="265"/>
  <c r="K397" i="265" l="1"/>
  <c r="K407" i="265" s="1"/>
  <c r="K414" i="265"/>
</calcChain>
</file>

<file path=xl/sharedStrings.xml><?xml version="1.0" encoding="utf-8"?>
<sst xmlns="http://schemas.openxmlformats.org/spreadsheetml/2006/main" count="3282" uniqueCount="911">
  <si>
    <t xml:space="preserve">Formulario 1 - Propuesta económica  -  Licitación de obra pública de infraestructura social </t>
  </si>
  <si>
    <t xml:space="preserve">version 2 del 21 de agosto de 2025 </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</si>
  <si>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</si>
  <si>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</si>
  <si>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</si>
  <si>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</si>
  <si>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</si>
  <si>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</si>
  <si>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</si>
  <si>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</si>
  <si>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</si>
  <si>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</si>
  <si>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</si>
  <si>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SUBTOTAL OBRAS </t>
  </si>
  <si>
    <t>VALOR TOTAL</t>
  </si>
  <si>
    <t>DESCRIPCION</t>
  </si>
  <si>
    <t>PORCENTAJE</t>
  </si>
  <si>
    <t>ADMINISTRACIÓN</t>
  </si>
  <si>
    <t>A=</t>
  </si>
  <si>
    <t xml:space="preserve">IMPREVISTO
</t>
  </si>
  <si>
    <t>I=</t>
  </si>
  <si>
    <t xml:space="preserve">UTILIDAD
</t>
  </si>
  <si>
    <t>U=</t>
  </si>
  <si>
    <t>TOTAL A.I.U</t>
  </si>
  <si>
    <t>A.I.U.=</t>
  </si>
  <si>
    <t>FORMULARIO 1</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</si>
  <si>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</si>
  <si>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</si>
  <si>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</si>
  <si>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</si>
  <si>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</si>
  <si>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</si>
  <si>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</si>
  <si>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</si>
  <si>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</si>
  <si>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</si>
  <si>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</si>
  <si>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</si>
  <si>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</si>
  <si>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</si>
  <si>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</si>
  <si>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</si>
  <si>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</si>
  <si>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</si>
  <si>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</si>
  <si>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</si>
  <si>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</si>
  <si>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</si>
  <si>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</si>
  <si>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</si>
  <si>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</si>
  <si>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</si>
  <si>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</si>
  <si>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</si>
  <si>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</si>
  <si>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</si>
  <si>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</si>
  <si>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</si>
  <si>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</si>
  <si>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</si>
  <si>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</si>
  <si>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</si>
  <si>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</si>
  <si>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</si>
  <si>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</si>
  <si>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</si>
  <si>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</si>
  <si>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</si>
  <si>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</si>
  <si>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</si>
  <si>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</si>
  <si>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</si>
  <si>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</si>
  <si>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</si>
  <si>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</si>
  <si>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</si>
  <si>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</si>
  <si>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</si>
  <si>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</si>
  <si>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</si>
  <si>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</si>
  <si>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</si>
  <si>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</si>
  <si>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</si>
  <si>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</si>
  <si>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</si>
  <si>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CERCA EN TELA VERDE H = 2.10 M</t>
  </si>
  <si>
    <t>RED ELÉCTRICA PROVISIONAL L=50M</t>
  </si>
  <si>
    <t>ACOMETIDA EN PVC 1/2" 10 M - PROVISIONAL HIDRAULICA</t>
  </si>
  <si>
    <t>UN</t>
  </si>
  <si>
    <t>ML</t>
  </si>
  <si>
    <t>M2</t>
  </si>
  <si>
    <t>CAJA DE INSPECCIÓN DE 80X80</t>
  </si>
  <si>
    <t>COLUMNAS 3500 PSI</t>
  </si>
  <si>
    <t>ENTREPISO LÁMINA COLABORANTE 3", CAL 22, H=12 CM,INCL. MALLA DE REFUERZO, CONCRETO DE 3500 PSI</t>
  </si>
  <si>
    <t>ACERO FIGURADO 60000 PSI</t>
  </si>
  <si>
    <t>REFUERZO MALLA ELECTROSOLDADA</t>
  </si>
  <si>
    <t>PLACA BASE CONCRETO 0.15 2500 PSI</t>
  </si>
  <si>
    <t>ENTIBADO TIPO 2 (1/7 UTILIZACIONES)</t>
  </si>
  <si>
    <t>MURO EN BLOQUE Nº 5 E=0.12 M</t>
  </si>
  <si>
    <t>MURO EN BLOQUE No. 5 E=0.12 (LINEAL)</t>
  </si>
  <si>
    <t>PAÑETE LISO MUROS 1:4, E=1.5 CM</t>
  </si>
  <si>
    <t>PAÑETE LISO MUROS 1:4, E=1.5 CM (LINEAL)</t>
  </si>
  <si>
    <t>CABALLETE CUBIERTA TERMOACÚSTICA</t>
  </si>
  <si>
    <t>FLANCHE EN LÁMINA GALVANIZADA CAL. 22; DS=30</t>
  </si>
  <si>
    <t>RED SUMINISTRO PVC 3"</t>
  </si>
  <si>
    <t>TUBERÍA PVC ALCANTARILLADO 8"</t>
  </si>
  <si>
    <t>TUBERÍA PVC ALCANTARILLADO 10"</t>
  </si>
  <si>
    <t>ROCIADOR AUTOMÁTICO 1/2" K=5.6 PENDIENTE UL-FM</t>
  </si>
  <si>
    <t>DESTRONQUE Y PULIDO DE PLOMO BALDOSA GRANO DE MÁRMOL N.5</t>
  </si>
  <si>
    <t>RELLENO EN RECEBO COMÚN COMPACTADO MECÁNICAMENTE</t>
  </si>
  <si>
    <t>SUBBASE GRANULAR (NORMA INVIAS 320)</t>
  </si>
  <si>
    <t>VIGA DE AMARRE EN CONCRETO 3500 PSI</t>
  </si>
  <si>
    <t>M3</t>
  </si>
  <si>
    <t>KG</t>
  </si>
  <si>
    <t>UND</t>
  </si>
  <si>
    <t>APU 14,01</t>
  </si>
  <si>
    <t>APU 14,02</t>
  </si>
  <si>
    <t>APU 14,03</t>
  </si>
  <si>
    <r>
      <t xml:space="preserve">[La Entidad puede utilizar este Formulario de presentación de </t>
    </r>
    <r>
      <rPr>
        <b/>
        <u/>
        <sz val="11"/>
        <color rgb="FFFF0000"/>
        <rFont val="Verdana"/>
        <family val="2"/>
      </rPr>
      <t>Propuesta Económica</t>
    </r>
    <r>
      <rPr>
        <sz val="11"/>
        <color rgb="FFFF0000"/>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</si>
  <si>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CAMPAMENTO 18M2 EN TABLA, TEJA DE ETERNIT, INC. TRANS, MATERIALES</t>
  </si>
  <si>
    <t>DEMOLICIÓN PLACA MACIZA 0.15 M, INC RETIRO</t>
  </si>
  <si>
    <t>DESMONTE DE METALDECK, INC RETIRO Y DISPOSICIÓN FINAL.</t>
  </si>
  <si>
    <t>DEMOLICIÓN MUROS EN MAMPOSTERÍA 0.15 M, INC RETIRO</t>
  </si>
  <si>
    <t>LOCALIZACIÓN Y REPLANTEO DE CIMIENTOS CON ELEMENTOS DE
PRESICIÓN</t>
  </si>
  <si>
    <t>DESCAPOTE A MAQUINA E=0.20 M, INC RETIRO</t>
  </si>
  <si>
    <t>EXCAVACIONES VARIAS A MÁQUINA SIN CLASIFICAR (INCLUYE RETIRO DE SOBRANTES A UNA DISTANCIA MENOR DE 5 KM)</t>
  </si>
  <si>
    <t>EXCAVACIÓN MANUAL EN MATERIAL COMÚN H=0.0-2.0 M (INCLUYE
RETIRO DE SOBRANTES A UNA DISTANCIA MENOR DE 5 KM)</t>
  </si>
  <si>
    <t>EXPLANACIÓN Y EXTENDIDA</t>
  </si>
  <si>
    <t>TRANSPORTE DE MATERIALES PROV. DE EXPLANACIÓN, CANALES, PRESTAMOS, SOBREACARREOS Y DERRUMBES</t>
  </si>
  <si>
    <t>M3-KM</t>
  </si>
  <si>
    <t>BASE EN CONCRETO POBRE 1500 PSI</t>
  </si>
  <si>
    <t>CONCRETO CICLÓPEO 2000 PSI, 40% RAJÓN</t>
  </si>
  <si>
    <t>VIGA AÉREA 3500 PSI</t>
  </si>
  <si>
    <t xml:space="preserve">TANQUE SUBTERRÁNEO EN CONCRETO DE 4000 PSI CON ADITIVOS </t>
  </si>
  <si>
    <t xml:space="preserve">MURO EN CONCRETO DE 4000 PSI CON ADITIVOS </t>
  </si>
  <si>
    <t>TRATAMIENTO CORRECTIVO DE ESTRUCTURA METÁLICA EXISTENTE TOTAL DE ELEMENTOS, COMPLEMENTO DE SOLDADURAS EN CONEXIONES FALTANTES Y ACEROS DE SOPORTE, PULIDA, PREPARACIÓN DE SUPERFICIE TIPO C, LIMPIEZA MECÁNICA SSPC-SP15, RETIRO DE PARTÍCULAS SUELTAS, APLICACIÓN DE ANTICORROSIVO ALQUÍDICO DE 1 COMPONENTE CON ESPESOR SECO MÍNIMO DE 75 MICRAS Y RECUBRIMIENTO ACRÍLICO DE ACABADO CON ESPESOR SECO MÍNIMO DE 100 MICRAS, PARA AMBIENTE DE CORROSIVIDAD MEDIA C3. INCLUYE MATERIALES, EQUIPO, HERRAMIENTA, MANO DE OBRA, RESANES MENORES, PROTECCIÓN DE ÁREAS ADYACENTES, LIMPIEZA Y RETIRO DE RESIDUOS.</t>
  </si>
  <si>
    <t>CELOSÍA ANGULAR PARA POLIDEPORTIVO ASTM-36, INCLUYE: SOLDADURA, CORREAS, COLUMNAS, VIGAS DE AMARR, TORNILLERÍA, ANTICORROSIVO Y ESMALTE . CONTEMPLA TAMBIÉN:FABRICACIÓN, SUMINISTRO Y MONTAJE. NO INCLUYE , CONTRAVIENTOS, TENSORES Y PLATINERÍA</t>
  </si>
  <si>
    <t>SALIDA ELECTRICA PANEL LED INCRUSTAR 60X60 45W (SIN LUMINARIA)</t>
  </si>
  <si>
    <t>SALIDA ELECTRICA PANEL LED JUPITER 15W (SIN LUMINARIA)</t>
  </si>
  <si>
    <t>SALIDA ELECTRICA LED HERMETICA 18W (SIN LUMINARIA)</t>
  </si>
  <si>
    <t>SALIDA ELECTRICA LED HERMETICA 36W (SIN LUMINARIA)</t>
  </si>
  <si>
    <t>SALIDA ELECTRICA LED MINICONTINIUM 60W (SIN LUMINARIA)</t>
  </si>
  <si>
    <t>SALIDA ELECTRICA LED REFLECTOR 30W (SIN LUMINARIA)</t>
  </si>
  <si>
    <t>SALIDA ELECTRICA APLIQUE LED EMERGENCIA (SIN LUMINARIA)</t>
  </si>
  <si>
    <t>SALIDA ELECTRICA INTERRUPTOR SENCILLO</t>
  </si>
  <si>
    <t>SALIDA ELECTRICA INTERRUPTOR DOBLE</t>
  </si>
  <si>
    <t>SALIDA ELECTRICA INTERRUPTOR TRIPLE</t>
  </si>
  <si>
    <t>SALIDA ELECTRICA INTERRUPTOR CONMUTABLE</t>
  </si>
  <si>
    <t>TOMA MONOFÁSICA DOBLE CON POLO A TIERRA TR (TAMPER RESISTANT) EN PISO</t>
  </si>
  <si>
    <t>TOMA MONOFÁSICA DOBLE CON POLO A TIERRA TR (TAMPER RESISTANT) EN MURO O CANALETA</t>
  </si>
  <si>
    <t>TOMA MONOFÁSICA DOBLE CON POLO A TIERRA EN MURO, TIPO GFCI</t>
  </si>
  <si>
    <t>TOMA MONOFÁSICA DOBLE CON POLO A TIERRA, CON TIERRA AISLADA PARA CORRIENTE REGULADA EN PISO</t>
  </si>
  <si>
    <t>TOMA MONOFÁSICA DOBLE CON POLO A TIERRA, CON TIERRA AISLADA PARA CORRIENTE REGULADA EN MURO O CANALETA</t>
  </si>
  <si>
    <t>TOMA MONOFÁSICA SENCILLA CON POLO A TIERRA EN MURO</t>
  </si>
  <si>
    <t xml:space="preserve">CAJA DE PASO METALICA 15X15X15 CM </t>
  </si>
  <si>
    <t xml:space="preserve">CAJA DE PASO METALICA 30X30X15 CM </t>
  </si>
  <si>
    <t>1 Ø 3/4" EMT DESCOLGADA O SOBREPUESTA(TABLERO REGULADO, BYPASS,UPS)</t>
  </si>
  <si>
    <t>1 Ø 1" EMT DESCOLGADA O SOBREPUESTA(TABLERO EMERGENCIA)</t>
  </si>
  <si>
    <t>1 Ø 3/4" INCRUSTADA(TABLERO GENERAL RAMAL VITA)</t>
  </si>
  <si>
    <t>1 Ø 3/4" INCRUSTADA(TABLERO ILUMINACIÓN 1, ILUMINACION 2, RED REGULADA 2, VITAL 1, VITAL 2)</t>
  </si>
  <si>
    <t>1 Ø 1" INCRUSTADA(BOMBA CIRCULACIÓN AGUA)</t>
  </si>
  <si>
    <t>1 Ø 1" INCRUSTADA(TABLERO TOMAS CRITICO 2, TOMAS CRITICO 3, RED REGULADA 1)</t>
  </si>
  <si>
    <t>1 Ø 1" INCRUSTADA(TABLERO GENERAL RED REGULADA)</t>
  </si>
  <si>
    <t>1 Ø 1 1/2" INCRUSTADA(TABLERO TOMAS CRITRICO 4, AIRE ACONDICIONADO, RAMAL EQUIPOS 1)</t>
  </si>
  <si>
    <t>1 Ø 2" INCRUSTADA (TABLERO TOMAS CRITICO 1, UPS)</t>
  </si>
  <si>
    <t>1 Ø 2" INCRUSTADA (TABLERO GENERAL RAMAL EQUIPOS)</t>
  </si>
  <si>
    <t>1 Ø 2" INCRUSTADA (BOMBA CONTRA INCENDIO)</t>
  </si>
  <si>
    <t>2 Ø 3" INCRUSTADA (TABLERO GENERAL B.T. 208V)</t>
  </si>
  <si>
    <t>1 Ø 4" INCRUSTADA (TABLERO GENERAL RAMAL EQUIPOS)</t>
  </si>
  <si>
    <t>1X12+1X12+1X12T</t>
  </si>
  <si>
    <t>3X10+1X10+1X10T</t>
  </si>
  <si>
    <t>3X10+1X10+1X10T+1X10T</t>
  </si>
  <si>
    <t>3X8+1X10+1X10T</t>
  </si>
  <si>
    <t>3X8+1X6+1X10T+10T</t>
  </si>
  <si>
    <t>3X8+1X4+1X10T+10T</t>
  </si>
  <si>
    <t>3X4+1X6+1X10T</t>
  </si>
  <si>
    <t>3X4+1X6+1X8T</t>
  </si>
  <si>
    <t>3X2+1X1/0+1X8T+1X8T</t>
  </si>
  <si>
    <t>3X1/0+1X6T</t>
  </si>
  <si>
    <t>3X1/0+1X2+1X6T</t>
  </si>
  <si>
    <t>3X2/0+1X1/0+1X6T</t>
  </si>
  <si>
    <t>3X400+1X350+1X2T</t>
  </si>
  <si>
    <t>2(3X250+1X4/0)+1X1/0T</t>
  </si>
  <si>
    <t>1X20A</t>
  </si>
  <si>
    <t>3X20A</t>
  </si>
  <si>
    <t>3X30A</t>
  </si>
  <si>
    <t>3X40A</t>
  </si>
  <si>
    <t>3X150A</t>
  </si>
  <si>
    <t>BANDEJA PORTACABLE 20X10CM CERRADA</t>
  </si>
  <si>
    <t>BANDEJA PORTACABLE 30X10CM CERRADA</t>
  </si>
  <si>
    <t>BANDEJA PORTACABLE 40X10CM CERRADA</t>
  </si>
  <si>
    <t>ACOMETIDA DESDE PLANTA DE EMERGENCIA HASTA TABLERO GENERAL DE B.T. RED EMERGENCIA EN DUCTERÍA PVC 2Ø3" CON CONDUCTORES 2(3X400 KCM + 1X350 KCM) + 1X2/0T AWG, CUTHHN (SE INCLUYEN LOS ELEMENTOS NECESARIOS PARA LA ADECUADA CONEXIÓN, COMO BORNAS Y MARQUILLAS DE IDENTIFICACIÓN)</t>
  </si>
  <si>
    <t>CAJA PARA INTERRUPTOR AUTOMÁTICO TIPO INDUSTRIAL 3X630A (CON BORNAS Y ELEMENTOS DE CONEXIÓN, PARA PLANTA ELÉCTRICA)</t>
  </si>
  <si>
    <t>ACOMETIDA DESDE PLANTA DE EMERGENCIA HASTA TRANSFERENCIA DE BOMBA CONTRA INCENDIO EN DUCTERÍA PVC 1Ø2" CON CONDUCTORES 3X1/0 +1X6T  CU THHN (SE INCLUYEN LOS ELEMENTOS NECESARIOS PARA LA ADECUADA CONEXIÓN, COMO BORNAS Y MARQUILLAS DE IDENTIFICACIÓN)</t>
  </si>
  <si>
    <t>ACOMETIDA DESDE PLANTA DE EMERGENCIA HASTA TRANSFERENCIA DE TABLERO GENERAL RAMAL CRITICO EN DUCTERÍA PVC 1Ø4" CON CONDUCTORES 3X400+1X350+1X2T  CU THHN (SE INCLUYEN LOS ELEMENTOS NECESARIOS PARA LA ADECUADA CONEXIÓN, COMO BORNAS Y MARQUILLAS DE IDENTIFICACIÓN)</t>
  </si>
  <si>
    <t>ACOMETIDA DESDE PLANTA DE EMERGENCIA HASTA TRANSFERENCIA DE TABLERO GENERAL RAMAL CRITICO EN DUCTERÍA PVC 1Ø3/4" CON CONDUCTORES 3X10+1X10+1X10T  CU THHN (SE INCLUYEN LOS ELEMENTOS NECESARIOS PARA LA ADECUADA CONEXIÓN, COMO BORNAS Y MARQUILLAS DE IDENTIFICACIÓN)</t>
  </si>
  <si>
    <t>ACOMETIDA DESDE PLANTA DE EMERGENCIA HASTA TRANSFERENCIA DE TABLERO GENERAL RAMAL CRITICO EN DUCTERÍA PVC 1Ø2" CON CONDUCTORES 3X1/0+1X2+1X6T  CU THHN (SE INCLUYEN LOS ELEMENTOS NECESARIOS PARA LA ADECUADA CONEXIÓN, COMO BORNAS Y MARQUILLAS DE IDENTIFICACIÓN)</t>
  </si>
  <si>
    <t>PUESTA A TIERRA DE PARARRAYOS, CONFORMADA POR 19  VARILLAS COBRE-COBRE DE Ø5/8"X2.44 M, INTERCONECTADAS ENTRE SÍ POR UN CONDUCTOR DESNUDO DE COBRE #1/0 AWG DIRECTAMENTE ENTERRADO (LONG: 160 M).</t>
  </si>
  <si>
    <t>CAJA DE PASO PARA PUESTA A TIERRA PARARRAYOS Y EQUIPOTENCIALIDAD, DE 50X50X15 CM</t>
  </si>
  <si>
    <t>BAJANTE PARA PUESTA A TIERRA DE PARARRAYOS EN TUBERÍA PVC 1" (EMBEBIDA EN MURO O EN PISO) Y CABLE DE COBRE 1/0 AWG DESNUDO, DESDE CAJAS DE PASO DE CONECTOR BIMETÁLICO HASTA CAJAS DE INSPECCIÓN DE PUESTA A TIERRA</t>
  </si>
  <si>
    <t>BAJANTE PARA PUESTA A TIERRA DE PARARRAYOS EN TUBERÍA IMC 1" Y CABLE ALAMBRON 8 MM</t>
  </si>
  <si>
    <t>MALLA APANTALLAMIENTO EN CUBIERTA EN ALAMBRÓN DE Ø8 MM DE ALUMINIO CON ELEMENTOS DE FIJACIÓN.</t>
  </si>
  <si>
    <t>PUNTA CAPTADORA EN VARILLA DE ACERO DE 5/8"X 1 M, INSTALADA EN CUBIERTA. INCLUYE BASE</t>
  </si>
  <si>
    <t>CAJA DE PASO PARA PUESTA A TIERRA 20X20X12 CM CON CONECTOR BIMETÁLICO</t>
  </si>
  <si>
    <t>INTERCONEXIÓN PUESTA A TIERRA EN CABLE DE COBRE 1/0</t>
  </si>
  <si>
    <t>CAJA DE INSPECCIÓN DE TIERRA DE 30X30X30 CM EN MAMPOSTERÍA. CON TAPA Y MARCO.</t>
  </si>
  <si>
    <t xml:space="preserve">TERMOENCOGIBLE AISLANTE 24 KV PARA ULTIMOS 3 METROS DE CADA BAJANTE. </t>
  </si>
  <si>
    <t>PANEL LED INCRUSTAR 60X60 45W</t>
  </si>
  <si>
    <t xml:space="preserve">PANEL LED JUPITER 15W </t>
  </si>
  <si>
    <t xml:space="preserve">LED HERMETICA 18W </t>
  </si>
  <si>
    <t xml:space="preserve">LED HERMETICA 36W </t>
  </si>
  <si>
    <t xml:space="preserve">LED MINICONTINIUM 60W </t>
  </si>
  <si>
    <t xml:space="preserve">LED REFLECTOR 30W </t>
  </si>
  <si>
    <t xml:space="preserve">APLIQUE LED EMERGENCIA </t>
  </si>
  <si>
    <t>INTERRUPTOR AUTOMÁTICO TERMOMAGNÉTICO TIPO INDUSTRIAL 3X500A</t>
  </si>
  <si>
    <t>INTERRUPTOR MAGNÉTICO TIPO INDUSTRIAL 3X150A</t>
  </si>
  <si>
    <t>TRES TC'S 500/5A</t>
  </si>
  <si>
    <t>TRES TC'S 100/5A</t>
  </si>
  <si>
    <t>PUESTA A TIERRA DE EQUIPO DE MEDIDA, CON UNA VARILLA C.W. DE Ø5/8"X2.44 M, INTERCONECTADA AL BARRAJE NEUTRO DEL ARMARIO CON UN CONDUCTOR DESNUDO DE COBRE #1/0 AWG</t>
  </si>
  <si>
    <t>PUESTA A TIERRA DE SISTEMA DE RED REGULADA, CON CUATRO VARILLAS C.W. DE Ø5/8"X2.44 M, UNIDAS ENTRE SÍ MEDIANTE UN CONDUCTOR DE COBRE DESNUDO #2/0 AWG, CON SOLDADURA EXOTÉRMICA, EQUIPOTENCIALIZADA AL SISTEMA DE TIERRA DE LA RED NORMAL. (MALLA DE 5X5 METROS).</t>
  </si>
  <si>
    <t>PUESTA A TIERRA DE SISTEMA DE SUBESTACION Y EMERGENCIA, CON CUATRO VARILLAS C.W. DE Ø5/8"X2.44 M, UNIDAS ENTRE SÍ MEDIANTE UN CONDUCTOR DE COBRE DESNUDO #2/0 AWG, CON SOLDADURA EXOTÉRMICA, EQUIPOTENCIALIZADA AL SISTEMA DE TIERRA DE LA RED NORMAL. (MALLA DE 5X5 METROS).</t>
  </si>
  <si>
    <t>CAJA DE PASO PARA EQUIPOTENCIALIDAD, DE 50X50X15 CM, CON BARRAJE DE 40X5 MM2 X0,2M CON ELEMENTOS DE FIJACIÓN Y AISLADORES PARA MONTAJE EN MURO</t>
  </si>
  <si>
    <t>INTERCONEXIÓN PUESTA A TIERRA EN CABLE DE COBRE 1/0 AWG</t>
  </si>
  <si>
    <t>SUMINISTRO, TRANSPORTE E INSTALACIÓN DE MATERIALES Y ACCESORIOS PARA SALIDA DE SENSOR FOTOELÉCTRICO DIRECCIONABLE INCLUYENDO CAJAS, DUCTO EMT DE 3/4"</t>
  </si>
  <si>
    <t>SUMINISTRO, TRANSPORTE E INSTALACIÓN DE MATERIALES Y ACCESORIOS PARA SALIDA DE SENSOR TÉRMICO INCLUYENDO CAJAS, DUCTO EMT DE 3/4"</t>
  </si>
  <si>
    <t>SUMINISTRO, TRANSPORTE E INSTALACIÓN DE MATERIALES Y ACCESORIOS PARA SALIDA DE MÓDULO AISLADOR INCLUYENDO CAJAS, DUCTO EMT DE 3/4"</t>
  </si>
  <si>
    <t>SUMINISTRO, TRANSPORTE E INSTALACIÓN DE MATERIALES Y ACCESORIOS PARA SALIDA DE MÓDULO DE SUPERVISIÓN INCLUYENDO CAJAS, DUCTO EMT DE 3/4"</t>
  </si>
  <si>
    <t>SUMINISTRO, TRANSPORTE E INSTALACIÓN DE MATERIALES Y ACCESORIOS PARA SALIDA DE MÓDULO DE CONTROL INCLUYENDO CAJAS, DUCTO EMT DE 3/4"</t>
  </si>
  <si>
    <t>SUMINISTRO, TRANSPORTE E INSTALACIÓN DE MATERIALES Y ACCESORIOS PARA SALIDA DE PANEL DE CONTROL INCLUYENDO CAJAS, DUCTO EMT DE 3/4"</t>
  </si>
  <si>
    <t>SUMINISTRO E INSTALACIÓN DE CABLE CONTRA INCENDIO MARCA HONEYWELL 2X16 AWG CU-FPLR</t>
  </si>
  <si>
    <t>SUMINISTRO, TRANSPORTE E INSTALACIÓN DE MATERIALES Y ACCESORIOS PARA SALIDA DE PULSADOR Y/O SIRENA INCLUYENDO CAJAS, DUCTO EMT DE 3/4"</t>
  </si>
  <si>
    <t>SUMINISTRO, TRANSPORTE E INSTALACIÓN DE MATERIALES Y ACCESORIOS PARA SALIDA DE CIRCUITO DE NOTIFICACIÓN DE ALARMA INCLUYENDO CAJAS, DUCTO EMT DE 3/4"</t>
  </si>
  <si>
    <t>CABLE UTP CAT 6 EXTERIOR</t>
  </si>
  <si>
    <t>CANALETA Y DUCTOS PARA CABLEADO</t>
  </si>
  <si>
    <t>CONECTORES RJ45 CAT 6</t>
  </si>
  <si>
    <t>TUBERÍA PVC 3/4" SCH 40</t>
  </si>
  <si>
    <t>TUBERÍA PVC 1" SCH 40</t>
  </si>
  <si>
    <t>SEÑALIZACIÓN ZONA VIDEOVIGILADA</t>
  </si>
  <si>
    <t>SALIDA PARA DATOS EN MURO O CANALETA</t>
  </si>
  <si>
    <t>CAJA DE PASO  15X15X15 CM</t>
  </si>
  <si>
    <t>SALIDA PARA DATOS DOBLE EN MURO O CANALETA</t>
  </si>
  <si>
    <t>SALIDA PARA DATOS DOBLE PISO</t>
  </si>
  <si>
    <t>CAJA DE PASO PARA DATOS EN MAMPOSTERÍA 20X20X15 CM</t>
  </si>
  <si>
    <t>CAJA DE PASO PARA DATOS EN MAMPOSTERÍA 15X15X15 CM</t>
  </si>
  <si>
    <t>BANDEJA PORTACABLE 10X10CM TIPO CABLOFIL</t>
  </si>
  <si>
    <t>BANDEJA PORTACABLE 20X10CM TIPO CABLOFIL</t>
  </si>
  <si>
    <t>BANDEJA PORTACABLE 30X10CM TIPO CABLOFIL</t>
  </si>
  <si>
    <t>CÁMARA DE ENTRADA DE 1.2X0.7X1.2 M</t>
  </si>
  <si>
    <t xml:space="preserve">CANALIZACIÓN 1Ø3" PVC </t>
  </si>
  <si>
    <t>RED SUMINISTRO PVC 1/2". INC ACCESORIOS</t>
  </si>
  <si>
    <t>RED SUMINISTRO PVC 3/4". INC ACCESORIOS</t>
  </si>
  <si>
    <t>RED SUMINISTRO PVC 1". INC ACCESORIOS</t>
  </si>
  <si>
    <t>SUMINISTRO E INSTALACIÓN DE TUBERÍA 1-1/4" PVC RDE 21</t>
  </si>
  <si>
    <t>RED SUMINISTRO PVC 1 1/2". INC ACCESORIOS</t>
  </si>
  <si>
    <t>RED SUMINISTRO PVC 2". INC ACCESORIOS</t>
  </si>
  <si>
    <t>RED SUMINISTRO PVC 2 1/2". INC ACCESORIOS</t>
  </si>
  <si>
    <t>ANCLAJE 3/8"</t>
  </si>
  <si>
    <t>PUNTO HIDRÁULICO PVC-P/PARAL 1/2"</t>
  </si>
  <si>
    <t>PRUEBAS HIDROSTÁTICAS</t>
  </si>
  <si>
    <t>REGISTRO 1/2". INC ACCESORIOS</t>
  </si>
  <si>
    <t>REGISTRO 3/4". INC ACCESORIOS</t>
  </si>
  <si>
    <t>REGISTRO 1". INC ACCESORIOS</t>
  </si>
  <si>
    <t>REGISTRO 1-1/4"</t>
  </si>
  <si>
    <t>REGISTRO 1 1/2". INC ACCESORIOS</t>
  </si>
  <si>
    <t>REGISTRO 2". INC ACCESORIOS</t>
  </si>
  <si>
    <t>REGISTRO 2 1/2". INC ACCESORIOS</t>
  </si>
  <si>
    <t>REGISTRO 3"</t>
  </si>
  <si>
    <t>SUMINISTRO E INSTALACIÓN VÁLVULA DE PIE DE 3"</t>
  </si>
  <si>
    <t>SUMINISTRO E INSTALACIÓN DE CHEQUE DE 1 A 1-1/2"</t>
  </si>
  <si>
    <t>SUMINISTRO E INSTALACIÓN DE CHEQUE DE 3"</t>
  </si>
  <si>
    <t>SUMINISTRO E INSTALACIÓN DE UNIVERSAL DE 2-1/2" - 3"</t>
  </si>
  <si>
    <t xml:space="preserve">SUMINISTRO E INSTALACIÓN DE PASAMUROS DE 3" CON RUANA L=1 </t>
  </si>
  <si>
    <t>SUMINSITRO E INSTALACIÓN CAJA DE MEDIDOR CON MEDIDOR DE 1" CON TODOS LOS ACCESORIOS</t>
  </si>
  <si>
    <t>SUMINISTRO E INSTALACIÓN DE FLOTADORES PARA AGUA EN TANQUES DE 3/4" CON VÁLVULA DE CIERRE</t>
  </si>
  <si>
    <t>SUMINSITRO E INSTLACIÓN TUBERIA PEX O SIMILAR PARA AIRE COMPRIMIDO CON ACCESORIOS</t>
  </si>
  <si>
    <t>ESTACIÓN DE CONTROL DE AIRE COMPRIMIDO INCLUYE REGULADOR DE PRESIÓN, FILTRO DE PARTÍCULAS, FILTRO SECADOR, VÁLVULA DE 1/2", ANCLAJES</t>
  </si>
  <si>
    <t>RED DE AGUAS SANITARIAS</t>
  </si>
  <si>
    <t>RED SANITARIA PVC-S 2". INC ACCESORIOS</t>
  </si>
  <si>
    <t>RED SANITARIA PVC-S 3". INC ACCESORIOS</t>
  </si>
  <si>
    <t>RED SANITARIA PVC-S 4". INC ACCESORIOS</t>
  </si>
  <si>
    <t>RED SANITARIA PVC-S 6". INC ACCESORIOS</t>
  </si>
  <si>
    <t>SUMINISTRO E INSTALACIÓN TUBERÍA VENTILACIÓN DE 2"</t>
  </si>
  <si>
    <t>SUMINISTRO E INSTALACIÓN TUBERÍA VENTILACIÓN DE 3"</t>
  </si>
  <si>
    <t>CAJA DE INSPECCIÓN DE 60X60</t>
  </si>
  <si>
    <t>PUNTOS SANITARIOS Y ACCESORIOS DE 2"</t>
  </si>
  <si>
    <t>PUNTOS SANITARIOS Y ACCESORIOS DE 3"</t>
  </si>
  <si>
    <t>PUNTOS SANITARIOS Y ACCESORIOS DE 4"</t>
  </si>
  <si>
    <t>EXCAVACIÓN MANUAL ZANJA EN TIERRA H=1.0 M</t>
  </si>
  <si>
    <t>RELLENO GRAVILLA DE RÍO COMPACTADO MECÁNICAMENTE</t>
  </si>
  <si>
    <t>RELLENO CON MATERIAL DEL SITIO COMPACTADO MECÁNICAMENTE</t>
  </si>
  <si>
    <t>TRAMPA DE GRASAS</t>
  </si>
  <si>
    <t>RED DE AGUAS LLUVIAS</t>
  </si>
  <si>
    <t>SALIDA SANITARIA PVC-S/SIFON 3"</t>
  </si>
  <si>
    <t>CANAL SUMIDEROS RECOLECCIÓN AGUAS LLUVIAS</t>
  </si>
  <si>
    <t>RED DE AGUA CONTRA INCENDIOS</t>
  </si>
  <si>
    <t>TUBERÍA ACERO NEGRO ROSCADA 1"  SCH-40 (INCLUYE ACCESORIOS Y SOPORTES)</t>
  </si>
  <si>
    <t>TUBERÍA AC 1-1/4" CON ACCESORIOS  SCH40</t>
  </si>
  <si>
    <t>TUBERÍA ACERO NEGRO ROSCADA  1 1/2" SCH-40  (INCLUYE ACCESORIOS Y SOPORTES)</t>
  </si>
  <si>
    <t>TUBERÍA ACERO NEGRO ROSCADA  2" SCH-40  (INCLUYE ACCESORIOS Y SOPORTES)</t>
  </si>
  <si>
    <t>TUBERÍA ACERO NEGRO RANURADA 2-1/2" SCH-40  (INCLUYE ACCESORIOS Y SOPORTES)</t>
  </si>
  <si>
    <t>TUBERÍA ACERO NEGRO RANURADA 3" SCH-40  (INCLUYE ACCESORIOS Y SOPORTES)</t>
  </si>
  <si>
    <t>TUBERÍA ACERO NEGRO RANURADA 4" SCH-40  (INCLUYE ACCESORIOS Y SOPORTES)</t>
  </si>
  <si>
    <t>TUBERÍA AC 6" CON ACCESORIOS  SCH10</t>
  </si>
  <si>
    <t>TOMA FIJA PARA ESCALERAS DE 2-1/2"</t>
  </si>
  <si>
    <t>GABINETE TIPO 2</t>
  </si>
  <si>
    <t>ROCIADORES DE 1/2" ANTIVANDÁLICO UP RIGHT RESPUESTA RÁPIDA K=5,6</t>
  </si>
  <si>
    <t>SOPORTERÍA ANTISÍSMICA TRANSVERSAL</t>
  </si>
  <si>
    <t>SOPORTERÍA ANTISÍSMICA LONGITUDINAL</t>
  </si>
  <si>
    <t>SOPORTERÍA ANTISÍSMICA DOBLE VÍA</t>
  </si>
  <si>
    <t>ANCLAJE PARA TUBERÍAS EN 3/8"</t>
  </si>
  <si>
    <t>ESTACIÓN DE CONTROL, INCLUYE VRP, DRENAJE, VÁLVULA DE CIERRE CONTROLADO D= 2 1/2", CON DRENAJE</t>
  </si>
  <si>
    <t>SIAMESA INYECCIÓN 4" X 2 1/2" X 2 1/2"</t>
  </si>
  <si>
    <t>TUBERÍA CPVC C 900 O SIMILAR DE 3" CON ACCESORIOS</t>
  </si>
  <si>
    <t>TUBERÍA CPVC C 900 O SIMILAR DE 4" CON ACCESORIOS</t>
  </si>
  <si>
    <t>ELEVADOR DE CPVC A AC</t>
  </si>
  <si>
    <t>CAUDALÍMETRO PARA INSTALAR EN RED DE 4" INCLUYE ACCESORIOS</t>
  </si>
  <si>
    <t>SUMINISTRO E INSTALACIÓN VÁLVULA EXPULSORA / ADMISORA DE AIRE PARA TUBO DE 2"</t>
  </si>
  <si>
    <t>PASAMURO SUCCIÓN DE BOMBAS MURO DE CONCRETO L=1 M.</t>
  </si>
  <si>
    <t>PLACA ANTI VÓRTICE 50X50</t>
  </si>
  <si>
    <t xml:space="preserve">ESTANTE CON MATERIAL DE SOPORTE O MANTENIMIENTO </t>
  </si>
  <si>
    <t>CABEZAL DE PRUEBA</t>
  </si>
  <si>
    <t>VÁLVULA OS&amp;Y UL/FM 2"</t>
  </si>
  <si>
    <t>VÁLVULA OS&amp;Y UL/FM 4"</t>
  </si>
  <si>
    <t>VÁLVULA OS&amp;Y UL/FM 6"</t>
  </si>
  <si>
    <t>Un</t>
  </si>
  <si>
    <t>SISTEMAS DE REFRIGERACION</t>
  </si>
  <si>
    <t>TUBERIA COBRE  Suministro e instalacion de tuberia en  COBRE TIPO L (incluye soportes, uniones y accesorios acorde a esquemas y planos, suministro instalacion y pruebas)</t>
  </si>
  <si>
    <t>Dia 1/4"</t>
  </si>
  <si>
    <t>Ml</t>
  </si>
  <si>
    <t>Dia 3/8"</t>
  </si>
  <si>
    <t>Dia 1/2"</t>
  </si>
  <si>
    <t>Dia 3/4"</t>
  </si>
  <si>
    <t>Dia 5/8"</t>
  </si>
  <si>
    <t>DUCTOS EN LAMINA GALVANIZADA Suministro e instalacion de conductos en lamina galvanizada (Union TDC, incluye material, soporteria fabricacion e instalacion)</t>
  </si>
  <si>
    <t>Cal 24</t>
  </si>
  <si>
    <t>REJILLAS DIFUSORES Y DAMPERS</t>
  </si>
  <si>
    <t xml:space="preserve">DIFUSOR DE 4 VIAS </t>
  </si>
  <si>
    <t>DS4V 9"x9"</t>
  </si>
  <si>
    <t>REAF / RRAF 6"x6"</t>
  </si>
  <si>
    <t>Rejilla de descarga/toma de aire tipo "LOUVER" 8"X8" WXH color aluminio (L-RA-LP-A LAMINAIRE o similar aprobado)</t>
  </si>
  <si>
    <t>MANGUERA FLEXIBLE AISLADA</t>
  </si>
  <si>
    <t>MF 12"</t>
  </si>
  <si>
    <t>MANGUERA FLEXIBLE DE 4" Suministro e instalacion de manguera flexible ( incluye material, soporteria y accesorios e instalacion)</t>
  </si>
  <si>
    <t>SUMINSTRO E INSTALACION DE TUBERIA PVC 3/4"</t>
  </si>
  <si>
    <t>Suministro e instalacion de tuberia PVC 3/4"  (incluye soportes, uniones y accesorios acorde a esquemas y planos, suministro instalacion y pruebas)</t>
  </si>
  <si>
    <t>SUMINISTRO E INSTALACIÓN DE TUBERÍA DE COBRE MEDICINAL TIPO K Ø 1 1/2", INCLUYE ACCESORIOS MENORES, SOLDADURA CON PLATA, PURGA CON NITRÓGENO, SOPORTES, PRUEBAS DE HERMETICIDAD Y PUESTA EN FUNCIONAMIENTO.</t>
  </si>
  <si>
    <t>SUMINISTRO E INSTALACIÓN DE TUBERÍA DE COBRE MEDICINAL TIPO K Ø 1", INCLUYE ACCESORIOS MENORES, SOLDADURA CON PLATA, PURGA CON NITRÓGENO, SOPORTES, PRUEBAS DE HERMETICIDAD Y PUESTA EN FUNCIONAMIENTO.</t>
  </si>
  <si>
    <t>SUMINISTRO E INSTALACIÓN DE TUBERÍA DE COBRE MEDICINAL TIPO K Ø 3/4", INCLUYE ACCESORIOS MENORES, SOLDADURA CON PLATA, PURGA CON NITRÓGENO, SOPORTES, PRUEBAS DE HERMETICIDAD Y PUESTA EN FUNCIONAMIENTO.</t>
  </si>
  <si>
    <t>SUMINISTRO E INSTALACIÓN DE TUBERÍA DE COBRE MEDICINAL TIPO K Ø 1/2", INCLUYE ACCESORIOS MENORES, SOLDADURA CON PLATA, PURGA CON NITRÓGENO, SOPORTES, PRUEBAS DE HERMETICIDAD Y PUESTA EN FUNCIONAMIENTO.</t>
  </si>
  <si>
    <t>SUMINISTRO E INSTALACIÓN DE TUBERÍA DE COBRE MEDICINAL FLEXIBLE Ø 1/2", INCLUYE CONEXIONES, SOPORTES, PRUEBAS DE HERMETICIDAD Y PUESTA EN FUNCIONAMIENTO.</t>
  </si>
  <si>
    <t>SUMINISTRO E INSTALACIÓN DE ACCESORIOS DE COBRE PARA GASES MEDICINALES Ø 1/2", INCLUYE CODOS, TEES, UNIONES, ADAPTADORES, SOLDADURA Y PRUEBAS DE HERMETICIDAD.</t>
  </si>
  <si>
    <t>SUMINISTRO E INSTALACIÓN DE ACCESORIOS DE COBRE PARA GASES MEDICINALES Ø 3/4", INCLUYE CODOS, TEES, UNIONES, ADAPTADORES, SOLDADURA Y PRUEBAS DE HERMETICIDAD.</t>
  </si>
  <si>
    <t>SUMINISTRO E INSTALACIÓN DE ACCESORIOS DE COBRE PARA GASES MEDICINALES Ø 1", INCLUYE CODOS, TEES, UNIONES, ADAPTADORES, SOLDADURA Y PRUEBAS DE HERMETICIDAD.</t>
  </si>
  <si>
    <t>SUMINISTRO E INSTALACIÓN DE ACCESORIOS DE COBRE PARA GASES MEDICINALES Ø 1 1/2", INCLUYE CODOS, TEES, UNIONES, ADAPTADORES, SOLDADURA Y PRUEBAS DE HERMETICIDAD.</t>
  </si>
  <si>
    <t>SUMINISTRO E INSTALACIÓN DE VÁLVULA DE CORTE PARA GASES MEDICINALES Ø 1/2", INCLUYE CONEXIONES, IDENTIFICACIÓN Y PRUEBAS DE FUNCIONAMIENTO.</t>
  </si>
  <si>
    <t>SUMINISTRO E INSTALACIÓN DE VÁLVULA DE CORTE PARA GASES MEDICINALES Ø 3/4", INCLUYE CONEXIONES, IDENTIFICACIÓN Y PRUEBAS DE FUNCIONAMIENTO.</t>
  </si>
  <si>
    <t>SUMINISTRO E INSTALACIÓN DE VÁLVULA DE CORTE PARA GASES MEDICINALES Ø 1", INCLUYE CONEXIONES, IDENTIFICACIÓN Y PRUEBAS DE FUNCIONAMIENTO.</t>
  </si>
  <si>
    <t>SUMINISTRO E INSTALACIÓN DE VÁLVULA DE CORTE PARA GASES MEDICINALES Ø 1 1/2", INCLUYE CONEXIONES, IDENTIFICACIÓN Y PRUEBAS DE FUNCIONAMIENTO.</t>
  </si>
  <si>
    <t>SUMINISTRO E INSTALACIÓN DE REDUCCIONES EN COBRE PARA GASES MEDICINALES, INCLUYE SOLDADURA, ACCESORIOS Y PRUEBAS DE HERMETICIDAD.</t>
  </si>
  <si>
    <t>SUMINISTRO E INSTALACIÓN DE TOMA DE OXÍGENO MEDICINAL TIPO CHEMETRON, INCLUYE ACCESORIOS, IDENTIFICACIÓN Y PRUEBAS DE FUNCIONAMIENTO.</t>
  </si>
  <si>
    <t>SUMINISTRO E INSTALACIÓN DE TOMA DE AIRE MEDICINAL TIPO CHEMETRON, INCLUYE ACCESORIOS, IDENTIFICACIÓN Y PRUEBAS DE FUNCIONAMIENTO.</t>
  </si>
  <si>
    <t>SUMINISTRO E INSTALACIÓN DE TOMA DE VACÍO MEDICINAL TIPO CHEMETRON, INCLUYE ACCESORIOS, IDENTIFICACIÓN Y PRUEBAS DE FUNCIONAMIENTO.</t>
  </si>
  <si>
    <t>SUMINISTRO E INSTALACIÓN DE CAJA DE VÁLVULA DE CORTE PARA UN (1) GAS MEDICINAL Ø 1/2", INCLUYE GABINETE, VÁLVULA, IDENTIFICACIÓN Y PRUEBAS DE FUNCIONAMIENTO.</t>
  </si>
  <si>
    <t>SUMINISTRO E INSTALACIÓN DE CAJA DE VÁLVULA DE CORTE PARA DOS (2) GASES MEDICINALES Ø 1/2" Y Ø 3/4", INCLUYE GABINETE, VÁLVULAS, IDENTIFICACIÓN Y PRUEBAS DE FUNCIONAMIENTO.</t>
  </si>
  <si>
    <t>SUMINISTRO E INSTALACIÓN DE CAJA DE VÁLVULA DE CORTE PARA TRES (3) GASES MEDICINALES Ø 1/2", Ø 1/2" Y Ø 3/4", INCLUYE GABINETE, VÁLVULAS, IDENTIFICACIÓN Y PRUEBAS DE FUNCIONAMIENTO.</t>
  </si>
  <si>
    <t>SUMINISTRO E INSTALACIÓN DE ALARMA CENTRAL PARA GASES MEDICINALES DE DIEZ (10) SEÑALES, INCLUYE CONFIGURACIÓN, CONEXIONES Y PRUEBAS DE FUNCIONAMIENTO.</t>
  </si>
  <si>
    <t>SUMINISTRO E INSTALACIÓN DE ALARMA ZONAL DIGITAL PARA GASES MEDICINALES DE UNA (1) SEÑAL, INCLUYE CONFIGURACIÓN, CONEXIONES Y PRUEBAS DE FUNCIONAMIENTO.</t>
  </si>
  <si>
    <t>ESTESTRUCTURA  EN PERFILES LÁMINA DELGADA (LÁMINA CR), PARA CUBIERTAS, INCLUYE: SOLDADURA, CORREAS, CERCHAS, COLUMNAS, VIGAS DE AMARR, TORNILLERÍA, ANTICORROSIVO Y ESMALTE . CONTEMPLA TAMBIÉN:FABRICACIÓN, SUMINISTRO Y MONTAJE. NO INCLUYE , CONTRAVIENTOS, TENSORES Y PLATINERÍA</t>
  </si>
  <si>
    <t>TEJA TIPO SANDWICH 525-C CAL. 26, POLIURETANO INYECTADO 30MM</t>
  </si>
  <si>
    <t>CANAL EN LÁMINA GALVANIZADA CAL. 22; DS=50</t>
  </si>
  <si>
    <t>ESCALERA DE GATO EN TUBO ESTUTRUCTURAL GALVANIZADO DE 1" (INCLUYE ANTICORROSIVO)</t>
  </si>
  <si>
    <t>ALISTADO PISOS 1:3, E=0.04</t>
  </si>
  <si>
    <t>ALISTADO IMPERMEABILIZADO PISOS 1:3, E = 0.04</t>
  </si>
  <si>
    <t>DINTELES CONCRETO DE 2500 PSI 15x20 , INC. ACERO</t>
  </si>
  <si>
    <t>ALFAJÍAS CONCRETO 2500 PSI E= 0.15 M, INC ACERO</t>
  </si>
  <si>
    <t>DOVELA, GROUTING 3000 PSI</t>
  </si>
  <si>
    <t>CONSTRUCCIÓN DE MURO, ELABORADO CON LADRILLO GRAN FORMATO COLOR DURAZNO, DIMENSIONES 6 × 39 × 11,5 CM, TIPO PRISMA O SIMILAR, QUE INCLUYE EL SUMINISTRO E INSTALACIÓN DEL LADRILLO, PREPARACIÓN Y APLICACIÓN DE MORTERO DE PEGA, EJECUCIÓN DE JUNTA ENRASADA, ASÍ COMO MANO DE OBRA, EQUIPOS, HERRAMIENTAS, ANDAMIOS Y LIMPIEZA FINAL DEL ÁREA INTERVENIDA</t>
  </si>
  <si>
    <t>LAVADA DE FACHADA</t>
  </si>
  <si>
    <t>IMPERMEABILIZACIÓN  FACHADA EN SIKA TRANSPARENTE 10 AÑOS O SIMILAR</t>
  </si>
  <si>
    <t>COLUMNETAS Y VIGUETAS DE CONFINAMIENTO DE ACUERDO CON PLANOS ESTRUCTURALES DE REFERENCIA, EN CONCRETO DE 3.000 PSI CON ACERO DE REFUERZO, ANCLAJES CON RESINA EPÓXICA TIPO SIKA ANCHORFIX 3001 O SIMILAR Y ENCOFRADO EN MADERA.</t>
  </si>
  <si>
    <t>PAÑETE IMPERMEABILIZADO MUROS 1:3, E=1.5 CM</t>
  </si>
  <si>
    <t>PAÑETE IMPERMEABILIZADO MUROS 1:3, E=1.5 CM (LINEAL)</t>
  </si>
  <si>
    <t>MEDIA CAÑA EN YESO PARA REMATE MURO–MURO, ACABADO LISO.</t>
  </si>
  <si>
    <t>ENCHAPE FINO TIPO FACHALETA, INSTALADO COMO REVESTIMIENTO, INCLUYE SUMINISTRO E INSTALACIÓN DEL ENCHAPE, PREPARACIÓN Y APLICACIÓN DE MORTERO DE PEGA Y ACABADO FINAL UNIFORME</t>
  </si>
  <si>
    <t>PAÑETE IMPERMEABILIZADO MUROS 1:3, E=1.5 CM CON DOS (2) CAPAS DE PINTURA BLANCA PARA EXTERIORES INCLUYE SELLADOR</t>
  </si>
  <si>
    <t>MURO DRYWALL UNA CARA 0.10 M CON LAMINA DE PLOMO DE 3.0 MM</t>
  </si>
  <si>
    <t>BALDOSA INSTITUCIONAL GRANO MARMOL P2; PAYANDE FONDO BLANCO. INCLUYE ALISTADO</t>
  </si>
  <si>
    <t>MEDIA CAÑA EN GRANITO  - PREFABRICADA</t>
  </si>
  <si>
    <t>BALDOSA CERÁMICA PISO-PARED 30X60 CALIDAD PRIMERA</t>
  </si>
  <si>
    <t>SUMINISTRO Y EJECUCIÓN DE ACABADO EN GRANITO PULIDO FUNDIDO EN SITIO, INCLUYE PREPARACIÓN, VACIADO, PULIDO Y ACABADO FINAL UNIFORME</t>
  </si>
  <si>
    <t>SUMINISTRO E INSTALACIÓN DE IMPERMEABILIZACIÓN PARA TANQUES CON MEMBRANA PVC REFORZADA DANOPOL DW HS 1.2 DE 1,2 MM O EQUIVALENTE. INCLUYE PREPARACIÓN Y RESANE DE SUPERFICIES, GEOTEXTIL PROTECTOR, PERFILES, ANCLAJES MECÁNICOS, SELLADORES, TERMOFUSIÓN, REMATES EN PASAMUROS Y PRUEBA DE ESTANQUEIDAD.</t>
  </si>
  <si>
    <t>CIELO EN RASO EN DRYWALL CON 1 MANO DE PINTURA ANTIBACTERIAL INCLUYE REFUERZOS PARA INSTALACION DE EQUIPOS E INSPECCIONES</t>
  </si>
  <si>
    <t>CIELO RASO EN DRYWALL RH CON 1 MANO DE PINTURA ANTIBACTERIAL   INCLUYE REFUERZOS PARA INSTALACION DE EQUIPOS E INSPECCIONES</t>
  </si>
  <si>
    <t>CIELO RASO EN DRYWALL RH CON 1 MANO DE PINTURA ANTIBACTERIAL  INCLUYE REFUERZOS PARA INSTALACION DE EQUIPOS E INSPECCIONES</t>
  </si>
  <si>
    <t xml:space="preserve">SUMINISTRO E INSTALACIÓN DE TAPAS DE INSPECCIÓN EN CIELORASO DE 60X60 DE MARCO OCULTO Y APERTURA PUSH, CON 1 MANO DE PINTURA ANTIBACTERIAL </t>
  </si>
  <si>
    <t>SUMINISTRO E INSTALACIÓN DE DILATACIÓN EN Z</t>
  </si>
  <si>
    <t>SUMINISTRO E INSTALACIÓN DE PERFIL PVC TIPO MEDIA CAÑA DE 9 MM, INCLUYE MANO DE OBRA, MATERIALES</t>
  </si>
  <si>
    <t>SUMINISTRO Y APLICACIÓN DE ESTUCO Y VINILO ANTIBACTERIAL 3 MANOS MUROS (INCLUYE ESTUCO, MANOS EN PINTURA ANTIBACTERIAL, FILOS Y DILATACIONES)</t>
  </si>
  <si>
    <t>SUMINISTRO Y APLICACIÓN DE VINILO ANTIBACTERIAL 2 MANOS SOBRE CIELO RASO EN DRYWALL (INCLUYE PINTURA ANTIBACTERIAL, FILOS Y DILATACIONES)</t>
  </si>
  <si>
    <t>SUMINISTRO E INSTALACIÓN SANITARIO TANQUE (INCLUYE GRIFERÍA)</t>
  </si>
  <si>
    <t>SUMINISTRO E INSTALACIÓN DE LAVAMANOS INSTITUCIONAL TIPO AQUAJET O SIMILAR, CON FIJACIONES, SELLADO Y CONEXIÓN A REDES HIDROSANITARIAS.</t>
  </si>
  <si>
    <t>SUMINISTRO E INSTALACIÓN MUEBLE 46 × 61.5 × 47 cm CON LAVAMANOS BLANCO SENSI DACQUA O SIMILAR, CON FIJACIONES, SELLADO Y CONEXIÓN A REDES HIDROSANITARIAS.</t>
  </si>
  <si>
    <t>SUMINISTRO E INSTALACIÓN DE GRIFERÍA INSTITUCIONAL TIPO PUSH MESA MAX, PARA LAVAMANOS, CON VÁLVULA DE CIERRE AUTOMÁTICO, ACCESORIOS Y CONEXIÓN A RED HIDRÁULICA.</t>
  </si>
  <si>
    <t>SUMINISTRO E INSTALACIÓN DUCHA MEZCLADORA SIN SALIDA A BAÑERA</t>
  </si>
  <si>
    <t>SUMINISTRO E INSTALACIÓN DE BARRA DE SEGURIDAD PLEGABLE, EN ACERO INOXIDABLE, ANCLADA A MURO CON SOPORTES REFORZADOS.</t>
  </si>
  <si>
    <t>SUMINISTRO E INSTALACIÓN DE BARRA DE SEGURIDAD EN L, EN ACERO INOXIDABLE, ANCLADA A MURO CON SOPORTES REFORZADOS.</t>
  </si>
  <si>
    <t>SUMINISTRO E INSTALACIÓN DE REJILLA CLÁSICA PARA PISO, DIMENSIONES 10 X 10 CM, 1 1/2 - 3P , EN ACERO INOXIDABLE, CON CONEXIÓN A RED DE DRENAJE.</t>
  </si>
  <si>
    <t>SUMINISTRO E INSTALACIÓN DE LLAVE DE JARDÍN, ACABADO SATINADO, CON SISTEMA DE CIERRE TIPO BOLA , INCLUYENDO ACCESORIOS DE CONEXIÓN, SELLOS Y PRUEBAS DE FUNCIONAMIENTO.</t>
  </si>
  <si>
    <t>SUMINISTRO E INSTALACIÓN DE VENTANA EN PERFILERÍA DE ALUMINIO ANODIZADO  NATURAL CON MONTANTE SUPERIOR EN REJILLA DE ALUMINIO ANODIZADO CON ANJEO Y PAÑOS VIDRIADOS FIJOS/PROYECTANTES EN VIDRIO LAMINADO 4+4 Y PVB 0,76, INCLUYE FIJACIONES, BURLETES EPDM, SELLADO CON SILICONA NEUTRA, CONTROL SOLAR STC 150 Y LIMPIEZA FINAL, DE ACUERDO A ESPECIFICACIONES ARQUITECTONICAS</t>
  </si>
  <si>
    <t>SUMINISTRO E INSTALACIÓN DE VENTANA-FACHADAS EN PERFILERÍA DE ALUMINIO ANODIZADO  TRÁFICO PESADO CON PAÑOS VIDRIADOS FIJOS/PROYECTANTES EN VIDRIO LAMINADO 4+4 Y PVB 0,76, CONTROL SOLAR STC 150 ,INCLUYE FIJACIONES, BURLETES EPDM, SELLADO CON SILICONA NEUTRA Y LIMPIEZA FINAL, DE ACUERDO A ESPECIFICACIONES ARQUITECTONICAS</t>
  </si>
  <si>
    <t>SUMINISTRO E INSTALACIÓN DE PUERTA BATIENTE EN CRISTAL LAMINADO TEMPLADO INCOLORO 5 MM + PVB 1,14 + CRISTAL TEMPLADO INCOLORO 5 MM, CON ACCESORIOS ESQUINEROS SUPERIOR E INFERIOR EN ALUMINIO, CHAPA CENTRAL DE SEGURIDAD, MANIJAS DE LUJO,BISAGRA DE PISO HIDRÁULICA Y  APLIQUE A MEDIA ALTURA EN LÁMINA DE ACERO PROTECTOR DE CAMILLA; INCLUYE HERRAJES NECESARIOS, VINILOS DECORATIVOS CONFORME A LA IMAGEN INSTITUCIONAL, ANCLAJES Y AJUSTES, SELLADO PERIMETRAL CON SILICONA NEUTRA, LIMPIEZA FINAL</t>
  </si>
  <si>
    <t>SUMINISTRO E INSTALACIÓN DE PUERTA BATIENTE METÁLICA EN LÁMINA CR CAL. 18, CON HOJA RELLENA EN POLIURETANO (≥40 KG/M³) Y SECCIÓN INFERIOR TIPO PERSIANA EN LÁMINA FIGURADA CAL. 20, INCLUYE MARCO EN LÁMINA CR CAL. 18, ACABADOS CON PINTURA ELECTROSTÁTICA AL HORNO COLOR GRIS RAL 7038, TRATAMIENTO ANTICORROSIVO Y ESMALTE (BLANCO Y ALUMINIO), BISAGRAS PESADAS (MÍN. 3), MANIJA EN ACERO INOXIDABLE SATINADO Ø 3/4” X 300 MM, CERRADURA, ANCLAJES, FIJACIONES, SELLOS, NIVELACIÓN, MANO DE OBRA, EQUIPOS, TRANSPORTE Y LIMPIEZA FINAL, CONFORME A PLANOS Y ESPECIFICACIONES DEL PROYECTO.</t>
  </si>
  <si>
    <t>FABRICACIÓN, SUMINISTRO E INSTALACIÓN DE BARANDA DE DOBLE PASAMANOS EN TUBO DE ACERO INOXIDABLE DE 2”, CON BARANDAL EN VARILLA LISA DE 1/2” SOLDADA, PARANTES EN PLATINA DOBLE”, INCLUYE SOLDADURA, ANCLAJES, ACABADO EN ESMALTE RAL 7038, MANO DE OBRA, MATERIALES, EQUIPOS, HERRAMIENTAS Y LIMPIEZA FINAL DEL ÁREA INTERVENIDA</t>
  </si>
  <si>
    <t>SUMINISTRO E INSTALACIÓN DE PUERTA DOBLE BATIENTE METÁLICA EN LÁMINA CR CAL. 18, CON HOJAS CON REJILLA COMPLETA TIPO PERSIANA EN LÁMINA FIGURADA CAL. 20, INCLUYE MARCO EN LÁMINA CR CAL. 18, ACABADOS CON PINTURA ELECTROSTÁTICA AL HORNO COLOR GRIS RAL 7038 EN HOJAS Y SISTEMA ANTICORROSIVO + ESMALTE COLOR NEGRO EN PERSIANAS Y MARCO, INCLUYE BARRA ANTIPÁNICO, BISAGRAS TIPO PESADO (MÍN. 3 POR HOJA), ANCLAJES, FIJACIONES, SELLOS, NIVELACIÓN, MANO DE OBRA, EQUIPOS, TRANSPORTE Y LIMPIEZA FINAL, CONFORME A PLANOS Y ESPECIFICACIONES DEL PROYECTO.</t>
  </si>
  <si>
    <t>SUMINISTRO E INSTALACIÓN DE PUERTA BATIENTE SENCILLA EN MADERA, CON ESTRUCTURA INTERNA EN MADERA, REVESTIMIENTO EN HPL TIPO FÓRMICA CHEM-LAM POR AMBAS CARAS COLOR SAHARA O SIMILAR, CANTOS SELLADOS, BISAGRAS TIPO OMEGA, CHAPA Y FALLEBA EN ACERO INOXIDABLE, HERRAJES BÁSICOS; INCLUYE AJUSTE, NIVELACIÓN, APLIQUE A MEDIA ALTURA EN LÁMINA DE ACERO COMO PROTECTOR DE CAMILLA, ANCLAJES, FIJACIONES, MANO DE OBRA, HERRAMIENTAS Y LIMPIEZA FINAL.</t>
  </si>
  <si>
    <t>SUMINISTRO E INSTALACIÓN DE PUERTA CORREDIZA SENCILLA EN MADERA, CON ESTRUCTURA INTERNA EN MADERA, REVESTIMIENTO EN HPL TIPO FÓRMICA CHEM-LAM POR AMBAS CARAS COLOR SAHARA O SIMILAR, CANTOS SELLADOS, CHAPA EN ACERO INOXIDABLE, HERRAJES BÁSICOS Y SISTEMA CORREDIZO COMPLETO (RIEL, CARRETILLAS, GUÍA Y TOPES); INCLUYE AJUSTE, NIVELACIÓN, APLIQUE A MEDIA ALTURA EN LÁMINA DE ACERO COMO PROTECTOR DE CAMILLA, ANCLAJES, FIJACIONES, MANO DE OBRA, HERRAMIENTAS Y LIMPIEZA FINAL.</t>
  </si>
  <si>
    <t>SUMINISTRO E INSTALACIÓN DE PUERTA BATIENTE DOBLE EN MADERA, CON ESTRUCTURA INTERNA EN MADERA, REVESTIMIENTO EN HPL TIPO FÓRMICA CHEM-LAM POR AMBAS CARAS COLOR SAHARA O SIMILAR, CANTOS SELLADOS, BISAGRAS TIPO OMEGA, CHAPA Y FALLEBA EN ACERO INOXIDABLE, HERRAJES BÁSICOS Y MIRILLA EN VIDRIO TEMPLADO 5 MM; INCLUYE AJUSTE, NIVELACIÓN, APLIQUE A MEDIA ALTURA EN LÁMINA DE ACERO COMO PROTECTOR DE CAMILLA, ANCLAJES, FIJACIONES, MANO DE OBRA, HERRAMIENTAS Y LIMPIEZA FINAL.</t>
  </si>
  <si>
    <t>SUMINISTRO, TRANSPORTE, INSTALACIÓN, PRUEBAS, PUESTA EN FUNCIONAMIENTO Y CERTIFICACIÓN DE ASCENSOR ELÉCTRICO DE PASAJEROS SIN CUARTO DE MÁQUINAS (MRL), MARCA ORONA O EQUIVALENTE, CAPACIDAD 630 KG (8 PASAJEROS), VELOCIDAD 1,0 M/S, CONFIGURACIÓN 2 PARADAS / 2 ENTRADAS / 2 NIVELES (2/2/2), OPERACIÓN AUTOMÁTICA COLECTIVA SELECTIVA COMPLETA EN SUBIDA Y BAJADA, MÁQUINA GEARLESS, PUERTAS AUTOMÁTICAS EN ACERO INOXIDABLE, CABINA EN ACERO INOXIDABLE CON ILUMINACIÓN LED, BOTONERAS CON INDICACIÓN VISUAL Y BRAILLE, SISTEMA DE COMUNICACIÓN DE EMERGENCIA, BARRERA FOTOELÉCTRICA, SISTEMA DE RESCATE, DISPOSITIVOS DE ACCESIBILIDAD CONFORME EN 81-70 Y NORMATIVA NTC APLICABLE, INCLUYE EQUIPO COMPLETO, ACCESORIOS, MONTAJE, AJUSTE, ENSAYOS, CERTIFICACIÓN Y ENTREGA EN COMPLETO FUNCIONAMIENTO.</t>
  </si>
  <si>
    <t>EJECUCIÓN DE ASEO Y LIMPIEZA FINAL DE OBRA, INCLUYENDO RETIRO DE ESCOMBROS Y RESIDUOS, BARRIDO, LAVADO DE SUPERFICIES, PULIDO DE VIDRIOS AMBAS CARAS, DESINFECCIÓN DE ÁREAS, RECOLECCIÓN Y DISPOSICIÓN EN SITIO AUTORIZADO, ASÍ COMO ENTREGA DE ÁREAS LIBRES DE POLVO Y EN CONDICIONES ÓPTIMAS PARA SU USO. INCLUYE MANO DE OBRA, MATERIALES, EQUIPOS, HERRAMIENTAS Y DISPOSICIÓN FINAL.</t>
  </si>
  <si>
    <t xml:space="preserve">EJECUCIÓN DE ASEO Y LIMPIEZA FINAL DE OBRA EN ZONAS EXTERIORES, TALES COMO PARQUEADEROS, ANDENES, RAMPAS Y ACCESOS, INCLUYENDO BARRIDO MECÁNICO/MANUAL, HIDROLAVADO A PRESIÓN, DESENGRASE DE MANCHAS DE ACEITE, RETIRO DE RESTOS DE OBRA Y RESIDUOS, LIMPIEZA DE BORDILLOS Y REJILLAS/CAPTACIONES PLUVIALES, RECOLECCIÓN, CARGUE, TRANSPORTE Y DISPOSICIÓN EN SITIO AUTORIZADO. </t>
  </si>
  <si>
    <t>SENSOR DE MOVIMIENTO EN HALLES DE CADA PISO, EN TECHO (PARA BALA O LUMINARIA TIPO LED)</t>
  </si>
  <si>
    <t>TABLERO DE AUTOMÁTICOS TRIFÁSICO DE 12 CIRCUITOS CON  PUERTA Y CHAPA Y ESPACIO PARA TOTOLIZADOR</t>
  </si>
  <si>
    <t>TABLERO DE AUTOMÁTICOS TRIFÁSICO DE 18 CIRCUITOS CON  PUERTA Y CHAPA Y ESPACIO PARA TOTOLIZADOR</t>
  </si>
  <si>
    <t>TABLERO DE AUTOMÁTICOS TRIFÁSICO DE 24 CIRCUITOS CON  PUERTA Y CHAPA Y ESPACIO PARA TOTOLIZADOR</t>
  </si>
  <si>
    <t>TABLERO DE AUTOMÁTICOS TRIFÁSICO DE 36 CIRCUITOS CON  PUERTA Y CHAPA Y ESPACIO PARA TOTOLIZADOR</t>
  </si>
  <si>
    <t>TABLERO GENERAL RED REGULADA DE BAJA TENSIÓN COMPUESTO POR LOS SIGUIENTES ELEMENTOS:</t>
  </si>
  <si>
    <t>TABLERO GENERAL RAMAL VITAL DE BAJA TENSIÓN COMPUESTO POR LOS SIGUIENTES ELEMENTOS:</t>
  </si>
  <si>
    <t>TABLERO GENERAL RAMAL DE EQUIPOS DE BAJA TENSIÓN COMPUESTO POR LOS SIGUIENTES ELEMENTOS:</t>
  </si>
  <si>
    <t>TABLERO DE TRANSFERENCIA AUTOMÁTICA (CON CERTIFICACIÓN RETIE) PARA LA CARGA ELÉCTRICA DE BOMBA CONTRA INCENDIO (300A-AC3), CON ARRANQUE AUTOMÁTICO Y PROTECCIONES REQUERIDAS, CON LAS SIGUIENTES CARACTERÍSTICAS:</t>
  </si>
  <si>
    <t>TABLERO DE TRANSFERENCIA AUTOMÁTICA (CON CERTIFICACIÓN RETIE) PARA LA CARGA ELÉCTRICA DE TABLERO GENERAL RAMAL CRITICO (400A-AC3), CON ARRANQUE AUTOMÁTICO Y PROTECCIONES REQUERIDAS, CON LAS SIGUIENTES CARACTERÍSTICAS:</t>
  </si>
  <si>
    <t>TABLERO DE TRANSFERENCIA AUTOMÁTICA (CON CERTIFICACIÓN RETIE) PARA LA CARGA ELÉCTRICA DE TABLERO GENERAL RAMAL VITAL (50A-AC3), CON ARRANQUE AUTOMÁTICO Y PROTECCIONES REQUERIDAS, CON LAS SIGUIENTES CARACTERÍSTICAS:</t>
  </si>
  <si>
    <t>TABLERO DE TRANSFERENCIA AUTOMÁTICA (CON CERTIFICACIÓN RETIE) PARA LA CARGA ELÉCTRICA DE TABLERO GENERAL RAMAL EQUIPOS (200A-AC3), CON ARRANQUE AUTOMÁTICO Y PROTECCIONES REQUERIDAS, CON LAS SIGUIENTES CARACTERÍSTICAS:</t>
  </si>
  <si>
    <t>MEDIDOR ELECTRÓNICO CON PERFIL DE CARGA Y DEMANDA MÁXIMA 3X120/208V-5A , CLASE ACTIVA 0,5S, CLASE REACTIVA 2</t>
  </si>
  <si>
    <t>ARMARIO PARA EQUIPO DE MEDIDA EN BAJA TENSIÓN AE 319</t>
  </si>
  <si>
    <t>TRANSFORMADOR SECO CLASE H DE 225 KVA 13200-208/120V, DY5N, 60 HZ</t>
  </si>
  <si>
    <t>CELDA PARA TRANSFORMADOR SECO DE 225 KVA DE ACUERDO A NORMA DEL OPERADOR DE RED (DIMENSIONES MÍNIMAS:1.8X1.3X2.0M)</t>
  </si>
  <si>
    <t>DPS MONTAJE SOBRE TRANSFORMADOR 12KV-10KA</t>
  </si>
  <si>
    <t>JG</t>
  </si>
  <si>
    <t>CELDA DE ENTRADA EN SF6 SEGÚN NORMA DEL OPERADOR DE RED (EN SU DEFECTO, SIMILAR A CTS 508-2 DE ENEL).</t>
  </si>
  <si>
    <t>CELDA DE SALIDA EN SF6 SEGÚN NORMA DEL OPERADOR DE RED (EN SU DEFECTO, SIMILAR A CTS 508-2 DE ENEL).</t>
  </si>
  <si>
    <t>CELDA DE PROTECCIÓN DE TRANSFORMADOR EN SF6 SEGÚN NORMA DEL OPERADO DE RED (EN SU DEFECTO, SIMILAR A CTS 508-2 DE ENEL). CON FUSIBLES LIMITADORES DE CORRIENTE DE 25A TIPO HH.</t>
  </si>
  <si>
    <t>SUMINISTRO E INSTALACIÓN DE 2 BOMBAS  PARA AGUA AGUA POTABLE H=40,2  MCA ; Q =7,8 LPS) (H=57 PSI; Q = 124 GPM), (PRESIÓN CONSTANTE CON VARIADOR DE VELOCIDAD) INCLUYE SISTEMA ELÉCTRICO INCLUYE SENSORES DE NIVEL, HIDRONEUMATICO DE 75 LITROS Y ACCESORIOS</t>
  </si>
  <si>
    <t xml:space="preserve">TE-01 Tablero Electrico </t>
  </si>
  <si>
    <t>1,1 - C - ICCU</t>
  </si>
  <si>
    <t>1,8 - C - ICCU</t>
  </si>
  <si>
    <t>1,21 - C - ICCU</t>
  </si>
  <si>
    <t>APU - 1,04</t>
  </si>
  <si>
    <t>1,16 - C - ICCU</t>
  </si>
  <si>
    <t>1,41 - C - ICCU</t>
  </si>
  <si>
    <t>1,43 - C - ICCU</t>
  </si>
  <si>
    <t>APU - 1,08</t>
  </si>
  <si>
    <t>1,30 - C - ICCU</t>
  </si>
  <si>
    <t>16,2 - C - ICCU</t>
  </si>
  <si>
    <t>16,4 - C - ICCU</t>
  </si>
  <si>
    <t>16,8 - C - ICCU</t>
  </si>
  <si>
    <t>16,12 - C - ICCU</t>
  </si>
  <si>
    <t>16,1 - C - ICCU</t>
  </si>
  <si>
    <t>1,6 - V - ICCU</t>
  </si>
  <si>
    <t>2,2 - U - ICCU</t>
  </si>
  <si>
    <t>4,29 - C - ICCU</t>
  </si>
  <si>
    <t>2,7 - C - ICCU</t>
  </si>
  <si>
    <t>4,22 - C - ICCU</t>
  </si>
  <si>
    <t>4,23 - C - ICCU</t>
  </si>
  <si>
    <t>13,14 - C - ICCU</t>
  </si>
  <si>
    <t>4,4 - C - ICCU</t>
  </si>
  <si>
    <t>4,26 - C - ICCU</t>
  </si>
  <si>
    <t>4,3 - C - ICCU</t>
  </si>
  <si>
    <t>4,6 - C - ICCU</t>
  </si>
  <si>
    <t>APU - 4,05</t>
  </si>
  <si>
    <t>APU - 4,06</t>
  </si>
  <si>
    <t>APU - 4,07</t>
  </si>
  <si>
    <t>10,23 - C - ICCU</t>
  </si>
  <si>
    <t>APU - 5,01</t>
  </si>
  <si>
    <t>APU - 5,02</t>
  </si>
  <si>
    <t>APU - 5,03</t>
  </si>
  <si>
    <t>APU - 5,04</t>
  </si>
  <si>
    <t>APU - 5,05</t>
  </si>
  <si>
    <t>APU - 5,06</t>
  </si>
  <si>
    <t>APU - 5,07</t>
  </si>
  <si>
    <t>APU - 5,08</t>
  </si>
  <si>
    <t>APU - 5,09</t>
  </si>
  <si>
    <t>APU - 5,10</t>
  </si>
  <si>
    <t>APU - 5,11</t>
  </si>
  <si>
    <t>APU - 5,13</t>
  </si>
  <si>
    <t>APU - 5,14</t>
  </si>
  <si>
    <t>APU - 5,15</t>
  </si>
  <si>
    <t>APU - 5,16</t>
  </si>
  <si>
    <t>APU - 5,17</t>
  </si>
  <si>
    <t>APU - 5,18</t>
  </si>
  <si>
    <t>APU - 5,19</t>
  </si>
  <si>
    <t>APU - 5,20</t>
  </si>
  <si>
    <t>APU - 5,21</t>
  </si>
  <si>
    <t>APU - 5,22</t>
  </si>
  <si>
    <t>APU - 5,23</t>
  </si>
  <si>
    <t>APU - 5,24</t>
  </si>
  <si>
    <t>APU - 5,25</t>
  </si>
  <si>
    <t>APU - 5,26</t>
  </si>
  <si>
    <t>APU - 5,27</t>
  </si>
  <si>
    <t>APU - 5,28</t>
  </si>
  <si>
    <t>APU - 5,29</t>
  </si>
  <si>
    <t>APU - 5,30</t>
  </si>
  <si>
    <t>APU - 5,31</t>
  </si>
  <si>
    <t>APU - 5,32</t>
  </si>
  <si>
    <t>APU - 5,33</t>
  </si>
  <si>
    <t>APU - 5,34</t>
  </si>
  <si>
    <t>APU - 5,35</t>
  </si>
  <si>
    <t>APU - 5,36</t>
  </si>
  <si>
    <t>APU - 5,37</t>
  </si>
  <si>
    <t>APU - 5,38</t>
  </si>
  <si>
    <t>APU - 5,39</t>
  </si>
  <si>
    <t>APU - 5,40</t>
  </si>
  <si>
    <t>APU - 5,41</t>
  </si>
  <si>
    <t>APU - 5,42</t>
  </si>
  <si>
    <t>APU - 5,43</t>
  </si>
  <si>
    <t>APU - 5,44</t>
  </si>
  <si>
    <t>APU - 5,45</t>
  </si>
  <si>
    <t>APU - 5,46</t>
  </si>
  <si>
    <t>APU - 5,47</t>
  </si>
  <si>
    <t>APU - 5,56</t>
  </si>
  <si>
    <t>APU - 5,57</t>
  </si>
  <si>
    <t>APU - 5,58</t>
  </si>
  <si>
    <t>APU - 5,59</t>
  </si>
  <si>
    <t>APU - 5,60</t>
  </si>
  <si>
    <t>APU - 5,61</t>
  </si>
  <si>
    <t>APU - 5,62</t>
  </si>
  <si>
    <t>APU - 5,63</t>
  </si>
  <si>
    <t>APU - 5,66</t>
  </si>
  <si>
    <t>APU - 5,67</t>
  </si>
  <si>
    <t>APU - 5,69</t>
  </si>
  <si>
    <t>APU - 5,71</t>
  </si>
  <si>
    <t>APU - 5,73</t>
  </si>
  <si>
    <t>APU - 5,75</t>
  </si>
  <si>
    <t>APU - 5,76</t>
  </si>
  <si>
    <t>APU - 5,77</t>
  </si>
  <si>
    <t>APU - 5,78</t>
  </si>
  <si>
    <t>APU - 5,79</t>
  </si>
  <si>
    <t>APU - 5,80</t>
  </si>
  <si>
    <t>APU - 5,81</t>
  </si>
  <si>
    <t>APU - 5,82</t>
  </si>
  <si>
    <t>APU - 5,83</t>
  </si>
  <si>
    <t>APU - 5,84</t>
  </si>
  <si>
    <t>APU - 5,85</t>
  </si>
  <si>
    <t>APU - 5,86</t>
  </si>
  <si>
    <t>APU - 5,87</t>
  </si>
  <si>
    <t>APU - 5,88</t>
  </si>
  <si>
    <t>APU - 5,89</t>
  </si>
  <si>
    <t>APU - 5,90</t>
  </si>
  <si>
    <t>APU - 5,91</t>
  </si>
  <si>
    <t>APU - 5,92</t>
  </si>
  <si>
    <t>APU - 5,95</t>
  </si>
  <si>
    <t>APU - 5,96</t>
  </si>
  <si>
    <t>APU - 5,97</t>
  </si>
  <si>
    <t>APU - 5,98</t>
  </si>
  <si>
    <t>APU - 5,107</t>
  </si>
  <si>
    <t>APU - 5,108</t>
  </si>
  <si>
    <t>APU - 5,109</t>
  </si>
  <si>
    <t>APU - 5,110</t>
  </si>
  <si>
    <t>APU - 5,111</t>
  </si>
  <si>
    <t>APU - 5,120</t>
  </si>
  <si>
    <t>APU - 5,121</t>
  </si>
  <si>
    <t>APU - 5,122</t>
  </si>
  <si>
    <t>APU - 5,123</t>
  </si>
  <si>
    <t>APU - 5,124</t>
  </si>
  <si>
    <t>APU - 5,125</t>
  </si>
  <si>
    <t>APU - 5,126</t>
  </si>
  <si>
    <t>APU - 5,129</t>
  </si>
  <si>
    <t>APU - 5,130</t>
  </si>
  <si>
    <t>APU - 5,131</t>
  </si>
  <si>
    <t>APU - 5,139</t>
  </si>
  <si>
    <t>APU - 5,140</t>
  </si>
  <si>
    <t>APU - 5,141</t>
  </si>
  <si>
    <t>APU - 5,142</t>
  </si>
  <si>
    <t>APU - 5,143</t>
  </si>
  <si>
    <t>APU - 5,148</t>
  </si>
  <si>
    <t>APU - 5,150</t>
  </si>
  <si>
    <t>APU - 5,151</t>
  </si>
  <si>
    <t>APU - 5,152</t>
  </si>
  <si>
    <t>APU - 5,153</t>
  </si>
  <si>
    <t>APU - 5,155</t>
  </si>
  <si>
    <t>APU - 5,156</t>
  </si>
  <si>
    <t>APU - 5,157</t>
  </si>
  <si>
    <t>APU - 5,158</t>
  </si>
  <si>
    <t>APU - 5,159</t>
  </si>
  <si>
    <t>APU - 5,160</t>
  </si>
  <si>
    <t>APU - 5,161</t>
  </si>
  <si>
    <t>APU - 5,165</t>
  </si>
  <si>
    <t>APU - 5,166</t>
  </si>
  <si>
    <t>11,27 - C - ICCU</t>
  </si>
  <si>
    <t>11,30 - C - ICCU</t>
  </si>
  <si>
    <t>11,26 - C - ICCU</t>
  </si>
  <si>
    <t>APU - 6.1.4</t>
  </si>
  <si>
    <t>11,25 - C - ICCU</t>
  </si>
  <si>
    <t>11,29 - C - ICCU</t>
  </si>
  <si>
    <t>11,28 - C - ICCU</t>
  </si>
  <si>
    <t>APU - 6.1.8</t>
  </si>
  <si>
    <t>5,53 - C - ICCU</t>
  </si>
  <si>
    <t>11,16 - C - ICCU</t>
  </si>
  <si>
    <t>APU - 6.1.11</t>
  </si>
  <si>
    <t>11,36 - C - ICCU</t>
  </si>
  <si>
    <t>11,37 - C - ICCU</t>
  </si>
  <si>
    <t>11,35 - C - ICCU</t>
  </si>
  <si>
    <t>APU - 6.1.15</t>
  </si>
  <si>
    <t>11,38 - C - ICCU</t>
  </si>
  <si>
    <t>11,40 - C - ICCU</t>
  </si>
  <si>
    <t>11,39 - C - ICCU</t>
  </si>
  <si>
    <t>APU - 6.1.19</t>
  </si>
  <si>
    <t>APU - 6.1.20</t>
  </si>
  <si>
    <t>APU - 6.1.21</t>
  </si>
  <si>
    <t>APU - 6.1.22</t>
  </si>
  <si>
    <t>APU - 6.1.23</t>
  </si>
  <si>
    <t>APU - 6.1.25</t>
  </si>
  <si>
    <t>APU - 6.1.26</t>
  </si>
  <si>
    <t>APU - 6.1.27</t>
  </si>
  <si>
    <t>APU - 6.1.28</t>
  </si>
  <si>
    <t>APU - 6.1.29</t>
  </si>
  <si>
    <t>11,31 - C - ICCU</t>
  </si>
  <si>
    <t>11,32 - C - ICCU</t>
  </si>
  <si>
    <t>11,33 - C - ICCU</t>
  </si>
  <si>
    <t>11,34 - C - ICCU</t>
  </si>
  <si>
    <t>APU - 6.2.5</t>
  </si>
  <si>
    <t>APU - 6.2.6</t>
  </si>
  <si>
    <t>3,5 - C - ICCU</t>
  </si>
  <si>
    <t>3,6 - C - ICCU</t>
  </si>
  <si>
    <t>APU - 6.2.10</t>
  </si>
  <si>
    <t>APU - 6.2.11</t>
  </si>
  <si>
    <t>APU - 6.2.12</t>
  </si>
  <si>
    <t>16,3 - C - ICCU</t>
  </si>
  <si>
    <t>16,9 - C - ICCU</t>
  </si>
  <si>
    <t>16,7 - C - ICCU</t>
  </si>
  <si>
    <t>APU - 6.2.17</t>
  </si>
  <si>
    <t>3,25 - U - ICCU</t>
  </si>
  <si>
    <t>3,26 - U - ICCU</t>
  </si>
  <si>
    <t>11,22 - C - ICCU</t>
  </si>
  <si>
    <t>APU - 6.3.13</t>
  </si>
  <si>
    <t>11,46 - C - ICCU</t>
  </si>
  <si>
    <t>APU - 6.4.2</t>
  </si>
  <si>
    <t>11,47 - C - ICCU</t>
  </si>
  <si>
    <t>11,48 - C - ICCU</t>
  </si>
  <si>
    <t>11,50 - C - ICCU</t>
  </si>
  <si>
    <t>11,51 - C - ICCU</t>
  </si>
  <si>
    <t>11,52 - C - ICCU</t>
  </si>
  <si>
    <t>APU - 6.4.8</t>
  </si>
  <si>
    <t>APU - 6.4.9</t>
  </si>
  <si>
    <t>APU - 6.4.10</t>
  </si>
  <si>
    <t>11,55 - C - ICCU</t>
  </si>
  <si>
    <t>APU - 6.4.12</t>
  </si>
  <si>
    <t>APU - 6.4.13</t>
  </si>
  <si>
    <t>APU - 6.4.14</t>
  </si>
  <si>
    <t>APU - 6.4.15</t>
  </si>
  <si>
    <t>APU - 6.4.16</t>
  </si>
  <si>
    <t>APU - 6.4.17</t>
  </si>
  <si>
    <t>11,61 - C - ICCU</t>
  </si>
  <si>
    <t>APU - 6.4.20</t>
  </si>
  <si>
    <t>APU - 6.4.21</t>
  </si>
  <si>
    <t>APU - 6.4.22</t>
  </si>
  <si>
    <t>APU - 6.4.23</t>
  </si>
  <si>
    <t>APU - 6.4.24</t>
  </si>
  <si>
    <t>APU - 6.4.27</t>
  </si>
  <si>
    <t>APU - 6.4.28</t>
  </si>
  <si>
    <t>APU - 6.4.29</t>
  </si>
  <si>
    <t>APU - 6.4.30</t>
  </si>
  <si>
    <t>APU - 6.4.31</t>
  </si>
  <si>
    <t>APU - 6.4.32</t>
  </si>
  <si>
    <t>APU - 6.4.33</t>
  </si>
  <si>
    <t>APU - 7,18</t>
  </si>
  <si>
    <t>APU - 7,19</t>
  </si>
  <si>
    <t>APU - 7,2</t>
  </si>
  <si>
    <t>APU - 7,21</t>
  </si>
  <si>
    <t>APU - 7,22</t>
  </si>
  <si>
    <t>APU - 7,23</t>
  </si>
  <si>
    <t>APU - 7,24</t>
  </si>
  <si>
    <t>APU - 7,25</t>
  </si>
  <si>
    <t>APU - 7,26</t>
  </si>
  <si>
    <t>APU - 7,28</t>
  </si>
  <si>
    <t>APU - 7,29</t>
  </si>
  <si>
    <t>APU - 7,3</t>
  </si>
  <si>
    <t>APU - 8,01</t>
  </si>
  <si>
    <t>APU - 8,02</t>
  </si>
  <si>
    <t>APU - 8,03</t>
  </si>
  <si>
    <t>APU - 8,04</t>
  </si>
  <si>
    <t>APU - 8,05</t>
  </si>
  <si>
    <t>APU - 8,06</t>
  </si>
  <si>
    <t>APU - 8,07</t>
  </si>
  <si>
    <t>APU - 8,08</t>
  </si>
  <si>
    <t>APU - 8,09</t>
  </si>
  <si>
    <t>APU - 8,1</t>
  </si>
  <si>
    <t>APU - 8,11</t>
  </si>
  <si>
    <t>APU - 8,12</t>
  </si>
  <si>
    <t>APU - 8,13</t>
  </si>
  <si>
    <t>APU - 8,14</t>
  </si>
  <si>
    <t>APU - 8,15</t>
  </si>
  <si>
    <t>APU - 8,16</t>
  </si>
  <si>
    <t>APU - 8,17</t>
  </si>
  <si>
    <t>APU - 8,18</t>
  </si>
  <si>
    <t>APU - 8,19</t>
  </si>
  <si>
    <t>APU - 8,2</t>
  </si>
  <si>
    <t>APU - 8,21</t>
  </si>
  <si>
    <t>APU - 8,22</t>
  </si>
  <si>
    <t>10,28 - C - ICCU</t>
  </si>
  <si>
    <t>7,28 - C - ICCU</t>
  </si>
  <si>
    <t>7,18 - C - ICCU</t>
  </si>
  <si>
    <t>7,34 - C - ICCU</t>
  </si>
  <si>
    <t>10,3 - C - ICCU</t>
  </si>
  <si>
    <t>7,12 - C - ICCU</t>
  </si>
  <si>
    <t>5,17 - C - ICCU</t>
  </si>
  <si>
    <t>5,18 - C - ICCU</t>
  </si>
  <si>
    <t>5,5 - C - ICCU</t>
  </si>
  <si>
    <t>5,1 - C - ICCU</t>
  </si>
  <si>
    <t>5,52 - C - ICCU</t>
  </si>
  <si>
    <t>APU - 11,07</t>
  </si>
  <si>
    <t>APU - 11,08</t>
  </si>
  <si>
    <t>5,50 - C - ICCU</t>
  </si>
  <si>
    <t>18,1 - C - ICCU</t>
  </si>
  <si>
    <t>APU - 11,11</t>
  </si>
  <si>
    <t>6,15 - C - ICCU</t>
  </si>
  <si>
    <t>6,16 - C - ICCU</t>
  </si>
  <si>
    <t>6,17 - C - ICCU</t>
  </si>
  <si>
    <t>6,18 - C - ICCU</t>
  </si>
  <si>
    <t>APU - 11,16</t>
  </si>
  <si>
    <t>APU - 11,17</t>
  </si>
  <si>
    <t>APU - 11,18</t>
  </si>
  <si>
    <t>APU - 11,19</t>
  </si>
  <si>
    <t>14,6 - C - ICCU</t>
  </si>
  <si>
    <t>14,42 - C - ICCU</t>
  </si>
  <si>
    <t>14,39 - C - ICCU</t>
  </si>
  <si>
    <t>14,47 - C - ICCU</t>
  </si>
  <si>
    <t>APU - 12,06</t>
  </si>
  <si>
    <t>APU - 12,07</t>
  </si>
  <si>
    <t>APU - 13,01</t>
  </si>
  <si>
    <t>APU - 13,02</t>
  </si>
  <si>
    <t>APU - 13,03</t>
  </si>
  <si>
    <t>APU - 13,04</t>
  </si>
  <si>
    <t>APU - 13,05</t>
  </si>
  <si>
    <t>APU - 13,06</t>
  </si>
  <si>
    <t>APU - 13,07</t>
  </si>
  <si>
    <t>17,1 - C - ICCU</t>
  </si>
  <si>
    <t>APU - 15,02</t>
  </si>
  <si>
    <t>APU - 15,03</t>
  </si>
  <si>
    <t>APU - 15,04</t>
  </si>
  <si>
    <t>17,10 - C - ICCU</t>
  </si>
  <si>
    <t>APU - 15,1</t>
  </si>
  <si>
    <t>APU - 15,11</t>
  </si>
  <si>
    <t>APU - 15,12</t>
  </si>
  <si>
    <t>APU - 15,18</t>
  </si>
  <si>
    <t>APU - 16,01</t>
  </si>
  <si>
    <t>APU - 16,02</t>
  </si>
  <si>
    <t>APU - 16,03</t>
  </si>
  <si>
    <t>APU - 16,04</t>
  </si>
  <si>
    <t>APU - 16,05</t>
  </si>
  <si>
    <t>APU - 16,06</t>
  </si>
  <si>
    <t>APU - 17,01</t>
  </si>
  <si>
    <t>APU - 17,02</t>
  </si>
  <si>
    <t>APU - 17,03</t>
  </si>
  <si>
    <t>APU 21,01</t>
  </si>
  <si>
    <t>APU - 22,01</t>
  </si>
  <si>
    <t>APU - 22,02</t>
  </si>
  <si>
    <t>APU - 5,12</t>
  </si>
  <si>
    <t>APU - 5,48</t>
  </si>
  <si>
    <t>APU - 5,49</t>
  </si>
  <si>
    <t>APU - 5,50</t>
  </si>
  <si>
    <t>APU - 5,51</t>
  </si>
  <si>
    <t>APU - 5,52</t>
  </si>
  <si>
    <t>APU - 5,53</t>
  </si>
  <si>
    <t>APU - 5,54</t>
  </si>
  <si>
    <t>APU - 5,55</t>
  </si>
  <si>
    <t>APU - 5,68</t>
  </si>
  <si>
    <t>APU - 5,70</t>
  </si>
  <si>
    <t>APU - 5,72</t>
  </si>
  <si>
    <t>APU - 5,74</t>
  </si>
  <si>
    <t>APU - 5,93</t>
  </si>
  <si>
    <t>APU - 5,94</t>
  </si>
  <si>
    <t>APU - 5,99</t>
  </si>
  <si>
    <t>APU - 5,100</t>
  </si>
  <si>
    <t>APU - 5,101</t>
  </si>
  <si>
    <t>APU - 5,102</t>
  </si>
  <si>
    <t>APU - 5,103</t>
  </si>
  <si>
    <t>APU - 5,104</t>
  </si>
  <si>
    <t>APU - 24,45</t>
  </si>
  <si>
    <t>APU - 24,48</t>
  </si>
  <si>
    <t>6.1.1</t>
  </si>
  <si>
    <t>6.1.2</t>
  </si>
  <si>
    <t>6.1.3</t>
  </si>
  <si>
    <t>6.1.4</t>
  </si>
  <si>
    <t>6.1.5</t>
  </si>
  <si>
    <t>6.1.6</t>
  </si>
  <si>
    <t>6.1.7</t>
  </si>
  <si>
    <t>6.1.8</t>
  </si>
  <si>
    <t>6.1.9</t>
  </si>
  <si>
    <t>6.1.10</t>
  </si>
  <si>
    <t>6.1.11</t>
  </si>
  <si>
    <t>6.1.12</t>
  </si>
  <si>
    <t>6.1.13</t>
  </si>
  <si>
    <t>6.1.14</t>
  </si>
  <si>
    <t>6.1.15</t>
  </si>
  <si>
    <t>6.1.16</t>
  </si>
  <si>
    <t>6.1.17</t>
  </si>
  <si>
    <t>6.1.18</t>
  </si>
  <si>
    <t>6.1.19</t>
  </si>
  <si>
    <t>6.1.20</t>
  </si>
  <si>
    <t>6.1.21</t>
  </si>
  <si>
    <t>6.1.22</t>
  </si>
  <si>
    <t>6.1.23</t>
  </si>
  <si>
    <t>6.1.25</t>
  </si>
  <si>
    <t>6.1.26</t>
  </si>
  <si>
    <t>6.1.27</t>
  </si>
  <si>
    <t>6.1.28</t>
  </si>
  <si>
    <t>6.1.29</t>
  </si>
  <si>
    <t>6.2.1</t>
  </si>
  <si>
    <t>6.2.2</t>
  </si>
  <si>
    <t>6.2.3</t>
  </si>
  <si>
    <t>6.2.4</t>
  </si>
  <si>
    <t>6.2.5</t>
  </si>
  <si>
    <t>6.2.6</t>
  </si>
  <si>
    <t>6.2.7</t>
  </si>
  <si>
    <t>6.2.8</t>
  </si>
  <si>
    <t>6.2.9</t>
  </si>
  <si>
    <t>6.2.10</t>
  </si>
  <si>
    <t>6.2.11</t>
  </si>
  <si>
    <t>6.2.12</t>
  </si>
  <si>
    <t>6.2.13</t>
  </si>
  <si>
    <t>6.2.14</t>
  </si>
  <si>
    <t>6.2.15</t>
  </si>
  <si>
    <t>6.2.16</t>
  </si>
  <si>
    <t>6.2.17</t>
  </si>
  <si>
    <t>6.3.1</t>
  </si>
  <si>
    <t>6.3.2</t>
  </si>
  <si>
    <t>6.3.3</t>
  </si>
  <si>
    <t>6.3.4</t>
  </si>
  <si>
    <t>6.3.4A</t>
  </si>
  <si>
    <t>6.3.4B</t>
  </si>
  <si>
    <t>6.3.5</t>
  </si>
  <si>
    <t>6.3.6</t>
  </si>
  <si>
    <t>6.3.7</t>
  </si>
  <si>
    <t>6.3.8</t>
  </si>
  <si>
    <t>6.3.9</t>
  </si>
  <si>
    <t>6.3.10</t>
  </si>
  <si>
    <t>6.3.11</t>
  </si>
  <si>
    <t>6.3.12</t>
  </si>
  <si>
    <t>6.3.13</t>
  </si>
  <si>
    <t>6.4.1</t>
  </si>
  <si>
    <t>6.4.2</t>
  </si>
  <si>
    <t>6.4.3</t>
  </si>
  <si>
    <t>6.4.4</t>
  </si>
  <si>
    <t>6.4.5</t>
  </si>
  <si>
    <t>6.4.6</t>
  </si>
  <si>
    <t>6.4.7</t>
  </si>
  <si>
    <t>6.4.8</t>
  </si>
  <si>
    <t>6.4.9</t>
  </si>
  <si>
    <t>6.4.10</t>
  </si>
  <si>
    <t>6.4.11</t>
  </si>
  <si>
    <t>6.4.12</t>
  </si>
  <si>
    <t>6.4.13</t>
  </si>
  <si>
    <t>6.4.14</t>
  </si>
  <si>
    <t>6.4.15</t>
  </si>
  <si>
    <t>6.4.16</t>
  </si>
  <si>
    <t>6.4.17</t>
  </si>
  <si>
    <t>6.4.18</t>
  </si>
  <si>
    <t>6.4.20</t>
  </si>
  <si>
    <t>6.4.21</t>
  </si>
  <si>
    <t>6.4.22</t>
  </si>
  <si>
    <t>6.4.23</t>
  </si>
  <si>
    <t>6.4.24</t>
  </si>
  <si>
    <t>6.4.27</t>
  </si>
  <si>
    <t>6.4.28</t>
  </si>
  <si>
    <t>6.4.29</t>
  </si>
  <si>
    <t>6.4.30</t>
  </si>
  <si>
    <t>6.4.31</t>
  </si>
  <si>
    <t>6.4.32</t>
  </si>
  <si>
    <t>6.4.33</t>
  </si>
  <si>
    <t>1. PRELIMINARES, DEMOLICIONES Y DESMONTE</t>
  </si>
  <si>
    <t>2. EXCAVACIONES Y RELLENOS</t>
  </si>
  <si>
    <t>3. CIMENTACIONES</t>
  </si>
  <si>
    <t>4. ESTRUCTURAS DE CONCRETO, ESTRUCTURAS METÁLICAS Y TRATAMIENTO DE ESTRUCTURAS EXISTENTES</t>
  </si>
  <si>
    <t xml:space="preserve">5. INSTALACIONES ELÉCTRICAS Y COMUNICACIONES </t>
  </si>
  <si>
    <t>6. INSTALACIONES HIDROSANITARIAS</t>
  </si>
  <si>
    <t xml:space="preserve"> RED HIDRAULICA</t>
  </si>
  <si>
    <r>
      <t>[La Entidad puede utilizar este Formulario de detalle del</t>
    </r>
    <r>
      <rPr>
        <b/>
        <u/>
        <sz val="11"/>
        <rFont val="Gotham Narrow Book"/>
        <family val="3"/>
      </rPr>
      <t xml:space="preserve"> Presupuesto Oficial</t>
    </r>
    <r>
      <rPr>
        <sz val="11"/>
        <rFont val="Gotham Narrow Book"/>
        <family val="3"/>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</si>
  <si>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Gotham Narrow Book"/>
        <family val="3"/>
      </rPr>
      <t xml:space="preserve">NOTA 1: </t>
    </r>
    <r>
      <rPr>
        <sz val="11"/>
        <rFont val="Gotham Narrow Book"/>
        <family val="3"/>
      </rPr>
      <t xml:space="preserve"> Se debe tener en cuenta que el PRECIO UNITARIO incluye el valor de A.I.U. </t>
    </r>
  </si>
  <si>
    <r>
      <rPr>
        <b/>
        <sz val="11"/>
        <rFont val="Gotham Narrow Book"/>
        <family val="3"/>
      </rPr>
      <t>NOTA 2</t>
    </r>
    <r>
      <rPr>
        <sz val="11"/>
        <rFont val="Gotham Narrow Book"/>
        <family val="3"/>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</si>
  <si>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Gotham Narrow Book"/>
        <family val="3"/>
      </rPr>
      <t>NOTA 3:</t>
    </r>
    <r>
      <rPr>
        <sz val="11"/>
        <rFont val="Gotham Narrow Book"/>
        <family val="3"/>
      </rPr>
      <t xml:space="preserve"> El A.I.U y su discriminación deben estar en porcentaje (%). </t>
    </r>
  </si>
  <si>
    <t>8. GASES MEDICINALES</t>
  </si>
  <si>
    <t>9. CUBIERTA</t>
  </si>
  <si>
    <t>10. PISOS Y BASES</t>
  </si>
  <si>
    <t>11. MUROS, MAMPOSTERÍA Y PAÑETES</t>
  </si>
  <si>
    <t>12. PISOS Y ACABADOS DE MURO</t>
  </si>
  <si>
    <t>13 .CIELOS RASOS</t>
  </si>
  <si>
    <t>14. PINTURAS</t>
  </si>
  <si>
    <t>15. APARATOS SANITARIOS Y ACCESORIOS</t>
  </si>
  <si>
    <t>16, CARPINTERÍA EN MADERA</t>
  </si>
  <si>
    <t>17. CARPINTERÍA EN MADERA</t>
  </si>
  <si>
    <t>7, VENTILACIÓN MECÁNICA</t>
  </si>
  <si>
    <t>18. ASCENSOR</t>
  </si>
  <si>
    <t>19. OBRAS DE URBANISMO</t>
  </si>
  <si>
    <t>20. EQUIPOS</t>
  </si>
  <si>
    <t>APU - 5,154</t>
  </si>
  <si>
    <t>APU - 23,06</t>
  </si>
  <si>
    <t>APU - 23,07</t>
  </si>
  <si>
    <t>APU - 23,09</t>
  </si>
  <si>
    <t>APU - 23,1</t>
  </si>
  <si>
    <t>APU - 23,13</t>
  </si>
  <si>
    <t>CERTIFICACIÓN DE PUNTO LÓGICO SENCILLO</t>
  </si>
  <si>
    <t>CERTIFICACION RETIE SALIDAS DE USO FINAL</t>
  </si>
  <si>
    <t>CERTIFICACION RETILAP</t>
  </si>
  <si>
    <t>PRUEBAS DE AISLAMIENTO, CONTINUIDAD, POLARIDAD, ROTACIÓN DE FASES Y MEDICIÓN DE RESISTENCIA DE PUESTA A TIERRA</t>
  </si>
  <si>
    <t>MEDICIÓN CERTIFICADA DE CONTINUIDAD Y RESISTENCIA DE MALLA DE PUESTA A TIERRA Y SIPRA</t>
  </si>
  <si>
    <t>PRUEBAS HIDROSTÁTICAS A RED DE INCENDIOS</t>
  </si>
  <si>
    <t>SUBTOTAL CERTIFICACIONES</t>
  </si>
  <si>
    <t>ITEM</t>
  </si>
  <si>
    <r>
      <rPr>
        <b/>
        <sz val="11"/>
        <rFont val="Gotham Narrow Book"/>
        <family val="3"/>
      </rPr>
      <t>NOTA 4</t>
    </r>
    <r>
      <rPr>
        <sz val="11"/>
        <rFont val="Gotham Narrow Book"/>
        <family val="3"/>
      </rPr>
      <t>: El proponente deberá adjuntar en su propuesta el formulario 1 - Formulario de Presupuesto Oficial, debidamente diligenciado en su totalidad en formato excel. 
En caso de presentar propuesta economica en formato PDF / 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</si>
  <si>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r>
      <rPr>
        <b/>
        <sz val="11"/>
        <rFont val="Gotham Narrow Book"/>
        <family val="3"/>
      </rPr>
      <t>NOTA 5:</t>
    </r>
    <r>
      <rPr>
        <sz val="11"/>
        <rFont val="Gotham Narrow Book"/>
        <family val="3"/>
      </rPr>
      <t xml:space="preserve"> Para la elaboración de la presente propuesta económica, el proponente deberá tener en cuenta dentro de su análisis todos los costos inherentes al contrato generados durante la ejecución del contrato, que correponde la provisión de materiales, costos administrativos, de personal, impuestos y demás que se puedan llegar a generar en la ejecución del contrato y que no se encuentran contemplados dentro de la formula de ajuste.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</si>
</sst>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sz val="8"/>
      <name val="Verdana"/>
      <family val="2"/>
    </font>
    <font>
      <sz val="10"/>
      <name val="Arial"/>
      <family val="2"/>
    </font>
    <font>
      <sz val="9"/>
      <name val="Verdana"/>
      <family val="2"/>
    </font>
    <font>
      <b/>
      <sz val="8"/>
      <name val="Verdana"/>
      <family val="2"/>
    </font>
    <font>
      <sz val="11"/>
      <color rgb="FFFF0000"/>
      <name val="Verdana"/>
      <family val="2"/>
    </font>
    <font>
      <b/>
      <u/>
      <sz val="11"/>
      <color rgb="FFFF0000"/>
      <name val="Verdana"/>
      <family val="2"/>
    </font>
    <font>
      <sz val="12"/>
      <name val="Gotham Narrow Book"/>
      <family val="3"/>
    </font>
    <font>
      <sz val="8"/>
      <name val="Gotham Narrow Book"/>
      <family val="3"/>
    </font>
    <font>
      <sz val="9"/>
      <name val="Gotham Narrow Book"/>
      <family val="3"/>
    </font>
    <font>
      <b/>
      <sz val="11"/>
      <name val="Gotham Narrow Book"/>
      <family val="3"/>
    </font>
    <font>
      <sz val="11"/>
      <name val="Gotham Narrow Book"/>
      <family val="3"/>
    </font>
    <font>
      <b/>
      <sz val="8"/>
      <name val="Gotham Narrow Book"/>
      <family val="3"/>
    </font>
    <font>
      <b/>
      <u/>
      <sz val="11"/>
      <name val="Gotham Narrow Book"/>
      <family val="3"/>
    </font>
    <font>
      <sz val="10"/>
      <name val="Gotham Narrow Book"/>
      <family val="3"/>
    </font>
    <font>
      <sz val="16"/>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00"/>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3" fontId="32" fillId="0" borderId="0" applyFont="0" applyFill="0" applyBorder="0" applyAlignment="0" applyProtection="0"/>
    <xf numFmtId="190" fontId="4" fillId="0" borderId="0">
      <protection locked="0"/>
    </xf>
    <xf numFmtId="191" fontId="32"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3" fillId="0" borderId="0">
      <protection locked="0"/>
    </xf>
    <xf numFmtId="193" fontId="33" fillId="0" borderId="0">
      <protection locked="0"/>
    </xf>
    <xf numFmtId="193" fontId="33" fillId="0" borderId="0">
      <protection locked="0"/>
    </xf>
    <xf numFmtId="193" fontId="33" fillId="0" borderId="0">
      <protection locked="0"/>
    </xf>
    <xf numFmtId="193" fontId="33" fillId="0" borderId="0">
      <protection locked="0"/>
    </xf>
    <xf numFmtId="193" fontId="33" fillId="0" borderId="0">
      <protection locked="0"/>
    </xf>
    <xf numFmtId="193" fontId="33" fillId="0" borderId="0">
      <protection locked="0"/>
    </xf>
    <xf numFmtId="194" fontId="4"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7"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6" fillId="0" borderId="0"/>
    <xf numFmtId="0" fontId="1" fillId="0" borderId="0"/>
    <xf numFmtId="0" fontId="36" fillId="0" borderId="0"/>
    <xf numFmtId="0" fontId="4" fillId="0" borderId="0"/>
    <xf numFmtId="0" fontId="4" fillId="0" borderId="0"/>
    <xf numFmtId="0" fontId="4" fillId="0" borderId="0"/>
    <xf numFmtId="0" fontId="4" fillId="0" borderId="0"/>
    <xf numFmtId="0" fontId="38"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3">
      <protection locked="0"/>
    </xf>
    <xf numFmtId="0" fontId="43" fillId="0" borderId="0"/>
    <xf numFmtId="0" fontId="44" fillId="0" borderId="0" applyNumberFormat="0" applyFill="0" applyBorder="0" applyAlignment="0" applyProtection="0">
      <alignment vertical="top"/>
      <protection locked="0"/>
    </xf>
    <xf numFmtId="44" fontId="58" fillId="0" borderId="0" applyFont="0" applyFill="0" applyBorder="0" applyAlignment="0" applyProtection="0"/>
  </cellStyleXfs>
  <cellXfs count="393">
    <xf numFmtId="0" fontId="0" fillId="0" borderId="0" xfId="0"/>
    <xf numFmtId="0" fontId="29" fillId="0" borderId="0" xfId="0" applyFont="1"/>
    <xf numFmtId="0" fontId="29" fillId="0" borderId="38" xfId="0" applyFont="1" applyBorder="1"/>
    <xf numFmtId="0" fontId="29" fillId="0" borderId="80" xfId="0" applyFont="1" applyBorder="1"/>
    <xf numFmtId="0" fontId="29" fillId="0" borderId="36" xfId="0" applyFont="1" applyBorder="1"/>
    <xf numFmtId="0" fontId="29" fillId="0" borderId="37" xfId="0" applyFont="1" applyBorder="1"/>
    <xf numFmtId="0" fontId="31" fillId="0" borderId="37" xfId="0" applyFont="1" applyBorder="1" applyAlignment="1">
      <alignment horizontal="center" wrapText="1"/>
    </xf>
    <xf numFmtId="0" fontId="42" fillId="0" borderId="37" xfId="253" applyFont="1" applyBorder="1" applyAlignment="1">
      <alignment horizontal="center" vertical="center"/>
    </xf>
    <xf numFmtId="0" fontId="42" fillId="0" borderId="37" xfId="0" applyFont="1" applyBorder="1" applyAlignment="1">
      <alignment horizontal="center" vertical="center"/>
    </xf>
    <xf numFmtId="0" fontId="42" fillId="0" borderId="37" xfId="0" applyFont="1" applyBorder="1" applyAlignment="1">
      <alignment vertical="center"/>
    </xf>
    <xf numFmtId="1" fontId="42" fillId="0" borderId="37" xfId="0" applyNumberFormat="1" applyFont="1" applyBorder="1" applyAlignment="1">
      <alignment horizontal="center" vertical="center"/>
    </xf>
    <xf numFmtId="0" fontId="42" fillId="0" borderId="37" xfId="0" applyFont="1" applyBorder="1" applyAlignment="1">
      <alignment horizontal="center"/>
    </xf>
    <xf numFmtId="0" fontId="41" fillId="0" borderId="37" xfId="0" applyFont="1" applyBorder="1" applyAlignment="1" applyProtection="1">
      <alignment horizontal="center"/>
      <protection locked="0"/>
    </xf>
    <xf numFmtId="0" fontId="41" fillId="0" borderId="37" xfId="0" applyFont="1" applyBorder="1" applyAlignment="1">
      <alignment horizontal="center" vertical="center"/>
    </xf>
    <xf numFmtId="4" fontId="29" fillId="0" borderId="37" xfId="0" applyNumberFormat="1" applyFont="1" applyBorder="1" applyAlignment="1">
      <alignment horizontal="center" vertical="center"/>
    </xf>
    <xf numFmtId="0" fontId="41" fillId="0" borderId="37" xfId="0" applyFont="1" applyBorder="1" applyAlignment="1">
      <alignment horizontal="left" vertical="center"/>
    </xf>
    <xf numFmtId="0" fontId="41" fillId="0" borderId="37" xfId="0" applyFont="1" applyBorder="1" applyAlignment="1">
      <alignment horizontal="center"/>
    </xf>
    <xf numFmtId="173" fontId="29" fillId="0" borderId="37" xfId="34" applyFont="1" applyFill="1" applyBorder="1"/>
    <xf numFmtId="173" fontId="29" fillId="0" borderId="37" xfId="0" applyNumberFormat="1" applyFont="1" applyBorder="1"/>
    <xf numFmtId="0" fontId="41" fillId="0" borderId="37" xfId="0" applyFont="1" applyBorder="1" applyAlignment="1">
      <alignment horizontal="center" wrapText="1"/>
    </xf>
    <xf numFmtId="173" fontId="29" fillId="0" borderId="37" xfId="34" applyFont="1" applyFill="1" applyBorder="1" applyAlignment="1">
      <alignment horizontal="center" wrapText="1"/>
    </xf>
    <xf numFmtId="166" fontId="29" fillId="0" borderId="37" xfId="0" applyNumberFormat="1" applyFont="1" applyBorder="1"/>
    <xf numFmtId="43" fontId="29" fillId="0" borderId="37" xfId="34" applyNumberFormat="1" applyFont="1" applyFill="1" applyBorder="1"/>
    <xf numFmtId="43" fontId="29" fillId="0" borderId="37" xfId="0" applyNumberFormat="1" applyFont="1" applyBorder="1"/>
    <xf numFmtId="0" fontId="30" fillId="0" borderId="37" xfId="0" applyFont="1" applyBorder="1"/>
    <xf numFmtId="0" fontId="29" fillId="0" borderId="37" xfId="0" applyFont="1" applyBorder="1" applyAlignment="1">
      <alignment horizontal="center"/>
    </xf>
    <xf numFmtId="0" fontId="40" fillId="0" borderId="37" xfId="0" applyFont="1" applyBorder="1" applyAlignment="1">
      <alignment wrapText="1"/>
    </xf>
    <xf numFmtId="0" fontId="31" fillId="0" borderId="37" xfId="0" applyFont="1" applyBorder="1" applyAlignment="1">
      <alignment horizontal="right"/>
    </xf>
    <xf numFmtId="0" fontId="29" fillId="0" borderId="81" xfId="0" applyFont="1" applyBorder="1"/>
    <xf numFmtId="0" fontId="29" fillId="0" borderId="82" xfId="0" applyFont="1" applyBorder="1"/>
    <xf numFmtId="0" fontId="29" fillId="0" borderId="83" xfId="0" applyFont="1" applyBorder="1"/>
    <xf numFmtId="0" fontId="47" fillId="0" borderId="0" xfId="0" applyFont="1"/>
    <xf numFmtId="0" fontId="47" fillId="0" borderId="62" xfId="0" applyFont="1" applyBorder="1" applyAlignment="1">
      <alignment horizontal="center"/>
    </xf>
    <xf numFmtId="0" fontId="49" fillId="0" borderId="54" xfId="0" applyFont="1" applyBorder="1" applyAlignment="1">
      <alignment horizontal="center"/>
    </xf>
    <xf numFmtId="0" fontId="47" fillId="0" borderId="54" xfId="0" applyFont="1" applyBorder="1" applyAlignment="1">
      <alignment vertical="center"/>
    </xf>
    <xf numFmtId="0" fontId="47" fillId="0" borderId="73" xfId="0" applyFont="1" applyBorder="1" applyAlignment="1">
      <alignment vertical="center"/>
    </xf>
    <xf numFmtId="0" fontId="47" fillId="0" borderId="59" xfId="0" applyFont="1" applyBorder="1" applyAlignment="1">
      <alignment horizontal="center"/>
    </xf>
    <xf numFmtId="0" fontId="47" fillId="0" borderId="58" xfId="0" applyFont="1" applyBorder="1" applyAlignment="1">
      <alignment horizontal="right" vertical="center"/>
    </xf>
    <xf numFmtId="0" fontId="47" fillId="0" borderId="29" xfId="0" applyFont="1" applyBorder="1" applyAlignment="1">
      <alignment horizontal="center" vertical="center"/>
    </xf>
    <xf numFmtId="0" fontId="47" fillId="0" borderId="35" xfId="0" applyFont="1" applyBorder="1" applyAlignment="1">
      <alignment horizontal="center" vertical="center"/>
    </xf>
    <xf numFmtId="0" fontId="47" fillId="0" borderId="11" xfId="0" applyFont="1" applyBorder="1" applyAlignment="1">
      <alignment horizontal="center"/>
    </xf>
    <xf numFmtId="0" fontId="47" fillId="0" borderId="0" xfId="0" applyFont="1" applyAlignment="1">
      <alignment horizontal="right" vertical="center"/>
    </xf>
    <xf numFmtId="1" fontId="47" fillId="0" borderId="18"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2" xfId="0" applyNumberFormat="1" applyFont="1" applyBorder="1" applyAlignment="1">
      <alignment horizontal="center" vertical="center"/>
    </xf>
    <xf numFmtId="0" fontId="47" fillId="0" borderId="72" xfId="0" applyFont="1" applyBorder="1" applyAlignment="1">
      <alignment horizontal="left"/>
    </xf>
    <xf numFmtId="0" fontId="47" fillId="0" borderId="55" xfId="0" applyFont="1" applyBorder="1" applyAlignment="1">
      <alignment horizontal="center"/>
    </xf>
    <xf numFmtId="0" fontId="47" fillId="0" borderId="71" xfId="0" applyFont="1" applyBorder="1" applyAlignment="1">
      <alignment horizontal="center"/>
    </xf>
    <xf numFmtId="0" fontId="47" fillId="0" borderId="27" xfId="0" applyFont="1" applyBorder="1"/>
    <xf numFmtId="0" fontId="47" fillId="0" borderId="31" xfId="0" applyFont="1" applyBorder="1"/>
    <xf numFmtId="0" fontId="47" fillId="0" borderId="69" xfId="0" applyFont="1" applyBorder="1"/>
    <xf numFmtId="0" fontId="47" fillId="0" borderId="59" xfId="0" applyFont="1" applyBorder="1"/>
    <xf numFmtId="0" fontId="47" fillId="0" borderId="58" xfId="0" applyFont="1" applyBorder="1"/>
    <xf numFmtId="0" fontId="47" fillId="0" borderId="57" xfId="0" applyFont="1" applyBorder="1"/>
    <xf numFmtId="0" fontId="47" fillId="0" borderId="11" xfId="0" applyFont="1" applyBorder="1"/>
    <xf numFmtId="0" fontId="47" fillId="0" borderId="12" xfId="0" applyFont="1" applyBorder="1"/>
    <xf numFmtId="0" fontId="49" fillId="24" borderId="70" xfId="0" applyFont="1" applyFill="1" applyBorder="1" applyAlignment="1">
      <alignment horizontal="center" vertical="center"/>
    </xf>
    <xf numFmtId="0" fontId="47" fillId="24" borderId="68" xfId="0" applyFont="1" applyFill="1" applyBorder="1" applyAlignment="1">
      <alignment horizontal="center" vertical="center"/>
    </xf>
    <xf numFmtId="4" fontId="47" fillId="24" borderId="68" xfId="0" applyNumberFormat="1" applyFont="1" applyFill="1" applyBorder="1" applyAlignment="1">
      <alignment horizontal="center" vertical="center"/>
    </xf>
    <xf numFmtId="0" fontId="49" fillId="24" borderId="29" xfId="0" applyFont="1" applyFill="1" applyBorder="1" applyAlignment="1">
      <alignment horizontal="center"/>
    </xf>
    <xf numFmtId="0" fontId="49" fillId="24" borderId="35" xfId="0" applyFont="1" applyFill="1" applyBorder="1" applyAlignment="1">
      <alignment horizontal="center"/>
    </xf>
    <xf numFmtId="173" fontId="47" fillId="0" borderId="18" xfId="34" applyFont="1" applyBorder="1"/>
    <xf numFmtId="173" fontId="47" fillId="0" borderId="30" xfId="34" applyFont="1" applyBorder="1"/>
    <xf numFmtId="0" fontId="47" fillId="0" borderId="62" xfId="0" applyFont="1" applyBorder="1"/>
    <xf numFmtId="0" fontId="47" fillId="0" borderId="54" xfId="0" applyFont="1" applyBorder="1"/>
    <xf numFmtId="0" fontId="47" fillId="0" borderId="64" xfId="0" applyFont="1" applyBorder="1"/>
    <xf numFmtId="0" fontId="47" fillId="0" borderId="65" xfId="0" applyFont="1" applyBorder="1"/>
    <xf numFmtId="173" fontId="47" fillId="0" borderId="63" xfId="34" applyFont="1" applyBorder="1"/>
    <xf numFmtId="173" fontId="47" fillId="0" borderId="60" xfId="0" applyNumberFormat="1" applyFont="1" applyBorder="1"/>
    <xf numFmtId="2" fontId="47" fillId="0" borderId="18" xfId="0" applyNumberFormat="1" applyFont="1" applyBorder="1"/>
    <xf numFmtId="0" fontId="47" fillId="0" borderId="20" xfId="0" applyFont="1" applyBorder="1"/>
    <xf numFmtId="173" fontId="47" fillId="0" borderId="42" xfId="34" applyFont="1" applyBorder="1"/>
    <xf numFmtId="173" fontId="47" fillId="0" borderId="60" xfId="34" applyFont="1" applyBorder="1"/>
    <xf numFmtId="0" fontId="49" fillId="24" borderId="29" xfId="0" applyFont="1" applyFill="1" applyBorder="1"/>
    <xf numFmtId="2" fontId="47" fillId="0" borderId="18" xfId="0" applyNumberFormat="1" applyFont="1" applyBorder="1" applyAlignment="1">
      <alignment horizontal="center"/>
    </xf>
    <xf numFmtId="2" fontId="47" fillId="0" borderId="22" xfId="0" applyNumberFormat="1" applyFont="1" applyBorder="1" applyAlignment="1">
      <alignment horizontal="center"/>
    </xf>
    <xf numFmtId="0" fontId="47" fillId="0" borderId="63" xfId="0" applyFont="1" applyBorder="1"/>
    <xf numFmtId="0" fontId="47" fillId="0" borderId="14" xfId="0" applyFont="1" applyBorder="1"/>
    <xf numFmtId="173" fontId="47" fillId="0" borderId="40" xfId="34" applyFont="1" applyBorder="1"/>
    <xf numFmtId="0" fontId="49" fillId="24" borderId="16" xfId="0" applyFont="1" applyFill="1" applyBorder="1" applyAlignment="1">
      <alignment horizontal="center" wrapText="1"/>
    </xf>
    <xf numFmtId="0" fontId="49" fillId="24" borderId="29" xfId="0" applyFont="1" applyFill="1" applyBorder="1" applyAlignment="1">
      <alignment horizontal="center" wrapText="1"/>
    </xf>
    <xf numFmtId="0" fontId="49" fillId="24" borderId="35" xfId="0" applyFont="1" applyFill="1" applyBorder="1" applyAlignment="1">
      <alignment horizontal="center" wrapText="1"/>
    </xf>
    <xf numFmtId="0" fontId="47" fillId="0" borderId="21" xfId="0" applyFont="1" applyBorder="1" applyAlignment="1">
      <alignment horizontal="left"/>
    </xf>
    <xf numFmtId="0" fontId="47" fillId="0" borderId="22" xfId="0" applyFont="1" applyBorder="1" applyAlignment="1">
      <alignment horizontal="left"/>
    </xf>
    <xf numFmtId="173" fontId="47" fillId="0" borderId="18" xfId="34" applyFont="1" applyBorder="1" applyAlignment="1">
      <alignment horizontal="center"/>
    </xf>
    <xf numFmtId="0" fontId="47" fillId="0" borderId="22" xfId="95" applyNumberFormat="1" applyFont="1" applyBorder="1" applyAlignment="1">
      <alignment horizontal="center"/>
    </xf>
    <xf numFmtId="166" fontId="47" fillId="0" borderId="25" xfId="0" applyNumberFormat="1" applyFont="1" applyBorder="1" applyAlignment="1">
      <alignment horizontal="center" wrapText="1"/>
    </xf>
    <xf numFmtId="173" fontId="47" fillId="0" borderId="47" xfId="34" applyFont="1" applyBorder="1" applyAlignment="1">
      <alignment horizontal="center" wrapText="1"/>
    </xf>
    <xf numFmtId="166" fontId="47" fillId="24" borderId="60" xfId="0" applyNumberFormat="1" applyFont="1" applyFill="1" applyBorder="1"/>
    <xf numFmtId="43" fontId="47" fillId="0" borderId="22" xfId="34" applyNumberFormat="1" applyFont="1" applyBorder="1"/>
    <xf numFmtId="9" fontId="47" fillId="0" borderId="23" xfId="95" applyFont="1" applyBorder="1"/>
    <xf numFmtId="9" fontId="47" fillId="0" borderId="18" xfId="95" applyFont="1" applyBorder="1" applyAlignment="1">
      <alignment horizontal="center"/>
    </xf>
    <xf numFmtId="43" fontId="47" fillId="0" borderId="30" xfId="34" applyNumberFormat="1" applyFont="1" applyBorder="1"/>
    <xf numFmtId="43" fontId="47" fillId="0" borderId="31" xfId="34" applyNumberFormat="1" applyFont="1" applyBorder="1"/>
    <xf numFmtId="9" fontId="47" fillId="0" borderId="28" xfId="95" applyFont="1" applyBorder="1"/>
    <xf numFmtId="43" fontId="47" fillId="0" borderId="60" xfId="0" applyNumberFormat="1" applyFont="1" applyBorder="1"/>
    <xf numFmtId="43" fontId="47" fillId="24" borderId="60" xfId="0" applyNumberFormat="1" applyFont="1" applyFill="1" applyBorder="1"/>
    <xf numFmtId="0" fontId="47" fillId="0" borderId="55" xfId="0" applyFont="1" applyBorder="1"/>
    <xf numFmtId="0" fontId="47" fillId="0" borderId="0" xfId="0" applyFont="1" applyAlignment="1">
      <alignment horizontal="center"/>
    </xf>
    <xf numFmtId="0" fontId="47" fillId="0" borderId="12" xfId="0" applyFont="1" applyBorder="1" applyAlignment="1">
      <alignment horizontal="center"/>
    </xf>
    <xf numFmtId="0" fontId="49" fillId="0" borderId="21" xfId="0" applyFont="1" applyBorder="1"/>
    <xf numFmtId="0" fontId="47" fillId="0" borderId="22" xfId="0" applyFont="1" applyBorder="1"/>
    <xf numFmtId="0" fontId="47" fillId="0" borderId="56" xfId="0" applyFont="1" applyBorder="1"/>
    <xf numFmtId="0" fontId="49" fillId="0" borderId="11" xfId="0" applyFont="1" applyBorder="1" applyAlignment="1">
      <alignment horizontal="left"/>
    </xf>
    <xf numFmtId="0" fontId="47" fillId="0" borderId="0" xfId="0" applyFont="1" applyAlignment="1">
      <alignment horizontal="left"/>
    </xf>
    <xf numFmtId="0" fontId="47" fillId="0" borderId="11" xfId="0" applyFont="1" applyBorder="1" applyAlignment="1">
      <alignment horizontal="left"/>
    </xf>
    <xf numFmtId="0" fontId="45" fillId="0" borderId="0" xfId="0" applyFont="1"/>
    <xf numFmtId="0" fontId="46" fillId="0" borderId="0" xfId="0" applyFont="1"/>
    <xf numFmtId="0" fontId="51" fillId="0" borderId="84" xfId="0" applyFont="1" applyBorder="1" applyAlignment="1">
      <alignment horizontal="left" vertical="center"/>
    </xf>
    <xf numFmtId="0" fontId="52" fillId="0" borderId="84" xfId="0" applyFont="1" applyBorder="1" applyAlignment="1">
      <alignment horizontal="left" vertical="center"/>
    </xf>
    <xf numFmtId="0" fontId="49" fillId="0" borderId="0" xfId="0" applyFont="1" applyAlignment="1">
      <alignment horizontal="center"/>
    </xf>
    <xf numFmtId="0" fontId="49" fillId="24" borderId="46" xfId="0" applyFont="1" applyFill="1" applyBorder="1" applyAlignment="1">
      <alignment horizontal="center"/>
    </xf>
    <xf numFmtId="0" fontId="49" fillId="0" borderId="58" xfId="0"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wrapText="1"/>
    </xf>
    <xf numFmtId="0" fontId="47" fillId="0" borderId="22" xfId="0" applyFont="1" applyBorder="1" applyAlignment="1">
      <alignment horizontal="center"/>
    </xf>
    <xf numFmtId="0" fontId="29" fillId="0" borderId="39" xfId="0" applyFont="1" applyBorder="1"/>
    <xf numFmtId="0" fontId="6" fillId="0" borderId="84" xfId="0" applyFont="1" applyBorder="1" applyAlignment="1">
      <alignment horizontal="left" vertical="center"/>
    </xf>
    <xf numFmtId="0" fontId="55" fillId="0" borderId="0" xfId="89" applyFont="1"/>
    <xf numFmtId="0" fontId="55" fillId="0" borderId="36" xfId="89" applyFont="1" applyBorder="1"/>
    <xf numFmtId="0" fontId="55" fillId="0" borderId="37" xfId="89" applyFont="1" applyBorder="1"/>
    <xf numFmtId="0" fontId="56" fillId="0" borderId="0" xfId="89" applyFont="1"/>
    <xf numFmtId="0" fontId="55" fillId="25" borderId="0" xfId="89" applyFont="1" applyFill="1"/>
    <xf numFmtId="0" fontId="55" fillId="25" borderId="87" xfId="89" applyFont="1" applyFill="1" applyBorder="1"/>
    <xf numFmtId="0" fontId="55" fillId="25" borderId="37" xfId="89" applyFont="1" applyFill="1" applyBorder="1"/>
    <xf numFmtId="0" fontId="56" fillId="25" borderId="0" xfId="89" applyFont="1" applyFill="1"/>
    <xf numFmtId="0" fontId="55" fillId="0" borderId="87" xfId="89" applyFont="1" applyBorder="1"/>
    <xf numFmtId="0" fontId="56" fillId="0" borderId="36" xfId="89" applyFont="1" applyBorder="1"/>
    <xf numFmtId="0" fontId="56" fillId="0" borderId="37" xfId="89" applyFont="1" applyBorder="1"/>
    <xf numFmtId="0" fontId="55" fillId="0" borderId="0" xfId="90" applyFont="1"/>
    <xf numFmtId="0" fontId="55" fillId="0" borderId="36" xfId="90" applyFont="1" applyBorder="1"/>
    <xf numFmtId="0" fontId="55" fillId="0" borderId="37" xfId="90" applyFont="1" applyBorder="1"/>
    <xf numFmtId="0" fontId="57" fillId="0" borderId="0" xfId="90" applyFont="1"/>
    <xf numFmtId="182" fontId="55" fillId="0" borderId="37" xfId="90" applyNumberFormat="1" applyFont="1" applyBorder="1"/>
    <xf numFmtId="184" fontId="55" fillId="0" borderId="37" xfId="90" applyNumberFormat="1" applyFont="1" applyBorder="1"/>
    <xf numFmtId="0" fontId="53" fillId="0" borderId="0" xfId="90" applyFont="1"/>
    <xf numFmtId="0" fontId="55" fillId="0" borderId="81" xfId="90" applyFont="1" applyBorder="1"/>
    <xf numFmtId="0" fontId="55" fillId="0" borderId="83" xfId="89" applyFont="1" applyBorder="1"/>
    <xf numFmtId="0" fontId="55" fillId="0" borderId="0" xfId="89" applyFont="1" applyAlignment="1">
      <alignment horizontal="center"/>
    </xf>
    <xf numFmtId="0" fontId="56" fillId="0" borderId="0" xfId="89" applyFont="1" applyAlignment="1">
      <alignment horizontal="center"/>
    </xf>
    <xf numFmtId="0" fontId="54" fillId="0" borderId="18" xfId="126" applyFont="1" applyBorder="1" applyAlignment="1">
      <alignment horizontal="center" vertical="center" wrapText="1"/>
    </xf>
    <xf numFmtId="0" fontId="55" fillId="0" borderId="38" xfId="89" applyFont="1" applyBorder="1"/>
    <xf numFmtId="0" fontId="55" fillId="0" borderId="80" xfId="89" applyFont="1" applyBorder="1"/>
    <xf numFmtId="0" fontId="55" fillId="0" borderId="80" xfId="89" applyFont="1" applyBorder="1" applyAlignment="1">
      <alignment horizontal="center"/>
    </xf>
    <xf numFmtId="0" fontId="55" fillId="0" borderId="39" xfId="89" applyFont="1" applyBorder="1"/>
    <xf numFmtId="0" fontId="60" fillId="0" borderId="85" xfId="0" applyFont="1" applyBorder="1" applyAlignment="1">
      <alignment horizontal="left" vertical="center"/>
    </xf>
    <xf numFmtId="0" fontId="57" fillId="0" borderId="85" xfId="0" applyFont="1" applyBorder="1" applyAlignment="1">
      <alignment horizontal="left" vertical="center"/>
    </xf>
    <xf numFmtId="184" fontId="55" fillId="0" borderId="86" xfId="90" applyNumberFormat="1" applyFont="1" applyBorder="1"/>
    <xf numFmtId="2" fontId="47" fillId="0" borderId="18" xfId="0" applyNumberFormat="1" applyFont="1" applyBorder="1" applyAlignment="1">
      <alignment horizontal="center" vertical="center" wrapText="1"/>
    </xf>
    <xf numFmtId="0" fontId="63" fillId="0" borderId="0" xfId="89" applyFont="1"/>
    <xf numFmtId="0" fontId="63" fillId="0" borderId="36" xfId="89" applyFont="1" applyBorder="1"/>
    <xf numFmtId="0" fontId="66" fillId="0" borderId="0" xfId="130" applyFont="1" applyAlignment="1">
      <alignment horizontal="center" vertical="top"/>
    </xf>
    <xf numFmtId="0" fontId="66" fillId="0" borderId="0" xfId="130" applyFont="1" applyAlignment="1">
      <alignment horizontal="center" vertical="center"/>
    </xf>
    <xf numFmtId="176" fontId="66" fillId="0" borderId="0" xfId="130" applyNumberFormat="1" applyFont="1" applyAlignment="1">
      <alignment horizontal="center" vertical="top"/>
    </xf>
    <xf numFmtId="0" fontId="63" fillId="0" borderId="37" xfId="89" applyFont="1" applyBorder="1"/>
    <xf numFmtId="0" fontId="67" fillId="0" borderId="0" xfId="89" applyFont="1"/>
    <xf numFmtId="2" fontId="68" fillId="0" borderId="85" xfId="0" applyNumberFormat="1" applyFont="1" applyBorder="1" applyAlignment="1">
      <alignment horizontal="left" vertical="center"/>
    </xf>
    <xf numFmtId="0" fontId="64" fillId="0" borderId="85" xfId="0" applyFont="1" applyBorder="1" applyAlignment="1">
      <alignment horizontal="left" vertical="center"/>
    </xf>
    <xf numFmtId="0" fontId="66" fillId="0" borderId="14" xfId="130" applyFont="1" applyBorder="1" applyAlignment="1">
      <alignment horizontal="center"/>
    </xf>
    <xf numFmtId="0" fontId="66" fillId="0" borderId="14" xfId="130" applyFont="1" applyBorder="1" applyAlignment="1">
      <alignment horizontal="center" vertical="center"/>
    </xf>
    <xf numFmtId="176" fontId="66" fillId="0" borderId="14" xfId="130" applyNumberFormat="1" applyFont="1" applyBorder="1" applyAlignment="1">
      <alignment horizontal="center"/>
    </xf>
    <xf numFmtId="0" fontId="63" fillId="25" borderId="0" xfId="89" applyFont="1" applyFill="1"/>
    <xf numFmtId="0" fontId="63" fillId="25" borderId="87" xfId="89" applyFont="1" applyFill="1" applyBorder="1"/>
    <xf numFmtId="0" fontId="63" fillId="25" borderId="37" xfId="89" applyFont="1" applyFill="1" applyBorder="1"/>
    <xf numFmtId="0" fontId="67" fillId="25" borderId="0" xfId="89" applyFont="1" applyFill="1"/>
    <xf numFmtId="0" fontId="63" fillId="0" borderId="87" xfId="89" applyFont="1" applyBorder="1"/>
    <xf numFmtId="2" fontId="66" fillId="24" borderId="18" xfId="73" applyNumberFormat="1" applyFont="1" applyFill="1" applyBorder="1" applyAlignment="1">
      <alignment horizontal="center" vertical="center"/>
    </xf>
    <xf numFmtId="0" fontId="66" fillId="24" borderId="18" xfId="73" applyFont="1" applyFill="1" applyBorder="1" applyAlignment="1">
      <alignment vertical="center"/>
    </xf>
    <xf numFmtId="0" fontId="66" fillId="24" borderId="18" xfId="73" applyFont="1" applyFill="1" applyBorder="1" applyAlignment="1">
      <alignment horizontal="center" vertical="center"/>
    </xf>
    <xf numFmtId="176" fontId="66" fillId="24" borderId="18" xfId="73" applyNumberFormat="1" applyFont="1" applyFill="1" applyBorder="1" applyAlignment="1">
      <alignment vertical="center"/>
    </xf>
    <xf numFmtId="2" fontId="67" fillId="0" borderId="18" xfId="73" applyNumberFormat="1" applyFont="1" applyBorder="1" applyAlignment="1">
      <alignment horizontal="center" vertical="center"/>
    </xf>
    <xf numFmtId="0" fontId="67" fillId="0" borderId="18" xfId="74" applyFont="1" applyBorder="1" applyAlignment="1">
      <alignment horizontal="center" vertical="center"/>
    </xf>
    <xf numFmtId="0" fontId="67" fillId="0" borderId="18" xfId="74" applyFont="1" applyBorder="1" applyAlignment="1">
      <alignment horizontal="left" vertical="center" wrapText="1"/>
    </xf>
    <xf numFmtId="4" fontId="67" fillId="0" borderId="18" xfId="39" applyNumberFormat="1" applyFont="1" applyBorder="1" applyAlignment="1">
      <alignment horizontal="center" vertical="center" wrapText="1"/>
    </xf>
    <xf numFmtId="176" fontId="67" fillId="0" borderId="18" xfId="62" applyNumberFormat="1" applyFont="1" applyBorder="1" applyAlignment="1">
      <alignment horizontal="right" vertical="center" wrapText="1"/>
    </xf>
    <xf numFmtId="167" fontId="67" fillId="0" borderId="18" xfId="62" applyNumberFormat="1" applyFont="1" applyBorder="1" applyAlignment="1">
      <alignment horizontal="right" vertical="center" wrapText="1"/>
    </xf>
    <xf numFmtId="0" fontId="67" fillId="25" borderId="18" xfId="0" applyFont="1" applyFill="1" applyBorder="1" applyAlignment="1">
      <alignment vertical="center" wrapText="1"/>
    </xf>
    <xf numFmtId="0" fontId="63" fillId="0" borderId="0" xfId="90" applyFont="1"/>
    <xf numFmtId="0" fontId="63" fillId="0" borderId="36" xfId="90" applyFont="1" applyBorder="1"/>
    <xf numFmtId="0" fontId="63" fillId="0" borderId="37" xfId="90" applyFont="1" applyBorder="1"/>
    <xf numFmtId="0" fontId="64" fillId="0" borderId="0" xfId="90" applyFont="1"/>
    <xf numFmtId="2" fontId="66" fillId="0" borderId="0" xfId="131" applyNumberFormat="1" applyFont="1" applyAlignment="1">
      <alignment horizontal="right" vertical="center"/>
    </xf>
    <xf numFmtId="49" fontId="66" fillId="0" borderId="0" xfId="131" applyNumberFormat="1" applyFont="1" applyAlignment="1">
      <alignment horizontal="right" vertical="center"/>
    </xf>
    <xf numFmtId="49" fontId="66" fillId="0" borderId="0" xfId="131" applyNumberFormat="1" applyFont="1" applyAlignment="1">
      <alignment horizontal="center" vertical="center"/>
    </xf>
    <xf numFmtId="176" fontId="66" fillId="0" borderId="0" xfId="131" applyNumberFormat="1" applyFont="1" applyAlignment="1">
      <alignment horizontal="right" vertical="center"/>
    </xf>
    <xf numFmtId="186" fontId="66" fillId="0" borderId="0" xfId="131" applyNumberFormat="1" applyFont="1" applyAlignment="1">
      <alignment vertical="center"/>
    </xf>
    <xf numFmtId="2" fontId="67" fillId="0" borderId="0" xfId="128" applyNumberFormat="1" applyFont="1"/>
    <xf numFmtId="0" fontId="67" fillId="0" borderId="0" xfId="128" applyFont="1" applyAlignment="1">
      <alignment horizontal="center"/>
    </xf>
    <xf numFmtId="176" fontId="67" fillId="0" borderId="18" xfId="129" applyNumberFormat="1" applyFont="1" applyBorder="1" applyAlignment="1">
      <alignment vertical="center"/>
    </xf>
    <xf numFmtId="0" fontId="67" fillId="0" borderId="0" xfId="126" applyFont="1" applyAlignment="1">
      <alignment horizontal="center" vertical="center"/>
    </xf>
    <xf numFmtId="2" fontId="67" fillId="25" borderId="18" xfId="0" applyNumberFormat="1" applyFont="1" applyFill="1" applyBorder="1" applyAlignment="1">
      <alignment horizontal="center" vertical="center" wrapText="1"/>
    </xf>
    <xf numFmtId="176" fontId="67" fillId="25" borderId="18" xfId="0" applyNumberFormat="1" applyFont="1" applyFill="1" applyBorder="1" applyAlignment="1">
      <alignment horizontal="right" vertical="center" wrapText="1"/>
    </xf>
    <xf numFmtId="9" fontId="67" fillId="0" borderId="18" xfId="129" applyNumberFormat="1" applyFont="1" applyBorder="1" applyAlignment="1">
      <alignment horizontal="center" vertical="center"/>
    </xf>
    <xf numFmtId="181" fontId="67" fillId="0" borderId="18" xfId="129" applyNumberFormat="1" applyFont="1" applyBorder="1" applyAlignment="1">
      <alignment horizontal="center" vertical="center"/>
    </xf>
    <xf numFmtId="176" fontId="67" fillId="0" borderId="18" xfId="128" applyNumberFormat="1" applyFont="1" applyBorder="1" applyAlignment="1">
      <alignment vertical="center"/>
    </xf>
    <xf numFmtId="181" fontId="66" fillId="0" borderId="18" xfId="129" applyNumberFormat="1" applyFont="1" applyBorder="1" applyAlignment="1">
      <alignment horizontal="center" vertical="center"/>
    </xf>
    <xf numFmtId="167" fontId="66" fillId="25" borderId="18" xfId="255" applyNumberFormat="1" applyFont="1" applyFill="1" applyBorder="1" applyAlignment="1">
      <alignment vertical="center" wrapText="1"/>
    </xf>
    <xf numFmtId="0" fontId="67" fillId="0" borderId="0" xfId="128" applyFont="1"/>
    <xf numFmtId="2" fontId="67" fillId="0" borderId="0" xfId="128" applyNumberFormat="1" applyFont="1" applyAlignment="1">
      <alignment horizontal="center" vertical="center"/>
    </xf>
    <xf numFmtId="176" fontId="67" fillId="0" borderId="0" xfId="129" applyNumberFormat="1" applyFont="1"/>
    <xf numFmtId="39" fontId="66" fillId="0" borderId="0" xfId="129" applyNumberFormat="1" applyFont="1" applyAlignment="1">
      <alignment vertical="center"/>
    </xf>
    <xf numFmtId="2" fontId="66" fillId="0" borderId="34" xfId="79" applyNumberFormat="1" applyFont="1" applyBorder="1" applyAlignment="1">
      <alignment vertical="center"/>
    </xf>
    <xf numFmtId="182" fontId="63" fillId="0" borderId="37" xfId="90" applyNumberFormat="1" applyFont="1" applyBorder="1"/>
    <xf numFmtId="186" fontId="66" fillId="26" borderId="47" xfId="60" applyNumberFormat="1" applyFont="1" applyFill="1" applyBorder="1" applyAlignment="1">
      <alignment horizontal="center" vertical="center"/>
    </xf>
    <xf numFmtId="184" fontId="63" fillId="0" borderId="37" xfId="90" applyNumberFormat="1" applyFont="1" applyBorder="1"/>
    <xf numFmtId="176" fontId="66" fillId="26" borderId="18" xfId="60" applyNumberFormat="1" applyFont="1" applyFill="1" applyBorder="1" applyAlignment="1">
      <alignment horizontal="center" vertical="center"/>
    </xf>
    <xf numFmtId="180" fontId="67" fillId="27" borderId="30" xfId="95" applyNumberFormat="1" applyFont="1" applyFill="1" applyBorder="1" applyAlignment="1">
      <alignment horizontal="center" vertical="center"/>
    </xf>
    <xf numFmtId="0" fontId="70" fillId="0" borderId="0" xfId="90" applyFont="1"/>
    <xf numFmtId="9" fontId="67" fillId="27" borderId="30" xfId="95" applyFont="1" applyFill="1" applyBorder="1" applyAlignment="1">
      <alignment horizontal="center" vertical="center"/>
    </xf>
    <xf numFmtId="2" fontId="67" fillId="0" borderId="13" xfId="0" applyNumberFormat="1" applyFont="1" applyBorder="1" applyAlignment="1">
      <alignment vertical="center" wrapText="1"/>
    </xf>
    <xf numFmtId="0" fontId="67" fillId="0" borderId="14" xfId="0" applyFont="1" applyBorder="1" applyAlignment="1">
      <alignment vertical="center" wrapText="1"/>
    </xf>
    <xf numFmtId="0" fontId="67" fillId="0" borderId="24" xfId="0" applyFont="1" applyBorder="1" applyAlignment="1">
      <alignment vertical="center" wrapText="1"/>
    </xf>
    <xf numFmtId="0" fontId="63" fillId="0" borderId="81" xfId="90" applyFont="1" applyBorder="1"/>
    <xf numFmtId="2" fontId="63" fillId="0" borderId="82" xfId="89" applyNumberFormat="1" applyFont="1" applyBorder="1"/>
    <xf numFmtId="0" fontId="63" fillId="0" borderId="82" xfId="89" applyFont="1" applyBorder="1"/>
    <xf numFmtId="0" fontId="63" fillId="0" borderId="82" xfId="89" applyFont="1" applyBorder="1" applyAlignment="1">
      <alignment horizontal="center" vertical="center"/>
    </xf>
    <xf numFmtId="176" fontId="63" fillId="0" borderId="82" xfId="89" applyNumberFormat="1" applyFont="1" applyBorder="1"/>
    <xf numFmtId="0" fontId="63" fillId="0" borderId="83" xfId="89" applyFont="1" applyBorder="1"/>
    <xf numFmtId="2" fontId="63" fillId="0" borderId="0" xfId="89" applyNumberFormat="1" applyFont="1"/>
    <xf numFmtId="0" fontId="63" fillId="0" borderId="0" xfId="89" applyFont="1" applyAlignment="1">
      <alignment horizontal="center" vertical="center"/>
    </xf>
    <xf numFmtId="176" fontId="63" fillId="0" borderId="0" xfId="89" applyNumberFormat="1" applyFont="1"/>
    <xf numFmtId="2" fontId="67" fillId="0" borderId="0" xfId="89" applyNumberFormat="1" applyFont="1"/>
    <xf numFmtId="0" fontId="67" fillId="0" borderId="0" xfId="89" applyFont="1" applyAlignment="1">
      <alignment horizontal="center" vertical="center"/>
    </xf>
    <xf numFmtId="176" fontId="67" fillId="0" borderId="0" xfId="89" applyNumberFormat="1" applyFont="1"/>
    <xf numFmtId="0" fontId="66" fillId="0" borderId="0" xfId="130" applyFont="1" applyAlignment="1">
      <alignment horizontal="center" vertical="top" wrapText="1"/>
    </xf>
    <xf numFmtId="0" fontId="66" fillId="0" borderId="14" xfId="130" applyFont="1" applyBorder="1" applyAlignment="1">
      <alignment horizontal="center" wrapText="1"/>
    </xf>
    <xf numFmtId="0" fontId="66" fillId="24" borderId="18" xfId="73" applyFont="1" applyFill="1" applyBorder="1" applyAlignment="1">
      <alignment vertical="center" wrapText="1"/>
    </xf>
    <xf numFmtId="49" fontId="66" fillId="0" borderId="0" xfId="131" applyNumberFormat="1" applyFont="1" applyAlignment="1">
      <alignment horizontal="right" vertical="center" wrapText="1"/>
    </xf>
    <xf numFmtId="0" fontId="66" fillId="0" borderId="18" xfId="128" applyFont="1" applyBorder="1" applyAlignment="1">
      <alignment horizontal="left" vertical="center" wrapText="1"/>
    </xf>
    <xf numFmtId="0" fontId="67" fillId="0" borderId="0" xfId="128" applyFont="1" applyAlignment="1">
      <alignment wrapText="1"/>
    </xf>
    <xf numFmtId="185" fontId="63" fillId="0" borderId="82" xfId="34" applyNumberFormat="1" applyFont="1" applyBorder="1" applyAlignment="1">
      <alignment wrapText="1"/>
    </xf>
    <xf numFmtId="0" fontId="63" fillId="0" borderId="0" xfId="89" applyFont="1" applyAlignment="1">
      <alignment wrapText="1"/>
    </xf>
    <xf numFmtId="0" fontId="67" fillId="0" borderId="0" xfId="89" applyFont="1" applyAlignment="1">
      <alignment wrapText="1"/>
    </xf>
    <xf numFmtId="0" fontId="65" fillId="0" borderId="0" xfId="89" applyFont="1" applyAlignment="1">
      <alignment horizontal="center" wrapText="1"/>
    </xf>
    <xf numFmtId="0" fontId="54" fillId="0" borderId="85" xfId="0" applyFont="1" applyBorder="1" applyAlignment="1">
      <alignment horizontal="left" vertical="center"/>
    </xf>
    <xf numFmtId="0" fontId="56" fillId="0" borderId="85" xfId="0" applyFont="1" applyBorder="1" applyAlignment="1">
      <alignment horizontal="left" vertical="center"/>
    </xf>
    <xf numFmtId="0" fontId="54" fillId="24" borderId="18" xfId="135" applyFont="1" applyFill="1" applyBorder="1" applyAlignment="1">
      <alignment vertical="center"/>
    </xf>
    <xf numFmtId="176" fontId="64" fillId="0" borderId="0" xfId="90" applyNumberFormat="1" applyFont="1"/>
    <xf numFmtId="49" fontId="66" fillId="0" borderId="18" xfId="131" applyNumberFormat="1" applyFont="1" applyBorder="1" applyAlignment="1">
      <alignment horizontal="center" vertical="center" wrapText="1"/>
    </xf>
    <xf numFmtId="49" fontId="66" fillId="0" borderId="18" xfId="131" applyNumberFormat="1" applyFont="1" applyBorder="1" applyAlignment="1">
      <alignment horizontal="center" vertical="center"/>
    </xf>
    <xf numFmtId="176" fontId="66" fillId="0" borderId="18" xfId="131" applyNumberFormat="1" applyFont="1" applyBorder="1" applyAlignment="1">
      <alignment horizontal="center" vertical="center"/>
    </xf>
    <xf numFmtId="176" fontId="66" fillId="0" borderId="18" xfId="129" applyNumberFormat="1" applyFont="1" applyBorder="1" applyAlignment="1">
      <alignment vertical="center"/>
    </xf>
    <xf numFmtId="0" fontId="57" fillId="0" borderId="84" xfId="89" applyFont="1" applyBorder="1" applyAlignment="1">
      <alignment horizontal="center" wrapText="1"/>
    </xf>
    <xf numFmtId="0" fontId="59" fillId="0" borderId="84" xfId="89" applyFont="1" applyBorder="1" applyAlignment="1">
      <alignment horizontal="center" wrapText="1"/>
    </xf>
    <xf numFmtId="0" fontId="54" fillId="0" borderId="0" xfId="130" applyFont="1" applyAlignment="1">
      <alignment horizontal="center" vertical="center"/>
    </xf>
    <xf numFmtId="0" fontId="54" fillId="0" borderId="14" xfId="130" applyFont="1" applyBorder="1" applyAlignment="1">
      <alignment horizontal="center"/>
    </xf>
    <xf numFmtId="0" fontId="61" fillId="27" borderId="32" xfId="89" applyFont="1" applyFill="1" applyBorder="1" applyAlignment="1">
      <alignment horizontal="left" vertical="top" wrapText="1"/>
    </xf>
    <xf numFmtId="0" fontId="61" fillId="27" borderId="29" xfId="89" applyFont="1" applyFill="1" applyBorder="1" applyAlignment="1">
      <alignment horizontal="left" vertical="top" wrapText="1"/>
    </xf>
    <xf numFmtId="0" fontId="61" fillId="27" borderId="35" xfId="89" applyFont="1" applyFill="1" applyBorder="1" applyAlignment="1">
      <alignment horizontal="left" vertical="top" wrapText="1"/>
    </xf>
    <xf numFmtId="0" fontId="61" fillId="27" borderId="48" xfId="89" applyFont="1" applyFill="1" applyBorder="1" applyAlignment="1">
      <alignment horizontal="left" vertical="top" wrapText="1"/>
    </xf>
    <xf numFmtId="0" fontId="61" fillId="27" borderId="20" xfId="89" applyFont="1" applyFill="1" applyBorder="1" applyAlignment="1">
      <alignment horizontal="left" vertical="top" wrapText="1"/>
    </xf>
    <xf numFmtId="0" fontId="61" fillId="27" borderId="42" xfId="89" applyFont="1" applyFill="1" applyBorder="1" applyAlignment="1">
      <alignment horizontal="left" vertical="top" wrapText="1"/>
    </xf>
    <xf numFmtId="0" fontId="56" fillId="26" borderId="72" xfId="89" applyFont="1" applyFill="1" applyBorder="1" applyAlignment="1">
      <alignment horizontal="center" wrapText="1"/>
    </xf>
    <xf numFmtId="0" fontId="56" fillId="26" borderId="55" xfId="89" applyFont="1" applyFill="1" applyBorder="1" applyAlignment="1">
      <alignment horizontal="center" wrapText="1"/>
    </xf>
    <xf numFmtId="0" fontId="56" fillId="26" borderId="71" xfId="89" applyFont="1" applyFill="1" applyBorder="1" applyAlignment="1">
      <alignment horizontal="center" wrapText="1"/>
    </xf>
    <xf numFmtId="176" fontId="66" fillId="25" borderId="18" xfId="73" applyNumberFormat="1" applyFont="1" applyFill="1" applyBorder="1" applyAlignment="1">
      <alignment horizontal="center" vertical="center" wrapText="1"/>
    </xf>
    <xf numFmtId="4" fontId="66" fillId="25" borderId="18" xfId="73" applyNumberFormat="1" applyFont="1" applyFill="1" applyBorder="1" applyAlignment="1">
      <alignment horizontal="center" vertical="center" wrapText="1"/>
    </xf>
    <xf numFmtId="0" fontId="66" fillId="24" borderId="18" xfId="73" applyFont="1" applyFill="1" applyBorder="1" applyAlignment="1">
      <alignment horizontal="right" vertical="center"/>
    </xf>
    <xf numFmtId="0" fontId="67" fillId="0" borderId="16" xfId="79" applyFont="1" applyBorder="1" applyAlignment="1">
      <alignment horizontal="center" vertical="center"/>
    </xf>
    <xf numFmtId="0" fontId="67" fillId="0" borderId="26" xfId="79" applyFont="1" applyBorder="1" applyAlignment="1">
      <alignment horizontal="center" vertical="center"/>
    </xf>
    <xf numFmtId="0" fontId="66" fillId="24" borderId="11" xfId="73" applyFont="1" applyFill="1" applyBorder="1" applyAlignment="1">
      <alignment horizontal="left" vertical="center"/>
    </xf>
    <xf numFmtId="0" fontId="66" fillId="24" borderId="0" xfId="73" applyFont="1" applyFill="1" applyAlignment="1">
      <alignment horizontal="left" vertical="center"/>
    </xf>
    <xf numFmtId="0" fontId="66" fillId="24" borderId="12" xfId="73" applyFont="1" applyFill="1" applyBorder="1" applyAlignment="1">
      <alignment horizontal="left" vertical="center"/>
    </xf>
    <xf numFmtId="2" fontId="66" fillId="25" borderId="18" xfId="73" applyNumberFormat="1" applyFont="1" applyFill="1" applyBorder="1" applyAlignment="1">
      <alignment horizontal="center" vertical="center" wrapText="1"/>
    </xf>
    <xf numFmtId="0" fontId="66" fillId="25" borderId="18" xfId="73" applyFont="1" applyFill="1" applyBorder="1" applyAlignment="1">
      <alignment horizontal="center" vertical="center" wrapText="1"/>
    </xf>
    <xf numFmtId="0" fontId="54" fillId="0" borderId="18" xfId="126" applyFont="1" applyBorder="1" applyAlignment="1">
      <alignment horizontal="center" vertical="center" wrapText="1"/>
    </xf>
    <xf numFmtId="3" fontId="66" fillId="26" borderId="18" xfId="130" applyNumberFormat="1" applyFont="1" applyFill="1" applyBorder="1" applyAlignment="1">
      <alignment horizontal="center" vertical="center" wrapText="1"/>
    </xf>
    <xf numFmtId="3" fontId="66" fillId="26" borderId="18" xfId="130" applyNumberFormat="1" applyFont="1" applyFill="1" applyBorder="1" applyAlignment="1">
      <alignment horizontal="center" vertical="center"/>
    </xf>
    <xf numFmtId="0" fontId="67" fillId="26" borderId="33" xfId="130" applyFont="1" applyFill="1" applyBorder="1" applyAlignment="1">
      <alignment vertical="center" wrapText="1"/>
    </xf>
    <xf numFmtId="0" fontId="67" fillId="26" borderId="18" xfId="130" applyFont="1" applyFill="1" applyBorder="1" applyAlignment="1">
      <alignment vertical="center" wrapText="1"/>
    </xf>
    <xf numFmtId="3" fontId="66" fillId="26" borderId="19" xfId="130" applyNumberFormat="1" applyFont="1" applyFill="1" applyBorder="1" applyAlignment="1">
      <alignment horizontal="center" vertical="center" wrapText="1"/>
    </xf>
    <xf numFmtId="3" fontId="66" fillId="26" borderId="22" xfId="130" applyNumberFormat="1" applyFont="1" applyFill="1" applyBorder="1" applyAlignment="1">
      <alignment horizontal="center" vertical="center" wrapText="1"/>
    </xf>
    <xf numFmtId="3" fontId="66" fillId="26" borderId="23" xfId="130" applyNumberFormat="1" applyFont="1" applyFill="1" applyBorder="1" applyAlignment="1">
      <alignment horizontal="center" vertical="center" wrapText="1"/>
    </xf>
    <xf numFmtId="0" fontId="66" fillId="26" borderId="18" xfId="130" applyFont="1" applyFill="1" applyBorder="1" applyAlignment="1">
      <alignment horizontal="center" vertical="center" wrapText="1"/>
    </xf>
    <xf numFmtId="0" fontId="66" fillId="26" borderId="18" xfId="130" applyFont="1" applyFill="1" applyBorder="1" applyAlignment="1">
      <alignment horizontal="center" vertical="center"/>
    </xf>
    <xf numFmtId="0" fontId="71" fillId="28" borderId="0" xfId="227" applyFont="1" applyFill="1" applyAlignment="1">
      <alignment horizontal="left" vertical="top" wrapText="1"/>
    </xf>
    <xf numFmtId="0" fontId="67" fillId="27" borderId="52" xfId="89" applyFont="1" applyFill="1" applyBorder="1" applyAlignment="1">
      <alignment horizontal="left" vertical="center" wrapText="1"/>
    </xf>
    <xf numFmtId="0" fontId="67" fillId="27" borderId="25" xfId="89" applyFont="1" applyFill="1" applyBorder="1" applyAlignment="1">
      <alignment horizontal="left" vertical="center" wrapText="1"/>
    </xf>
    <xf numFmtId="0" fontId="67" fillId="27" borderId="47" xfId="89" applyFont="1" applyFill="1" applyBorder="1" applyAlignment="1">
      <alignment horizontal="left" vertical="center" wrapText="1"/>
    </xf>
    <xf numFmtId="0" fontId="67" fillId="27" borderId="33" xfId="89" applyFont="1" applyFill="1" applyBorder="1" applyAlignment="1">
      <alignment horizontal="left" vertical="center" wrapText="1"/>
    </xf>
    <xf numFmtId="0" fontId="67" fillId="27" borderId="18" xfId="89" applyFont="1" applyFill="1" applyBorder="1" applyAlignment="1">
      <alignment horizontal="left" vertical="center" wrapText="1"/>
    </xf>
    <xf numFmtId="0" fontId="67" fillId="27" borderId="30" xfId="89" applyFont="1" applyFill="1" applyBorder="1" applyAlignment="1">
      <alignment horizontal="left" vertical="center" wrapText="1"/>
    </xf>
    <xf numFmtId="0" fontId="67" fillId="26" borderId="21" xfId="89" applyFont="1" applyFill="1" applyBorder="1" applyAlignment="1">
      <alignment horizontal="center" vertical="center" wrapText="1"/>
    </xf>
    <xf numFmtId="0" fontId="67" fillId="26" borderId="22" xfId="89" applyFont="1" applyFill="1" applyBorder="1" applyAlignment="1">
      <alignment horizontal="center" vertical="center" wrapText="1"/>
    </xf>
    <xf numFmtId="0" fontId="67" fillId="26" borderId="56" xfId="89" applyFont="1" applyFill="1" applyBorder="1" applyAlignment="1">
      <alignment horizontal="center" vertical="center" wrapText="1"/>
    </xf>
    <xf numFmtId="0" fontId="64" fillId="0" borderId="84" xfId="89" applyFont="1" applyBorder="1" applyAlignment="1">
      <alignment horizontal="center" wrapText="1"/>
    </xf>
    <xf numFmtId="0" fontId="65" fillId="0" borderId="84" xfId="89" applyFont="1" applyBorder="1" applyAlignment="1">
      <alignment horizontal="center" wrapText="1"/>
    </xf>
    <xf numFmtId="0" fontId="67" fillId="25" borderId="61" xfId="130" applyFont="1" applyFill="1" applyBorder="1" applyAlignment="1">
      <alignment horizontal="center" vertical="center" wrapText="1"/>
    </xf>
    <xf numFmtId="0" fontId="67" fillId="25" borderId="31" xfId="130" applyFont="1" applyFill="1" applyBorder="1" applyAlignment="1">
      <alignment horizontal="center" vertical="center" wrapText="1"/>
    </xf>
    <xf numFmtId="0" fontId="67" fillId="25" borderId="69" xfId="130" applyFont="1" applyFill="1" applyBorder="1" applyAlignment="1">
      <alignment horizontal="center" vertical="center" wrapText="1"/>
    </xf>
    <xf numFmtId="0" fontId="47" fillId="0" borderId="14" xfId="0" applyFont="1" applyBorder="1" applyAlignment="1">
      <alignment horizontal="right"/>
    </xf>
    <xf numFmtId="0" fontId="47" fillId="0" borderId="15" xfId="0" applyFont="1" applyBorder="1" applyAlignment="1">
      <alignment horizontal="right"/>
    </xf>
    <xf numFmtId="0" fontId="47" fillId="0" borderId="13" xfId="0" applyFont="1" applyBorder="1" applyAlignment="1">
      <alignment horizontal="left"/>
    </xf>
    <xf numFmtId="0" fontId="47" fillId="0" borderId="14" xfId="0" applyFont="1" applyBorder="1" applyAlignment="1">
      <alignment horizontal="left"/>
    </xf>
    <xf numFmtId="0" fontId="49" fillId="0" borderId="11" xfId="0" applyFont="1" applyBorder="1" applyAlignment="1">
      <alignment horizontal="right" vertical="center"/>
    </xf>
    <xf numFmtId="0" fontId="49" fillId="0" borderId="0" xfId="0" applyFont="1" applyAlignment="1">
      <alignment horizontal="right" vertical="center"/>
    </xf>
    <xf numFmtId="0" fontId="49" fillId="0" borderId="11" xfId="0" applyFont="1" applyBorder="1" applyAlignment="1">
      <alignment wrapText="1"/>
    </xf>
    <xf numFmtId="0" fontId="49" fillId="0" borderId="0" xfId="0" applyFont="1" applyAlignment="1">
      <alignment wrapText="1"/>
    </xf>
    <xf numFmtId="0" fontId="49" fillId="0" borderId="12" xfId="0" applyFont="1" applyBorder="1" applyAlignment="1">
      <alignment wrapText="1"/>
    </xf>
    <xf numFmtId="0" fontId="47" fillId="0" borderId="21" xfId="0" applyFont="1" applyBorder="1" applyAlignment="1">
      <alignment horizontal="center"/>
    </xf>
    <xf numFmtId="0" fontId="47" fillId="0" borderId="22" xfId="0" applyFont="1" applyBorder="1" applyAlignment="1">
      <alignment horizontal="center"/>
    </xf>
    <xf numFmtId="0" fontId="47" fillId="0" borderId="56" xfId="0" applyFont="1" applyBorder="1" applyAlignment="1">
      <alignment horizontal="center"/>
    </xf>
    <xf numFmtId="0" fontId="47" fillId="0" borderId="21" xfId="0" applyFont="1" applyBorder="1"/>
    <xf numFmtId="0" fontId="47" fillId="0" borderId="22" xfId="0" applyFont="1" applyBorder="1"/>
    <xf numFmtId="43" fontId="47" fillId="0" borderId="19" xfId="34" applyNumberFormat="1" applyFont="1" applyBorder="1" applyAlignment="1">
      <alignment horizontal="center"/>
    </xf>
    <xf numFmtId="43" fontId="47" fillId="0" borderId="23" xfId="34" applyNumberFormat="1" applyFont="1" applyBorder="1" applyAlignment="1">
      <alignment horizontal="center"/>
    </xf>
    <xf numFmtId="43" fontId="47" fillId="0" borderId="61" xfId="34" applyNumberFormat="1" applyFont="1" applyBorder="1" applyAlignment="1">
      <alignment horizontal="center"/>
    </xf>
    <xf numFmtId="43" fontId="47" fillId="0" borderId="28" xfId="34" applyNumberFormat="1" applyFont="1" applyBorder="1" applyAlignment="1">
      <alignment horizontal="center"/>
    </xf>
    <xf numFmtId="0" fontId="49" fillId="0" borderId="41" xfId="0" applyFont="1" applyBorder="1" applyAlignment="1">
      <alignment horizontal="right"/>
    </xf>
    <xf numFmtId="0" fontId="49" fillId="0" borderId="43" xfId="0" applyFont="1" applyBorder="1" applyAlignment="1">
      <alignment horizontal="right"/>
    </xf>
    <xf numFmtId="0" fontId="49" fillId="0" borderId="44" xfId="0" applyFont="1" applyBorder="1" applyAlignment="1">
      <alignment horizontal="right"/>
    </xf>
    <xf numFmtId="0" fontId="49" fillId="24" borderId="41" xfId="0" applyFont="1" applyFill="1" applyBorder="1" applyAlignment="1">
      <alignment horizontal="right"/>
    </xf>
    <xf numFmtId="0" fontId="49" fillId="24" borderId="43" xfId="0" applyFont="1" applyFill="1" applyBorder="1" applyAlignment="1">
      <alignment horizontal="right"/>
    </xf>
    <xf numFmtId="0" fontId="49" fillId="24" borderId="44" xfId="0" applyFont="1" applyFill="1" applyBorder="1" applyAlignment="1">
      <alignment horizontal="right"/>
    </xf>
    <xf numFmtId="0" fontId="47" fillId="0" borderId="27" xfId="0" applyFont="1" applyBorder="1"/>
    <xf numFmtId="0" fontId="47" fillId="0" borderId="31" xfId="0" applyFont="1" applyBorder="1"/>
    <xf numFmtId="0" fontId="47" fillId="0" borderId="61" xfId="0" applyFont="1" applyBorder="1" applyAlignment="1">
      <alignment horizontal="center"/>
    </xf>
    <xf numFmtId="0" fontId="47" fillId="0" borderId="28" xfId="0" applyFont="1" applyBorder="1" applyAlignment="1">
      <alignment horizontal="center"/>
    </xf>
    <xf numFmtId="0" fontId="49" fillId="24" borderId="34" xfId="0" applyFont="1" applyFill="1" applyBorder="1" applyAlignment="1">
      <alignment horizontal="center"/>
    </xf>
    <xf numFmtId="0" fontId="49" fillId="24" borderId="16" xfId="0" applyFont="1" applyFill="1" applyBorder="1" applyAlignment="1">
      <alignment horizontal="center"/>
    </xf>
    <xf numFmtId="0" fontId="49" fillId="24" borderId="46" xfId="0" applyFont="1" applyFill="1" applyBorder="1" applyAlignment="1">
      <alignment horizontal="center" wrapText="1"/>
    </xf>
    <xf numFmtId="0" fontId="49" fillId="24" borderId="17" xfId="0" applyFont="1" applyFill="1" applyBorder="1" applyAlignment="1">
      <alignment horizontal="center" wrapText="1"/>
    </xf>
    <xf numFmtId="2" fontId="47" fillId="0" borderId="19" xfId="0" applyNumberFormat="1" applyFont="1" applyBorder="1" applyAlignment="1">
      <alignment horizontal="center"/>
    </xf>
    <xf numFmtId="2" fontId="47" fillId="0" borderId="23" xfId="0" applyNumberFormat="1" applyFont="1" applyBorder="1" applyAlignment="1">
      <alignment horizontal="center"/>
    </xf>
    <xf numFmtId="0" fontId="49" fillId="24" borderId="46" xfId="0" applyFont="1" applyFill="1" applyBorder="1" applyAlignment="1">
      <alignment horizontal="center"/>
    </xf>
    <xf numFmtId="0" fontId="49" fillId="24" borderId="17" xfId="0" applyFont="1" applyFill="1" applyBorder="1" applyAlignment="1">
      <alignment horizontal="center"/>
    </xf>
    <xf numFmtId="2" fontId="47" fillId="0" borderId="19" xfId="0" applyNumberFormat="1" applyFont="1" applyBorder="1" applyAlignment="1">
      <alignment horizontal="center" wrapText="1"/>
    </xf>
    <xf numFmtId="2" fontId="47" fillId="0" borderId="23" xfId="0" applyNumberFormat="1" applyFont="1" applyBorder="1" applyAlignment="1">
      <alignment horizontal="center" wrapText="1"/>
    </xf>
    <xf numFmtId="0" fontId="49" fillId="24" borderId="67" xfId="0" applyFont="1" applyFill="1" applyBorder="1" applyAlignment="1">
      <alignment horizontal="center"/>
    </xf>
    <xf numFmtId="0" fontId="49" fillId="24" borderId="66" xfId="0" applyFont="1" applyFill="1" applyBorder="1" applyAlignment="1">
      <alignment horizontal="center"/>
    </xf>
    <xf numFmtId="0" fontId="47" fillId="24" borderId="27" xfId="0" applyFont="1" applyFill="1" applyBorder="1" applyAlignment="1">
      <alignment horizontal="center" vertical="center"/>
    </xf>
    <xf numFmtId="0" fontId="47" fillId="24" borderId="31" xfId="0" applyFont="1" applyFill="1" applyBorder="1" applyAlignment="1">
      <alignment horizontal="center" vertical="center"/>
    </xf>
    <xf numFmtId="0" fontId="47" fillId="24" borderId="69" xfId="0" applyFont="1" applyFill="1" applyBorder="1" applyAlignment="1">
      <alignment horizontal="center" vertical="center"/>
    </xf>
    <xf numFmtId="0" fontId="49" fillId="0" borderId="59" xfId="0" applyFont="1" applyBorder="1" applyAlignment="1">
      <alignment horizontal="left" vertical="center"/>
    </xf>
    <xf numFmtId="0" fontId="49" fillId="0" borderId="58" xfId="0" applyFont="1" applyBorder="1" applyAlignment="1">
      <alignment horizontal="left" vertical="center"/>
    </xf>
    <xf numFmtId="0" fontId="49" fillId="0" borderId="57" xfId="0" applyFont="1" applyBorder="1" applyAlignment="1">
      <alignment horizontal="left" vertical="center"/>
    </xf>
    <xf numFmtId="0" fontId="49" fillId="0" borderId="11" xfId="0" applyFont="1" applyBorder="1" applyAlignment="1">
      <alignment horizontal="left" vertical="center"/>
    </xf>
    <xf numFmtId="0" fontId="49" fillId="0" borderId="0" xfId="0" applyFont="1" applyAlignment="1">
      <alignment horizontal="left" vertical="center"/>
    </xf>
    <xf numFmtId="0" fontId="49" fillId="0" borderId="1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pplyAlignment="1">
      <alignment horizontal="left" vertical="center"/>
    </xf>
    <xf numFmtId="0" fontId="49" fillId="0" borderId="15" xfId="0" applyFont="1" applyBorder="1" applyAlignment="1">
      <alignment horizontal="left" vertical="center"/>
    </xf>
    <xf numFmtId="0" fontId="47" fillId="0" borderId="28" xfId="0" applyFont="1" applyBorder="1"/>
    <xf numFmtId="0" fontId="47" fillId="0" borderId="61" xfId="0" applyFont="1" applyBorder="1"/>
    <xf numFmtId="2" fontId="47" fillId="0" borderId="61" xfId="0" applyNumberFormat="1" applyFont="1" applyBorder="1" applyAlignment="1">
      <alignment horizontal="center"/>
    </xf>
    <xf numFmtId="2" fontId="47" fillId="0" borderId="28" xfId="0" applyNumberFormat="1" applyFont="1" applyBorder="1" applyAlignment="1">
      <alignment horizontal="center"/>
    </xf>
    <xf numFmtId="0" fontId="48" fillId="0" borderId="79" xfId="254" applyFont="1" applyBorder="1" applyAlignment="1" applyProtection="1">
      <alignment horizontal="center"/>
    </xf>
    <xf numFmtId="0" fontId="48" fillId="0" borderId="51" xfId="254" applyFont="1" applyBorder="1" applyAlignment="1" applyProtection="1">
      <alignment horizontal="center"/>
    </xf>
    <xf numFmtId="0" fontId="49" fillId="0" borderId="77" xfId="0" applyFont="1" applyBorder="1" applyAlignment="1">
      <alignment horizontal="center"/>
    </xf>
    <xf numFmtId="0" fontId="49" fillId="0" borderId="58" xfId="0" applyFont="1" applyBorder="1" applyAlignment="1">
      <alignment horizontal="center"/>
    </xf>
    <xf numFmtId="0" fontId="49" fillId="0" borderId="78" xfId="0" applyFont="1" applyBorder="1" applyAlignment="1">
      <alignment horizontal="center"/>
    </xf>
    <xf numFmtId="0" fontId="49" fillId="0" borderId="74" xfId="0" applyFont="1" applyBorder="1" applyAlignment="1">
      <alignment horizontal="center"/>
    </xf>
    <xf numFmtId="0" fontId="49" fillId="0" borderId="0" xfId="0" applyFont="1" applyAlignment="1">
      <alignment horizontal="center"/>
    </xf>
    <xf numFmtId="0" fontId="49" fillId="0" borderId="45" xfId="0" applyFont="1" applyBorder="1" applyAlignment="1">
      <alignment horizontal="center"/>
    </xf>
    <xf numFmtId="0" fontId="47" fillId="0" borderId="76" xfId="253" applyFont="1" applyBorder="1" applyAlignment="1">
      <alignment horizontal="center" vertical="center"/>
    </xf>
    <xf numFmtId="0" fontId="47" fillId="0" borderId="25" xfId="0" applyFont="1" applyBorder="1" applyAlignment="1">
      <alignment horizontal="center" vertical="center"/>
    </xf>
    <xf numFmtId="0" fontId="49" fillId="24" borderId="34" xfId="0" applyFont="1" applyFill="1" applyBorder="1" applyAlignment="1">
      <alignment horizontal="center" vertical="center" wrapText="1"/>
    </xf>
    <xf numFmtId="0" fontId="49" fillId="24" borderId="16" xfId="0" applyFont="1" applyFill="1" applyBorder="1" applyAlignment="1">
      <alignment horizontal="center" vertical="center" wrapText="1"/>
    </xf>
    <xf numFmtId="0" fontId="49" fillId="24" borderId="26" xfId="0" applyFont="1" applyFill="1" applyBorder="1" applyAlignment="1">
      <alignment horizontal="center" vertical="center" wrapText="1"/>
    </xf>
    <xf numFmtId="0" fontId="47" fillId="0" borderId="75" xfId="253" applyFont="1" applyBorder="1" applyAlignment="1">
      <alignment horizontal="center" vertical="center"/>
    </xf>
    <xf numFmtId="0" fontId="47" fillId="0" borderId="50" xfId="253" applyFont="1" applyBorder="1" applyAlignment="1">
      <alignment horizontal="center" vertical="center"/>
    </xf>
    <xf numFmtId="0" fontId="47" fillId="0" borderId="77" xfId="253" applyFont="1" applyBorder="1" applyAlignment="1">
      <alignment horizontal="center" vertical="center"/>
    </xf>
    <xf numFmtId="0" fontId="47" fillId="0" borderId="58" xfId="253" applyFont="1" applyBorder="1" applyAlignment="1">
      <alignment horizontal="center" vertical="center"/>
    </xf>
    <xf numFmtId="0" fontId="47" fillId="0" borderId="57" xfId="253" applyFont="1" applyBorder="1" applyAlignment="1">
      <alignment horizontal="center" vertical="center"/>
    </xf>
    <xf numFmtId="0" fontId="47" fillId="0" borderId="67" xfId="253" applyFont="1" applyBorder="1" applyAlignment="1">
      <alignment horizontal="center" vertical="center"/>
    </xf>
    <xf numFmtId="0" fontId="47" fillId="0" borderId="55" xfId="253" applyFont="1" applyBorder="1" applyAlignment="1">
      <alignment horizontal="center" vertical="center"/>
    </xf>
    <xf numFmtId="0" fontId="47" fillId="0" borderId="71" xfId="253" applyFont="1" applyBorder="1" applyAlignment="1">
      <alignment horizontal="center" vertical="center"/>
    </xf>
    <xf numFmtId="0" fontId="47" fillId="0" borderId="65" xfId="253" applyFont="1" applyBorder="1" applyAlignment="1">
      <alignment horizontal="center" vertical="center"/>
    </xf>
    <xf numFmtId="0" fontId="47" fillId="0" borderId="54" xfId="253" applyFont="1" applyBorder="1" applyAlignment="1">
      <alignment horizontal="center" vertical="center"/>
    </xf>
    <xf numFmtId="0" fontId="47" fillId="0" borderId="73" xfId="253" applyFont="1" applyBorder="1" applyAlignment="1">
      <alignment horizontal="center" vertical="center"/>
    </xf>
    <xf numFmtId="0" fontId="47" fillId="0" borderId="67" xfId="0" applyFont="1" applyBorder="1" applyAlignment="1">
      <alignment horizontal="center" vertical="center"/>
    </xf>
    <xf numFmtId="0" fontId="47" fillId="0" borderId="55" xfId="0" applyFont="1" applyBorder="1" applyAlignment="1">
      <alignment horizontal="center" vertical="center"/>
    </xf>
    <xf numFmtId="0" fontId="47" fillId="0" borderId="71" xfId="0" applyFont="1" applyBorder="1" applyAlignment="1">
      <alignment horizontal="center" vertical="center"/>
    </xf>
    <xf numFmtId="0" fontId="47" fillId="0" borderId="49" xfId="253" applyFont="1" applyBorder="1" applyAlignment="1">
      <alignment horizontal="center" vertical="center"/>
    </xf>
    <xf numFmtId="0" fontId="49" fillId="24" borderId="34" xfId="0" applyFont="1" applyFill="1" applyBorder="1" applyAlignment="1">
      <alignment horizontal="center" vertical="center"/>
    </xf>
    <xf numFmtId="0" fontId="49" fillId="24" borderId="26" xfId="0" applyFont="1" applyFill="1" applyBorder="1" applyAlignment="1">
      <alignment horizontal="center" vertical="center"/>
    </xf>
    <xf numFmtId="0" fontId="49" fillId="0" borderId="59" xfId="0" applyFont="1" applyBorder="1" applyAlignment="1" applyProtection="1">
      <alignment horizontal="center"/>
      <protection locked="0"/>
    </xf>
    <xf numFmtId="0" fontId="49" fillId="0" borderId="58" xfId="0" applyFont="1" applyBorder="1" applyAlignment="1" applyProtection="1">
      <alignment horizontal="center"/>
      <protection locked="0"/>
    </xf>
    <xf numFmtId="0" fontId="49" fillId="0" borderId="57" xfId="0" applyFont="1" applyBorder="1" applyAlignment="1" applyProtection="1">
      <alignment horizontal="center"/>
      <protection locked="0"/>
    </xf>
    <xf numFmtId="0" fontId="47" fillId="0" borderId="23" xfId="0" applyFont="1" applyBorder="1"/>
    <xf numFmtId="0" fontId="47" fillId="0" borderId="19" xfId="0" applyFont="1" applyBorder="1"/>
    <xf numFmtId="0" fontId="47" fillId="0" borderId="19" xfId="0" applyFont="1" applyBorder="1" applyAlignment="1">
      <alignment horizontal="center"/>
    </xf>
    <xf numFmtId="0" fontId="47" fillId="0" borderId="23" xfId="0" applyFont="1" applyBorder="1" applyAlignment="1">
      <alignment horizontal="center"/>
    </xf>
    <xf numFmtId="173" fontId="47" fillId="0" borderId="19" xfId="34" applyFont="1" applyBorder="1" applyAlignment="1">
      <alignment horizontal="center"/>
    </xf>
    <xf numFmtId="173" fontId="47" fillId="0" borderId="23" xfId="34" applyFont="1" applyBorder="1" applyAlignment="1">
      <alignment horizontal="center"/>
    </xf>
    <xf numFmtId="0" fontId="47" fillId="24" borderId="16" xfId="0" applyFont="1" applyFill="1" applyBorder="1" applyAlignment="1">
      <alignment horizontal="center"/>
    </xf>
    <xf numFmtId="0" fontId="47" fillId="24" borderId="17" xfId="0" applyFont="1" applyFill="1" applyBorder="1" applyAlignment="1">
      <alignment horizontal="center"/>
    </xf>
    <xf numFmtId="0" fontId="6" fillId="0" borderId="84" xfId="0" applyFont="1" applyBorder="1" applyAlignment="1">
      <alignment horizontal="center" wrapText="1"/>
    </xf>
    <xf numFmtId="0" fontId="42" fillId="0" borderId="84" xfId="0" applyFont="1" applyBorder="1" applyAlignment="1">
      <alignment horizontal="center" wrapText="1"/>
    </xf>
    <xf numFmtId="0" fontId="47" fillId="27" borderId="18" xfId="0" applyFont="1" applyFill="1" applyBorder="1" applyAlignment="1">
      <alignment horizontal="center" vertical="center" wrapText="1"/>
    </xf>
    <xf numFmtId="0" fontId="49" fillId="0" borderId="74" xfId="0" applyFont="1" applyBorder="1" applyAlignment="1">
      <alignment horizontal="center" vertical="center" wrapText="1"/>
    </xf>
    <xf numFmtId="0" fontId="49" fillId="0" borderId="0" xfId="0" applyFont="1" applyAlignment="1">
      <alignment horizontal="center" vertical="center" wrapText="1"/>
    </xf>
    <xf numFmtId="0" fontId="49" fillId="0" borderId="45" xfId="0" applyFont="1" applyBorder="1" applyAlignment="1">
      <alignment horizontal="center" vertical="center" wrapText="1"/>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2" Type="http://schemas.openxmlformats.org/officeDocument/2006/relationships/externalLinkPath" Target="../../../../../Documents%20and%20Settings/USER/Mis%20documentos/Eduin_Clavijo/CONSORCIO_INTERCO/Programacion%20y%20Control/Prog.%20y%20control.xls" TargetMode="External"/><Relationship Id="rId1" Type="http://schemas.openxmlformats.org/officeDocument/2006/relationships/externalLinkPath" Target="/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2" Type="http://schemas.openxmlformats.org/officeDocument/2006/relationships/externalLinkPath" Target="../../../../../Documents%20and%20Settings/USER/Mis%20documentos/Eduin_Clavijo/CONSORCIO_INTERCO/Programacion%20y%20Control/Prog.%20y%20control_INTERCO.xls" TargetMode="External"/><Relationship Id="rId1" Type="http://schemas.openxmlformats.org/officeDocument/2006/relationships/externalLinkPath" Target="/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Mis%20documentos/Eduin%20Clavijo/ECO_BRAS/a-%20Prog.%20y%20control/Prog.%20y%20Control_ECOBRAS_V1.xls" TargetMode="External"/><Relationship Id="rId1" Type="http://schemas.openxmlformats.org/officeDocument/2006/relationships/externalLinkPath" Target="/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2" Type="http://schemas.openxmlformats.org/officeDocument/2006/relationships/externalLinkPath" Target="../../../../../ADM%20VIAL%2003%20-%20CORDOBA/ESTADO%20DE%20RED/2103mar%20.xls" TargetMode="External"/><Relationship Id="rId1" Type="http://schemas.openxmlformats.org/officeDocument/2006/relationships/externalLinkPath" Target="/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APU 17"/>
      <sheetName val="APU 18"/>
      <sheetName val="APU 19"/>
      <sheetName val="port"/>
      <sheetName val="Inicio"/>
      <sheetName val="OT-AC-reembolsa-"/>
      <sheetName val="Hoja2"/>
      <sheetName val="lodos"/>
      <sheetName val="barreras"/>
      <sheetName val="201.15"/>
      <sheetName val="201.21"/>
      <sheetName val="201.7"/>
      <sheetName val="201.8"/>
      <sheetName val="330.1P (7801)"/>
      <sheetName val="632.1P "/>
      <sheetName val="632.4P"/>
      <sheetName val="7.1.8.1.1"/>
      <sheetName val="Indice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Hoja1 (2)"/>
      <sheetName val="Eq. Mobilization"/>
      <sheetName val="Item"/>
      <sheetName val="AIU"/>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ow r="83">
          <cell r="O83" t="str">
            <v>Pendiente</v>
          </cell>
        </row>
      </sheetData>
      <sheetData sheetId="214">
        <row r="83">
          <cell r="O83" t="str">
            <v>Pendiente</v>
          </cell>
        </row>
      </sheetData>
      <sheetData sheetId="215">
        <row r="83">
          <cell r="O83" t="str">
            <v>Pendiente</v>
          </cell>
        </row>
      </sheetData>
      <sheetData sheetId="216"/>
      <sheetData sheetId="217">
        <row r="83">
          <cell r="O83" t="str">
            <v>Pendiente</v>
          </cell>
        </row>
      </sheetData>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83">
          <cell r="O83" t="str">
            <v>Pendiente</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83">
          <cell r="O83" t="str">
            <v>Pendiente</v>
          </cell>
        </row>
      </sheetData>
      <sheetData sheetId="296">
        <row r="83">
          <cell r="O83" t="str">
            <v>Pendiente</v>
          </cell>
        </row>
      </sheetData>
      <sheetData sheetId="297"/>
      <sheetData sheetId="298"/>
      <sheetData sheetId="299"/>
      <sheetData sheetId="300"/>
      <sheetData sheetId="301"/>
      <sheetData sheetId="302"/>
      <sheetData sheetId="303">
        <row r="83">
          <cell r="O83" t="str">
            <v>Pendiente</v>
          </cell>
        </row>
      </sheetData>
      <sheetData sheetId="304"/>
      <sheetData sheetId="305">
        <row r="83">
          <cell r="O83" t="str">
            <v>Pendiente</v>
          </cell>
        </row>
      </sheetData>
      <sheetData sheetId="306"/>
      <sheetData sheetId="307">
        <row r="83">
          <cell r="O83" t="str">
            <v>Pendiente</v>
          </cell>
        </row>
      </sheetData>
      <sheetData sheetId="308">
        <row r="83">
          <cell r="O83" t="str">
            <v>Pendiente</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83">
          <cell r="O83" t="str">
            <v>Pendiente</v>
          </cell>
        </row>
      </sheetData>
      <sheetData sheetId="337">
        <row r="83">
          <cell r="O83" t="str">
            <v>Pendiente</v>
          </cell>
        </row>
      </sheetData>
      <sheetData sheetId="338">
        <row r="83">
          <cell r="O83" t="str">
            <v>Pendiente</v>
          </cell>
        </row>
      </sheetData>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 sheetId="361">
        <row r="83">
          <cell r="O83" t="str">
            <v>Pendiente</v>
          </cell>
        </row>
      </sheetData>
      <sheetData sheetId="362">
        <row r="83">
          <cell r="O83" t="str">
            <v>Pendiente</v>
          </cell>
        </row>
      </sheetData>
      <sheetData sheetId="363" refreshError="1"/>
      <sheetData sheetId="364">
        <row r="83">
          <cell r="O83" t="str">
            <v>Pendiente</v>
          </cell>
        </row>
      </sheetData>
      <sheetData sheetId="365">
        <row r="83">
          <cell r="O83" t="str">
            <v>Pendiente</v>
          </cell>
        </row>
      </sheetData>
      <sheetData sheetId="366">
        <row r="83">
          <cell r="O83" t="str">
            <v>Pendiente</v>
          </cell>
        </row>
      </sheetData>
      <sheetData sheetId="367"/>
      <sheetData sheetId="368">
        <row r="83">
          <cell r="O83" t="str">
            <v>Pendiente</v>
          </cell>
        </row>
      </sheetData>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sheetData sheetId="374">
        <row r="83">
          <cell r="O83" t="str">
            <v>Pendiente</v>
          </cell>
        </row>
      </sheetData>
      <sheetData sheetId="375"/>
      <sheetData sheetId="376" refreshError="1"/>
      <sheetData sheetId="377" refreshError="1"/>
      <sheetData sheetId="378" refreshError="1"/>
      <sheetData sheetId="379"/>
      <sheetData sheetId="380"/>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row r="83">
          <cell r="O83" t="str">
            <v>Pendiente</v>
          </cell>
        </row>
      </sheetData>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Equipo"/>
      <sheetName val="TABLAS SOPORTE "/>
      <sheetName val="TES"/>
      <sheetName val="CONSTRUCCION"/>
      <sheetName val="Modelo"/>
      <sheetName val="Tablas de Soporte"/>
      <sheetName val="Z2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Users\HP\AppData\Local\Microso"/>
      <sheetName val="INDICE"/>
      <sheetName val="PR 1"/>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6"/>
      <sheetName val="_aCCIDENTES_DE_1995___1996_xl_7"/>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LISTADO "/>
      <sheetName val="M.O."/>
      <sheetName val="HISTORICOS FUEL OIL EXP"/>
      <sheetName val="ESTADO VÍA-CRIT.TECNICO"/>
      <sheetName val="\E\a  aaInformación GRUPO 4\A M"/>
      <sheetName val="PORTAD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oja2"/>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RONOGRAMA INICIAL"/>
      <sheetName val="informe sem no.1"/>
      <sheetName val="informe sem no.2"/>
      <sheetName val="informe sem no.3"/>
      <sheetName val="informe sem no.4"/>
      <sheetName val="REPROGRAMACION 2"/>
      <sheetName val="CANT OBRA"/>
      <sheetName val="\Users\ANDRES FELIPE MUÑOZ\Down"/>
      <sheetName val="REQUISITOS INF INTERVENTORÍA"/>
      <sheetName val="aactividad"/>
      <sheetName val="INST"/>
      <sheetName val="MAT"/>
      <sheetName val="HER"/>
      <sheetName val="PER"/>
      <sheetName val="TRANS"/>
      <sheetName val="G.G"/>
      <sheetName val="INTERVENCION"/>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 ACTA FINAL + MODIFICATORIA "/>
      <sheetName val="AC2-AG96"/>
      <sheetName val="DUB-823"/>
      <sheetName val="GPI 526"/>
      <sheetName val="SKJ452"/>
      <sheetName val="ITA878"/>
      <sheetName val="AEA-944"/>
      <sheetName val="XXJ617"/>
      <sheetName val="SNG_855"/>
      <sheetName val="VEA 374"/>
      <sheetName val="HFB024"/>
      <sheetName val="PAJ825"/>
      <sheetName val="aCCIDENTES%2520DE%25201995%2520"/>
      <sheetName val="MATERIAL"/>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ANALISIS RESUMIDOS"/>
      <sheetName val="Program"/>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Gabrielaapabone\d copias\a  a"/>
      <sheetName val="\Users\rosalym\Desktop\BALANCE "/>
      <sheetName val="\C\A\a  aaInformación GRUPO 4\A"/>
      <sheetName val="\G\a  aaInformación GRUPO 4\A M"/>
      <sheetName val="\C\G\a  aaInformación GRUPO 4\A"/>
      <sheetName val="\C\K\a  aaInformación GRUPO 4\A"/>
      <sheetName val="\C\E\a  aaInformación GRUPO 4\A"/>
      <sheetName val="\E\Documents and Settings\Pe"/>
      <sheetName val="\C\E\Documents and Setting"/>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_aCCIDENTES_DE_1995___1996_x_82"/>
      <sheetName val="_aCCIDENTES_DE_1995___1996_x_81"/>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modf "/>
      <sheetName val="1,2 MC"/>
      <sheetName val="3,1 MC"/>
      <sheetName val="3,2 MC"/>
      <sheetName val="4,2 MC"/>
      <sheetName val="Base Datos"/>
      <sheetName val="APU"/>
      <sheetName val="DIRECTAS AMO I"/>
      <sheetName val="DIRECTAS AMO II"/>
      <sheetName val="/a  aaInformación GRUPO 4/A MIn"/>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ITEMS ALCANT."/>
      <sheetName val="L. MAT."/>
      <sheetName val="P.S."/>
      <sheetName val="5.2"/>
      <sheetName val="Dólar"/>
      <sheetName val="aCCIDENTES_DE_1995_-_199646"/>
      <sheetName val="aCCIDENTES_DE_1995_-_1996_xls21"/>
      <sheetName val="ACTA_DE_MODIFICACION__(2)10"/>
      <sheetName val="\a__aaInformación_GRUPO_4\A_M10"/>
      <sheetName val="Datos_Básicos10"/>
      <sheetName val="SUB_APU10"/>
      <sheetName val="LISTADO_"/>
      <sheetName val="M_O_"/>
      <sheetName val="_a__aaInformación_GRUPO_4_A_MI3"/>
      <sheetName val="HISTORICOS_FUEL_OIL_EXP"/>
      <sheetName val="\Nuevos_APU_Córdoba\a__aaInform"/>
      <sheetName val="\E\Nuevos_APU_Córdoba\a__aaInfo"/>
      <sheetName val="\E\a__aaInformación_GRUPO_4\A_M"/>
      <sheetName val="\Users\rosalym\Desktop\BALANCE_"/>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Tabla_CONPES_3714"/>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lista-precio-mat-equipos"/>
      <sheetName val="rendimiento"/>
      <sheetName val="2007 Database"/>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_Nuevos APU Córdoba_a  aaInform"/>
      <sheetName val="BASES"/>
      <sheetName val="ARBOL DE PROBLEMAS final"/>
      <sheetName val="IDENTIFICACION DEL PROBLEMA fin"/>
      <sheetName val="OBJETIVOS FINALES"/>
      <sheetName val="ESTRUCTURA DE PROYECTO"/>
      <sheetName val="OBJETIVOS ESPECIFICOS final"/>
      <sheetName val="PU (2)"/>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_Sistemas_serv1_xx_Documents a"/>
      <sheetName val="_Mini HP Enero 2015_Proyectos i"/>
      <sheetName val="_C_Users_avargase_AppData_Local"/>
      <sheetName val="_Volumes_USB PIOLIN_Escritorio_"/>
      <sheetName val="sistema proteccion a tierra equ"/>
      <sheetName val="_Users_HP_AppData_Local_Microso"/>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SEGUIM_Y_REPROG_MES_1_(2)3"/>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refreshError="1"/>
      <sheetData sheetId="341" refreshError="1"/>
      <sheetData sheetId="342" refreshError="1"/>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refreshError="1"/>
      <sheetData sheetId="579" refreshError="1"/>
      <sheetData sheetId="580" refreshError="1"/>
      <sheetData sheetId="581" refreshError="1"/>
      <sheetData sheetId="582" refreshError="1"/>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sheetData sheetId="635"/>
      <sheetData sheetId="636"/>
      <sheetData sheetId="637"/>
      <sheetData sheetId="638"/>
      <sheetData sheetId="639"/>
      <sheetData sheetId="640"/>
      <sheetData sheetId="64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refreshError="1"/>
      <sheetData sheetId="739" refreshError="1"/>
      <sheetData sheetId="740"/>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refreshError="1"/>
      <sheetData sheetId="1499" refreshError="1"/>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sheetData sheetId="1556"/>
      <sheetData sheetId="1557"/>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sheetData sheetId="1843"/>
      <sheetData sheetId="1844"/>
      <sheetData sheetId="1845"/>
      <sheetData sheetId="1846"/>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refreshError="1"/>
      <sheetData sheetId="2054" refreshError="1"/>
      <sheetData sheetId="2055" refreshError="1"/>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refreshError="1"/>
      <sheetData sheetId="2634" refreshError="1"/>
      <sheetData sheetId="2635"/>
      <sheetData sheetId="2636"/>
      <sheetData sheetId="2637"/>
      <sheetData sheetId="2638"/>
      <sheetData sheetId="2639"/>
      <sheetData sheetId="2640" refreshError="1"/>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sheetData sheetId="2805" refreshError="1"/>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COSTOS UNITARIOS"/>
      <sheetName val="CA-2909"/>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HISTORICOS FUEL OIL EXP"/>
      <sheetName val="_aCCIDENTES_DE_1995___1996_xl_2"/>
      <sheetName val="//ccefici"/>
      <sheetName val="ACTA No.1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sheetData sheetId="421"/>
      <sheetData sheetId="422" refreshError="1"/>
      <sheetData sheetId="423" refreshError="1"/>
      <sheetData sheetId="424" refreshError="1"/>
      <sheetData sheetId="425" refreshError="1"/>
      <sheetData sheetId="426"/>
      <sheetData sheetId="427"/>
      <sheetData sheetId="428"/>
      <sheetData sheetId="429" refreshError="1"/>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refreshError="1"/>
      <sheetData sheetId="503" refreshError="1"/>
      <sheetData sheetId="504"/>
      <sheetData sheetId="505"/>
      <sheetData sheetId="506"/>
      <sheetData sheetId="507"/>
      <sheetData sheetId="508" refreshError="1"/>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efreshError="1"/>
      <sheetData sheetId="537"/>
      <sheetData sheetId="538" refreshError="1"/>
      <sheetData sheetId="539"/>
      <sheetData sheetId="540" refreshError="1"/>
      <sheetData sheetId="541" refreshError="1"/>
      <sheetData sheetId="542"/>
      <sheetData sheetId="543"/>
      <sheetData sheetId="544" refreshError="1"/>
      <sheetData sheetId="545" refreshError="1"/>
      <sheetData sheetId="546" refreshError="1"/>
      <sheetData sheetId="547" refreshError="1"/>
      <sheetData sheetId="548" refreshError="1"/>
      <sheetData sheetId="549" refreshError="1"/>
      <sheetData sheetId="550"/>
      <sheetData sheetId="55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refreshError="1"/>
      <sheetData sheetId="645" refreshError="1"/>
      <sheetData sheetId="646" refreshError="1"/>
      <sheetData sheetId="647" refreshError="1"/>
      <sheetData sheetId="648" refreshError="1"/>
      <sheetData sheetId="64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CCIDENTES_DE_1995_-_1996"/>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a  aaInforma"/>
      <sheetName val="lisprecios"/>
      <sheetName val="PERSONAL"/>
      <sheetName val="PRESTACIONES SOCIALES"/>
      <sheetName val="a__aaInformación3"/>
      <sheetName val="a__aaInformación5"/>
      <sheetName val="aCCIDENTES_DE_1995_-_19962"/>
      <sheetName val="a__aaInformación4"/>
      <sheetName val="aCCIDENTES_DE_1995_-_19961"/>
      <sheetName val="a__aaInformación6"/>
      <sheetName val="aCCIDENTES_DE_1995_-_19963"/>
      <sheetName val="INFORME SEMANAL"/>
      <sheetName val="AVANCE SEMANAL"/>
      <sheetName val="CLIMA mes"/>
      <sheetName val="REG FOTO"/>
      <sheetName val="SISOMA"/>
      <sheetName val="PANEL"/>
      <sheetName val="Res-Accide-10"/>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INVÍAS - TERRITORIAL CORDOBA - GRUPO 3</v>
          </cell>
        </row>
      </sheetData>
      <sheetData sheetId="229">
        <row r="2">
          <cell r="A2" t="str">
            <v>INVÍAS - TERRITORIAL CORDOBA - GRUPO 3</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2">
          <cell r="A2" t="str">
            <v>INVÍAS - TERRITORIAL CORDOBA - GRUPO 3</v>
          </cell>
        </row>
      </sheetData>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a  aaInforma"/>
      <sheetName val="lisprecios"/>
      <sheetName val="PERSONAL"/>
      <sheetName val="PRESTACIONES SOCIALES"/>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 Liquidacion de Obra por Tramos"/>
      <sheetName val="2,2,6,1 Pilotes 0,30"/>
      <sheetName val="FINANC"/>
      <sheetName val="TODAS"/>
      <sheetName val="5. ELECTRICO"/>
      <sheetName val="SALARIO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skj452"/>
      <sheetName val="ita878"/>
      <sheetName val="aea-944"/>
      <sheetName val="dub-823"/>
      <sheetName val="gpi 526"/>
      <sheetName val="xxj617"/>
      <sheetName val="sng_855"/>
      <sheetName val="vea 374"/>
      <sheetName val="hfb024"/>
      <sheetName val="paj825"/>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TABLA_2008"/>
      <sheetName val="ESTADO_VÍA-CRIT_TECNICO"/>
      <sheetName val="APU NO PREVISTO"/>
      <sheetName val="PPTA (3)"/>
      <sheetName val="PPTA (2)"/>
      <sheetName val="PPTA"/>
      <sheetName val="Requisición1"/>
      <sheetName val="BALANCE"/>
      <sheetName val="ITEMS NO REVISTOS"/>
      <sheetName val="APU ELECTRICOS"/>
      <sheetName val="Bajadas"/>
      <sheetName val="NARIÑO"/>
      <sheetName val="CONT_ADI"/>
      <sheetName val="Input"/>
      <sheetName val="bd100-45-p1"/>
      <sheetName val="PTAR ANDES"/>
      <sheetName val="mdo"/>
      <sheetName val="equip"/>
      <sheetName val="mat"/>
      <sheetName val="CIRCUITOS CODENSA"/>
      <sheetName val="devdics"/>
      <sheetName val="OCTUBRE"/>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A_P_U"/>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7.1.8.1.1"/>
      <sheetName val="Hoja2"/>
      <sheetName val="Cuadr."/>
      <sheetName val="PUNITARIOS PARA 241201 2S.xls"/>
      <sheetName val="OBRAS SES"/>
      <sheetName val="c2_5y2_613"/>
      <sheetName val="c2_5y2_612"/>
      <sheetName val="c2_5y2_611"/>
      <sheetName val="PREACTA Y CONTRATISTAS"/>
      <sheetName val="PERSONAL"/>
      <sheetName val="Tarifa MT"/>
      <sheetName val="PLAN DE INVERSION ANTICIPO"/>
      <sheetName val="inv mensual"/>
      <sheetName val="borrador flujo inv"/>
      <sheetName val="social-ambiental"/>
      <sheetName val="AU"/>
      <sheetName val="inst"/>
      <sheetName val="TABLAS"/>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otros"/>
      <sheetName val="BASE"/>
      <sheetName val="Proveedores y acreedores"/>
      <sheetName val="c2_5y2_614"/>
      <sheetName val="DEST. MEDIOS"/>
      <sheetName val="COMBUASF"/>
      <sheetName val="BALCRUDO"/>
      <sheetName val="CARGASPROC."/>
      <sheetName val="G L P  FINAL"/>
      <sheetName val="Poblacion"/>
      <sheetName val="Estado Resumen"/>
      <sheetName val="Bases 2A"/>
      <sheetName val="@RISK - Correlaciones"/>
      <sheetName val="Acta"/>
      <sheetName val="costos oficina"/>
      <sheetName val="costos campamento"/>
      <sheetName val="días habiles 2015"/>
      <sheetName val="ACTA MODIFICACIÓN CIVIL"/>
      <sheetName val="5__ELECTRICO"/>
      <sheetName val="2,2,6,1_Pilotes_0,30"/>
      <sheetName val="APU_NO_PREVISTO"/>
      <sheetName val="PPTA_(3)"/>
      <sheetName val="PPTA_(2)"/>
      <sheetName val="7_1_8_1_1"/>
      <sheetName val="gpi_526"/>
      <sheetName val="vea_374"/>
      <sheetName val="Tarifa_MT"/>
      <sheetName val="ITEMS_NO_REVISTOS"/>
      <sheetName val="APU_ELECTRICOS"/>
      <sheetName val="CIRCUITOS_CODENSA"/>
      <sheetName val="CHINCHINA FINAL . A CEROS"/>
      <sheetName val="Memoria de calculo"/>
      <sheetName val="REAJUSTESACTA1PROVI"/>
      <sheetName val="glvc"/>
      <sheetName val="MATERIAL"/>
      <sheetName val="CUMPLIMIENTO"/>
      <sheetName val="precios-básicos2002"/>
      <sheetName val="factor"/>
      <sheetName val="for 6"/>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row r="48">
          <cell r="E48">
            <v>0</v>
          </cell>
        </row>
      </sheetData>
      <sheetData sheetId="144">
        <row r="48">
          <cell r="E48">
            <v>0</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row r="48">
          <cell r="E48">
            <v>0</v>
          </cell>
        </row>
      </sheetData>
      <sheetData sheetId="158">
        <row r="48">
          <cell r="E48">
            <v>0</v>
          </cell>
        </row>
      </sheetData>
      <sheetData sheetId="159"/>
      <sheetData sheetId="160"/>
      <sheetData sheetId="161" refreshError="1"/>
      <sheetData sheetId="162">
        <row r="48">
          <cell r="E48">
            <v>0</v>
          </cell>
        </row>
      </sheetData>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refreshError="1"/>
      <sheetData sheetId="225" refreshError="1"/>
      <sheetData sheetId="226" refreshError="1"/>
      <sheetData sheetId="227" refreshError="1"/>
      <sheetData sheetId="228" refreshError="1"/>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sheetData sheetId="239"/>
      <sheetData sheetId="240" refreshError="1"/>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sheetData sheetId="324"/>
      <sheetData sheetId="325" refreshError="1"/>
      <sheetData sheetId="326"/>
      <sheetData sheetId="327"/>
      <sheetData sheetId="328"/>
      <sheetData sheetId="329">
        <row r="48">
          <cell r="E48">
            <v>0</v>
          </cell>
        </row>
      </sheetData>
      <sheetData sheetId="330"/>
      <sheetData sheetId="331"/>
      <sheetData sheetId="332"/>
      <sheetData sheetId="333"/>
      <sheetData sheetId="334"/>
      <sheetData sheetId="335"/>
      <sheetData sheetId="336"/>
      <sheetData sheetId="337"/>
      <sheetData sheetId="338"/>
      <sheetData sheetId="339">
        <row r="48">
          <cell r="E48">
            <v>0</v>
          </cell>
        </row>
      </sheetData>
      <sheetData sheetId="340" refreshError="1"/>
      <sheetData sheetId="341" refreshError="1"/>
      <sheetData sheetId="342"/>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S417"/>
  <sheetViews>
    <sheetView showGridLines="0" tabSelected="1" view="pageBreakPreview" topLeftCell="A31" zoomScale="70" zoomScaleNormal="100" zoomScaleSheetLayoutView="70" zoomScalePageLayoutView="60" workbookViewId="0">
      <selection activeCell="G46" sqref="G46"/>
    </sheetView>
  </sheetViews>
  <sheetFormatPr baseColWidth="10" defaultColWidth="11.44140625" defaultRowHeight="13.8"/>
  <cols>
    <col min="1" max="2" width="3.44140625" style="155" customWidth="1"/>
    <col min="3" max="3" width="11.5546875" style="221" customWidth="1"/>
    <col min="4" max="4" width="18.5546875" style="155" customWidth="1"/>
    <col min="5" max="5" width="16.109375" style="139" customWidth="1"/>
    <col min="6" max="6" width="17.44140625" style="121" customWidth="1"/>
    <col min="7" max="7" width="73.44140625" style="232" customWidth="1"/>
    <col min="8" max="8" width="8.5546875" style="155" customWidth="1"/>
    <col min="9" max="9" width="18.5546875" style="222" customWidth="1"/>
    <col min="10" max="10" width="23.5546875" style="223" customWidth="1"/>
    <col min="11" max="11" width="30" style="155" customWidth="1"/>
    <col min="12" max="12" width="3.44140625" style="155" customWidth="1"/>
    <col min="13" max="13" width="2.5546875" style="155" customWidth="1"/>
    <col min="14" max="14" width="20" style="155" customWidth="1"/>
    <col min="15" max="16384" width="11.44140625" style="155"/>
  </cols>
  <sheetData>
    <row r="1" spans="1:13" ht="15.6">
      <c r="A1" s="149"/>
      <c r="B1" s="150"/>
      <c r="C1" s="285" t="s">
        <v>0</v>
      </c>
      <c r="D1" s="286"/>
      <c r="E1" s="233"/>
      <c r="F1" s="233"/>
      <c r="G1" s="224"/>
      <c r="H1" s="151"/>
      <c r="I1" s="152"/>
      <c r="J1" s="153"/>
      <c r="K1" s="151"/>
      <c r="L1" s="154"/>
      <c r="M1" s="149"/>
    </row>
    <row r="2" spans="1:13" ht="15.75" customHeight="1" thickBot="1">
      <c r="A2" s="149"/>
      <c r="B2" s="150"/>
      <c r="C2" s="156"/>
      <c r="D2" s="157" t="s">
        <v>1</v>
      </c>
      <c r="E2" s="234"/>
      <c r="F2" s="235"/>
      <c r="G2" s="225"/>
      <c r="H2" s="158"/>
      <c r="I2" s="159"/>
      <c r="J2" s="160"/>
      <c r="K2" s="158"/>
      <c r="L2" s="154"/>
      <c r="M2" s="149"/>
    </row>
    <row r="3" spans="1:13" s="164" customFormat="1" ht="15.6">
      <c r="A3" s="161"/>
      <c r="B3" s="162"/>
      <c r="C3" s="276" t="s">
        <v>877</v>
      </c>
      <c r="D3" s="277"/>
      <c r="E3" s="277"/>
      <c r="F3" s="277"/>
      <c r="G3" s="277"/>
      <c r="H3" s="277"/>
      <c r="I3" s="277"/>
      <c r="J3" s="277"/>
      <c r="K3" s="278"/>
      <c r="L3" s="163"/>
      <c r="M3" s="161"/>
    </row>
    <row r="4" spans="1:13" ht="43.5" customHeight="1">
      <c r="A4" s="149"/>
      <c r="B4" s="165"/>
      <c r="C4" s="279"/>
      <c r="D4" s="280"/>
      <c r="E4" s="280"/>
      <c r="F4" s="280"/>
      <c r="G4" s="280"/>
      <c r="H4" s="280"/>
      <c r="I4" s="280"/>
      <c r="J4" s="280"/>
      <c r="K4" s="281"/>
      <c r="L4" s="154"/>
      <c r="M4" s="149"/>
    </row>
    <row r="5" spans="1:13" ht="42.75" customHeight="1">
      <c r="A5" s="149"/>
      <c r="B5" s="165"/>
      <c r="C5" s="282" t="s">
        <v>2</v>
      </c>
      <c r="D5" s="283"/>
      <c r="E5" s="283"/>
      <c r="F5" s="283"/>
      <c r="G5" s="283"/>
      <c r="H5" s="283"/>
      <c r="I5" s="283"/>
      <c r="J5" s="283"/>
      <c r="K5" s="284"/>
      <c r="L5" s="154"/>
      <c r="M5" s="149"/>
    </row>
    <row r="6" spans="1:13" ht="30" customHeight="1">
      <c r="A6" s="149"/>
      <c r="B6" s="150"/>
      <c r="C6" s="260"/>
      <c r="D6" s="261"/>
      <c r="E6" s="261"/>
      <c r="F6" s="261"/>
      <c r="G6" s="261"/>
      <c r="H6" s="261"/>
      <c r="I6" s="261"/>
      <c r="J6" s="261"/>
      <c r="K6" s="262"/>
      <c r="L6" s="154"/>
      <c r="M6" s="149"/>
    </row>
    <row r="7" spans="1:13" ht="30" customHeight="1">
      <c r="A7" s="149"/>
      <c r="B7" s="150"/>
      <c r="C7" s="263" t="s">
        <v>3</v>
      </c>
      <c r="D7" s="264" t="s">
        <v>4</v>
      </c>
      <c r="E7" s="265" t="s">
        <v>5</v>
      </c>
      <c r="F7" s="265"/>
      <c r="G7" s="264" t="s">
        <v>6</v>
      </c>
      <c r="H7" s="264" t="s">
        <v>7</v>
      </c>
      <c r="I7" s="264" t="s">
        <v>8</v>
      </c>
      <c r="J7" s="255" t="s">
        <v>9</v>
      </c>
      <c r="K7" s="256" t="s">
        <v>10</v>
      </c>
      <c r="L7" s="154"/>
      <c r="M7" s="149"/>
    </row>
    <row r="8" spans="1:13" ht="30" customHeight="1">
      <c r="A8" s="149"/>
      <c r="B8" s="150"/>
      <c r="C8" s="263"/>
      <c r="D8" s="264"/>
      <c r="E8" s="140" t="s">
        <v>11</v>
      </c>
      <c r="F8" s="140" t="s">
        <v>12</v>
      </c>
      <c r="G8" s="264"/>
      <c r="H8" s="264"/>
      <c r="I8" s="264"/>
      <c r="J8" s="255"/>
      <c r="K8" s="256"/>
      <c r="L8" s="154"/>
      <c r="M8" s="149"/>
    </row>
    <row r="9" spans="1:13" ht="30" customHeight="1">
      <c r="A9" s="149"/>
      <c r="B9" s="150"/>
      <c r="C9" s="166"/>
      <c r="D9" s="167"/>
      <c r="E9" s="236"/>
      <c r="F9" s="236"/>
      <c r="G9" s="226" t="s">
        <v>870</v>
      </c>
      <c r="H9" s="167"/>
      <c r="I9" s="168"/>
      <c r="J9" s="169"/>
      <c r="K9" s="167"/>
      <c r="L9" s="154"/>
      <c r="M9" s="149"/>
    </row>
    <row r="10" spans="1:13" ht="15.6">
      <c r="A10" s="149"/>
      <c r="B10" s="150"/>
      <c r="C10" s="170">
        <v>1.01</v>
      </c>
      <c r="D10" s="171" t="s">
        <v>444</v>
      </c>
      <c r="E10" s="170">
        <v>1.01</v>
      </c>
      <c r="F10" s="171" t="s">
        <v>444</v>
      </c>
      <c r="G10" s="172" t="s">
        <v>120</v>
      </c>
      <c r="H10" s="171" t="s">
        <v>89</v>
      </c>
      <c r="I10" s="173">
        <v>2</v>
      </c>
      <c r="J10" s="174">
        <v>4064636</v>
      </c>
      <c r="K10" s="175">
        <f>+ROUND(I10*J10,0)</f>
        <v>8129272</v>
      </c>
      <c r="L10" s="154"/>
      <c r="M10" s="149"/>
    </row>
    <row r="11" spans="1:13" ht="15.6">
      <c r="A11" s="149"/>
      <c r="B11" s="150"/>
      <c r="C11" s="170">
        <v>1.02</v>
      </c>
      <c r="D11" s="171" t="s">
        <v>445</v>
      </c>
      <c r="E11" s="170">
        <v>1.02</v>
      </c>
      <c r="F11" s="171" t="s">
        <v>445</v>
      </c>
      <c r="G11" s="172" t="s">
        <v>86</v>
      </c>
      <c r="H11" s="171" t="s">
        <v>90</v>
      </c>
      <c r="I11" s="173">
        <v>181.67</v>
      </c>
      <c r="J11" s="174">
        <v>43568</v>
      </c>
      <c r="K11" s="175">
        <f t="shared" ref="K11:K71" si="0">+ROUND(I11*J11,0)</f>
        <v>7914999</v>
      </c>
      <c r="L11" s="154"/>
      <c r="M11" s="149"/>
    </row>
    <row r="12" spans="1:13" ht="15.6">
      <c r="A12" s="149"/>
      <c r="B12" s="150"/>
      <c r="C12" s="170">
        <v>1.03</v>
      </c>
      <c r="D12" s="171" t="s">
        <v>446</v>
      </c>
      <c r="E12" s="170">
        <v>1.03</v>
      </c>
      <c r="F12" s="171" t="s">
        <v>446</v>
      </c>
      <c r="G12" s="172" t="s">
        <v>121</v>
      </c>
      <c r="H12" s="171" t="s">
        <v>91</v>
      </c>
      <c r="I12" s="173">
        <v>1143</v>
      </c>
      <c r="J12" s="174">
        <v>61174</v>
      </c>
      <c r="K12" s="175">
        <f t="shared" si="0"/>
        <v>69921882</v>
      </c>
      <c r="L12" s="154"/>
      <c r="M12" s="149"/>
    </row>
    <row r="13" spans="1:13" ht="15.6">
      <c r="A13" s="149"/>
      <c r="B13" s="150"/>
      <c r="C13" s="170">
        <v>1.04</v>
      </c>
      <c r="D13" s="171" t="s">
        <v>447</v>
      </c>
      <c r="E13" s="170">
        <v>1.04</v>
      </c>
      <c r="F13" s="171" t="s">
        <v>447</v>
      </c>
      <c r="G13" s="172" t="s">
        <v>122</v>
      </c>
      <c r="H13" s="171" t="s">
        <v>91</v>
      </c>
      <c r="I13" s="173">
        <v>618.79999999999995</v>
      </c>
      <c r="J13" s="174">
        <v>51106</v>
      </c>
      <c r="K13" s="175">
        <f t="shared" si="0"/>
        <v>31624393</v>
      </c>
      <c r="L13" s="154"/>
      <c r="M13" s="149"/>
    </row>
    <row r="14" spans="1:13" ht="15.6">
      <c r="A14" s="149"/>
      <c r="B14" s="150"/>
      <c r="C14" s="170">
        <v>1.05</v>
      </c>
      <c r="D14" s="171" t="s">
        <v>448</v>
      </c>
      <c r="E14" s="170">
        <v>1.05</v>
      </c>
      <c r="F14" s="171" t="s">
        <v>448</v>
      </c>
      <c r="G14" s="172" t="s">
        <v>123</v>
      </c>
      <c r="H14" s="171" t="s">
        <v>91</v>
      </c>
      <c r="I14" s="173">
        <v>624.96</v>
      </c>
      <c r="J14" s="174">
        <v>33770</v>
      </c>
      <c r="K14" s="175">
        <f t="shared" si="0"/>
        <v>21104899</v>
      </c>
      <c r="L14" s="154"/>
      <c r="M14" s="149"/>
    </row>
    <row r="15" spans="1:13" ht="27.6">
      <c r="A15" s="149"/>
      <c r="B15" s="150"/>
      <c r="C15" s="170">
        <v>1.06</v>
      </c>
      <c r="D15" s="171" t="s">
        <v>449</v>
      </c>
      <c r="E15" s="170">
        <v>1.06</v>
      </c>
      <c r="F15" s="171" t="s">
        <v>449</v>
      </c>
      <c r="G15" s="172" t="s">
        <v>124</v>
      </c>
      <c r="H15" s="171" t="s">
        <v>91</v>
      </c>
      <c r="I15" s="173">
        <v>65.81</v>
      </c>
      <c r="J15" s="174">
        <v>8569</v>
      </c>
      <c r="K15" s="175">
        <f t="shared" si="0"/>
        <v>563926</v>
      </c>
      <c r="L15" s="154"/>
      <c r="M15" s="149"/>
    </row>
    <row r="16" spans="1:13" ht="15.6">
      <c r="A16" s="149"/>
      <c r="B16" s="150"/>
      <c r="C16" s="170">
        <v>1.07</v>
      </c>
      <c r="D16" s="171" t="s">
        <v>450</v>
      </c>
      <c r="E16" s="170">
        <v>1.07</v>
      </c>
      <c r="F16" s="171" t="s">
        <v>450</v>
      </c>
      <c r="G16" s="172" t="s">
        <v>87</v>
      </c>
      <c r="H16" s="171" t="s">
        <v>89</v>
      </c>
      <c r="I16" s="173">
        <v>1</v>
      </c>
      <c r="J16" s="174">
        <v>5467754</v>
      </c>
      <c r="K16" s="175">
        <f t="shared" si="0"/>
        <v>5467754</v>
      </c>
      <c r="L16" s="154"/>
      <c r="M16" s="149"/>
    </row>
    <row r="17" spans="1:13" ht="15.6">
      <c r="A17" s="149"/>
      <c r="B17" s="150"/>
      <c r="C17" s="170">
        <v>1.08</v>
      </c>
      <c r="D17" s="171" t="s">
        <v>451</v>
      </c>
      <c r="E17" s="170">
        <v>1.08</v>
      </c>
      <c r="F17" s="171" t="s">
        <v>451</v>
      </c>
      <c r="G17" s="176" t="s">
        <v>88</v>
      </c>
      <c r="H17" s="171" t="s">
        <v>89</v>
      </c>
      <c r="I17" s="173">
        <v>1</v>
      </c>
      <c r="J17" s="174">
        <v>369134</v>
      </c>
      <c r="K17" s="175">
        <f t="shared" si="0"/>
        <v>369134</v>
      </c>
      <c r="L17" s="154"/>
      <c r="M17" s="149"/>
    </row>
    <row r="18" spans="1:13" ht="15.6">
      <c r="A18" s="149"/>
      <c r="B18" s="150"/>
      <c r="C18" s="170">
        <v>1.0900000000000001</v>
      </c>
      <c r="D18" s="171" t="s">
        <v>452</v>
      </c>
      <c r="E18" s="170">
        <v>1.0900000000000001</v>
      </c>
      <c r="F18" s="171" t="s">
        <v>452</v>
      </c>
      <c r="G18" s="176" t="s">
        <v>125</v>
      </c>
      <c r="H18" s="171" t="s">
        <v>91</v>
      </c>
      <c r="I18" s="173">
        <v>852.07</v>
      </c>
      <c r="J18" s="174">
        <v>2763</v>
      </c>
      <c r="K18" s="175">
        <f t="shared" si="0"/>
        <v>2354269</v>
      </c>
      <c r="L18" s="154"/>
      <c r="M18" s="149"/>
    </row>
    <row r="19" spans="1:13" ht="15.6">
      <c r="A19" s="149"/>
      <c r="B19" s="150"/>
      <c r="C19" s="166"/>
      <c r="D19" s="167"/>
      <c r="E19" s="166"/>
      <c r="F19" s="167"/>
      <c r="G19" s="226" t="s">
        <v>871</v>
      </c>
      <c r="H19" s="167"/>
      <c r="I19" s="168"/>
      <c r="J19" s="169"/>
      <c r="K19" s="167"/>
      <c r="L19" s="154"/>
      <c r="M19" s="149"/>
    </row>
    <row r="20" spans="1:13" ht="27.6">
      <c r="A20" s="149"/>
      <c r="B20" s="150"/>
      <c r="C20" s="170">
        <v>2.0099999999999998</v>
      </c>
      <c r="D20" s="171" t="s">
        <v>453</v>
      </c>
      <c r="E20" s="170">
        <v>2.0099999999999998</v>
      </c>
      <c r="F20" s="171" t="s">
        <v>453</v>
      </c>
      <c r="G20" s="176" t="s">
        <v>126</v>
      </c>
      <c r="H20" s="171" t="s">
        <v>113</v>
      </c>
      <c r="I20" s="173">
        <v>214.65</v>
      </c>
      <c r="J20" s="174">
        <v>28246</v>
      </c>
      <c r="K20" s="175">
        <f t="shared" si="0"/>
        <v>6063004</v>
      </c>
      <c r="L20" s="154"/>
      <c r="M20" s="149"/>
    </row>
    <row r="21" spans="1:13" ht="27.6">
      <c r="A21" s="149"/>
      <c r="B21" s="150"/>
      <c r="C21" s="170">
        <v>2.0199999999999996</v>
      </c>
      <c r="D21" s="171" t="s">
        <v>454</v>
      </c>
      <c r="E21" s="170">
        <v>2.0199999999999996</v>
      </c>
      <c r="F21" s="171" t="s">
        <v>454</v>
      </c>
      <c r="G21" s="176" t="s">
        <v>127</v>
      </c>
      <c r="H21" s="171" t="s">
        <v>113</v>
      </c>
      <c r="I21" s="173">
        <v>4.82</v>
      </c>
      <c r="J21" s="174">
        <v>81750</v>
      </c>
      <c r="K21" s="175">
        <f t="shared" si="0"/>
        <v>394035</v>
      </c>
      <c r="L21" s="154"/>
      <c r="M21" s="149"/>
    </row>
    <row r="22" spans="1:13" ht="15.6">
      <c r="A22" s="149"/>
      <c r="B22" s="150"/>
      <c r="C22" s="170">
        <v>2.0299999999999994</v>
      </c>
      <c r="D22" s="171" t="s">
        <v>455</v>
      </c>
      <c r="E22" s="170">
        <v>2.0299999999999994</v>
      </c>
      <c r="F22" s="171" t="s">
        <v>455</v>
      </c>
      <c r="G22" s="176" t="s">
        <v>110</v>
      </c>
      <c r="H22" s="171" t="s">
        <v>113</v>
      </c>
      <c r="I22" s="173">
        <v>76.41</v>
      </c>
      <c r="J22" s="174">
        <v>139891</v>
      </c>
      <c r="K22" s="175">
        <f t="shared" si="0"/>
        <v>10689071</v>
      </c>
      <c r="L22" s="154"/>
      <c r="M22" s="149"/>
    </row>
    <row r="23" spans="1:13" ht="15.6">
      <c r="A23" s="149"/>
      <c r="B23" s="150"/>
      <c r="C23" s="170">
        <v>2.0399999999999991</v>
      </c>
      <c r="D23" s="171" t="s">
        <v>456</v>
      </c>
      <c r="E23" s="170">
        <v>2.0399999999999991</v>
      </c>
      <c r="F23" s="171" t="s">
        <v>456</v>
      </c>
      <c r="G23" s="176" t="s">
        <v>111</v>
      </c>
      <c r="H23" s="171" t="s">
        <v>113</v>
      </c>
      <c r="I23" s="173">
        <v>26.24</v>
      </c>
      <c r="J23" s="174">
        <v>215167</v>
      </c>
      <c r="K23" s="175">
        <f t="shared" si="0"/>
        <v>5645982</v>
      </c>
      <c r="L23" s="154"/>
      <c r="M23" s="149"/>
    </row>
    <row r="24" spans="1:13" ht="15.6">
      <c r="A24" s="149"/>
      <c r="B24" s="150"/>
      <c r="C24" s="170">
        <v>2.0499999999999989</v>
      </c>
      <c r="D24" s="171" t="s">
        <v>457</v>
      </c>
      <c r="E24" s="170">
        <v>2.0499999999999989</v>
      </c>
      <c r="F24" s="171" t="s">
        <v>457</v>
      </c>
      <c r="G24" s="176" t="s">
        <v>128</v>
      </c>
      <c r="H24" s="171" t="s">
        <v>113</v>
      </c>
      <c r="I24" s="173">
        <v>7.87</v>
      </c>
      <c r="J24" s="174">
        <v>10164</v>
      </c>
      <c r="K24" s="175">
        <f t="shared" si="0"/>
        <v>79991</v>
      </c>
      <c r="L24" s="154"/>
      <c r="M24" s="149"/>
    </row>
    <row r="25" spans="1:13" ht="27.6">
      <c r="A25" s="149"/>
      <c r="B25" s="150"/>
      <c r="C25" s="170">
        <v>2.0599999999999987</v>
      </c>
      <c r="D25" s="171" t="s">
        <v>458</v>
      </c>
      <c r="E25" s="170">
        <v>2.0599999999999987</v>
      </c>
      <c r="F25" s="171" t="s">
        <v>458</v>
      </c>
      <c r="G25" s="176" t="s">
        <v>129</v>
      </c>
      <c r="H25" s="171" t="s">
        <v>130</v>
      </c>
      <c r="I25" s="173">
        <v>3898.86</v>
      </c>
      <c r="J25" s="174">
        <v>2352</v>
      </c>
      <c r="K25" s="175">
        <f t="shared" si="0"/>
        <v>9170119</v>
      </c>
      <c r="L25" s="154"/>
      <c r="M25" s="149"/>
    </row>
    <row r="26" spans="1:13" ht="15.6">
      <c r="A26" s="149"/>
      <c r="B26" s="150"/>
      <c r="C26" s="170">
        <v>2.0699999999999985</v>
      </c>
      <c r="D26" s="171" t="s">
        <v>459</v>
      </c>
      <c r="E26" s="170">
        <v>2.0699999999999985</v>
      </c>
      <c r="F26" s="171" t="s">
        <v>459</v>
      </c>
      <c r="G26" s="176" t="s">
        <v>98</v>
      </c>
      <c r="H26" s="171" t="s">
        <v>91</v>
      </c>
      <c r="I26" s="173">
        <v>116.59</v>
      </c>
      <c r="J26" s="174">
        <v>58459</v>
      </c>
      <c r="K26" s="175">
        <f t="shared" si="0"/>
        <v>6815735</v>
      </c>
      <c r="L26" s="154"/>
      <c r="M26" s="149"/>
    </row>
    <row r="27" spans="1:13" ht="15.6">
      <c r="A27" s="149"/>
      <c r="B27" s="150"/>
      <c r="C27" s="166"/>
      <c r="D27" s="167"/>
      <c r="E27" s="166"/>
      <c r="F27" s="167"/>
      <c r="G27" s="226" t="s">
        <v>872</v>
      </c>
      <c r="H27" s="167"/>
      <c r="I27" s="168"/>
      <c r="J27" s="169"/>
      <c r="K27" s="167"/>
      <c r="L27" s="154"/>
      <c r="M27" s="149"/>
    </row>
    <row r="28" spans="1:13" ht="15.6">
      <c r="A28" s="149"/>
      <c r="B28" s="150"/>
      <c r="C28" s="170">
        <v>3.01</v>
      </c>
      <c r="D28" s="171" t="s">
        <v>460</v>
      </c>
      <c r="E28" s="170">
        <v>3.01</v>
      </c>
      <c r="F28" s="171" t="s">
        <v>460</v>
      </c>
      <c r="G28" s="176" t="s">
        <v>131</v>
      </c>
      <c r="H28" s="171" t="s">
        <v>113</v>
      </c>
      <c r="I28" s="173">
        <v>4.54</v>
      </c>
      <c r="J28" s="174">
        <v>588365</v>
      </c>
      <c r="K28" s="175">
        <f t="shared" si="0"/>
        <v>2671177</v>
      </c>
      <c r="L28" s="154"/>
      <c r="M28" s="149"/>
    </row>
    <row r="29" spans="1:13" ht="15.6">
      <c r="A29" s="149"/>
      <c r="B29" s="150"/>
      <c r="C29" s="170">
        <v>3.02</v>
      </c>
      <c r="D29" s="171" t="s">
        <v>461</v>
      </c>
      <c r="E29" s="170">
        <v>3.02</v>
      </c>
      <c r="F29" s="171" t="s">
        <v>461</v>
      </c>
      <c r="G29" s="172" t="s">
        <v>112</v>
      </c>
      <c r="H29" s="171" t="s">
        <v>113</v>
      </c>
      <c r="I29" s="173">
        <v>2.17</v>
      </c>
      <c r="J29" s="174">
        <v>1261785</v>
      </c>
      <c r="K29" s="175">
        <f t="shared" si="0"/>
        <v>2738073</v>
      </c>
      <c r="L29" s="154"/>
      <c r="M29" s="149"/>
    </row>
    <row r="30" spans="1:13" ht="15.6">
      <c r="A30" s="149"/>
      <c r="B30" s="150"/>
      <c r="C30" s="170">
        <v>3.03</v>
      </c>
      <c r="D30" s="171" t="s">
        <v>462</v>
      </c>
      <c r="E30" s="170">
        <v>3.03</v>
      </c>
      <c r="F30" s="171" t="s">
        <v>462</v>
      </c>
      <c r="G30" s="176" t="s">
        <v>95</v>
      </c>
      <c r="H30" s="171" t="s">
        <v>114</v>
      </c>
      <c r="I30" s="173">
        <v>1413.65</v>
      </c>
      <c r="J30" s="174">
        <v>10808</v>
      </c>
      <c r="K30" s="175">
        <f t="shared" si="0"/>
        <v>15278729</v>
      </c>
      <c r="L30" s="154"/>
      <c r="M30" s="149"/>
    </row>
    <row r="31" spans="1:13" ht="15.6">
      <c r="A31" s="149"/>
      <c r="B31" s="150"/>
      <c r="C31" s="170">
        <v>3.04</v>
      </c>
      <c r="D31" s="171" t="s">
        <v>463</v>
      </c>
      <c r="E31" s="170">
        <v>3.04</v>
      </c>
      <c r="F31" s="171" t="s">
        <v>463</v>
      </c>
      <c r="G31" s="176" t="s">
        <v>96</v>
      </c>
      <c r="H31" s="171" t="s">
        <v>114</v>
      </c>
      <c r="I31" s="173">
        <v>3616.28</v>
      </c>
      <c r="J31" s="174">
        <v>14164</v>
      </c>
      <c r="K31" s="175">
        <f t="shared" si="0"/>
        <v>51220990</v>
      </c>
      <c r="L31" s="154"/>
      <c r="M31" s="149"/>
    </row>
    <row r="32" spans="1:13" ht="15.6">
      <c r="A32" s="149"/>
      <c r="B32" s="150"/>
      <c r="C32" s="170">
        <v>3.05</v>
      </c>
      <c r="D32" s="171" t="s">
        <v>464</v>
      </c>
      <c r="E32" s="170">
        <v>3.05</v>
      </c>
      <c r="F32" s="171" t="s">
        <v>464</v>
      </c>
      <c r="G32" s="176" t="s">
        <v>97</v>
      </c>
      <c r="H32" s="171" t="s">
        <v>91</v>
      </c>
      <c r="I32" s="173">
        <v>1089.24</v>
      </c>
      <c r="J32" s="174">
        <v>136322</v>
      </c>
      <c r="K32" s="175">
        <f t="shared" si="0"/>
        <v>148487375</v>
      </c>
      <c r="L32" s="154"/>
      <c r="M32" s="149"/>
    </row>
    <row r="33" spans="1:13" ht="15.6">
      <c r="A33" s="149"/>
      <c r="B33" s="150"/>
      <c r="C33" s="170">
        <v>3.06</v>
      </c>
      <c r="D33" s="171" t="s">
        <v>465</v>
      </c>
      <c r="E33" s="170">
        <v>3.06</v>
      </c>
      <c r="F33" s="171" t="s">
        <v>465</v>
      </c>
      <c r="G33" s="176" t="s">
        <v>132</v>
      </c>
      <c r="H33" s="171" t="s">
        <v>113</v>
      </c>
      <c r="I33" s="173">
        <v>5.32</v>
      </c>
      <c r="J33" s="174">
        <v>470406</v>
      </c>
      <c r="K33" s="175">
        <f t="shared" si="0"/>
        <v>2502560</v>
      </c>
      <c r="L33" s="154"/>
      <c r="M33" s="149"/>
    </row>
    <row r="34" spans="1:13" ht="27.6">
      <c r="A34" s="149"/>
      <c r="B34" s="150"/>
      <c r="C34" s="166"/>
      <c r="D34" s="167"/>
      <c r="E34" s="166"/>
      <c r="F34" s="167"/>
      <c r="G34" s="226" t="s">
        <v>873</v>
      </c>
      <c r="H34" s="167"/>
      <c r="I34" s="168"/>
      <c r="J34" s="169"/>
      <c r="K34" s="167"/>
      <c r="L34" s="154"/>
      <c r="M34" s="149"/>
    </row>
    <row r="35" spans="1:13" ht="15.6">
      <c r="A35" s="149"/>
      <c r="B35" s="150"/>
      <c r="C35" s="170">
        <v>4.01</v>
      </c>
      <c r="D35" s="171" t="s">
        <v>466</v>
      </c>
      <c r="E35" s="170">
        <v>4.01</v>
      </c>
      <c r="F35" s="171" t="s">
        <v>466</v>
      </c>
      <c r="G35" s="176" t="s">
        <v>133</v>
      </c>
      <c r="H35" s="171" t="s">
        <v>113</v>
      </c>
      <c r="I35" s="173">
        <v>4.8</v>
      </c>
      <c r="J35" s="174">
        <v>1558514</v>
      </c>
      <c r="K35" s="175">
        <f t="shared" si="0"/>
        <v>7480867</v>
      </c>
      <c r="L35" s="154"/>
      <c r="M35" s="149"/>
    </row>
    <row r="36" spans="1:13" ht="15.6">
      <c r="A36" s="149"/>
      <c r="B36" s="150"/>
      <c r="C36" s="170">
        <v>4.0199999999999996</v>
      </c>
      <c r="D36" s="171" t="s">
        <v>467</v>
      </c>
      <c r="E36" s="170">
        <v>4.0199999999999996</v>
      </c>
      <c r="F36" s="171" t="s">
        <v>467</v>
      </c>
      <c r="G36" s="176" t="s">
        <v>93</v>
      </c>
      <c r="H36" s="171" t="s">
        <v>113</v>
      </c>
      <c r="I36" s="173">
        <v>1.66</v>
      </c>
      <c r="J36" s="174">
        <v>1570934</v>
      </c>
      <c r="K36" s="175">
        <f t="shared" si="0"/>
        <v>2607750</v>
      </c>
      <c r="L36" s="154"/>
      <c r="M36" s="149"/>
    </row>
    <row r="37" spans="1:13" ht="27.6">
      <c r="A37" s="149"/>
      <c r="B37" s="150"/>
      <c r="C37" s="170">
        <v>4.0299999999999994</v>
      </c>
      <c r="D37" s="171" t="s">
        <v>468</v>
      </c>
      <c r="E37" s="170">
        <v>4.0299999999999994</v>
      </c>
      <c r="F37" s="171" t="s">
        <v>468</v>
      </c>
      <c r="G37" s="176" t="s">
        <v>94</v>
      </c>
      <c r="H37" s="171" t="s">
        <v>91</v>
      </c>
      <c r="I37" s="173">
        <v>562.29999999999995</v>
      </c>
      <c r="J37" s="174">
        <v>325654</v>
      </c>
      <c r="K37" s="175">
        <f t="shared" si="0"/>
        <v>183115244</v>
      </c>
      <c r="L37" s="154"/>
      <c r="M37" s="149"/>
    </row>
    <row r="38" spans="1:13" ht="15.6">
      <c r="A38" s="149"/>
      <c r="B38" s="150"/>
      <c r="C38" s="170">
        <v>4.0399999999999991</v>
      </c>
      <c r="D38" s="171" t="s">
        <v>462</v>
      </c>
      <c r="E38" s="170">
        <v>4.0399999999999991</v>
      </c>
      <c r="F38" s="171" t="s">
        <v>462</v>
      </c>
      <c r="G38" s="176" t="s">
        <v>95</v>
      </c>
      <c r="H38" s="171" t="s">
        <v>114</v>
      </c>
      <c r="I38" s="173">
        <v>5087.72</v>
      </c>
      <c r="J38" s="174">
        <v>10808</v>
      </c>
      <c r="K38" s="175">
        <f t="shared" si="0"/>
        <v>54988078</v>
      </c>
      <c r="L38" s="154"/>
      <c r="M38" s="149"/>
    </row>
    <row r="39" spans="1:13" ht="15.6">
      <c r="A39" s="149"/>
      <c r="B39" s="150"/>
      <c r="C39" s="170">
        <v>4.0499999999999989</v>
      </c>
      <c r="D39" s="171" t="s">
        <v>469</v>
      </c>
      <c r="E39" s="170">
        <v>4.0499999999999989</v>
      </c>
      <c r="F39" s="171" t="s">
        <v>469</v>
      </c>
      <c r="G39" s="176" t="s">
        <v>134</v>
      </c>
      <c r="H39" s="171" t="s">
        <v>113</v>
      </c>
      <c r="I39" s="173">
        <v>48.28</v>
      </c>
      <c r="J39" s="174">
        <v>1655652</v>
      </c>
      <c r="K39" s="175">
        <f t="shared" si="0"/>
        <v>79934879</v>
      </c>
      <c r="L39" s="154"/>
      <c r="M39" s="149"/>
    </row>
    <row r="40" spans="1:13" ht="15.6">
      <c r="A40" s="149"/>
      <c r="B40" s="150"/>
      <c r="C40" s="170">
        <v>4.0599999999999987</v>
      </c>
      <c r="D40" s="171" t="s">
        <v>470</v>
      </c>
      <c r="E40" s="170">
        <v>4.0599999999999987</v>
      </c>
      <c r="F40" s="171" t="s">
        <v>470</v>
      </c>
      <c r="G40" s="176" t="s">
        <v>135</v>
      </c>
      <c r="H40" s="171" t="s">
        <v>113</v>
      </c>
      <c r="I40" s="173">
        <v>18.02</v>
      </c>
      <c r="J40" s="174">
        <v>1548962</v>
      </c>
      <c r="K40" s="175">
        <f t="shared" si="0"/>
        <v>27912295</v>
      </c>
      <c r="L40" s="154"/>
      <c r="M40" s="149"/>
    </row>
    <row r="41" spans="1:13" ht="138">
      <c r="A41" s="149"/>
      <c r="B41" s="150"/>
      <c r="C41" s="170">
        <v>4.0699999999999985</v>
      </c>
      <c r="D41" s="171" t="s">
        <v>471</v>
      </c>
      <c r="E41" s="170">
        <v>4.0699999999999985</v>
      </c>
      <c r="F41" s="171" t="s">
        <v>471</v>
      </c>
      <c r="G41" s="176" t="s">
        <v>136</v>
      </c>
      <c r="H41" s="171" t="s">
        <v>91</v>
      </c>
      <c r="I41" s="173">
        <v>1651.54</v>
      </c>
      <c r="J41" s="174">
        <v>46892</v>
      </c>
      <c r="K41" s="175">
        <f t="shared" si="0"/>
        <v>77444014</v>
      </c>
      <c r="L41" s="154"/>
      <c r="M41" s="149"/>
    </row>
    <row r="42" spans="1:13" ht="55.2">
      <c r="A42" s="149"/>
      <c r="B42" s="150"/>
      <c r="C42" s="170">
        <v>4.0799999999999983</v>
      </c>
      <c r="D42" s="171" t="s">
        <v>472</v>
      </c>
      <c r="E42" s="170">
        <v>4.0799999999999983</v>
      </c>
      <c r="F42" s="171" t="s">
        <v>472</v>
      </c>
      <c r="G42" s="176" t="s">
        <v>137</v>
      </c>
      <c r="H42" s="171" t="s">
        <v>114</v>
      </c>
      <c r="I42" s="173">
        <v>900.63</v>
      </c>
      <c r="J42" s="174">
        <v>27687</v>
      </c>
      <c r="K42" s="175">
        <f t="shared" si="0"/>
        <v>24935743</v>
      </c>
      <c r="L42" s="154"/>
      <c r="M42" s="149"/>
    </row>
    <row r="43" spans="1:13" ht="15.6">
      <c r="A43" s="149"/>
      <c r="B43" s="150"/>
      <c r="C43" s="166"/>
      <c r="D43" s="167"/>
      <c r="E43" s="166"/>
      <c r="F43" s="167"/>
      <c r="G43" s="226" t="s">
        <v>874</v>
      </c>
      <c r="H43" s="167"/>
      <c r="I43" s="168"/>
      <c r="J43" s="169"/>
      <c r="K43" s="167"/>
      <c r="L43" s="154"/>
      <c r="M43" s="149"/>
    </row>
    <row r="44" spans="1:13" ht="15.6">
      <c r="A44" s="149"/>
      <c r="B44" s="150"/>
      <c r="C44" s="170">
        <v>5.01</v>
      </c>
      <c r="D44" s="171" t="s">
        <v>473</v>
      </c>
      <c r="E44" s="170">
        <v>5.01</v>
      </c>
      <c r="F44" s="171" t="s">
        <v>473</v>
      </c>
      <c r="G44" s="176" t="s">
        <v>138</v>
      </c>
      <c r="H44" s="171" t="s">
        <v>89</v>
      </c>
      <c r="I44" s="173">
        <v>172</v>
      </c>
      <c r="J44" s="174">
        <v>238927</v>
      </c>
      <c r="K44" s="175">
        <f t="shared" si="0"/>
        <v>41095444</v>
      </c>
      <c r="L44" s="154"/>
      <c r="M44" s="149"/>
    </row>
    <row r="45" spans="1:13" ht="15.6">
      <c r="A45" s="149"/>
      <c r="B45" s="150"/>
      <c r="C45" s="170">
        <v>5.0199999999999996</v>
      </c>
      <c r="D45" s="171" t="s">
        <v>474</v>
      </c>
      <c r="E45" s="170">
        <v>5.0199999999999996</v>
      </c>
      <c r="F45" s="171" t="s">
        <v>474</v>
      </c>
      <c r="G45" s="176" t="s">
        <v>139</v>
      </c>
      <c r="H45" s="171" t="s">
        <v>89</v>
      </c>
      <c r="I45" s="173">
        <v>150</v>
      </c>
      <c r="J45" s="174">
        <v>229545</v>
      </c>
      <c r="K45" s="175">
        <f t="shared" si="0"/>
        <v>34431750</v>
      </c>
      <c r="L45" s="154"/>
      <c r="M45" s="149"/>
    </row>
    <row r="46" spans="1:13" ht="15.6">
      <c r="A46" s="149"/>
      <c r="B46" s="150"/>
      <c r="C46" s="170">
        <v>5.0299999999999994</v>
      </c>
      <c r="D46" s="171" t="s">
        <v>475</v>
      </c>
      <c r="E46" s="170">
        <v>5.0299999999999994</v>
      </c>
      <c r="F46" s="171" t="s">
        <v>475</v>
      </c>
      <c r="G46" s="176" t="s">
        <v>140</v>
      </c>
      <c r="H46" s="171" t="s">
        <v>89</v>
      </c>
      <c r="I46" s="173">
        <v>6</v>
      </c>
      <c r="J46" s="174">
        <v>264727</v>
      </c>
      <c r="K46" s="175">
        <f t="shared" si="0"/>
        <v>1588362</v>
      </c>
      <c r="L46" s="154"/>
      <c r="M46" s="149"/>
    </row>
    <row r="47" spans="1:13" ht="15.6">
      <c r="A47" s="149"/>
      <c r="B47" s="150"/>
      <c r="C47" s="170">
        <v>5.0399999999999991</v>
      </c>
      <c r="D47" s="171" t="s">
        <v>476</v>
      </c>
      <c r="E47" s="170">
        <v>5.0399999999999991</v>
      </c>
      <c r="F47" s="171" t="s">
        <v>476</v>
      </c>
      <c r="G47" s="176" t="s">
        <v>141</v>
      </c>
      <c r="H47" s="171" t="s">
        <v>89</v>
      </c>
      <c r="I47" s="173">
        <v>15</v>
      </c>
      <c r="J47" s="174">
        <v>283156</v>
      </c>
      <c r="K47" s="175">
        <f t="shared" si="0"/>
        <v>4247340</v>
      </c>
      <c r="L47" s="154"/>
      <c r="M47" s="149"/>
    </row>
    <row r="48" spans="1:13" ht="15.6">
      <c r="A48" s="149"/>
      <c r="B48" s="150"/>
      <c r="C48" s="170">
        <v>5.0499999999999989</v>
      </c>
      <c r="D48" s="171" t="s">
        <v>477</v>
      </c>
      <c r="E48" s="170">
        <v>5.0499999999999989</v>
      </c>
      <c r="F48" s="171" t="s">
        <v>477</v>
      </c>
      <c r="G48" s="176" t="s">
        <v>142</v>
      </c>
      <c r="H48" s="171" t="s">
        <v>89</v>
      </c>
      <c r="I48" s="173">
        <v>6</v>
      </c>
      <c r="J48" s="174">
        <v>291570</v>
      </c>
      <c r="K48" s="175">
        <f t="shared" si="0"/>
        <v>1749420</v>
      </c>
      <c r="L48" s="154"/>
      <c r="M48" s="149"/>
    </row>
    <row r="49" spans="1:13" ht="15.6">
      <c r="A49" s="149"/>
      <c r="B49" s="150"/>
      <c r="C49" s="170">
        <v>5.0599999999999987</v>
      </c>
      <c r="D49" s="171" t="s">
        <v>478</v>
      </c>
      <c r="E49" s="170">
        <v>5.0599999999999987</v>
      </c>
      <c r="F49" s="171" t="s">
        <v>478</v>
      </c>
      <c r="G49" s="176" t="s">
        <v>143</v>
      </c>
      <c r="H49" s="171" t="s">
        <v>89</v>
      </c>
      <c r="I49" s="173">
        <v>17</v>
      </c>
      <c r="J49" s="174">
        <v>291570</v>
      </c>
      <c r="K49" s="175">
        <f t="shared" si="0"/>
        <v>4956690</v>
      </c>
      <c r="L49" s="154"/>
      <c r="M49" s="149"/>
    </row>
    <row r="50" spans="1:13" ht="15.6">
      <c r="A50" s="149"/>
      <c r="B50" s="150"/>
      <c r="C50" s="170">
        <v>5.0699999999999985</v>
      </c>
      <c r="D50" s="171" t="s">
        <v>479</v>
      </c>
      <c r="E50" s="170">
        <v>5.0699999999999985</v>
      </c>
      <c r="F50" s="171" t="s">
        <v>479</v>
      </c>
      <c r="G50" s="176" t="s">
        <v>144</v>
      </c>
      <c r="H50" s="171" t="s">
        <v>89</v>
      </c>
      <c r="I50" s="173">
        <v>77</v>
      </c>
      <c r="J50" s="174">
        <v>221728</v>
      </c>
      <c r="K50" s="175">
        <f t="shared" si="0"/>
        <v>17073056</v>
      </c>
      <c r="L50" s="154"/>
      <c r="M50" s="149"/>
    </row>
    <row r="51" spans="1:13" ht="15.6">
      <c r="A51" s="149"/>
      <c r="B51" s="150"/>
      <c r="C51" s="170">
        <v>5.0799999999999983</v>
      </c>
      <c r="D51" s="171" t="s">
        <v>480</v>
      </c>
      <c r="E51" s="170">
        <v>5.0799999999999983</v>
      </c>
      <c r="F51" s="171" t="s">
        <v>480</v>
      </c>
      <c r="G51" s="176" t="s">
        <v>145</v>
      </c>
      <c r="H51" s="171" t="s">
        <v>89</v>
      </c>
      <c r="I51" s="173">
        <v>105</v>
      </c>
      <c r="J51" s="174">
        <v>119464</v>
      </c>
      <c r="K51" s="175">
        <f t="shared" si="0"/>
        <v>12543720</v>
      </c>
      <c r="L51" s="154"/>
      <c r="M51" s="149"/>
    </row>
    <row r="52" spans="1:13" ht="15.6">
      <c r="A52" s="149"/>
      <c r="B52" s="150"/>
      <c r="C52" s="170">
        <v>5.0899999999999981</v>
      </c>
      <c r="D52" s="171" t="s">
        <v>481</v>
      </c>
      <c r="E52" s="170">
        <v>5.0899999999999981</v>
      </c>
      <c r="F52" s="171" t="s">
        <v>481</v>
      </c>
      <c r="G52" s="176" t="s">
        <v>146</v>
      </c>
      <c r="H52" s="171" t="s">
        <v>89</v>
      </c>
      <c r="I52" s="173">
        <v>34</v>
      </c>
      <c r="J52" s="174">
        <v>138769</v>
      </c>
      <c r="K52" s="175">
        <f t="shared" si="0"/>
        <v>4718146</v>
      </c>
      <c r="L52" s="154"/>
      <c r="M52" s="149"/>
    </row>
    <row r="53" spans="1:13" ht="15.6">
      <c r="A53" s="149"/>
      <c r="B53" s="150"/>
      <c r="C53" s="170">
        <v>5.0999999999999979</v>
      </c>
      <c r="D53" s="171" t="s">
        <v>482</v>
      </c>
      <c r="E53" s="170">
        <v>5.0999999999999979</v>
      </c>
      <c r="F53" s="171" t="s">
        <v>482</v>
      </c>
      <c r="G53" s="176" t="s">
        <v>147</v>
      </c>
      <c r="H53" s="171" t="s">
        <v>89</v>
      </c>
      <c r="I53" s="173">
        <v>7</v>
      </c>
      <c r="J53" s="174">
        <v>159510</v>
      </c>
      <c r="K53" s="175">
        <f t="shared" si="0"/>
        <v>1116570</v>
      </c>
      <c r="L53" s="154"/>
      <c r="M53" s="149"/>
    </row>
    <row r="54" spans="1:13" ht="15.6">
      <c r="A54" s="149"/>
      <c r="B54" s="150"/>
      <c r="C54" s="170">
        <v>5.1099999999999977</v>
      </c>
      <c r="D54" s="171" t="s">
        <v>483</v>
      </c>
      <c r="E54" s="170">
        <v>5.1099999999999977</v>
      </c>
      <c r="F54" s="171" t="s">
        <v>483</v>
      </c>
      <c r="G54" s="176" t="s">
        <v>148</v>
      </c>
      <c r="H54" s="171" t="s">
        <v>89</v>
      </c>
      <c r="I54" s="173">
        <v>4</v>
      </c>
      <c r="J54" s="174">
        <v>187796</v>
      </c>
      <c r="K54" s="175">
        <f t="shared" si="0"/>
        <v>751184</v>
      </c>
      <c r="L54" s="154"/>
      <c r="M54" s="149"/>
    </row>
    <row r="55" spans="1:13" ht="27.6">
      <c r="A55" s="149"/>
      <c r="B55" s="150"/>
      <c r="C55" s="170">
        <v>5.1299999999999972</v>
      </c>
      <c r="D55" s="171" t="s">
        <v>484</v>
      </c>
      <c r="E55" s="170">
        <v>5.1299999999999972</v>
      </c>
      <c r="F55" s="171" t="s">
        <v>484</v>
      </c>
      <c r="G55" s="176" t="s">
        <v>149</v>
      </c>
      <c r="H55" s="171" t="s">
        <v>89</v>
      </c>
      <c r="I55" s="173">
        <v>11</v>
      </c>
      <c r="J55" s="174">
        <v>285269</v>
      </c>
      <c r="K55" s="175">
        <f t="shared" si="0"/>
        <v>3137959</v>
      </c>
      <c r="L55" s="154"/>
      <c r="M55" s="149"/>
    </row>
    <row r="56" spans="1:13" ht="27.6">
      <c r="A56" s="149"/>
      <c r="B56" s="150"/>
      <c r="C56" s="170">
        <v>5.139999999999997</v>
      </c>
      <c r="D56" s="171" t="s">
        <v>485</v>
      </c>
      <c r="E56" s="170">
        <v>5.139999999999997</v>
      </c>
      <c r="F56" s="171" t="s">
        <v>485</v>
      </c>
      <c r="G56" s="176" t="s">
        <v>150</v>
      </c>
      <c r="H56" s="171" t="s">
        <v>89</v>
      </c>
      <c r="I56" s="173">
        <v>286</v>
      </c>
      <c r="J56" s="174">
        <v>259224</v>
      </c>
      <c r="K56" s="175">
        <f t="shared" si="0"/>
        <v>74138064</v>
      </c>
      <c r="L56" s="154"/>
      <c r="M56" s="149"/>
    </row>
    <row r="57" spans="1:13" ht="15.6">
      <c r="A57" s="149"/>
      <c r="B57" s="150"/>
      <c r="C57" s="170">
        <v>5.1499999999999968</v>
      </c>
      <c r="D57" s="171" t="s">
        <v>486</v>
      </c>
      <c r="E57" s="170">
        <v>5.1499999999999968</v>
      </c>
      <c r="F57" s="171" t="s">
        <v>486</v>
      </c>
      <c r="G57" s="176" t="s">
        <v>151</v>
      </c>
      <c r="H57" s="171" t="s">
        <v>89</v>
      </c>
      <c r="I57" s="173">
        <v>72</v>
      </c>
      <c r="J57" s="174">
        <v>233424</v>
      </c>
      <c r="K57" s="175">
        <f t="shared" si="0"/>
        <v>16806528</v>
      </c>
      <c r="L57" s="154"/>
      <c r="M57" s="149"/>
    </row>
    <row r="58" spans="1:13" ht="27.6">
      <c r="A58" s="149"/>
      <c r="B58" s="150"/>
      <c r="C58" s="170">
        <v>5.1599999999999966</v>
      </c>
      <c r="D58" s="171" t="s">
        <v>487</v>
      </c>
      <c r="E58" s="170">
        <v>5.1599999999999966</v>
      </c>
      <c r="F58" s="171" t="s">
        <v>487</v>
      </c>
      <c r="G58" s="176" t="s">
        <v>152</v>
      </c>
      <c r="H58" s="171" t="s">
        <v>89</v>
      </c>
      <c r="I58" s="173">
        <v>9</v>
      </c>
      <c r="J58" s="174">
        <v>259224</v>
      </c>
      <c r="K58" s="175">
        <f t="shared" si="0"/>
        <v>2333016</v>
      </c>
      <c r="L58" s="154"/>
      <c r="M58" s="149"/>
    </row>
    <row r="59" spans="1:13" ht="27.6">
      <c r="A59" s="149"/>
      <c r="B59" s="150"/>
      <c r="C59" s="170">
        <v>5.1699999999999964</v>
      </c>
      <c r="D59" s="171" t="s">
        <v>488</v>
      </c>
      <c r="E59" s="170">
        <v>5.1699999999999964</v>
      </c>
      <c r="F59" s="171" t="s">
        <v>488</v>
      </c>
      <c r="G59" s="176" t="s">
        <v>153</v>
      </c>
      <c r="H59" s="171" t="s">
        <v>89</v>
      </c>
      <c r="I59" s="173">
        <v>69</v>
      </c>
      <c r="J59" s="174">
        <v>244891</v>
      </c>
      <c r="K59" s="175">
        <f t="shared" si="0"/>
        <v>16897479</v>
      </c>
      <c r="L59" s="154"/>
      <c r="M59" s="149"/>
    </row>
    <row r="60" spans="1:13" ht="15.6">
      <c r="A60" s="149"/>
      <c r="B60" s="150"/>
      <c r="C60" s="170">
        <v>5.1799999999999962</v>
      </c>
      <c r="D60" s="171" t="s">
        <v>489</v>
      </c>
      <c r="E60" s="170">
        <v>5.1799999999999962</v>
      </c>
      <c r="F60" s="171" t="s">
        <v>489</v>
      </c>
      <c r="G60" s="176" t="s">
        <v>154</v>
      </c>
      <c r="H60" s="171" t="s">
        <v>89</v>
      </c>
      <c r="I60" s="173">
        <v>38</v>
      </c>
      <c r="J60" s="174">
        <v>277653</v>
      </c>
      <c r="K60" s="175">
        <f t="shared" si="0"/>
        <v>10550814</v>
      </c>
      <c r="L60" s="154"/>
      <c r="M60" s="149"/>
    </row>
    <row r="61" spans="1:13" ht="15.6">
      <c r="A61" s="149"/>
      <c r="B61" s="150"/>
      <c r="C61" s="170">
        <v>5.1899999999999959</v>
      </c>
      <c r="D61" s="171" t="s">
        <v>490</v>
      </c>
      <c r="E61" s="170">
        <v>5.1899999999999959</v>
      </c>
      <c r="F61" s="171" t="s">
        <v>490</v>
      </c>
      <c r="G61" s="176" t="s">
        <v>155</v>
      </c>
      <c r="H61" s="171" t="s">
        <v>89</v>
      </c>
      <c r="I61" s="173">
        <v>26</v>
      </c>
      <c r="J61" s="174">
        <v>107070</v>
      </c>
      <c r="K61" s="175">
        <f t="shared" si="0"/>
        <v>2783820</v>
      </c>
      <c r="L61" s="154"/>
      <c r="M61" s="149"/>
    </row>
    <row r="62" spans="1:13" ht="15.6">
      <c r="A62" s="149"/>
      <c r="B62" s="150"/>
      <c r="C62" s="170">
        <v>5.1999999999999957</v>
      </c>
      <c r="D62" s="171" t="s">
        <v>491</v>
      </c>
      <c r="E62" s="170">
        <v>5.1999999999999957</v>
      </c>
      <c r="F62" s="171" t="s">
        <v>491</v>
      </c>
      <c r="G62" s="176" t="s">
        <v>156</v>
      </c>
      <c r="H62" s="171" t="s">
        <v>89</v>
      </c>
      <c r="I62" s="173">
        <v>1</v>
      </c>
      <c r="J62" s="174">
        <v>176300</v>
      </c>
      <c r="K62" s="175">
        <f t="shared" si="0"/>
        <v>176300</v>
      </c>
      <c r="L62" s="154"/>
      <c r="M62" s="149"/>
    </row>
    <row r="63" spans="1:13" ht="27.6">
      <c r="A63" s="149"/>
      <c r="B63" s="150"/>
      <c r="C63" s="170">
        <v>5.2099999999999955</v>
      </c>
      <c r="D63" s="171" t="s">
        <v>492</v>
      </c>
      <c r="E63" s="170">
        <v>5.2099999999999955</v>
      </c>
      <c r="F63" s="171" t="s">
        <v>492</v>
      </c>
      <c r="G63" s="176" t="s">
        <v>157</v>
      </c>
      <c r="H63" s="171" t="s">
        <v>90</v>
      </c>
      <c r="I63" s="173">
        <v>20</v>
      </c>
      <c r="J63" s="174">
        <v>37843</v>
      </c>
      <c r="K63" s="175">
        <f t="shared" si="0"/>
        <v>756860</v>
      </c>
      <c r="L63" s="154"/>
      <c r="M63" s="149"/>
    </row>
    <row r="64" spans="1:13" ht="15.6">
      <c r="A64" s="149"/>
      <c r="B64" s="150"/>
      <c r="C64" s="170">
        <v>5.2199999999999953</v>
      </c>
      <c r="D64" s="171" t="s">
        <v>493</v>
      </c>
      <c r="E64" s="170">
        <v>5.2199999999999953</v>
      </c>
      <c r="F64" s="171" t="s">
        <v>493</v>
      </c>
      <c r="G64" s="176" t="s">
        <v>158</v>
      </c>
      <c r="H64" s="171" t="s">
        <v>90</v>
      </c>
      <c r="I64" s="173">
        <v>15</v>
      </c>
      <c r="J64" s="174">
        <v>48330</v>
      </c>
      <c r="K64" s="175">
        <f t="shared" si="0"/>
        <v>724950</v>
      </c>
      <c r="L64" s="154"/>
      <c r="M64" s="149"/>
    </row>
    <row r="65" spans="1:13" ht="15.6">
      <c r="A65" s="149"/>
      <c r="B65" s="150"/>
      <c r="C65" s="170">
        <v>5.2299999999999951</v>
      </c>
      <c r="D65" s="171" t="s">
        <v>494</v>
      </c>
      <c r="E65" s="170">
        <v>5.2299999999999951</v>
      </c>
      <c r="F65" s="171" t="s">
        <v>494</v>
      </c>
      <c r="G65" s="176" t="s">
        <v>159</v>
      </c>
      <c r="H65" s="171" t="s">
        <v>90</v>
      </c>
      <c r="I65" s="173">
        <v>10</v>
      </c>
      <c r="J65" s="174">
        <v>17970</v>
      </c>
      <c r="K65" s="175">
        <f t="shared" si="0"/>
        <v>179700</v>
      </c>
      <c r="L65" s="154"/>
      <c r="M65" s="149"/>
    </row>
    <row r="66" spans="1:13" ht="27.6">
      <c r="A66" s="149"/>
      <c r="B66" s="150"/>
      <c r="C66" s="170">
        <v>5.2399999999999949</v>
      </c>
      <c r="D66" s="171" t="s">
        <v>495</v>
      </c>
      <c r="E66" s="170">
        <v>5.2399999999999949</v>
      </c>
      <c r="F66" s="171" t="s">
        <v>495</v>
      </c>
      <c r="G66" s="176" t="s">
        <v>160</v>
      </c>
      <c r="H66" s="171" t="s">
        <v>90</v>
      </c>
      <c r="I66" s="173">
        <v>142</v>
      </c>
      <c r="J66" s="174">
        <v>21539</v>
      </c>
      <c r="K66" s="175">
        <f t="shared" si="0"/>
        <v>3058538</v>
      </c>
      <c r="L66" s="154"/>
      <c r="M66" s="149"/>
    </row>
    <row r="67" spans="1:13" ht="15.6">
      <c r="A67" s="149"/>
      <c r="B67" s="150"/>
      <c r="C67" s="170">
        <v>5.2499999999999947</v>
      </c>
      <c r="D67" s="171" t="s">
        <v>496</v>
      </c>
      <c r="E67" s="170">
        <v>5.2499999999999947</v>
      </c>
      <c r="F67" s="171" t="s">
        <v>496</v>
      </c>
      <c r="G67" s="176" t="s">
        <v>161</v>
      </c>
      <c r="H67" s="171" t="s">
        <v>90</v>
      </c>
      <c r="I67" s="173">
        <v>18</v>
      </c>
      <c r="J67" s="174">
        <v>25839</v>
      </c>
      <c r="K67" s="175">
        <f t="shared" si="0"/>
        <v>465102</v>
      </c>
      <c r="L67" s="154"/>
      <c r="M67" s="149"/>
    </row>
    <row r="68" spans="1:13" ht="27.6">
      <c r="A68" s="149"/>
      <c r="B68" s="150"/>
      <c r="C68" s="170">
        <v>5.2599999999999945</v>
      </c>
      <c r="D68" s="171" t="s">
        <v>497</v>
      </c>
      <c r="E68" s="170">
        <v>5.2599999999999945</v>
      </c>
      <c r="F68" s="171" t="s">
        <v>497</v>
      </c>
      <c r="G68" s="176" t="s">
        <v>162</v>
      </c>
      <c r="H68" s="171" t="s">
        <v>90</v>
      </c>
      <c r="I68" s="173">
        <v>98</v>
      </c>
      <c r="J68" s="174">
        <v>25839</v>
      </c>
      <c r="K68" s="175">
        <f t="shared" si="0"/>
        <v>2532222</v>
      </c>
      <c r="L68" s="154"/>
      <c r="M68" s="149"/>
    </row>
    <row r="69" spans="1:13" ht="15.6">
      <c r="A69" s="149"/>
      <c r="B69" s="150"/>
      <c r="C69" s="170">
        <v>5.2699999999999942</v>
      </c>
      <c r="D69" s="171" t="s">
        <v>498</v>
      </c>
      <c r="E69" s="170">
        <v>5.2699999999999942</v>
      </c>
      <c r="F69" s="171" t="s">
        <v>498</v>
      </c>
      <c r="G69" s="176" t="s">
        <v>163</v>
      </c>
      <c r="H69" s="171" t="s">
        <v>90</v>
      </c>
      <c r="I69" s="173">
        <v>7</v>
      </c>
      <c r="J69" s="174">
        <v>25839</v>
      </c>
      <c r="K69" s="175">
        <f t="shared" si="0"/>
        <v>180873</v>
      </c>
      <c r="L69" s="154"/>
      <c r="M69" s="149"/>
    </row>
    <row r="70" spans="1:13" ht="27.6">
      <c r="A70" s="149"/>
      <c r="B70" s="150"/>
      <c r="C70" s="170">
        <v>5.279999999999994</v>
      </c>
      <c r="D70" s="171" t="s">
        <v>499</v>
      </c>
      <c r="E70" s="170">
        <v>5.279999999999994</v>
      </c>
      <c r="F70" s="171" t="s">
        <v>499</v>
      </c>
      <c r="G70" s="176" t="s">
        <v>164</v>
      </c>
      <c r="H70" s="171" t="s">
        <v>90</v>
      </c>
      <c r="I70" s="173">
        <v>101</v>
      </c>
      <c r="J70" s="174">
        <v>35516</v>
      </c>
      <c r="K70" s="175">
        <f t="shared" si="0"/>
        <v>3587116</v>
      </c>
      <c r="L70" s="154"/>
      <c r="M70" s="149"/>
    </row>
    <row r="71" spans="1:13" ht="15.6">
      <c r="A71" s="149"/>
      <c r="B71" s="150"/>
      <c r="C71" s="170">
        <v>5.2899999999999938</v>
      </c>
      <c r="D71" s="171" t="s">
        <v>500</v>
      </c>
      <c r="E71" s="170">
        <v>5.2899999999999938</v>
      </c>
      <c r="F71" s="171" t="s">
        <v>500</v>
      </c>
      <c r="G71" s="176" t="s">
        <v>165</v>
      </c>
      <c r="H71" s="171" t="s">
        <v>90</v>
      </c>
      <c r="I71" s="173">
        <v>41</v>
      </c>
      <c r="J71" s="174">
        <v>51600</v>
      </c>
      <c r="K71" s="175">
        <f t="shared" si="0"/>
        <v>2115600</v>
      </c>
      <c r="L71" s="154"/>
      <c r="M71" s="149"/>
    </row>
    <row r="72" spans="1:13" ht="15.6">
      <c r="A72" s="149"/>
      <c r="B72" s="150"/>
      <c r="C72" s="170">
        <v>5.2999999999999936</v>
      </c>
      <c r="D72" s="171" t="s">
        <v>501</v>
      </c>
      <c r="E72" s="170">
        <v>5.2999999999999936</v>
      </c>
      <c r="F72" s="171" t="s">
        <v>501</v>
      </c>
      <c r="G72" s="176" t="s">
        <v>166</v>
      </c>
      <c r="H72" s="171" t="s">
        <v>90</v>
      </c>
      <c r="I72" s="173">
        <v>10</v>
      </c>
      <c r="J72" s="174">
        <v>51600</v>
      </c>
      <c r="K72" s="175">
        <f t="shared" ref="K72:K135" si="1">+ROUND(I72*J72,0)</f>
        <v>516000</v>
      </c>
      <c r="L72" s="154"/>
      <c r="M72" s="149"/>
    </row>
    <row r="73" spans="1:13" ht="15.6">
      <c r="A73" s="149"/>
      <c r="B73" s="150"/>
      <c r="C73" s="170">
        <v>5.3099999999999934</v>
      </c>
      <c r="D73" s="171" t="s">
        <v>502</v>
      </c>
      <c r="E73" s="170">
        <v>5.3099999999999934</v>
      </c>
      <c r="F73" s="171" t="s">
        <v>502</v>
      </c>
      <c r="G73" s="176" t="s">
        <v>167</v>
      </c>
      <c r="H73" s="171" t="s">
        <v>90</v>
      </c>
      <c r="I73" s="173">
        <v>15</v>
      </c>
      <c r="J73" s="174">
        <v>51600</v>
      </c>
      <c r="K73" s="175">
        <f t="shared" si="1"/>
        <v>774000</v>
      </c>
      <c r="L73" s="154"/>
      <c r="M73" s="149"/>
    </row>
    <row r="74" spans="1:13" ht="15.6">
      <c r="A74" s="149"/>
      <c r="B74" s="150"/>
      <c r="C74" s="170">
        <v>5.3199999999999932</v>
      </c>
      <c r="D74" s="171" t="s">
        <v>503</v>
      </c>
      <c r="E74" s="170">
        <v>5.3199999999999932</v>
      </c>
      <c r="F74" s="171" t="s">
        <v>503</v>
      </c>
      <c r="G74" s="176" t="s">
        <v>168</v>
      </c>
      <c r="H74" s="171" t="s">
        <v>90</v>
      </c>
      <c r="I74" s="173">
        <v>20</v>
      </c>
      <c r="J74" s="174">
        <v>150500</v>
      </c>
      <c r="K74" s="175">
        <f t="shared" si="1"/>
        <v>3010000</v>
      </c>
      <c r="L74" s="154"/>
      <c r="M74" s="149"/>
    </row>
    <row r="75" spans="1:13" ht="15.6">
      <c r="A75" s="149"/>
      <c r="B75" s="150"/>
      <c r="C75" s="170">
        <v>5.329999999999993</v>
      </c>
      <c r="D75" s="171" t="s">
        <v>504</v>
      </c>
      <c r="E75" s="170">
        <v>5.329999999999993</v>
      </c>
      <c r="F75" s="171" t="s">
        <v>504</v>
      </c>
      <c r="G75" s="176" t="s">
        <v>169</v>
      </c>
      <c r="H75" s="171" t="s">
        <v>90</v>
      </c>
      <c r="I75" s="173">
        <v>10</v>
      </c>
      <c r="J75" s="174">
        <v>116100</v>
      </c>
      <c r="K75" s="175">
        <f t="shared" si="1"/>
        <v>1161000</v>
      </c>
      <c r="L75" s="154"/>
      <c r="M75" s="149"/>
    </row>
    <row r="76" spans="1:13" ht="15.6">
      <c r="A76" s="149"/>
      <c r="B76" s="150"/>
      <c r="C76" s="170">
        <v>5.3399999999999928</v>
      </c>
      <c r="D76" s="171" t="s">
        <v>505</v>
      </c>
      <c r="E76" s="170">
        <v>5.3399999999999928</v>
      </c>
      <c r="F76" s="171" t="s">
        <v>505</v>
      </c>
      <c r="G76" s="176" t="s">
        <v>170</v>
      </c>
      <c r="H76" s="171" t="s">
        <v>90</v>
      </c>
      <c r="I76" s="173">
        <v>36</v>
      </c>
      <c r="J76" s="174">
        <v>18705</v>
      </c>
      <c r="K76" s="175">
        <f t="shared" si="1"/>
        <v>673380</v>
      </c>
      <c r="L76" s="154"/>
      <c r="M76" s="149"/>
    </row>
    <row r="77" spans="1:13" ht="15.6">
      <c r="A77" s="149"/>
      <c r="B77" s="150"/>
      <c r="C77" s="170">
        <v>5.3499999999999925</v>
      </c>
      <c r="D77" s="171" t="s">
        <v>506</v>
      </c>
      <c r="E77" s="170">
        <v>5.3499999999999925</v>
      </c>
      <c r="F77" s="171" t="s">
        <v>506</v>
      </c>
      <c r="G77" s="176" t="s">
        <v>171</v>
      </c>
      <c r="H77" s="171" t="s">
        <v>90</v>
      </c>
      <c r="I77" s="173">
        <v>81</v>
      </c>
      <c r="J77" s="174">
        <v>58050</v>
      </c>
      <c r="K77" s="175">
        <f t="shared" si="1"/>
        <v>4702050</v>
      </c>
      <c r="L77" s="154"/>
      <c r="M77" s="149"/>
    </row>
    <row r="78" spans="1:13" ht="15.6">
      <c r="A78" s="149"/>
      <c r="B78" s="150"/>
      <c r="C78" s="170">
        <v>5.3599999999999923</v>
      </c>
      <c r="D78" s="171" t="s">
        <v>507</v>
      </c>
      <c r="E78" s="170">
        <v>5.3599999999999923</v>
      </c>
      <c r="F78" s="171" t="s">
        <v>507</v>
      </c>
      <c r="G78" s="176" t="s">
        <v>172</v>
      </c>
      <c r="H78" s="171" t="s">
        <v>90</v>
      </c>
      <c r="I78" s="173">
        <v>35</v>
      </c>
      <c r="J78" s="174">
        <v>67366</v>
      </c>
      <c r="K78" s="175">
        <f t="shared" si="1"/>
        <v>2357810</v>
      </c>
      <c r="L78" s="154"/>
      <c r="M78" s="149"/>
    </row>
    <row r="79" spans="1:13" ht="15.6">
      <c r="A79" s="149"/>
      <c r="B79" s="150"/>
      <c r="C79" s="170">
        <v>5.3699999999999921</v>
      </c>
      <c r="D79" s="171" t="s">
        <v>508</v>
      </c>
      <c r="E79" s="170">
        <v>5.3699999999999921</v>
      </c>
      <c r="F79" s="171" t="s">
        <v>508</v>
      </c>
      <c r="G79" s="176" t="s">
        <v>173</v>
      </c>
      <c r="H79" s="171" t="s">
        <v>90</v>
      </c>
      <c r="I79" s="173">
        <v>67</v>
      </c>
      <c r="J79" s="174">
        <v>78260</v>
      </c>
      <c r="K79" s="175">
        <f t="shared" si="1"/>
        <v>5243420</v>
      </c>
      <c r="L79" s="154"/>
      <c r="M79" s="149"/>
    </row>
    <row r="80" spans="1:13" ht="15.6">
      <c r="A80" s="149"/>
      <c r="B80" s="150"/>
      <c r="C80" s="170">
        <v>5.3799999999999919</v>
      </c>
      <c r="D80" s="171" t="s">
        <v>509</v>
      </c>
      <c r="E80" s="170">
        <v>5.3799999999999919</v>
      </c>
      <c r="F80" s="171" t="s">
        <v>509</v>
      </c>
      <c r="G80" s="176" t="s">
        <v>174</v>
      </c>
      <c r="H80" s="171" t="s">
        <v>90</v>
      </c>
      <c r="I80" s="173">
        <v>31</v>
      </c>
      <c r="J80" s="174">
        <v>103630</v>
      </c>
      <c r="K80" s="175">
        <f t="shared" si="1"/>
        <v>3212530</v>
      </c>
      <c r="L80" s="154"/>
      <c r="M80" s="149"/>
    </row>
    <row r="81" spans="1:13" ht="15.6">
      <c r="A81" s="149"/>
      <c r="B81" s="150"/>
      <c r="C81" s="170">
        <v>5.3899999999999917</v>
      </c>
      <c r="D81" s="171" t="s">
        <v>510</v>
      </c>
      <c r="E81" s="170">
        <v>5.3899999999999917</v>
      </c>
      <c r="F81" s="171" t="s">
        <v>510</v>
      </c>
      <c r="G81" s="176" t="s">
        <v>175</v>
      </c>
      <c r="H81" s="171" t="s">
        <v>90</v>
      </c>
      <c r="I81" s="173">
        <v>7</v>
      </c>
      <c r="J81" s="174">
        <v>119970</v>
      </c>
      <c r="K81" s="175">
        <f t="shared" si="1"/>
        <v>839790</v>
      </c>
      <c r="L81" s="154"/>
      <c r="M81" s="149"/>
    </row>
    <row r="82" spans="1:13" ht="15.6">
      <c r="A82" s="149"/>
      <c r="B82" s="150"/>
      <c r="C82" s="170">
        <v>5.3999999999999915</v>
      </c>
      <c r="D82" s="171" t="s">
        <v>511</v>
      </c>
      <c r="E82" s="170">
        <v>5.3999999999999915</v>
      </c>
      <c r="F82" s="171" t="s">
        <v>511</v>
      </c>
      <c r="G82" s="176" t="s">
        <v>176</v>
      </c>
      <c r="H82" s="171" t="s">
        <v>90</v>
      </c>
      <c r="I82" s="173">
        <v>35</v>
      </c>
      <c r="J82" s="174">
        <v>154083</v>
      </c>
      <c r="K82" s="175">
        <f t="shared" si="1"/>
        <v>5392905</v>
      </c>
      <c r="L82" s="154"/>
      <c r="M82" s="149"/>
    </row>
    <row r="83" spans="1:13" ht="15.6">
      <c r="A83" s="149"/>
      <c r="B83" s="150"/>
      <c r="C83" s="170">
        <v>5.4099999999999913</v>
      </c>
      <c r="D83" s="171" t="s">
        <v>512</v>
      </c>
      <c r="E83" s="170">
        <v>5.4099999999999913</v>
      </c>
      <c r="F83" s="171" t="s">
        <v>512</v>
      </c>
      <c r="G83" s="176" t="s">
        <v>177</v>
      </c>
      <c r="H83" s="171" t="s">
        <v>90</v>
      </c>
      <c r="I83" s="173">
        <v>67</v>
      </c>
      <c r="J83" s="174">
        <v>165120</v>
      </c>
      <c r="K83" s="175">
        <f t="shared" si="1"/>
        <v>11063040</v>
      </c>
      <c r="L83" s="154"/>
      <c r="M83" s="149"/>
    </row>
    <row r="84" spans="1:13" ht="15.6">
      <c r="A84" s="149"/>
      <c r="B84" s="150"/>
      <c r="C84" s="170">
        <v>5.419999999999991</v>
      </c>
      <c r="D84" s="171" t="s">
        <v>513</v>
      </c>
      <c r="E84" s="170">
        <v>5.419999999999991</v>
      </c>
      <c r="F84" s="171" t="s">
        <v>513</v>
      </c>
      <c r="G84" s="176" t="s">
        <v>178</v>
      </c>
      <c r="H84" s="171" t="s">
        <v>90</v>
      </c>
      <c r="I84" s="173">
        <v>10</v>
      </c>
      <c r="J84" s="174">
        <v>274954</v>
      </c>
      <c r="K84" s="175">
        <f t="shared" si="1"/>
        <v>2749540</v>
      </c>
      <c r="L84" s="154"/>
      <c r="M84" s="149"/>
    </row>
    <row r="85" spans="1:13" ht="15.6">
      <c r="A85" s="149"/>
      <c r="B85" s="150"/>
      <c r="C85" s="170">
        <v>5.4299999999999908</v>
      </c>
      <c r="D85" s="171" t="s">
        <v>514</v>
      </c>
      <c r="E85" s="170">
        <v>5.4299999999999908</v>
      </c>
      <c r="F85" s="171" t="s">
        <v>514</v>
      </c>
      <c r="G85" s="176" t="s">
        <v>179</v>
      </c>
      <c r="H85" s="171" t="s">
        <v>90</v>
      </c>
      <c r="I85" s="173">
        <v>15</v>
      </c>
      <c r="J85" s="174">
        <v>284660</v>
      </c>
      <c r="K85" s="175">
        <f t="shared" si="1"/>
        <v>4269900</v>
      </c>
      <c r="L85" s="154"/>
      <c r="M85" s="149"/>
    </row>
    <row r="86" spans="1:13" ht="15.6">
      <c r="A86" s="149"/>
      <c r="B86" s="150"/>
      <c r="C86" s="170">
        <v>5.4399999999999906</v>
      </c>
      <c r="D86" s="171" t="s">
        <v>515</v>
      </c>
      <c r="E86" s="170">
        <v>5.4399999999999906</v>
      </c>
      <c r="F86" s="171" t="s">
        <v>515</v>
      </c>
      <c r="G86" s="176" t="s">
        <v>180</v>
      </c>
      <c r="H86" s="171" t="s">
        <v>90</v>
      </c>
      <c r="I86" s="173">
        <v>10</v>
      </c>
      <c r="J86" s="174">
        <v>324650</v>
      </c>
      <c r="K86" s="175">
        <f t="shared" si="1"/>
        <v>3246500</v>
      </c>
      <c r="L86" s="154"/>
      <c r="M86" s="149"/>
    </row>
    <row r="87" spans="1:13" ht="15.6">
      <c r="A87" s="149"/>
      <c r="B87" s="150"/>
      <c r="C87" s="170">
        <v>5.4499999999999904</v>
      </c>
      <c r="D87" s="171" t="s">
        <v>516</v>
      </c>
      <c r="E87" s="170">
        <v>5.4499999999999904</v>
      </c>
      <c r="F87" s="171" t="s">
        <v>516</v>
      </c>
      <c r="G87" s="176" t="s">
        <v>181</v>
      </c>
      <c r="H87" s="171" t="s">
        <v>90</v>
      </c>
      <c r="I87" s="173">
        <v>31</v>
      </c>
      <c r="J87" s="174">
        <v>324650</v>
      </c>
      <c r="K87" s="175">
        <f t="shared" si="1"/>
        <v>10064150</v>
      </c>
      <c r="L87" s="154"/>
      <c r="M87" s="149"/>
    </row>
    <row r="88" spans="1:13" ht="15.6">
      <c r="A88" s="149"/>
      <c r="B88" s="150"/>
      <c r="C88" s="170">
        <v>5.4599999999999902</v>
      </c>
      <c r="D88" s="171" t="s">
        <v>517</v>
      </c>
      <c r="E88" s="170">
        <v>5.4599999999999902</v>
      </c>
      <c r="F88" s="171" t="s">
        <v>517</v>
      </c>
      <c r="G88" s="176" t="s">
        <v>182</v>
      </c>
      <c r="H88" s="171" t="s">
        <v>90</v>
      </c>
      <c r="I88" s="173">
        <v>10</v>
      </c>
      <c r="J88" s="174">
        <v>1059090</v>
      </c>
      <c r="K88" s="175">
        <f t="shared" si="1"/>
        <v>10590900</v>
      </c>
      <c r="L88" s="154"/>
      <c r="M88" s="149"/>
    </row>
    <row r="89" spans="1:13" ht="15.6">
      <c r="A89" s="149"/>
      <c r="B89" s="150"/>
      <c r="C89" s="170">
        <v>5.46999999999999</v>
      </c>
      <c r="D89" s="171" t="s">
        <v>518</v>
      </c>
      <c r="E89" s="170">
        <v>5.46999999999999</v>
      </c>
      <c r="F89" s="171" t="s">
        <v>518</v>
      </c>
      <c r="G89" s="176" t="s">
        <v>183</v>
      </c>
      <c r="H89" s="171" t="s">
        <v>90</v>
      </c>
      <c r="I89" s="173">
        <v>20</v>
      </c>
      <c r="J89" s="174">
        <v>883650</v>
      </c>
      <c r="K89" s="175">
        <f t="shared" si="1"/>
        <v>17673000</v>
      </c>
      <c r="L89" s="154"/>
      <c r="M89" s="149"/>
    </row>
    <row r="90" spans="1:13" ht="15.6">
      <c r="A90" s="149"/>
      <c r="B90" s="150"/>
      <c r="C90" s="170">
        <v>5.5599999999999881</v>
      </c>
      <c r="D90" s="171" t="s">
        <v>519</v>
      </c>
      <c r="E90" s="170">
        <v>5.5599999999999881</v>
      </c>
      <c r="F90" s="171" t="s">
        <v>519</v>
      </c>
      <c r="G90" s="176" t="s">
        <v>184</v>
      </c>
      <c r="H90" s="171" t="s">
        <v>89</v>
      </c>
      <c r="I90" s="173">
        <v>137</v>
      </c>
      <c r="J90" s="174">
        <v>28380</v>
      </c>
      <c r="K90" s="175">
        <f t="shared" si="1"/>
        <v>3888060</v>
      </c>
      <c r="L90" s="154"/>
      <c r="M90" s="149"/>
    </row>
    <row r="91" spans="1:13" ht="15.6">
      <c r="A91" s="149"/>
      <c r="B91" s="150"/>
      <c r="C91" s="170">
        <v>5.5699999999999878</v>
      </c>
      <c r="D91" s="171" t="s">
        <v>520</v>
      </c>
      <c r="E91" s="170">
        <v>5.5699999999999878</v>
      </c>
      <c r="F91" s="171" t="s">
        <v>520</v>
      </c>
      <c r="G91" s="176" t="s">
        <v>185</v>
      </c>
      <c r="H91" s="171" t="s">
        <v>89</v>
      </c>
      <c r="I91" s="173">
        <v>13</v>
      </c>
      <c r="J91" s="174">
        <v>204557</v>
      </c>
      <c r="K91" s="175">
        <f t="shared" si="1"/>
        <v>2659241</v>
      </c>
      <c r="L91" s="154"/>
      <c r="M91" s="149"/>
    </row>
    <row r="92" spans="1:13" ht="15.6">
      <c r="A92" s="149"/>
      <c r="B92" s="150"/>
      <c r="C92" s="170">
        <v>5.5799999999999876</v>
      </c>
      <c r="D92" s="171" t="s">
        <v>521</v>
      </c>
      <c r="E92" s="170">
        <v>5.5799999999999876</v>
      </c>
      <c r="F92" s="171" t="s">
        <v>521</v>
      </c>
      <c r="G92" s="176" t="s">
        <v>186</v>
      </c>
      <c r="H92" s="171" t="s">
        <v>89</v>
      </c>
      <c r="I92" s="173">
        <v>2</v>
      </c>
      <c r="J92" s="174">
        <v>217457</v>
      </c>
      <c r="K92" s="175">
        <f t="shared" si="1"/>
        <v>434914</v>
      </c>
      <c r="L92" s="154"/>
      <c r="M92" s="149"/>
    </row>
    <row r="93" spans="1:13" ht="15.6">
      <c r="A93" s="149"/>
      <c r="B93" s="150"/>
      <c r="C93" s="170">
        <v>5.5899999999999874</v>
      </c>
      <c r="D93" s="171" t="s">
        <v>522</v>
      </c>
      <c r="E93" s="170">
        <v>5.5899999999999874</v>
      </c>
      <c r="F93" s="171" t="s">
        <v>522</v>
      </c>
      <c r="G93" s="176" t="s">
        <v>187</v>
      </c>
      <c r="H93" s="171" t="s">
        <v>89</v>
      </c>
      <c r="I93" s="173">
        <v>1</v>
      </c>
      <c r="J93" s="174">
        <v>223600</v>
      </c>
      <c r="K93" s="175">
        <f t="shared" si="1"/>
        <v>223600</v>
      </c>
      <c r="L93" s="154"/>
      <c r="M93" s="149"/>
    </row>
    <row r="94" spans="1:13" ht="15.6">
      <c r="A94" s="149"/>
      <c r="B94" s="150"/>
      <c r="C94" s="170">
        <v>5.5999999999999872</v>
      </c>
      <c r="D94" s="171" t="s">
        <v>523</v>
      </c>
      <c r="E94" s="170">
        <v>5.5999999999999872</v>
      </c>
      <c r="F94" s="171" t="s">
        <v>523</v>
      </c>
      <c r="G94" s="176" t="s">
        <v>188</v>
      </c>
      <c r="H94" s="171" t="s">
        <v>89</v>
      </c>
      <c r="I94" s="173">
        <v>1</v>
      </c>
      <c r="J94" s="174">
        <v>1032000</v>
      </c>
      <c r="K94" s="175">
        <f t="shared" si="1"/>
        <v>1032000</v>
      </c>
      <c r="L94" s="154"/>
      <c r="M94" s="149"/>
    </row>
    <row r="95" spans="1:13" ht="15.6">
      <c r="A95" s="149"/>
      <c r="B95" s="150"/>
      <c r="C95" s="170">
        <v>5.609999999999987</v>
      </c>
      <c r="D95" s="171" t="s">
        <v>524</v>
      </c>
      <c r="E95" s="170">
        <v>5.609999999999987</v>
      </c>
      <c r="F95" s="171" t="s">
        <v>524</v>
      </c>
      <c r="G95" s="176" t="s">
        <v>189</v>
      </c>
      <c r="H95" s="171" t="s">
        <v>90</v>
      </c>
      <c r="I95" s="173">
        <v>46</v>
      </c>
      <c r="J95" s="174">
        <v>156950</v>
      </c>
      <c r="K95" s="175">
        <f t="shared" si="1"/>
        <v>7219700</v>
      </c>
      <c r="L95" s="154"/>
      <c r="M95" s="149"/>
    </row>
    <row r="96" spans="1:13" ht="15.6">
      <c r="A96" s="149"/>
      <c r="B96" s="150"/>
      <c r="C96" s="170">
        <v>5.6199999999999868</v>
      </c>
      <c r="D96" s="171" t="s">
        <v>525</v>
      </c>
      <c r="E96" s="170">
        <v>5.6199999999999868</v>
      </c>
      <c r="F96" s="171" t="s">
        <v>525</v>
      </c>
      <c r="G96" s="176" t="s">
        <v>190</v>
      </c>
      <c r="H96" s="171" t="s">
        <v>90</v>
      </c>
      <c r="I96" s="173">
        <v>84</v>
      </c>
      <c r="J96" s="174">
        <v>199950</v>
      </c>
      <c r="K96" s="175">
        <f t="shared" si="1"/>
        <v>16795800</v>
      </c>
      <c r="L96" s="154"/>
      <c r="M96" s="149"/>
    </row>
    <row r="97" spans="1:13" ht="15.6">
      <c r="A97" s="149"/>
      <c r="B97" s="150"/>
      <c r="C97" s="170">
        <v>5.6299999999999866</v>
      </c>
      <c r="D97" s="171" t="s">
        <v>526</v>
      </c>
      <c r="E97" s="170">
        <v>5.6299999999999866</v>
      </c>
      <c r="F97" s="171" t="s">
        <v>526</v>
      </c>
      <c r="G97" s="176" t="s">
        <v>191</v>
      </c>
      <c r="H97" s="171" t="s">
        <v>90</v>
      </c>
      <c r="I97" s="173">
        <v>20</v>
      </c>
      <c r="J97" s="174">
        <v>264450</v>
      </c>
      <c r="K97" s="175">
        <f t="shared" si="1"/>
        <v>5289000</v>
      </c>
      <c r="L97" s="154"/>
      <c r="M97" s="149"/>
    </row>
    <row r="98" spans="1:13" ht="69">
      <c r="A98" s="149"/>
      <c r="B98" s="150"/>
      <c r="C98" s="170">
        <v>5.66</v>
      </c>
      <c r="D98" s="171" t="s">
        <v>527</v>
      </c>
      <c r="E98" s="170">
        <v>5.66</v>
      </c>
      <c r="F98" s="171" t="s">
        <v>527</v>
      </c>
      <c r="G98" s="176" t="s">
        <v>192</v>
      </c>
      <c r="H98" s="171" t="s">
        <v>90</v>
      </c>
      <c r="I98" s="173">
        <v>15</v>
      </c>
      <c r="J98" s="174">
        <v>2434230</v>
      </c>
      <c r="K98" s="175">
        <f t="shared" si="1"/>
        <v>36513450</v>
      </c>
      <c r="L98" s="154"/>
      <c r="M98" s="149"/>
    </row>
    <row r="99" spans="1:13" ht="27.6">
      <c r="A99" s="149"/>
      <c r="B99" s="150"/>
      <c r="C99" s="170">
        <v>5.67</v>
      </c>
      <c r="D99" s="171" t="s">
        <v>528</v>
      </c>
      <c r="E99" s="170">
        <v>5.67</v>
      </c>
      <c r="F99" s="171" t="s">
        <v>528</v>
      </c>
      <c r="G99" s="176" t="s">
        <v>193</v>
      </c>
      <c r="H99" s="171" t="s">
        <v>89</v>
      </c>
      <c r="I99" s="173">
        <v>1</v>
      </c>
      <c r="J99" s="174">
        <v>10913400</v>
      </c>
      <c r="K99" s="175">
        <f t="shared" si="1"/>
        <v>10913400</v>
      </c>
      <c r="L99" s="154"/>
      <c r="M99" s="149"/>
    </row>
    <row r="100" spans="1:13" ht="55.2">
      <c r="A100" s="149"/>
      <c r="B100" s="150"/>
      <c r="C100" s="170">
        <v>5.6899999999999995</v>
      </c>
      <c r="D100" s="171" t="s">
        <v>529</v>
      </c>
      <c r="E100" s="170">
        <v>5.6899999999999995</v>
      </c>
      <c r="F100" s="171" t="s">
        <v>529</v>
      </c>
      <c r="G100" s="176" t="s">
        <v>194</v>
      </c>
      <c r="H100" s="171" t="s">
        <v>90</v>
      </c>
      <c r="I100" s="173">
        <v>15</v>
      </c>
      <c r="J100" s="174">
        <v>430860</v>
      </c>
      <c r="K100" s="175">
        <f t="shared" si="1"/>
        <v>6462900</v>
      </c>
      <c r="L100" s="154"/>
      <c r="M100" s="149"/>
    </row>
    <row r="101" spans="1:13" ht="69">
      <c r="A101" s="149"/>
      <c r="B101" s="150"/>
      <c r="C101" s="170">
        <v>5.7099999999999991</v>
      </c>
      <c r="D101" s="171" t="s">
        <v>530</v>
      </c>
      <c r="E101" s="170">
        <v>5.7099999999999991</v>
      </c>
      <c r="F101" s="171" t="s">
        <v>530</v>
      </c>
      <c r="G101" s="176" t="s">
        <v>195</v>
      </c>
      <c r="H101" s="171" t="s">
        <v>90</v>
      </c>
      <c r="I101" s="173">
        <v>12</v>
      </c>
      <c r="J101" s="174">
        <v>1497690</v>
      </c>
      <c r="K101" s="175">
        <f t="shared" si="1"/>
        <v>17972280</v>
      </c>
      <c r="L101" s="154"/>
      <c r="M101" s="149"/>
    </row>
    <row r="102" spans="1:13" ht="69">
      <c r="A102" s="149"/>
      <c r="B102" s="150"/>
      <c r="C102" s="170">
        <v>5.7299999999999986</v>
      </c>
      <c r="D102" s="171" t="s">
        <v>531</v>
      </c>
      <c r="E102" s="170">
        <v>5.7299999999999986</v>
      </c>
      <c r="F102" s="171" t="s">
        <v>531</v>
      </c>
      <c r="G102" s="176" t="s">
        <v>196</v>
      </c>
      <c r="H102" s="171" t="s">
        <v>90</v>
      </c>
      <c r="I102" s="173">
        <v>12</v>
      </c>
      <c r="J102" s="174">
        <v>49573</v>
      </c>
      <c r="K102" s="175">
        <f t="shared" si="1"/>
        <v>594876</v>
      </c>
      <c r="L102" s="154"/>
      <c r="M102" s="149"/>
    </row>
    <row r="103" spans="1:13" ht="69">
      <c r="A103" s="149"/>
      <c r="B103" s="150"/>
      <c r="C103" s="170">
        <v>5.7499999999999982</v>
      </c>
      <c r="D103" s="171" t="s">
        <v>532</v>
      </c>
      <c r="E103" s="170">
        <v>5.7499999999999982</v>
      </c>
      <c r="F103" s="171" t="s">
        <v>532</v>
      </c>
      <c r="G103" s="176" t="s">
        <v>197</v>
      </c>
      <c r="H103" s="171" t="s">
        <v>90</v>
      </c>
      <c r="I103" s="173">
        <v>12</v>
      </c>
      <c r="J103" s="174">
        <v>522450</v>
      </c>
      <c r="K103" s="175">
        <f t="shared" si="1"/>
        <v>6269400</v>
      </c>
      <c r="L103" s="154"/>
      <c r="M103" s="149"/>
    </row>
    <row r="104" spans="1:13" ht="41.4">
      <c r="A104" s="149"/>
      <c r="B104" s="150"/>
      <c r="C104" s="170">
        <v>5.759999999999998</v>
      </c>
      <c r="D104" s="171" t="s">
        <v>533</v>
      </c>
      <c r="E104" s="170">
        <v>5.759999999999998</v>
      </c>
      <c r="F104" s="171" t="s">
        <v>533</v>
      </c>
      <c r="G104" s="176" t="s">
        <v>198</v>
      </c>
      <c r="H104" s="171" t="s">
        <v>89</v>
      </c>
      <c r="I104" s="173">
        <v>1</v>
      </c>
      <c r="J104" s="174">
        <v>21601050</v>
      </c>
      <c r="K104" s="175">
        <f t="shared" si="1"/>
        <v>21601050</v>
      </c>
      <c r="L104" s="154"/>
      <c r="M104" s="149"/>
    </row>
    <row r="105" spans="1:13" ht="27.6">
      <c r="A105" s="149"/>
      <c r="B105" s="150"/>
      <c r="C105" s="170">
        <v>5.7699999999999978</v>
      </c>
      <c r="D105" s="171" t="s">
        <v>534</v>
      </c>
      <c r="E105" s="170">
        <v>5.7699999999999978</v>
      </c>
      <c r="F105" s="171" t="s">
        <v>534</v>
      </c>
      <c r="G105" s="176" t="s">
        <v>199</v>
      </c>
      <c r="H105" s="171" t="s">
        <v>89</v>
      </c>
      <c r="I105" s="173">
        <v>1</v>
      </c>
      <c r="J105" s="174">
        <v>668220</v>
      </c>
      <c r="K105" s="175">
        <f t="shared" si="1"/>
        <v>668220</v>
      </c>
      <c r="L105" s="154"/>
      <c r="M105" s="149"/>
    </row>
    <row r="106" spans="1:13" ht="55.2">
      <c r="A106" s="149"/>
      <c r="B106" s="150"/>
      <c r="C106" s="170">
        <v>5.7799999999999976</v>
      </c>
      <c r="D106" s="171" t="s">
        <v>535</v>
      </c>
      <c r="E106" s="170">
        <v>5.7799999999999976</v>
      </c>
      <c r="F106" s="171" t="s">
        <v>535</v>
      </c>
      <c r="G106" s="176" t="s">
        <v>200</v>
      </c>
      <c r="H106" s="171" t="s">
        <v>90</v>
      </c>
      <c r="I106" s="173">
        <v>11</v>
      </c>
      <c r="J106" s="174">
        <v>120869</v>
      </c>
      <c r="K106" s="175">
        <f t="shared" si="1"/>
        <v>1329559</v>
      </c>
      <c r="L106" s="154"/>
      <c r="M106" s="149"/>
    </row>
    <row r="107" spans="1:13" ht="27.6">
      <c r="A107" s="149"/>
      <c r="B107" s="150"/>
      <c r="C107" s="170">
        <v>5.7899999999999974</v>
      </c>
      <c r="D107" s="171" t="s">
        <v>536</v>
      </c>
      <c r="E107" s="170">
        <v>5.7899999999999974</v>
      </c>
      <c r="F107" s="171" t="s">
        <v>536</v>
      </c>
      <c r="G107" s="176" t="s">
        <v>201</v>
      </c>
      <c r="H107" s="171" t="s">
        <v>90</v>
      </c>
      <c r="I107" s="173">
        <v>76</v>
      </c>
      <c r="J107" s="174">
        <v>70950</v>
      </c>
      <c r="K107" s="175">
        <f t="shared" si="1"/>
        <v>5392200</v>
      </c>
      <c r="L107" s="154"/>
      <c r="M107" s="149"/>
    </row>
    <row r="108" spans="1:13" ht="27.6">
      <c r="A108" s="149"/>
      <c r="B108" s="150"/>
      <c r="C108" s="170">
        <v>5.7999999999999972</v>
      </c>
      <c r="D108" s="171" t="s">
        <v>537</v>
      </c>
      <c r="E108" s="170">
        <v>5.7999999999999972</v>
      </c>
      <c r="F108" s="171" t="s">
        <v>537</v>
      </c>
      <c r="G108" s="176" t="s">
        <v>202</v>
      </c>
      <c r="H108" s="171" t="s">
        <v>90</v>
      </c>
      <c r="I108" s="173">
        <v>194</v>
      </c>
      <c r="J108" s="174">
        <v>48160</v>
      </c>
      <c r="K108" s="175">
        <f t="shared" si="1"/>
        <v>9343040</v>
      </c>
      <c r="L108" s="154"/>
      <c r="M108" s="149"/>
    </row>
    <row r="109" spans="1:13" ht="27.6">
      <c r="A109" s="149"/>
      <c r="B109" s="150"/>
      <c r="C109" s="170">
        <v>5.8099999999999969</v>
      </c>
      <c r="D109" s="171" t="s">
        <v>538</v>
      </c>
      <c r="E109" s="170">
        <v>5.8099999999999969</v>
      </c>
      <c r="F109" s="171" t="s">
        <v>538</v>
      </c>
      <c r="G109" s="176" t="s">
        <v>203</v>
      </c>
      <c r="H109" s="171" t="s">
        <v>89</v>
      </c>
      <c r="I109" s="173">
        <v>14</v>
      </c>
      <c r="J109" s="174">
        <v>193500</v>
      </c>
      <c r="K109" s="175">
        <f t="shared" si="1"/>
        <v>2709000</v>
      </c>
      <c r="L109" s="154"/>
      <c r="M109" s="149"/>
    </row>
    <row r="110" spans="1:13" ht="27.6">
      <c r="A110" s="149"/>
      <c r="B110" s="150"/>
      <c r="C110" s="170">
        <v>5.8199999999999967</v>
      </c>
      <c r="D110" s="171" t="s">
        <v>539</v>
      </c>
      <c r="E110" s="170">
        <v>5.8199999999999967</v>
      </c>
      <c r="F110" s="171" t="s">
        <v>539</v>
      </c>
      <c r="G110" s="176" t="s">
        <v>204</v>
      </c>
      <c r="H110" s="171" t="s">
        <v>89</v>
      </c>
      <c r="I110" s="173">
        <v>11</v>
      </c>
      <c r="J110" s="174">
        <v>169563</v>
      </c>
      <c r="K110" s="175">
        <f t="shared" si="1"/>
        <v>1865193</v>
      </c>
      <c r="L110" s="154"/>
      <c r="M110" s="149"/>
    </row>
    <row r="111" spans="1:13" ht="15.6">
      <c r="A111" s="149"/>
      <c r="B111" s="150"/>
      <c r="C111" s="170">
        <v>5.8299999999999965</v>
      </c>
      <c r="D111" s="171" t="s">
        <v>540</v>
      </c>
      <c r="E111" s="170">
        <v>5.8299999999999965</v>
      </c>
      <c r="F111" s="171" t="s">
        <v>540</v>
      </c>
      <c r="G111" s="176" t="s">
        <v>205</v>
      </c>
      <c r="H111" s="171" t="s">
        <v>90</v>
      </c>
      <c r="I111" s="173">
        <v>11</v>
      </c>
      <c r="J111" s="174">
        <v>86430</v>
      </c>
      <c r="K111" s="175">
        <f t="shared" si="1"/>
        <v>950730</v>
      </c>
      <c r="L111" s="154"/>
      <c r="M111" s="149"/>
    </row>
    <row r="112" spans="1:13" ht="27.6">
      <c r="A112" s="149"/>
      <c r="B112" s="150"/>
      <c r="C112" s="170">
        <v>5.8399999999999963</v>
      </c>
      <c r="D112" s="171" t="s">
        <v>541</v>
      </c>
      <c r="E112" s="170">
        <v>5.8399999999999963</v>
      </c>
      <c r="F112" s="171" t="s">
        <v>541</v>
      </c>
      <c r="G112" s="176" t="s">
        <v>206</v>
      </c>
      <c r="H112" s="171" t="s">
        <v>89</v>
      </c>
      <c r="I112" s="173">
        <v>16</v>
      </c>
      <c r="J112" s="174">
        <v>322500</v>
      </c>
      <c r="K112" s="175">
        <f t="shared" si="1"/>
        <v>5160000</v>
      </c>
      <c r="L112" s="154"/>
      <c r="M112" s="149"/>
    </row>
    <row r="113" spans="1:13" ht="27.6">
      <c r="A113" s="149"/>
      <c r="B113" s="150"/>
      <c r="C113" s="170">
        <v>5.8499999999999961</v>
      </c>
      <c r="D113" s="171" t="s">
        <v>542</v>
      </c>
      <c r="E113" s="170">
        <v>5.8499999999999961</v>
      </c>
      <c r="F113" s="171" t="s">
        <v>542</v>
      </c>
      <c r="G113" s="176" t="s">
        <v>207</v>
      </c>
      <c r="H113" s="171" t="s">
        <v>90</v>
      </c>
      <c r="I113" s="173">
        <v>33</v>
      </c>
      <c r="J113" s="174">
        <v>167700</v>
      </c>
      <c r="K113" s="175">
        <f t="shared" si="1"/>
        <v>5534100</v>
      </c>
      <c r="L113" s="154"/>
      <c r="M113" s="149"/>
    </row>
    <row r="114" spans="1:13" ht="15.6">
      <c r="A114" s="149"/>
      <c r="B114" s="150"/>
      <c r="C114" s="170">
        <v>5.8599999999999959</v>
      </c>
      <c r="D114" s="171" t="s">
        <v>543</v>
      </c>
      <c r="E114" s="170">
        <v>5.8599999999999959</v>
      </c>
      <c r="F114" s="171" t="s">
        <v>543</v>
      </c>
      <c r="G114" s="176" t="s">
        <v>208</v>
      </c>
      <c r="H114" s="171" t="s">
        <v>89</v>
      </c>
      <c r="I114" s="173">
        <v>172</v>
      </c>
      <c r="J114" s="174">
        <v>277350</v>
      </c>
      <c r="K114" s="175">
        <f t="shared" si="1"/>
        <v>47704200</v>
      </c>
      <c r="L114" s="154"/>
      <c r="M114" s="149"/>
    </row>
    <row r="115" spans="1:13" ht="15.6">
      <c r="A115" s="149"/>
      <c r="B115" s="150"/>
      <c r="C115" s="170">
        <v>5.8699999999999957</v>
      </c>
      <c r="D115" s="171" t="s">
        <v>544</v>
      </c>
      <c r="E115" s="170">
        <v>5.8699999999999957</v>
      </c>
      <c r="F115" s="171" t="s">
        <v>544</v>
      </c>
      <c r="G115" s="176" t="s">
        <v>209</v>
      </c>
      <c r="H115" s="171" t="s">
        <v>89</v>
      </c>
      <c r="I115" s="173">
        <v>150</v>
      </c>
      <c r="J115" s="174">
        <v>124310</v>
      </c>
      <c r="K115" s="175">
        <f t="shared" si="1"/>
        <v>18646500</v>
      </c>
      <c r="L115" s="154"/>
      <c r="M115" s="149"/>
    </row>
    <row r="116" spans="1:13" ht="15.6">
      <c r="A116" s="149"/>
      <c r="B116" s="150"/>
      <c r="C116" s="170">
        <v>5.8799999999999955</v>
      </c>
      <c r="D116" s="171" t="s">
        <v>545</v>
      </c>
      <c r="E116" s="170">
        <v>5.8799999999999955</v>
      </c>
      <c r="F116" s="171" t="s">
        <v>545</v>
      </c>
      <c r="G116" s="176" t="s">
        <v>210</v>
      </c>
      <c r="H116" s="171" t="s">
        <v>89</v>
      </c>
      <c r="I116" s="173">
        <v>6</v>
      </c>
      <c r="J116" s="174">
        <v>161250</v>
      </c>
      <c r="K116" s="175">
        <f t="shared" si="1"/>
        <v>967500</v>
      </c>
      <c r="L116" s="154"/>
      <c r="M116" s="149"/>
    </row>
    <row r="117" spans="1:13" ht="15.6">
      <c r="A117" s="149"/>
      <c r="B117" s="150"/>
      <c r="C117" s="170">
        <v>5.8899999999999952</v>
      </c>
      <c r="D117" s="171" t="s">
        <v>546</v>
      </c>
      <c r="E117" s="170">
        <v>5.8899999999999952</v>
      </c>
      <c r="F117" s="171" t="s">
        <v>546</v>
      </c>
      <c r="G117" s="176" t="s">
        <v>211</v>
      </c>
      <c r="H117" s="171" t="s">
        <v>89</v>
      </c>
      <c r="I117" s="173">
        <v>15</v>
      </c>
      <c r="J117" s="174">
        <v>228514</v>
      </c>
      <c r="K117" s="175">
        <f t="shared" si="1"/>
        <v>3427710</v>
      </c>
      <c r="L117" s="154"/>
      <c r="M117" s="149"/>
    </row>
    <row r="118" spans="1:13" ht="15.6">
      <c r="A118" s="149"/>
      <c r="B118" s="150"/>
      <c r="C118" s="170">
        <v>5.899999999999995</v>
      </c>
      <c r="D118" s="171" t="s">
        <v>547</v>
      </c>
      <c r="E118" s="170">
        <v>5.899999999999995</v>
      </c>
      <c r="F118" s="171" t="s">
        <v>547</v>
      </c>
      <c r="G118" s="176" t="s">
        <v>212</v>
      </c>
      <c r="H118" s="171" t="s">
        <v>89</v>
      </c>
      <c r="I118" s="173">
        <v>6</v>
      </c>
      <c r="J118" s="174">
        <v>387000</v>
      </c>
      <c r="K118" s="175">
        <f t="shared" si="1"/>
        <v>2322000</v>
      </c>
      <c r="L118" s="154"/>
      <c r="M118" s="149"/>
    </row>
    <row r="119" spans="1:13" ht="15.6">
      <c r="A119" s="149"/>
      <c r="B119" s="150"/>
      <c r="C119" s="170">
        <v>5.9099999999999948</v>
      </c>
      <c r="D119" s="171" t="s">
        <v>548</v>
      </c>
      <c r="E119" s="170">
        <v>5.9099999999999948</v>
      </c>
      <c r="F119" s="171" t="s">
        <v>548</v>
      </c>
      <c r="G119" s="176" t="s">
        <v>213</v>
      </c>
      <c r="H119" s="171" t="s">
        <v>89</v>
      </c>
      <c r="I119" s="173">
        <v>17</v>
      </c>
      <c r="J119" s="174">
        <v>180600</v>
      </c>
      <c r="K119" s="175">
        <f t="shared" si="1"/>
        <v>3070200</v>
      </c>
      <c r="L119" s="154"/>
      <c r="M119" s="149"/>
    </row>
    <row r="120" spans="1:13" ht="15.6">
      <c r="A120" s="149"/>
      <c r="B120" s="150"/>
      <c r="C120" s="170">
        <v>5.9199999999999946</v>
      </c>
      <c r="D120" s="171" t="s">
        <v>549</v>
      </c>
      <c r="E120" s="170">
        <v>5.9199999999999946</v>
      </c>
      <c r="F120" s="171" t="s">
        <v>549</v>
      </c>
      <c r="G120" s="176" t="s">
        <v>214</v>
      </c>
      <c r="H120" s="171" t="s">
        <v>89</v>
      </c>
      <c r="I120" s="173">
        <v>77</v>
      </c>
      <c r="J120" s="174">
        <v>184900</v>
      </c>
      <c r="K120" s="175">
        <f t="shared" si="1"/>
        <v>14237300</v>
      </c>
      <c r="L120" s="154"/>
      <c r="M120" s="149"/>
    </row>
    <row r="121" spans="1:13" ht="15.6">
      <c r="A121" s="149"/>
      <c r="B121" s="150"/>
      <c r="C121" s="170">
        <v>5.949999999999994</v>
      </c>
      <c r="D121" s="171" t="s">
        <v>550</v>
      </c>
      <c r="E121" s="170">
        <v>5.949999999999994</v>
      </c>
      <c r="F121" s="171" t="s">
        <v>550</v>
      </c>
      <c r="G121" s="176" t="s">
        <v>215</v>
      </c>
      <c r="H121" s="171" t="s">
        <v>89</v>
      </c>
      <c r="I121" s="173">
        <v>1</v>
      </c>
      <c r="J121" s="174">
        <v>10320000</v>
      </c>
      <c r="K121" s="175">
        <f t="shared" si="1"/>
        <v>10320000</v>
      </c>
      <c r="L121" s="154"/>
      <c r="M121" s="149"/>
    </row>
    <row r="122" spans="1:13" ht="15.6">
      <c r="A122" s="149"/>
      <c r="B122" s="150"/>
      <c r="C122" s="170">
        <v>5.9599999999999937</v>
      </c>
      <c r="D122" s="171" t="s">
        <v>551</v>
      </c>
      <c r="E122" s="170">
        <v>5.9599999999999937</v>
      </c>
      <c r="F122" s="171" t="s">
        <v>551</v>
      </c>
      <c r="G122" s="176" t="s">
        <v>216</v>
      </c>
      <c r="H122" s="171" t="s">
        <v>89</v>
      </c>
      <c r="I122" s="173">
        <v>1</v>
      </c>
      <c r="J122" s="174">
        <v>3483000</v>
      </c>
      <c r="K122" s="175">
        <f t="shared" si="1"/>
        <v>3483000</v>
      </c>
      <c r="L122" s="154"/>
      <c r="M122" s="149"/>
    </row>
    <row r="123" spans="1:13" ht="15.6">
      <c r="A123" s="149"/>
      <c r="B123" s="150"/>
      <c r="C123" s="170">
        <v>5.9699999999999935</v>
      </c>
      <c r="D123" s="171" t="s">
        <v>552</v>
      </c>
      <c r="E123" s="170">
        <v>5.9699999999999935</v>
      </c>
      <c r="F123" s="171" t="s">
        <v>552</v>
      </c>
      <c r="G123" s="176" t="s">
        <v>217</v>
      </c>
      <c r="H123" s="171" t="s">
        <v>89</v>
      </c>
      <c r="I123" s="173">
        <v>1</v>
      </c>
      <c r="J123" s="174">
        <v>2687500</v>
      </c>
      <c r="K123" s="175">
        <f t="shared" si="1"/>
        <v>2687500</v>
      </c>
      <c r="L123" s="154"/>
      <c r="M123" s="149"/>
    </row>
    <row r="124" spans="1:13" ht="15.6">
      <c r="A124" s="149"/>
      <c r="B124" s="150"/>
      <c r="C124" s="170">
        <v>5.9799999999999933</v>
      </c>
      <c r="D124" s="171" t="s">
        <v>553</v>
      </c>
      <c r="E124" s="170">
        <v>5.9799999999999933</v>
      </c>
      <c r="F124" s="171" t="s">
        <v>553</v>
      </c>
      <c r="G124" s="176" t="s">
        <v>218</v>
      </c>
      <c r="H124" s="171" t="s">
        <v>89</v>
      </c>
      <c r="I124" s="173">
        <v>1</v>
      </c>
      <c r="J124" s="174">
        <v>1139500</v>
      </c>
      <c r="K124" s="175">
        <f t="shared" si="1"/>
        <v>1139500</v>
      </c>
      <c r="L124" s="154"/>
      <c r="M124" s="149"/>
    </row>
    <row r="125" spans="1:13" ht="41.4">
      <c r="A125" s="149"/>
      <c r="B125" s="150"/>
      <c r="C125" s="170">
        <v>5.107000000000002</v>
      </c>
      <c r="D125" s="171" t="s">
        <v>554</v>
      </c>
      <c r="E125" s="170">
        <v>5.107000000000002</v>
      </c>
      <c r="F125" s="171" t="s">
        <v>554</v>
      </c>
      <c r="G125" s="176" t="s">
        <v>219</v>
      </c>
      <c r="H125" s="171" t="s">
        <v>89</v>
      </c>
      <c r="I125" s="173">
        <v>1</v>
      </c>
      <c r="J125" s="174">
        <v>759383</v>
      </c>
      <c r="K125" s="175">
        <f t="shared" si="1"/>
        <v>759383</v>
      </c>
      <c r="L125" s="154"/>
      <c r="M125" s="149"/>
    </row>
    <row r="126" spans="1:13" ht="69">
      <c r="A126" s="149"/>
      <c r="B126" s="150"/>
      <c r="C126" s="170">
        <v>5.1080000000000023</v>
      </c>
      <c r="D126" s="171" t="s">
        <v>555</v>
      </c>
      <c r="E126" s="170">
        <v>5.1080000000000023</v>
      </c>
      <c r="F126" s="171" t="s">
        <v>555</v>
      </c>
      <c r="G126" s="176" t="s">
        <v>220</v>
      </c>
      <c r="H126" s="171" t="s">
        <v>89</v>
      </c>
      <c r="I126" s="173">
        <v>1</v>
      </c>
      <c r="J126" s="174">
        <v>9005934</v>
      </c>
      <c r="K126" s="175">
        <f t="shared" si="1"/>
        <v>9005934</v>
      </c>
      <c r="L126" s="154"/>
      <c r="M126" s="149"/>
    </row>
    <row r="127" spans="1:13" ht="69">
      <c r="A127" s="149"/>
      <c r="B127" s="150"/>
      <c r="C127" s="170">
        <v>5.1090000000000027</v>
      </c>
      <c r="D127" s="171" t="s">
        <v>556</v>
      </c>
      <c r="E127" s="170">
        <v>5.1090000000000027</v>
      </c>
      <c r="F127" s="171" t="s">
        <v>556</v>
      </c>
      <c r="G127" s="176" t="s">
        <v>221</v>
      </c>
      <c r="H127" s="171" t="s">
        <v>89</v>
      </c>
      <c r="I127" s="173">
        <v>1</v>
      </c>
      <c r="J127" s="174">
        <v>11181734</v>
      </c>
      <c r="K127" s="175">
        <f t="shared" si="1"/>
        <v>11181734</v>
      </c>
      <c r="L127" s="154"/>
      <c r="M127" s="149"/>
    </row>
    <row r="128" spans="1:13" ht="41.4">
      <c r="A128" s="149"/>
      <c r="B128" s="150"/>
      <c r="C128" s="170">
        <v>5.110000000000003</v>
      </c>
      <c r="D128" s="171" t="s">
        <v>557</v>
      </c>
      <c r="E128" s="170">
        <v>5.110000000000003</v>
      </c>
      <c r="F128" s="171" t="s">
        <v>557</v>
      </c>
      <c r="G128" s="176" t="s">
        <v>222</v>
      </c>
      <c r="H128" s="171" t="s">
        <v>89</v>
      </c>
      <c r="I128" s="173">
        <v>1</v>
      </c>
      <c r="J128" s="174">
        <v>1000183</v>
      </c>
      <c r="K128" s="175">
        <f t="shared" si="1"/>
        <v>1000183</v>
      </c>
      <c r="L128" s="154"/>
      <c r="M128" s="149"/>
    </row>
    <row r="129" spans="1:13" ht="15.6">
      <c r="A129" s="149"/>
      <c r="B129" s="150"/>
      <c r="C129" s="170">
        <v>5.1110000000000033</v>
      </c>
      <c r="D129" s="171" t="s">
        <v>558</v>
      </c>
      <c r="E129" s="170">
        <v>5.1110000000000033</v>
      </c>
      <c r="F129" s="171" t="s">
        <v>558</v>
      </c>
      <c r="G129" s="176" t="s">
        <v>223</v>
      </c>
      <c r="H129" s="171" t="s">
        <v>90</v>
      </c>
      <c r="I129" s="173">
        <v>3</v>
      </c>
      <c r="J129" s="174">
        <v>81270</v>
      </c>
      <c r="K129" s="175">
        <f t="shared" si="1"/>
        <v>243810</v>
      </c>
      <c r="L129" s="154"/>
      <c r="M129" s="149"/>
    </row>
    <row r="130" spans="1:13" ht="41.4">
      <c r="A130" s="149"/>
      <c r="B130" s="150"/>
      <c r="C130" s="170">
        <v>5.1200000000000063</v>
      </c>
      <c r="D130" s="171" t="s">
        <v>559</v>
      </c>
      <c r="E130" s="170">
        <v>5.1200000000000063</v>
      </c>
      <c r="F130" s="171" t="s">
        <v>559</v>
      </c>
      <c r="G130" s="176" t="s">
        <v>224</v>
      </c>
      <c r="H130" s="171" t="s">
        <v>89</v>
      </c>
      <c r="I130" s="173">
        <v>80</v>
      </c>
      <c r="J130" s="174">
        <v>374100</v>
      </c>
      <c r="K130" s="175">
        <f t="shared" si="1"/>
        <v>29928000</v>
      </c>
      <c r="L130" s="154"/>
      <c r="M130" s="149"/>
    </row>
    <row r="131" spans="1:13" ht="27.6">
      <c r="A131" s="149"/>
      <c r="B131" s="150"/>
      <c r="C131" s="170">
        <v>5.1210000000000067</v>
      </c>
      <c r="D131" s="171" t="s">
        <v>560</v>
      </c>
      <c r="E131" s="170">
        <v>5.1210000000000067</v>
      </c>
      <c r="F131" s="171" t="s">
        <v>560</v>
      </c>
      <c r="G131" s="176" t="s">
        <v>225</v>
      </c>
      <c r="H131" s="171" t="s">
        <v>89</v>
      </c>
      <c r="I131" s="173">
        <v>15</v>
      </c>
      <c r="J131" s="174">
        <v>374100</v>
      </c>
      <c r="K131" s="175">
        <f t="shared" si="1"/>
        <v>5611500</v>
      </c>
      <c r="L131" s="154"/>
      <c r="M131" s="149"/>
    </row>
    <row r="132" spans="1:13" ht="41.4">
      <c r="A132" s="149"/>
      <c r="B132" s="150"/>
      <c r="C132" s="170">
        <v>5.122000000000007</v>
      </c>
      <c r="D132" s="171" t="s">
        <v>561</v>
      </c>
      <c r="E132" s="170">
        <v>5.122000000000007</v>
      </c>
      <c r="F132" s="171" t="s">
        <v>561</v>
      </c>
      <c r="G132" s="176" t="s">
        <v>226</v>
      </c>
      <c r="H132" s="171" t="s">
        <v>89</v>
      </c>
      <c r="I132" s="173">
        <v>1</v>
      </c>
      <c r="J132" s="174">
        <v>374100</v>
      </c>
      <c r="K132" s="175">
        <f t="shared" si="1"/>
        <v>374100</v>
      </c>
      <c r="L132" s="154"/>
      <c r="M132" s="149"/>
    </row>
    <row r="133" spans="1:13" ht="41.4">
      <c r="A133" s="149"/>
      <c r="B133" s="150"/>
      <c r="C133" s="170">
        <v>5.1230000000000073</v>
      </c>
      <c r="D133" s="171" t="s">
        <v>562</v>
      </c>
      <c r="E133" s="170">
        <v>5.1230000000000073</v>
      </c>
      <c r="F133" s="171" t="s">
        <v>562</v>
      </c>
      <c r="G133" s="176" t="s">
        <v>227</v>
      </c>
      <c r="H133" s="171" t="s">
        <v>89</v>
      </c>
      <c r="I133" s="173">
        <v>2</v>
      </c>
      <c r="J133" s="174">
        <v>374100</v>
      </c>
      <c r="K133" s="175">
        <f t="shared" si="1"/>
        <v>748200</v>
      </c>
      <c r="L133" s="154"/>
      <c r="M133" s="149"/>
    </row>
    <row r="134" spans="1:13" ht="41.4">
      <c r="A134" s="149"/>
      <c r="B134" s="150"/>
      <c r="C134" s="170">
        <v>5.1240000000000077</v>
      </c>
      <c r="D134" s="171" t="s">
        <v>563</v>
      </c>
      <c r="E134" s="170">
        <v>5.1240000000000077</v>
      </c>
      <c r="F134" s="171" t="s">
        <v>563</v>
      </c>
      <c r="G134" s="176" t="s">
        <v>228</v>
      </c>
      <c r="H134" s="171" t="s">
        <v>89</v>
      </c>
      <c r="I134" s="173">
        <v>1</v>
      </c>
      <c r="J134" s="174">
        <v>374100</v>
      </c>
      <c r="K134" s="175">
        <f t="shared" si="1"/>
        <v>374100</v>
      </c>
      <c r="L134" s="154"/>
      <c r="M134" s="149"/>
    </row>
    <row r="135" spans="1:13" ht="41.4">
      <c r="A135" s="149"/>
      <c r="B135" s="150"/>
      <c r="C135" s="170">
        <v>5.125000000000008</v>
      </c>
      <c r="D135" s="171" t="s">
        <v>564</v>
      </c>
      <c r="E135" s="170">
        <v>5.125000000000008</v>
      </c>
      <c r="F135" s="171" t="s">
        <v>564</v>
      </c>
      <c r="G135" s="176" t="s">
        <v>229</v>
      </c>
      <c r="H135" s="171" t="s">
        <v>89</v>
      </c>
      <c r="I135" s="173">
        <v>1</v>
      </c>
      <c r="J135" s="174">
        <v>829900</v>
      </c>
      <c r="K135" s="175">
        <f t="shared" si="1"/>
        <v>829900</v>
      </c>
      <c r="L135" s="154"/>
      <c r="M135" s="149"/>
    </row>
    <row r="136" spans="1:13" ht="27.6">
      <c r="A136" s="149"/>
      <c r="B136" s="150"/>
      <c r="C136" s="170">
        <v>5.1260000000000083</v>
      </c>
      <c r="D136" s="171" t="s">
        <v>565</v>
      </c>
      <c r="E136" s="170">
        <v>5.1260000000000083</v>
      </c>
      <c r="F136" s="171" t="s">
        <v>565</v>
      </c>
      <c r="G136" s="176" t="s">
        <v>230</v>
      </c>
      <c r="H136" s="171" t="s">
        <v>90</v>
      </c>
      <c r="I136" s="173">
        <v>650</v>
      </c>
      <c r="J136" s="174">
        <v>11094</v>
      </c>
      <c r="K136" s="175">
        <f t="shared" ref="K136:K198" si="2">+ROUND(I136*J136,0)</f>
        <v>7211100</v>
      </c>
      <c r="L136" s="154"/>
      <c r="M136" s="149"/>
    </row>
    <row r="137" spans="1:13" ht="41.4">
      <c r="A137" s="149"/>
      <c r="B137" s="150"/>
      <c r="C137" s="170">
        <v>5.1290000000000093</v>
      </c>
      <c r="D137" s="171" t="s">
        <v>566</v>
      </c>
      <c r="E137" s="170">
        <v>5.1290000000000093</v>
      </c>
      <c r="F137" s="171" t="s">
        <v>566</v>
      </c>
      <c r="G137" s="176" t="s">
        <v>231</v>
      </c>
      <c r="H137" s="171" t="s">
        <v>89</v>
      </c>
      <c r="I137" s="173">
        <v>9</v>
      </c>
      <c r="J137" s="174">
        <v>374100</v>
      </c>
      <c r="K137" s="175">
        <f t="shared" si="2"/>
        <v>3366900</v>
      </c>
      <c r="L137" s="154"/>
      <c r="M137" s="149"/>
    </row>
    <row r="138" spans="1:13" ht="41.4">
      <c r="A138" s="149"/>
      <c r="B138" s="150"/>
      <c r="C138" s="170">
        <v>5.1300000000000097</v>
      </c>
      <c r="D138" s="171" t="s">
        <v>567</v>
      </c>
      <c r="E138" s="170">
        <v>5.1300000000000097</v>
      </c>
      <c r="F138" s="171" t="s">
        <v>567</v>
      </c>
      <c r="G138" s="176" t="s">
        <v>232</v>
      </c>
      <c r="H138" s="171" t="s">
        <v>89</v>
      </c>
      <c r="I138" s="173">
        <v>9</v>
      </c>
      <c r="J138" s="174">
        <v>374100</v>
      </c>
      <c r="K138" s="175">
        <f t="shared" si="2"/>
        <v>3366900</v>
      </c>
      <c r="L138" s="154"/>
      <c r="M138" s="149"/>
    </row>
    <row r="139" spans="1:13" ht="27.6">
      <c r="A139" s="149"/>
      <c r="B139" s="150"/>
      <c r="C139" s="170">
        <v>5.13100000000001</v>
      </c>
      <c r="D139" s="171" t="s">
        <v>568</v>
      </c>
      <c r="E139" s="170">
        <v>5.13100000000001</v>
      </c>
      <c r="F139" s="171" t="s">
        <v>568</v>
      </c>
      <c r="G139" s="176" t="s">
        <v>230</v>
      </c>
      <c r="H139" s="171" t="s">
        <v>90</v>
      </c>
      <c r="I139" s="173">
        <v>596</v>
      </c>
      <c r="J139" s="174">
        <v>11094</v>
      </c>
      <c r="K139" s="175">
        <f t="shared" si="2"/>
        <v>6612024</v>
      </c>
      <c r="L139" s="154"/>
      <c r="M139" s="149"/>
    </row>
    <row r="140" spans="1:13" ht="15.6">
      <c r="A140" s="149"/>
      <c r="B140" s="150"/>
      <c r="C140" s="170">
        <v>5.1390000000000127</v>
      </c>
      <c r="D140" s="171" t="s">
        <v>569</v>
      </c>
      <c r="E140" s="170">
        <v>5.1390000000000127</v>
      </c>
      <c r="F140" s="171" t="s">
        <v>569</v>
      </c>
      <c r="G140" s="176" t="s">
        <v>233</v>
      </c>
      <c r="H140" s="171" t="s">
        <v>90</v>
      </c>
      <c r="I140" s="173">
        <v>201</v>
      </c>
      <c r="J140" s="174">
        <v>12255</v>
      </c>
      <c r="K140" s="175">
        <f t="shared" si="2"/>
        <v>2463255</v>
      </c>
      <c r="L140" s="154"/>
      <c r="M140" s="149"/>
    </row>
    <row r="141" spans="1:13" ht="15.6">
      <c r="A141" s="149"/>
      <c r="B141" s="150"/>
      <c r="C141" s="170">
        <v>5.140000000000013</v>
      </c>
      <c r="D141" s="171" t="s">
        <v>570</v>
      </c>
      <c r="E141" s="170">
        <v>5.140000000000013</v>
      </c>
      <c r="F141" s="171" t="s">
        <v>570</v>
      </c>
      <c r="G141" s="176" t="s">
        <v>234</v>
      </c>
      <c r="H141" s="171" t="s">
        <v>90</v>
      </c>
      <c r="I141" s="173">
        <v>12</v>
      </c>
      <c r="J141" s="174">
        <v>65790</v>
      </c>
      <c r="K141" s="175">
        <f t="shared" si="2"/>
        <v>789480</v>
      </c>
      <c r="L141" s="154"/>
      <c r="M141" s="149"/>
    </row>
    <row r="142" spans="1:13" ht="15.6">
      <c r="A142" s="149"/>
      <c r="B142" s="150"/>
      <c r="C142" s="170">
        <v>5.1410000000000133</v>
      </c>
      <c r="D142" s="171" t="s">
        <v>571</v>
      </c>
      <c r="E142" s="170">
        <v>5.1410000000000133</v>
      </c>
      <c r="F142" s="171" t="s">
        <v>571</v>
      </c>
      <c r="G142" s="176" t="s">
        <v>235</v>
      </c>
      <c r="H142" s="171" t="s">
        <v>89</v>
      </c>
      <c r="I142" s="173">
        <v>20</v>
      </c>
      <c r="J142" s="174">
        <v>9245</v>
      </c>
      <c r="K142" s="175">
        <f t="shared" si="2"/>
        <v>184900</v>
      </c>
      <c r="L142" s="154"/>
      <c r="M142" s="149"/>
    </row>
    <row r="143" spans="1:13" ht="15.6">
      <c r="A143" s="149"/>
      <c r="B143" s="150"/>
      <c r="C143" s="170">
        <v>5.1420000000000137</v>
      </c>
      <c r="D143" s="171" t="s">
        <v>572</v>
      </c>
      <c r="E143" s="170">
        <v>5.1420000000000137</v>
      </c>
      <c r="F143" s="171" t="s">
        <v>572</v>
      </c>
      <c r="G143" s="176" t="s">
        <v>236</v>
      </c>
      <c r="H143" s="171" t="s">
        <v>90</v>
      </c>
      <c r="I143" s="173">
        <v>193</v>
      </c>
      <c r="J143" s="174">
        <v>9460</v>
      </c>
      <c r="K143" s="175">
        <f t="shared" si="2"/>
        <v>1825780</v>
      </c>
      <c r="L143" s="154"/>
      <c r="M143" s="149"/>
    </row>
    <row r="144" spans="1:13" ht="15.6">
      <c r="A144" s="149"/>
      <c r="B144" s="150"/>
      <c r="C144" s="170">
        <v>5.143000000000014</v>
      </c>
      <c r="D144" s="171" t="s">
        <v>573</v>
      </c>
      <c r="E144" s="170">
        <v>5.143000000000014</v>
      </c>
      <c r="F144" s="171" t="s">
        <v>573</v>
      </c>
      <c r="G144" s="176" t="s">
        <v>237</v>
      </c>
      <c r="H144" s="171" t="s">
        <v>90</v>
      </c>
      <c r="I144" s="173">
        <v>98</v>
      </c>
      <c r="J144" s="174">
        <v>11610</v>
      </c>
      <c r="K144" s="175">
        <f t="shared" si="2"/>
        <v>1137780</v>
      </c>
      <c r="L144" s="154"/>
      <c r="M144" s="149"/>
    </row>
    <row r="145" spans="1:13" ht="15.6">
      <c r="A145" s="149"/>
      <c r="B145" s="150"/>
      <c r="C145" s="170">
        <v>5.1480000000000157</v>
      </c>
      <c r="D145" s="171" t="s">
        <v>574</v>
      </c>
      <c r="E145" s="170">
        <v>5.1480000000000157</v>
      </c>
      <c r="F145" s="171" t="s">
        <v>574</v>
      </c>
      <c r="G145" s="176" t="s">
        <v>238</v>
      </c>
      <c r="H145" s="171" t="s">
        <v>89</v>
      </c>
      <c r="I145" s="173">
        <v>6</v>
      </c>
      <c r="J145" s="174">
        <v>161250</v>
      </c>
      <c r="K145" s="175">
        <f t="shared" si="2"/>
        <v>967500</v>
      </c>
      <c r="L145" s="154"/>
      <c r="M145" s="149"/>
    </row>
    <row r="146" spans="1:13" ht="15.6">
      <c r="A146" s="149"/>
      <c r="B146" s="150"/>
      <c r="C146" s="170">
        <v>5.1500000000000163</v>
      </c>
      <c r="D146" s="171" t="s">
        <v>575</v>
      </c>
      <c r="E146" s="170">
        <v>5.1500000000000163</v>
      </c>
      <c r="F146" s="171" t="s">
        <v>575</v>
      </c>
      <c r="G146" s="176" t="s">
        <v>239</v>
      </c>
      <c r="H146" s="171" t="s">
        <v>89</v>
      </c>
      <c r="I146" s="173">
        <v>20</v>
      </c>
      <c r="J146" s="174">
        <v>343355</v>
      </c>
      <c r="K146" s="175">
        <f t="shared" si="2"/>
        <v>6867100</v>
      </c>
      <c r="L146" s="154"/>
      <c r="M146" s="149"/>
    </row>
    <row r="147" spans="1:13" ht="15.6">
      <c r="A147" s="149"/>
      <c r="B147" s="150"/>
      <c r="C147" s="170">
        <v>5.1510000000000167</v>
      </c>
      <c r="D147" s="171" t="s">
        <v>576</v>
      </c>
      <c r="E147" s="170">
        <v>5.1510000000000167</v>
      </c>
      <c r="F147" s="171" t="s">
        <v>576</v>
      </c>
      <c r="G147" s="176" t="s">
        <v>240</v>
      </c>
      <c r="H147" s="171" t="s">
        <v>89</v>
      </c>
      <c r="I147" s="173">
        <v>4</v>
      </c>
      <c r="J147" s="174">
        <v>107070</v>
      </c>
      <c r="K147" s="175">
        <f t="shared" si="2"/>
        <v>428280</v>
      </c>
      <c r="L147" s="154"/>
      <c r="M147" s="149"/>
    </row>
    <row r="148" spans="1:13" ht="15.6">
      <c r="A148" s="149"/>
      <c r="B148" s="150"/>
      <c r="C148" s="170">
        <v>5.152000000000017</v>
      </c>
      <c r="D148" s="171" t="s">
        <v>577</v>
      </c>
      <c r="E148" s="170">
        <v>5.152000000000017</v>
      </c>
      <c r="F148" s="171" t="s">
        <v>577</v>
      </c>
      <c r="G148" s="176" t="s">
        <v>241</v>
      </c>
      <c r="H148" s="171" t="s">
        <v>89</v>
      </c>
      <c r="I148" s="173">
        <v>58</v>
      </c>
      <c r="J148" s="174">
        <v>282510</v>
      </c>
      <c r="K148" s="175">
        <f t="shared" si="2"/>
        <v>16385580</v>
      </c>
      <c r="L148" s="154"/>
      <c r="M148" s="149"/>
    </row>
    <row r="149" spans="1:13" ht="15.6">
      <c r="A149" s="149"/>
      <c r="B149" s="150"/>
      <c r="C149" s="170">
        <v>5.1530000000000173</v>
      </c>
      <c r="D149" s="171" t="s">
        <v>578</v>
      </c>
      <c r="E149" s="170">
        <v>5.1530000000000173</v>
      </c>
      <c r="F149" s="171" t="s">
        <v>578</v>
      </c>
      <c r="G149" s="176" t="s">
        <v>242</v>
      </c>
      <c r="H149" s="171" t="s">
        <v>89</v>
      </c>
      <c r="I149" s="173">
        <v>9</v>
      </c>
      <c r="J149" s="174">
        <v>691440</v>
      </c>
      <c r="K149" s="175">
        <f t="shared" si="2"/>
        <v>6222960</v>
      </c>
      <c r="L149" s="154"/>
      <c r="M149" s="149"/>
    </row>
    <row r="150" spans="1:13" ht="15.6">
      <c r="A150" s="149"/>
      <c r="B150" s="150"/>
      <c r="C150" s="170">
        <v>5.155000000000018</v>
      </c>
      <c r="D150" s="171" t="s">
        <v>579</v>
      </c>
      <c r="E150" s="170">
        <v>5.155000000000018</v>
      </c>
      <c r="F150" s="171" t="s">
        <v>579</v>
      </c>
      <c r="G150" s="176" t="s">
        <v>236</v>
      </c>
      <c r="H150" s="171" t="s">
        <v>90</v>
      </c>
      <c r="I150" s="173">
        <v>143</v>
      </c>
      <c r="J150" s="174">
        <v>9460</v>
      </c>
      <c r="K150" s="175">
        <f t="shared" si="2"/>
        <v>1352780</v>
      </c>
      <c r="L150" s="154"/>
      <c r="M150" s="149"/>
    </row>
    <row r="151" spans="1:13" ht="15.6">
      <c r="A151" s="149"/>
      <c r="B151" s="150"/>
      <c r="C151" s="170">
        <v>5.1560000000000183</v>
      </c>
      <c r="D151" s="171" t="s">
        <v>580</v>
      </c>
      <c r="E151" s="170">
        <v>5.1560000000000183</v>
      </c>
      <c r="F151" s="171" t="s">
        <v>580</v>
      </c>
      <c r="G151" s="176" t="s">
        <v>237</v>
      </c>
      <c r="H151" s="171" t="s">
        <v>90</v>
      </c>
      <c r="I151" s="173">
        <v>118</v>
      </c>
      <c r="J151" s="174">
        <v>11610</v>
      </c>
      <c r="K151" s="175">
        <f t="shared" si="2"/>
        <v>1369980</v>
      </c>
      <c r="L151" s="154"/>
      <c r="M151" s="149"/>
    </row>
    <row r="152" spans="1:13" ht="15.6">
      <c r="A152" s="149"/>
      <c r="B152" s="150"/>
      <c r="C152" s="170">
        <v>5.1570000000000187</v>
      </c>
      <c r="D152" s="171" t="s">
        <v>581</v>
      </c>
      <c r="E152" s="170">
        <v>5.1570000000000187</v>
      </c>
      <c r="F152" s="171" t="s">
        <v>581</v>
      </c>
      <c r="G152" s="176" t="s">
        <v>243</v>
      </c>
      <c r="H152" s="171" t="s">
        <v>89</v>
      </c>
      <c r="I152" s="173">
        <v>1</v>
      </c>
      <c r="J152" s="174">
        <v>253700</v>
      </c>
      <c r="K152" s="175">
        <f t="shared" si="2"/>
        <v>253700</v>
      </c>
      <c r="L152" s="154"/>
      <c r="M152" s="149"/>
    </row>
    <row r="153" spans="1:13" ht="15.6">
      <c r="A153" s="149"/>
      <c r="B153" s="150"/>
      <c r="C153" s="170">
        <v>5.158000000000019</v>
      </c>
      <c r="D153" s="171" t="s">
        <v>582</v>
      </c>
      <c r="E153" s="170">
        <v>5.158000000000019</v>
      </c>
      <c r="F153" s="171" t="s">
        <v>582</v>
      </c>
      <c r="G153" s="176" t="s">
        <v>244</v>
      </c>
      <c r="H153" s="171" t="s">
        <v>89</v>
      </c>
      <c r="I153" s="173">
        <v>3</v>
      </c>
      <c r="J153" s="174">
        <v>206400</v>
      </c>
      <c r="K153" s="175">
        <f t="shared" si="2"/>
        <v>619200</v>
      </c>
      <c r="L153" s="154"/>
      <c r="M153" s="149"/>
    </row>
    <row r="154" spans="1:13" ht="15.6">
      <c r="A154" s="149"/>
      <c r="B154" s="150"/>
      <c r="C154" s="170">
        <v>5.1590000000000193</v>
      </c>
      <c r="D154" s="171" t="s">
        <v>583</v>
      </c>
      <c r="E154" s="170">
        <v>5.1590000000000193</v>
      </c>
      <c r="F154" s="171" t="s">
        <v>583</v>
      </c>
      <c r="G154" s="176" t="s">
        <v>245</v>
      </c>
      <c r="H154" s="171" t="s">
        <v>90</v>
      </c>
      <c r="I154" s="173">
        <v>110</v>
      </c>
      <c r="J154" s="174">
        <v>90300</v>
      </c>
      <c r="K154" s="175">
        <f t="shared" si="2"/>
        <v>9933000</v>
      </c>
      <c r="L154" s="154"/>
      <c r="M154" s="149"/>
    </row>
    <row r="155" spans="1:13" ht="15.6">
      <c r="A155" s="149"/>
      <c r="B155" s="150"/>
      <c r="C155" s="170">
        <v>5.1600000000000197</v>
      </c>
      <c r="D155" s="171" t="s">
        <v>584</v>
      </c>
      <c r="E155" s="170">
        <v>5.1600000000000197</v>
      </c>
      <c r="F155" s="171" t="s">
        <v>584</v>
      </c>
      <c r="G155" s="176" t="s">
        <v>246</v>
      </c>
      <c r="H155" s="171" t="s">
        <v>90</v>
      </c>
      <c r="I155" s="173">
        <v>30</v>
      </c>
      <c r="J155" s="174">
        <v>135450</v>
      </c>
      <c r="K155" s="175">
        <f t="shared" si="2"/>
        <v>4063500</v>
      </c>
      <c r="L155" s="154"/>
      <c r="M155" s="149"/>
    </row>
    <row r="156" spans="1:13" ht="15.6">
      <c r="A156" s="149"/>
      <c r="B156" s="150"/>
      <c r="C156" s="170">
        <v>5.16100000000002</v>
      </c>
      <c r="D156" s="171" t="s">
        <v>585</v>
      </c>
      <c r="E156" s="170">
        <v>5.16100000000002</v>
      </c>
      <c r="F156" s="171" t="s">
        <v>585</v>
      </c>
      <c r="G156" s="176" t="s">
        <v>247</v>
      </c>
      <c r="H156" s="171" t="s">
        <v>90</v>
      </c>
      <c r="I156" s="173">
        <v>15</v>
      </c>
      <c r="J156" s="174">
        <v>187050</v>
      </c>
      <c r="K156" s="175">
        <f t="shared" si="2"/>
        <v>2805750</v>
      </c>
      <c r="L156" s="154"/>
      <c r="M156" s="149"/>
    </row>
    <row r="157" spans="1:13" ht="15.6">
      <c r="A157" s="149"/>
      <c r="B157" s="150"/>
      <c r="C157" s="170">
        <v>5.1650000000000214</v>
      </c>
      <c r="D157" s="171" t="s">
        <v>586</v>
      </c>
      <c r="E157" s="170">
        <v>5.1650000000000214</v>
      </c>
      <c r="F157" s="171" t="s">
        <v>586</v>
      </c>
      <c r="G157" s="176" t="s">
        <v>248</v>
      </c>
      <c r="H157" s="171" t="s">
        <v>89</v>
      </c>
      <c r="I157" s="173">
        <v>4</v>
      </c>
      <c r="J157" s="174">
        <v>2418750</v>
      </c>
      <c r="K157" s="175">
        <f t="shared" si="2"/>
        <v>9675000</v>
      </c>
      <c r="L157" s="154"/>
      <c r="M157" s="149"/>
    </row>
    <row r="158" spans="1:13" ht="15.6">
      <c r="A158" s="149"/>
      <c r="B158" s="150"/>
      <c r="C158" s="170">
        <v>5.1660000000000217</v>
      </c>
      <c r="D158" s="171" t="s">
        <v>587</v>
      </c>
      <c r="E158" s="170">
        <v>5.1660000000000217</v>
      </c>
      <c r="F158" s="171" t="s">
        <v>587</v>
      </c>
      <c r="G158" s="176" t="s">
        <v>249</v>
      </c>
      <c r="H158" s="171" t="s">
        <v>90</v>
      </c>
      <c r="I158" s="173">
        <v>72</v>
      </c>
      <c r="J158" s="174">
        <v>171820</v>
      </c>
      <c r="K158" s="175">
        <f t="shared" si="2"/>
        <v>12371040</v>
      </c>
      <c r="L158" s="154"/>
      <c r="M158" s="149"/>
    </row>
    <row r="159" spans="1:13" ht="15.6">
      <c r="A159" s="149"/>
      <c r="B159" s="150"/>
      <c r="C159" s="166"/>
      <c r="D159" s="167"/>
      <c r="E159" s="166"/>
      <c r="F159" s="167"/>
      <c r="G159" s="226" t="s">
        <v>875</v>
      </c>
      <c r="H159" s="167"/>
      <c r="I159" s="168"/>
      <c r="J159" s="169"/>
      <c r="K159" s="167"/>
      <c r="L159" s="154"/>
      <c r="M159" s="149"/>
    </row>
    <row r="160" spans="1:13" ht="15.6">
      <c r="A160" s="149"/>
      <c r="B160" s="150"/>
      <c r="C160" s="166"/>
      <c r="D160" s="167" t="s">
        <v>79</v>
      </c>
      <c r="E160" s="166"/>
      <c r="F160" s="167" t="s">
        <v>79</v>
      </c>
      <c r="G160" s="226" t="s">
        <v>876</v>
      </c>
      <c r="H160" s="167"/>
      <c r="I160" s="168"/>
      <c r="J160" s="169"/>
      <c r="K160" s="167"/>
      <c r="L160" s="154"/>
      <c r="M160" s="149"/>
    </row>
    <row r="161" spans="1:13" ht="15.6">
      <c r="A161" s="149"/>
      <c r="B161" s="150"/>
      <c r="C161" s="170">
        <v>6.01</v>
      </c>
      <c r="D161" s="171" t="s">
        <v>588</v>
      </c>
      <c r="E161" s="170" t="s">
        <v>780</v>
      </c>
      <c r="F161" s="171" t="s">
        <v>588</v>
      </c>
      <c r="G161" s="176" t="s">
        <v>250</v>
      </c>
      <c r="H161" s="171" t="s">
        <v>90</v>
      </c>
      <c r="I161" s="173">
        <v>4.41</v>
      </c>
      <c r="J161" s="174">
        <v>18330</v>
      </c>
      <c r="K161" s="175">
        <f t="shared" si="2"/>
        <v>80835</v>
      </c>
      <c r="L161" s="154"/>
      <c r="M161" s="149"/>
    </row>
    <row r="162" spans="1:13" ht="15.6">
      <c r="A162" s="149"/>
      <c r="B162" s="150"/>
      <c r="C162" s="170">
        <v>6.02</v>
      </c>
      <c r="D162" s="171" t="s">
        <v>589</v>
      </c>
      <c r="E162" s="170" t="s">
        <v>781</v>
      </c>
      <c r="F162" s="171" t="s">
        <v>589</v>
      </c>
      <c r="G162" s="176" t="s">
        <v>251</v>
      </c>
      <c r="H162" s="171" t="s">
        <v>90</v>
      </c>
      <c r="I162" s="173">
        <v>309.10000000000002</v>
      </c>
      <c r="J162" s="174">
        <v>22530</v>
      </c>
      <c r="K162" s="175">
        <f t="shared" si="2"/>
        <v>6964023</v>
      </c>
      <c r="L162" s="154"/>
      <c r="M162" s="149"/>
    </row>
    <row r="163" spans="1:13" ht="15.6">
      <c r="A163" s="149"/>
      <c r="B163" s="150"/>
      <c r="C163" s="170">
        <v>6.03</v>
      </c>
      <c r="D163" s="171" t="s">
        <v>590</v>
      </c>
      <c r="E163" s="170" t="s">
        <v>782</v>
      </c>
      <c r="F163" s="171" t="s">
        <v>590</v>
      </c>
      <c r="G163" s="176" t="s">
        <v>252</v>
      </c>
      <c r="H163" s="171" t="s">
        <v>90</v>
      </c>
      <c r="I163" s="173">
        <v>165.3</v>
      </c>
      <c r="J163" s="174">
        <v>29683</v>
      </c>
      <c r="K163" s="175">
        <f t="shared" si="2"/>
        <v>4906600</v>
      </c>
      <c r="L163" s="154"/>
      <c r="M163" s="149"/>
    </row>
    <row r="164" spans="1:13" ht="15.6">
      <c r="A164" s="149"/>
      <c r="B164" s="150"/>
      <c r="C164" s="170">
        <v>6.04</v>
      </c>
      <c r="D164" s="171" t="s">
        <v>591</v>
      </c>
      <c r="E164" s="170" t="s">
        <v>783</v>
      </c>
      <c r="F164" s="171" t="s">
        <v>591</v>
      </c>
      <c r="G164" s="176" t="s">
        <v>253</v>
      </c>
      <c r="H164" s="171" t="s">
        <v>90</v>
      </c>
      <c r="I164" s="173">
        <v>151.80000000000001</v>
      </c>
      <c r="J164" s="174">
        <v>34402</v>
      </c>
      <c r="K164" s="175">
        <f t="shared" si="2"/>
        <v>5222224</v>
      </c>
      <c r="L164" s="154"/>
      <c r="M164" s="149"/>
    </row>
    <row r="165" spans="1:13" ht="15.6">
      <c r="A165" s="149"/>
      <c r="B165" s="150"/>
      <c r="C165" s="170">
        <v>6.05</v>
      </c>
      <c r="D165" s="171" t="s">
        <v>592</v>
      </c>
      <c r="E165" s="170" t="s">
        <v>784</v>
      </c>
      <c r="F165" s="171" t="s">
        <v>592</v>
      </c>
      <c r="G165" s="176" t="s">
        <v>254</v>
      </c>
      <c r="H165" s="171" t="s">
        <v>90</v>
      </c>
      <c r="I165" s="173">
        <v>57.31</v>
      </c>
      <c r="J165" s="174">
        <v>46427</v>
      </c>
      <c r="K165" s="175">
        <f t="shared" si="2"/>
        <v>2660731</v>
      </c>
      <c r="L165" s="154"/>
      <c r="M165" s="149"/>
    </row>
    <row r="166" spans="1:13" ht="15.6">
      <c r="A166" s="149"/>
      <c r="B166" s="150"/>
      <c r="C166" s="170">
        <v>6.06</v>
      </c>
      <c r="D166" s="171" t="s">
        <v>593</v>
      </c>
      <c r="E166" s="170" t="s">
        <v>785</v>
      </c>
      <c r="F166" s="171" t="s">
        <v>593</v>
      </c>
      <c r="G166" s="176" t="s">
        <v>255</v>
      </c>
      <c r="H166" s="171" t="s">
        <v>90</v>
      </c>
      <c r="I166" s="173">
        <v>30.26</v>
      </c>
      <c r="J166" s="174">
        <v>64936</v>
      </c>
      <c r="K166" s="175">
        <f t="shared" si="2"/>
        <v>1964963</v>
      </c>
      <c r="L166" s="154"/>
      <c r="M166" s="149"/>
    </row>
    <row r="167" spans="1:13" ht="15.6">
      <c r="A167" s="149"/>
      <c r="B167" s="150"/>
      <c r="C167" s="170">
        <v>6.07</v>
      </c>
      <c r="D167" s="171" t="s">
        <v>594</v>
      </c>
      <c r="E167" s="170" t="s">
        <v>786</v>
      </c>
      <c r="F167" s="171" t="s">
        <v>594</v>
      </c>
      <c r="G167" s="176" t="s">
        <v>256</v>
      </c>
      <c r="H167" s="171" t="s">
        <v>90</v>
      </c>
      <c r="I167" s="173">
        <v>12.17</v>
      </c>
      <c r="J167" s="174">
        <v>99366</v>
      </c>
      <c r="K167" s="175">
        <f t="shared" si="2"/>
        <v>1209284</v>
      </c>
      <c r="L167" s="154"/>
      <c r="M167" s="149"/>
    </row>
    <row r="168" spans="1:13" ht="15.6">
      <c r="A168" s="149"/>
      <c r="B168" s="150"/>
      <c r="C168" s="170">
        <v>6.08</v>
      </c>
      <c r="D168" s="171" t="s">
        <v>595</v>
      </c>
      <c r="E168" s="170" t="s">
        <v>787</v>
      </c>
      <c r="F168" s="171" t="s">
        <v>595</v>
      </c>
      <c r="G168" s="176" t="s">
        <v>105</v>
      </c>
      <c r="H168" s="171" t="s">
        <v>90</v>
      </c>
      <c r="I168" s="173">
        <v>12.14</v>
      </c>
      <c r="J168" s="174">
        <v>112060</v>
      </c>
      <c r="K168" s="175">
        <f t="shared" si="2"/>
        <v>1360408</v>
      </c>
      <c r="L168" s="154"/>
      <c r="M168" s="149"/>
    </row>
    <row r="169" spans="1:13" ht="15.6">
      <c r="A169" s="149"/>
      <c r="B169" s="150"/>
      <c r="C169" s="170">
        <v>6.09</v>
      </c>
      <c r="D169" s="171" t="s">
        <v>596</v>
      </c>
      <c r="E169" s="170" t="s">
        <v>788</v>
      </c>
      <c r="F169" s="171" t="s">
        <v>596</v>
      </c>
      <c r="G169" s="176" t="s">
        <v>257</v>
      </c>
      <c r="H169" s="171" t="s">
        <v>89</v>
      </c>
      <c r="I169" s="173">
        <v>143</v>
      </c>
      <c r="J169" s="174">
        <v>20834</v>
      </c>
      <c r="K169" s="175">
        <f t="shared" si="2"/>
        <v>2979262</v>
      </c>
      <c r="L169" s="154"/>
      <c r="M169" s="149"/>
    </row>
    <row r="170" spans="1:13" ht="15.6">
      <c r="A170" s="149"/>
      <c r="B170" s="150"/>
      <c r="C170" s="170">
        <v>6.1</v>
      </c>
      <c r="D170" s="171" t="s">
        <v>597</v>
      </c>
      <c r="E170" s="170" t="s">
        <v>789</v>
      </c>
      <c r="F170" s="171" t="s">
        <v>597</v>
      </c>
      <c r="G170" s="176" t="s">
        <v>258</v>
      </c>
      <c r="H170" s="171" t="s">
        <v>89</v>
      </c>
      <c r="I170" s="173">
        <v>143</v>
      </c>
      <c r="J170" s="174">
        <v>147459</v>
      </c>
      <c r="K170" s="175">
        <f t="shared" si="2"/>
        <v>21086637</v>
      </c>
      <c r="L170" s="154"/>
      <c r="M170" s="149"/>
    </row>
    <row r="171" spans="1:13" ht="15.6">
      <c r="A171" s="149"/>
      <c r="B171" s="150"/>
      <c r="C171" s="170">
        <v>6.11</v>
      </c>
      <c r="D171" s="171" t="s">
        <v>598</v>
      </c>
      <c r="E171" s="170" t="s">
        <v>790</v>
      </c>
      <c r="F171" s="171" t="s">
        <v>598</v>
      </c>
      <c r="G171" s="176" t="s">
        <v>259</v>
      </c>
      <c r="H171" s="171" t="s">
        <v>89</v>
      </c>
      <c r="I171" s="173">
        <v>12</v>
      </c>
      <c r="J171" s="174">
        <v>567600</v>
      </c>
      <c r="K171" s="175">
        <f t="shared" si="2"/>
        <v>6811200</v>
      </c>
      <c r="L171" s="154"/>
      <c r="M171" s="149"/>
    </row>
    <row r="172" spans="1:13" ht="15.6">
      <c r="A172" s="149"/>
      <c r="B172" s="150"/>
      <c r="C172" s="170">
        <v>6.12</v>
      </c>
      <c r="D172" s="171" t="s">
        <v>599</v>
      </c>
      <c r="E172" s="170" t="s">
        <v>791</v>
      </c>
      <c r="F172" s="171" t="s">
        <v>599</v>
      </c>
      <c r="G172" s="176" t="s">
        <v>260</v>
      </c>
      <c r="H172" s="171" t="s">
        <v>89</v>
      </c>
      <c r="I172" s="173">
        <v>1</v>
      </c>
      <c r="J172" s="174">
        <v>118708</v>
      </c>
      <c r="K172" s="175">
        <f t="shared" si="2"/>
        <v>118708</v>
      </c>
      <c r="L172" s="154"/>
      <c r="M172" s="149"/>
    </row>
    <row r="173" spans="1:13" ht="15.6">
      <c r="A173" s="149"/>
      <c r="B173" s="150"/>
      <c r="C173" s="170">
        <v>6.13</v>
      </c>
      <c r="D173" s="171" t="s">
        <v>600</v>
      </c>
      <c r="E173" s="170" t="s">
        <v>792</v>
      </c>
      <c r="F173" s="171" t="s">
        <v>600</v>
      </c>
      <c r="G173" s="176" t="s">
        <v>261</v>
      </c>
      <c r="H173" s="171" t="s">
        <v>89</v>
      </c>
      <c r="I173" s="173">
        <v>33</v>
      </c>
      <c r="J173" s="174">
        <v>147932</v>
      </c>
      <c r="K173" s="175">
        <f t="shared" si="2"/>
        <v>4881756</v>
      </c>
      <c r="L173" s="154"/>
      <c r="M173" s="149"/>
    </row>
    <row r="174" spans="1:13" ht="15.6">
      <c r="A174" s="149"/>
      <c r="B174" s="150"/>
      <c r="C174" s="170">
        <v>6.14</v>
      </c>
      <c r="D174" s="171" t="s">
        <v>601</v>
      </c>
      <c r="E174" s="170" t="s">
        <v>793</v>
      </c>
      <c r="F174" s="171" t="s">
        <v>601</v>
      </c>
      <c r="G174" s="176" t="s">
        <v>262</v>
      </c>
      <c r="H174" s="171" t="s">
        <v>89</v>
      </c>
      <c r="I174" s="173">
        <v>32</v>
      </c>
      <c r="J174" s="174">
        <v>210648</v>
      </c>
      <c r="K174" s="175">
        <f t="shared" si="2"/>
        <v>6740736</v>
      </c>
      <c r="L174" s="154"/>
      <c r="M174" s="149"/>
    </row>
    <row r="175" spans="1:13" ht="15.6">
      <c r="A175" s="149"/>
      <c r="B175" s="150"/>
      <c r="C175" s="170">
        <v>6.15</v>
      </c>
      <c r="D175" s="171" t="s">
        <v>602</v>
      </c>
      <c r="E175" s="170" t="s">
        <v>794</v>
      </c>
      <c r="F175" s="171" t="s">
        <v>602</v>
      </c>
      <c r="G175" s="176" t="s">
        <v>263</v>
      </c>
      <c r="H175" s="171" t="s">
        <v>89</v>
      </c>
      <c r="I175" s="173">
        <v>14</v>
      </c>
      <c r="J175" s="174">
        <v>262701</v>
      </c>
      <c r="K175" s="175">
        <f t="shared" si="2"/>
        <v>3677814</v>
      </c>
      <c r="L175" s="154"/>
      <c r="M175" s="149"/>
    </row>
    <row r="176" spans="1:13" ht="15.6">
      <c r="A176" s="149"/>
      <c r="B176" s="150"/>
      <c r="C176" s="170">
        <v>6.16</v>
      </c>
      <c r="D176" s="171" t="s">
        <v>603</v>
      </c>
      <c r="E176" s="170" t="s">
        <v>795</v>
      </c>
      <c r="F176" s="171" t="s">
        <v>603</v>
      </c>
      <c r="G176" s="176" t="s">
        <v>264</v>
      </c>
      <c r="H176" s="171" t="s">
        <v>89</v>
      </c>
      <c r="I176" s="173">
        <v>1</v>
      </c>
      <c r="J176" s="174">
        <v>347758</v>
      </c>
      <c r="K176" s="175">
        <f t="shared" si="2"/>
        <v>347758</v>
      </c>
      <c r="L176" s="154"/>
      <c r="M176" s="149"/>
    </row>
    <row r="177" spans="1:13" ht="15.6">
      <c r="A177" s="149"/>
      <c r="B177" s="150"/>
      <c r="C177" s="170">
        <v>6.17</v>
      </c>
      <c r="D177" s="171" t="s">
        <v>604</v>
      </c>
      <c r="E177" s="170" t="s">
        <v>796</v>
      </c>
      <c r="F177" s="171" t="s">
        <v>604</v>
      </c>
      <c r="G177" s="176" t="s">
        <v>265</v>
      </c>
      <c r="H177" s="171" t="s">
        <v>89</v>
      </c>
      <c r="I177" s="173">
        <v>1</v>
      </c>
      <c r="J177" s="174">
        <v>524700</v>
      </c>
      <c r="K177" s="175">
        <f t="shared" si="2"/>
        <v>524700</v>
      </c>
      <c r="L177" s="154"/>
      <c r="M177" s="149"/>
    </row>
    <row r="178" spans="1:13" ht="15.6">
      <c r="A178" s="149"/>
      <c r="B178" s="150"/>
      <c r="C178" s="170">
        <v>6.18</v>
      </c>
      <c r="D178" s="171" t="s">
        <v>605</v>
      </c>
      <c r="E178" s="170" t="s">
        <v>797</v>
      </c>
      <c r="F178" s="171" t="s">
        <v>605</v>
      </c>
      <c r="G178" s="176" t="s">
        <v>266</v>
      </c>
      <c r="H178" s="171" t="s">
        <v>89</v>
      </c>
      <c r="I178" s="173">
        <v>1</v>
      </c>
      <c r="J178" s="174">
        <v>701861</v>
      </c>
      <c r="K178" s="175">
        <f t="shared" si="2"/>
        <v>701861</v>
      </c>
      <c r="L178" s="154"/>
      <c r="M178" s="149"/>
    </row>
    <row r="179" spans="1:13" ht="15.6">
      <c r="A179" s="149"/>
      <c r="B179" s="150"/>
      <c r="C179" s="170">
        <v>6.19</v>
      </c>
      <c r="D179" s="171" t="s">
        <v>606</v>
      </c>
      <c r="E179" s="170" t="s">
        <v>798</v>
      </c>
      <c r="F179" s="171" t="s">
        <v>606</v>
      </c>
      <c r="G179" s="176" t="s">
        <v>267</v>
      </c>
      <c r="H179" s="171" t="s">
        <v>89</v>
      </c>
      <c r="I179" s="173">
        <v>2</v>
      </c>
      <c r="J179" s="174">
        <v>492784</v>
      </c>
      <c r="K179" s="175">
        <f t="shared" si="2"/>
        <v>985568</v>
      </c>
      <c r="L179" s="154"/>
      <c r="M179" s="149"/>
    </row>
    <row r="180" spans="1:13" ht="15.6">
      <c r="A180" s="149"/>
      <c r="B180" s="150"/>
      <c r="C180" s="170">
        <v>6.2</v>
      </c>
      <c r="D180" s="171" t="s">
        <v>607</v>
      </c>
      <c r="E180" s="170" t="s">
        <v>799</v>
      </c>
      <c r="F180" s="171" t="s">
        <v>607</v>
      </c>
      <c r="G180" s="176" t="s">
        <v>268</v>
      </c>
      <c r="H180" s="171" t="s">
        <v>89</v>
      </c>
      <c r="I180" s="173">
        <v>2</v>
      </c>
      <c r="J180" s="174">
        <v>494217</v>
      </c>
      <c r="K180" s="175">
        <f t="shared" si="2"/>
        <v>988434</v>
      </c>
      <c r="L180" s="154"/>
      <c r="M180" s="149"/>
    </row>
    <row r="181" spans="1:13" ht="15.6">
      <c r="A181" s="149"/>
      <c r="B181" s="150"/>
      <c r="C181" s="170">
        <v>6.21</v>
      </c>
      <c r="D181" s="171" t="s">
        <v>608</v>
      </c>
      <c r="E181" s="170" t="s">
        <v>800</v>
      </c>
      <c r="F181" s="171" t="s">
        <v>608</v>
      </c>
      <c r="G181" s="176" t="s">
        <v>269</v>
      </c>
      <c r="H181" s="171" t="s">
        <v>89</v>
      </c>
      <c r="I181" s="173">
        <v>1</v>
      </c>
      <c r="J181" s="174">
        <v>449488</v>
      </c>
      <c r="K181" s="175">
        <f t="shared" si="2"/>
        <v>449488</v>
      </c>
      <c r="L181" s="154"/>
      <c r="M181" s="149"/>
    </row>
    <row r="182" spans="1:13" ht="15.6">
      <c r="A182" s="149"/>
      <c r="B182" s="150"/>
      <c r="C182" s="170">
        <v>6.22</v>
      </c>
      <c r="D182" s="171" t="s">
        <v>609</v>
      </c>
      <c r="E182" s="170" t="s">
        <v>801</v>
      </c>
      <c r="F182" s="171" t="s">
        <v>609</v>
      </c>
      <c r="G182" s="176" t="s">
        <v>270</v>
      </c>
      <c r="H182" s="171" t="s">
        <v>89</v>
      </c>
      <c r="I182" s="173">
        <v>2</v>
      </c>
      <c r="J182" s="174">
        <v>1107857</v>
      </c>
      <c r="K182" s="175">
        <f t="shared" si="2"/>
        <v>2215714</v>
      </c>
      <c r="L182" s="154"/>
      <c r="M182" s="149"/>
    </row>
    <row r="183" spans="1:13" ht="15.6">
      <c r="A183" s="149"/>
      <c r="B183" s="150"/>
      <c r="C183" s="170">
        <v>6.23</v>
      </c>
      <c r="D183" s="171" t="s">
        <v>610</v>
      </c>
      <c r="E183" s="170" t="s">
        <v>802</v>
      </c>
      <c r="F183" s="171" t="s">
        <v>610</v>
      </c>
      <c r="G183" s="176" t="s">
        <v>271</v>
      </c>
      <c r="H183" s="171" t="s">
        <v>89</v>
      </c>
      <c r="I183" s="173">
        <v>8</v>
      </c>
      <c r="J183" s="174">
        <v>328451</v>
      </c>
      <c r="K183" s="175">
        <f t="shared" si="2"/>
        <v>2627608</v>
      </c>
      <c r="L183" s="154"/>
      <c r="M183" s="149"/>
    </row>
    <row r="184" spans="1:13" ht="15.6">
      <c r="A184" s="149"/>
      <c r="B184" s="150"/>
      <c r="C184" s="170">
        <v>6.2399999999999904</v>
      </c>
      <c r="D184" s="171" t="s">
        <v>611</v>
      </c>
      <c r="E184" s="170" t="s">
        <v>803</v>
      </c>
      <c r="F184" s="171" t="s">
        <v>611</v>
      </c>
      <c r="G184" s="176" t="s">
        <v>272</v>
      </c>
      <c r="H184" s="171" t="s">
        <v>89</v>
      </c>
      <c r="I184" s="173">
        <v>2</v>
      </c>
      <c r="J184" s="174">
        <v>425700</v>
      </c>
      <c r="K184" s="175">
        <f t="shared" si="2"/>
        <v>851400</v>
      </c>
      <c r="L184" s="154"/>
      <c r="M184" s="149"/>
    </row>
    <row r="185" spans="1:13" ht="27.6">
      <c r="A185" s="149"/>
      <c r="B185" s="150"/>
      <c r="C185" s="170">
        <v>6.2499999999999902</v>
      </c>
      <c r="D185" s="171" t="s">
        <v>612</v>
      </c>
      <c r="E185" s="170" t="s">
        <v>804</v>
      </c>
      <c r="F185" s="171" t="s">
        <v>612</v>
      </c>
      <c r="G185" s="176" t="s">
        <v>273</v>
      </c>
      <c r="H185" s="171" t="s">
        <v>89</v>
      </c>
      <c r="I185" s="173">
        <v>1</v>
      </c>
      <c r="J185" s="174">
        <v>1793100</v>
      </c>
      <c r="K185" s="175">
        <f t="shared" si="2"/>
        <v>1793100</v>
      </c>
      <c r="L185" s="154"/>
      <c r="M185" s="149"/>
    </row>
    <row r="186" spans="1:13" ht="27.6">
      <c r="A186" s="149"/>
      <c r="B186" s="150"/>
      <c r="C186" s="170">
        <v>6.25999999999999</v>
      </c>
      <c r="D186" s="171" t="s">
        <v>613</v>
      </c>
      <c r="E186" s="170" t="s">
        <v>805</v>
      </c>
      <c r="F186" s="171" t="s">
        <v>613</v>
      </c>
      <c r="G186" s="176" t="s">
        <v>274</v>
      </c>
      <c r="H186" s="171" t="s">
        <v>89</v>
      </c>
      <c r="I186" s="173">
        <v>2</v>
      </c>
      <c r="J186" s="174">
        <v>380550</v>
      </c>
      <c r="K186" s="175">
        <f t="shared" si="2"/>
        <v>761100</v>
      </c>
      <c r="L186" s="154"/>
      <c r="M186" s="149"/>
    </row>
    <row r="187" spans="1:13" ht="27.6">
      <c r="A187" s="149"/>
      <c r="B187" s="150"/>
      <c r="C187" s="170">
        <v>6.2699999999999898</v>
      </c>
      <c r="D187" s="171" t="s">
        <v>614</v>
      </c>
      <c r="E187" s="170" t="s">
        <v>806</v>
      </c>
      <c r="F187" s="171" t="s">
        <v>614</v>
      </c>
      <c r="G187" s="176" t="s">
        <v>275</v>
      </c>
      <c r="H187" s="171" t="s">
        <v>90</v>
      </c>
      <c r="I187" s="173">
        <v>11.61</v>
      </c>
      <c r="J187" s="174">
        <v>31248</v>
      </c>
      <c r="K187" s="175">
        <f t="shared" si="2"/>
        <v>362789</v>
      </c>
      <c r="L187" s="154"/>
      <c r="M187" s="149"/>
    </row>
    <row r="188" spans="1:13" ht="41.4">
      <c r="A188" s="149"/>
      <c r="B188" s="150"/>
      <c r="C188" s="170">
        <v>6.2799999999999896</v>
      </c>
      <c r="D188" s="171" t="s">
        <v>615</v>
      </c>
      <c r="E188" s="170" t="s">
        <v>807</v>
      </c>
      <c r="F188" s="171" t="s">
        <v>615</v>
      </c>
      <c r="G188" s="176" t="s">
        <v>276</v>
      </c>
      <c r="H188" s="171" t="s">
        <v>89</v>
      </c>
      <c r="I188" s="173">
        <v>1</v>
      </c>
      <c r="J188" s="174">
        <v>1130889</v>
      </c>
      <c r="K188" s="175">
        <f t="shared" si="2"/>
        <v>1130889</v>
      </c>
      <c r="L188" s="154"/>
      <c r="M188" s="149"/>
    </row>
    <row r="189" spans="1:13" ht="15.6">
      <c r="A189" s="149"/>
      <c r="B189" s="150"/>
      <c r="C189" s="166"/>
      <c r="D189" s="167"/>
      <c r="E189" s="166"/>
      <c r="F189" s="167"/>
      <c r="G189" s="226" t="s">
        <v>277</v>
      </c>
      <c r="H189" s="167"/>
      <c r="I189" s="168"/>
      <c r="J189" s="169"/>
      <c r="K189" s="167"/>
      <c r="L189" s="154"/>
      <c r="M189" s="149"/>
    </row>
    <row r="190" spans="1:13" ht="15.6">
      <c r="A190" s="149"/>
      <c r="B190" s="150"/>
      <c r="C190" s="170">
        <v>6.29</v>
      </c>
      <c r="D190" s="171" t="s">
        <v>616</v>
      </c>
      <c r="E190" s="170" t="s">
        <v>808</v>
      </c>
      <c r="F190" s="171" t="s">
        <v>616</v>
      </c>
      <c r="G190" s="176" t="s">
        <v>278</v>
      </c>
      <c r="H190" s="171" t="s">
        <v>90</v>
      </c>
      <c r="I190" s="173">
        <v>274.31</v>
      </c>
      <c r="J190" s="174">
        <v>52279</v>
      </c>
      <c r="K190" s="175">
        <f t="shared" si="2"/>
        <v>14340652</v>
      </c>
      <c r="L190" s="154"/>
      <c r="M190" s="149"/>
    </row>
    <row r="191" spans="1:13" ht="15.6">
      <c r="A191" s="149"/>
      <c r="B191" s="150"/>
      <c r="C191" s="170">
        <v>6.3</v>
      </c>
      <c r="D191" s="171" t="s">
        <v>617</v>
      </c>
      <c r="E191" s="170" t="s">
        <v>809</v>
      </c>
      <c r="F191" s="171" t="s">
        <v>617</v>
      </c>
      <c r="G191" s="176" t="s">
        <v>279</v>
      </c>
      <c r="H191" s="171" t="s">
        <v>90</v>
      </c>
      <c r="I191" s="173">
        <v>81.17</v>
      </c>
      <c r="J191" s="174">
        <v>71198</v>
      </c>
      <c r="K191" s="175">
        <f t="shared" si="2"/>
        <v>5779142</v>
      </c>
      <c r="L191" s="154"/>
      <c r="M191" s="149"/>
    </row>
    <row r="192" spans="1:13" ht="15.6">
      <c r="A192" s="149"/>
      <c r="B192" s="150"/>
      <c r="C192" s="170">
        <v>6.31</v>
      </c>
      <c r="D192" s="171" t="s">
        <v>618</v>
      </c>
      <c r="E192" s="170" t="s">
        <v>810</v>
      </c>
      <c r="F192" s="171" t="s">
        <v>618</v>
      </c>
      <c r="G192" s="176" t="s">
        <v>280</v>
      </c>
      <c r="H192" s="171" t="s">
        <v>90</v>
      </c>
      <c r="I192" s="173">
        <v>244.2</v>
      </c>
      <c r="J192" s="174">
        <v>96011</v>
      </c>
      <c r="K192" s="175">
        <f t="shared" si="2"/>
        <v>23445886</v>
      </c>
      <c r="L192" s="154"/>
      <c r="M192" s="149"/>
    </row>
    <row r="193" spans="1:13" ht="15.6">
      <c r="A193" s="149"/>
      <c r="B193" s="150"/>
      <c r="C193" s="170">
        <v>6.32</v>
      </c>
      <c r="D193" s="171" t="s">
        <v>619</v>
      </c>
      <c r="E193" s="170" t="s">
        <v>811</v>
      </c>
      <c r="F193" s="171" t="s">
        <v>619</v>
      </c>
      <c r="G193" s="176" t="s">
        <v>281</v>
      </c>
      <c r="H193" s="171" t="s">
        <v>90</v>
      </c>
      <c r="I193" s="173">
        <v>19.850000000000001</v>
      </c>
      <c r="J193" s="174">
        <v>170139</v>
      </c>
      <c r="K193" s="175">
        <f t="shared" si="2"/>
        <v>3377259</v>
      </c>
      <c r="L193" s="154"/>
      <c r="M193" s="149"/>
    </row>
    <row r="194" spans="1:13" ht="15.6">
      <c r="A194" s="149"/>
      <c r="B194" s="150"/>
      <c r="C194" s="170">
        <v>6.33</v>
      </c>
      <c r="D194" s="171" t="s">
        <v>620</v>
      </c>
      <c r="E194" s="170" t="s">
        <v>812</v>
      </c>
      <c r="F194" s="171" t="s">
        <v>620</v>
      </c>
      <c r="G194" s="176" t="s">
        <v>282</v>
      </c>
      <c r="H194" s="171" t="s">
        <v>90</v>
      </c>
      <c r="I194" s="173">
        <v>206.9</v>
      </c>
      <c r="J194" s="174">
        <v>35995</v>
      </c>
      <c r="K194" s="175">
        <f t="shared" si="2"/>
        <v>7447366</v>
      </c>
      <c r="L194" s="154"/>
      <c r="M194" s="149"/>
    </row>
    <row r="195" spans="1:13" ht="15.6">
      <c r="A195" s="149"/>
      <c r="B195" s="150"/>
      <c r="C195" s="170">
        <v>6.34</v>
      </c>
      <c r="D195" s="171" t="s">
        <v>621</v>
      </c>
      <c r="E195" s="170" t="s">
        <v>813</v>
      </c>
      <c r="F195" s="171" t="s">
        <v>621</v>
      </c>
      <c r="G195" s="176" t="s">
        <v>283</v>
      </c>
      <c r="H195" s="171" t="s">
        <v>90</v>
      </c>
      <c r="I195" s="173">
        <v>25.3</v>
      </c>
      <c r="J195" s="174">
        <v>42134</v>
      </c>
      <c r="K195" s="175">
        <f t="shared" si="2"/>
        <v>1065990</v>
      </c>
      <c r="L195" s="154"/>
      <c r="M195" s="149"/>
    </row>
    <row r="196" spans="1:13" ht="15.6">
      <c r="A196" s="149"/>
      <c r="B196" s="150"/>
      <c r="C196" s="170">
        <v>6.35</v>
      </c>
      <c r="D196" s="171" t="s">
        <v>596</v>
      </c>
      <c r="E196" s="170" t="s">
        <v>814</v>
      </c>
      <c r="F196" s="171" t="s">
        <v>596</v>
      </c>
      <c r="G196" s="176" t="s">
        <v>257</v>
      </c>
      <c r="H196" s="171" t="s">
        <v>89</v>
      </c>
      <c r="I196" s="173">
        <v>219</v>
      </c>
      <c r="J196" s="174">
        <v>20834</v>
      </c>
      <c r="K196" s="175">
        <f t="shared" si="2"/>
        <v>4562646</v>
      </c>
      <c r="L196" s="154"/>
      <c r="M196" s="149"/>
    </row>
    <row r="197" spans="1:13" ht="15.6">
      <c r="A197" s="149"/>
      <c r="B197" s="150"/>
      <c r="C197" s="170">
        <v>6.36</v>
      </c>
      <c r="D197" s="171" t="s">
        <v>622</v>
      </c>
      <c r="E197" s="170" t="s">
        <v>815</v>
      </c>
      <c r="F197" s="171" t="s">
        <v>622</v>
      </c>
      <c r="G197" s="176" t="s">
        <v>284</v>
      </c>
      <c r="H197" s="171" t="s">
        <v>89</v>
      </c>
      <c r="I197" s="173">
        <v>6</v>
      </c>
      <c r="J197" s="174">
        <v>453378</v>
      </c>
      <c r="K197" s="175">
        <f t="shared" si="2"/>
        <v>2720268</v>
      </c>
      <c r="L197" s="154"/>
      <c r="M197" s="149"/>
    </row>
    <row r="198" spans="1:13" ht="15.6">
      <c r="A198" s="149"/>
      <c r="B198" s="150"/>
      <c r="C198" s="170">
        <v>6.37</v>
      </c>
      <c r="D198" s="171" t="s">
        <v>623</v>
      </c>
      <c r="E198" s="170" t="s">
        <v>816</v>
      </c>
      <c r="F198" s="171" t="s">
        <v>623</v>
      </c>
      <c r="G198" s="176" t="s">
        <v>92</v>
      </c>
      <c r="H198" s="171" t="s">
        <v>89</v>
      </c>
      <c r="I198" s="173">
        <v>1</v>
      </c>
      <c r="J198" s="174">
        <v>608441</v>
      </c>
      <c r="K198" s="175">
        <f t="shared" si="2"/>
        <v>608441</v>
      </c>
      <c r="L198" s="154"/>
      <c r="M198" s="149"/>
    </row>
    <row r="199" spans="1:13" ht="15.6">
      <c r="A199" s="149"/>
      <c r="B199" s="150"/>
      <c r="C199" s="170">
        <v>6.38</v>
      </c>
      <c r="D199" s="171" t="s">
        <v>624</v>
      </c>
      <c r="E199" s="170" t="s">
        <v>817</v>
      </c>
      <c r="F199" s="171" t="s">
        <v>624</v>
      </c>
      <c r="G199" s="176" t="s">
        <v>285</v>
      </c>
      <c r="H199" s="171" t="s">
        <v>89</v>
      </c>
      <c r="I199" s="173">
        <v>93</v>
      </c>
      <c r="J199" s="174">
        <v>75122</v>
      </c>
      <c r="K199" s="175">
        <f t="shared" ref="K199:K253" si="3">+ROUND(I199*J199,0)</f>
        <v>6986346</v>
      </c>
      <c r="L199" s="154"/>
      <c r="M199" s="149"/>
    </row>
    <row r="200" spans="1:13" ht="15.6">
      <c r="A200" s="149"/>
      <c r="B200" s="150"/>
      <c r="C200" s="170">
        <v>6.39</v>
      </c>
      <c r="D200" s="171" t="s">
        <v>625</v>
      </c>
      <c r="E200" s="170" t="s">
        <v>818</v>
      </c>
      <c r="F200" s="171" t="s">
        <v>625</v>
      </c>
      <c r="G200" s="176" t="s">
        <v>286</v>
      </c>
      <c r="H200" s="171" t="s">
        <v>89</v>
      </c>
      <c r="I200" s="173">
        <v>90</v>
      </c>
      <c r="J200" s="174">
        <v>110726</v>
      </c>
      <c r="K200" s="175">
        <f t="shared" si="3"/>
        <v>9965340</v>
      </c>
      <c r="L200" s="154"/>
      <c r="M200" s="149"/>
    </row>
    <row r="201" spans="1:13" ht="15.6">
      <c r="A201" s="149"/>
      <c r="B201" s="150"/>
      <c r="C201" s="170">
        <v>6.4</v>
      </c>
      <c r="D201" s="171" t="s">
        <v>626</v>
      </c>
      <c r="E201" s="170" t="s">
        <v>819</v>
      </c>
      <c r="F201" s="171" t="s">
        <v>626</v>
      </c>
      <c r="G201" s="176" t="s">
        <v>287</v>
      </c>
      <c r="H201" s="171" t="s">
        <v>89</v>
      </c>
      <c r="I201" s="173">
        <v>29</v>
      </c>
      <c r="J201" s="174">
        <v>161113</v>
      </c>
      <c r="K201" s="175">
        <f t="shared" si="3"/>
        <v>4672277</v>
      </c>
      <c r="L201" s="154"/>
      <c r="M201" s="149"/>
    </row>
    <row r="202" spans="1:13" ht="15.6">
      <c r="A202" s="149"/>
      <c r="B202" s="150"/>
      <c r="C202" s="170">
        <v>6.41</v>
      </c>
      <c r="D202" s="171" t="s">
        <v>627</v>
      </c>
      <c r="E202" s="170" t="s">
        <v>820</v>
      </c>
      <c r="F202" s="171" t="s">
        <v>627</v>
      </c>
      <c r="G202" s="176" t="s">
        <v>288</v>
      </c>
      <c r="H202" s="171" t="s">
        <v>113</v>
      </c>
      <c r="I202" s="173">
        <v>242.61250000000001</v>
      </c>
      <c r="J202" s="174">
        <v>54811</v>
      </c>
      <c r="K202" s="175">
        <f t="shared" si="3"/>
        <v>13297834</v>
      </c>
      <c r="L202" s="154"/>
      <c r="M202" s="149"/>
    </row>
    <row r="203" spans="1:13" ht="15.6">
      <c r="A203" s="149"/>
      <c r="B203" s="150"/>
      <c r="C203" s="170">
        <v>6.42</v>
      </c>
      <c r="D203" s="171" t="s">
        <v>628</v>
      </c>
      <c r="E203" s="170" t="s">
        <v>821</v>
      </c>
      <c r="F203" s="171" t="s">
        <v>628</v>
      </c>
      <c r="G203" s="176" t="s">
        <v>289</v>
      </c>
      <c r="H203" s="171" t="s">
        <v>113</v>
      </c>
      <c r="I203" s="173">
        <v>34.68</v>
      </c>
      <c r="J203" s="174">
        <v>152116</v>
      </c>
      <c r="K203" s="175">
        <f t="shared" si="3"/>
        <v>5275383</v>
      </c>
      <c r="L203" s="154"/>
      <c r="M203" s="149"/>
    </row>
    <row r="204" spans="1:13" ht="15.6">
      <c r="A204" s="149"/>
      <c r="B204" s="150"/>
      <c r="C204" s="170">
        <v>6.43</v>
      </c>
      <c r="D204" s="171" t="s">
        <v>455</v>
      </c>
      <c r="E204" s="170" t="s">
        <v>822</v>
      </c>
      <c r="F204" s="171" t="s">
        <v>455</v>
      </c>
      <c r="G204" s="176" t="s">
        <v>110</v>
      </c>
      <c r="H204" s="171" t="s">
        <v>113</v>
      </c>
      <c r="I204" s="173">
        <v>52.02</v>
      </c>
      <c r="J204" s="174">
        <v>139891</v>
      </c>
      <c r="K204" s="175">
        <f t="shared" si="3"/>
        <v>7277130</v>
      </c>
      <c r="L204" s="154"/>
      <c r="M204" s="149"/>
    </row>
    <row r="205" spans="1:13" ht="15.6">
      <c r="A205" s="149"/>
      <c r="B205" s="150"/>
      <c r="C205" s="170">
        <v>6.44</v>
      </c>
      <c r="D205" s="171" t="s">
        <v>629</v>
      </c>
      <c r="E205" s="170" t="s">
        <v>823</v>
      </c>
      <c r="F205" s="171" t="s">
        <v>629</v>
      </c>
      <c r="G205" s="176" t="s">
        <v>290</v>
      </c>
      <c r="H205" s="171" t="s">
        <v>113</v>
      </c>
      <c r="I205" s="173">
        <v>173.4</v>
      </c>
      <c r="J205" s="174">
        <v>45176</v>
      </c>
      <c r="K205" s="175">
        <f t="shared" si="3"/>
        <v>7833518</v>
      </c>
      <c r="L205" s="154"/>
      <c r="M205" s="149"/>
    </row>
    <row r="206" spans="1:13" ht="15.6">
      <c r="A206" s="149"/>
      <c r="B206" s="150"/>
      <c r="C206" s="170">
        <v>6.45</v>
      </c>
      <c r="D206" s="171" t="s">
        <v>630</v>
      </c>
      <c r="E206" s="170" t="s">
        <v>824</v>
      </c>
      <c r="F206" s="171" t="s">
        <v>630</v>
      </c>
      <c r="G206" s="176" t="s">
        <v>291</v>
      </c>
      <c r="H206" s="171" t="s">
        <v>89</v>
      </c>
      <c r="I206" s="173">
        <v>1</v>
      </c>
      <c r="J206" s="174">
        <v>7316020</v>
      </c>
      <c r="K206" s="175">
        <f t="shared" si="3"/>
        <v>7316020</v>
      </c>
      <c r="L206" s="154"/>
      <c r="M206" s="149"/>
    </row>
    <row r="207" spans="1:13" ht="15.6">
      <c r="A207" s="149"/>
      <c r="B207" s="150"/>
      <c r="C207" s="166"/>
      <c r="D207" s="167"/>
      <c r="E207" s="166"/>
      <c r="F207" s="167"/>
      <c r="G207" s="226" t="s">
        <v>292</v>
      </c>
      <c r="H207" s="167"/>
      <c r="I207" s="168"/>
      <c r="J207" s="169"/>
      <c r="K207" s="167"/>
      <c r="L207" s="154"/>
      <c r="M207" s="149"/>
    </row>
    <row r="208" spans="1:13" ht="15.6">
      <c r="A208" s="149"/>
      <c r="B208" s="150"/>
      <c r="C208" s="170">
        <v>6.45</v>
      </c>
      <c r="D208" s="171" t="s">
        <v>616</v>
      </c>
      <c r="E208" s="170" t="s">
        <v>825</v>
      </c>
      <c r="F208" s="171" t="s">
        <v>616</v>
      </c>
      <c r="G208" s="176" t="s">
        <v>278</v>
      </c>
      <c r="H208" s="171" t="s">
        <v>90</v>
      </c>
      <c r="I208" s="173">
        <v>12.62</v>
      </c>
      <c r="J208" s="174">
        <v>52279</v>
      </c>
      <c r="K208" s="175">
        <f t="shared" si="3"/>
        <v>659761</v>
      </c>
      <c r="L208" s="154"/>
      <c r="M208" s="149"/>
    </row>
    <row r="209" spans="1:13" ht="15.6">
      <c r="A209" s="149"/>
      <c r="B209" s="150"/>
      <c r="C209" s="170">
        <v>6.46</v>
      </c>
      <c r="D209" s="171" t="s">
        <v>617</v>
      </c>
      <c r="E209" s="170" t="s">
        <v>826</v>
      </c>
      <c r="F209" s="171" t="s">
        <v>617</v>
      </c>
      <c r="G209" s="176" t="s">
        <v>279</v>
      </c>
      <c r="H209" s="171" t="s">
        <v>90</v>
      </c>
      <c r="I209" s="173">
        <v>118.2</v>
      </c>
      <c r="J209" s="174">
        <v>71198</v>
      </c>
      <c r="K209" s="175">
        <f t="shared" si="3"/>
        <v>8415604</v>
      </c>
      <c r="L209" s="154"/>
      <c r="M209" s="149"/>
    </row>
    <row r="210" spans="1:13" ht="15.6">
      <c r="A210" s="149"/>
      <c r="B210" s="150"/>
      <c r="C210" s="170">
        <v>6.47</v>
      </c>
      <c r="D210" s="171" t="s">
        <v>618</v>
      </c>
      <c r="E210" s="170" t="s">
        <v>827</v>
      </c>
      <c r="F210" s="171" t="s">
        <v>618</v>
      </c>
      <c r="G210" s="176" t="s">
        <v>280</v>
      </c>
      <c r="H210" s="171" t="s">
        <v>90</v>
      </c>
      <c r="I210" s="173">
        <v>48.71</v>
      </c>
      <c r="J210" s="174">
        <v>96011</v>
      </c>
      <c r="K210" s="175">
        <f t="shared" si="3"/>
        <v>4676696</v>
      </c>
      <c r="L210" s="154"/>
      <c r="M210" s="149"/>
    </row>
    <row r="211" spans="1:13" ht="15.6">
      <c r="A211" s="149"/>
      <c r="B211" s="150"/>
      <c r="C211" s="170">
        <v>6.48</v>
      </c>
      <c r="D211" s="171" t="s">
        <v>619</v>
      </c>
      <c r="E211" s="170" t="s">
        <v>828</v>
      </c>
      <c r="F211" s="171" t="s">
        <v>619</v>
      </c>
      <c r="G211" s="176" t="s">
        <v>281</v>
      </c>
      <c r="H211" s="171" t="s">
        <v>90</v>
      </c>
      <c r="I211" s="173">
        <v>91.52</v>
      </c>
      <c r="J211" s="174">
        <v>170139</v>
      </c>
      <c r="K211" s="175">
        <f t="shared" si="3"/>
        <v>15571121</v>
      </c>
      <c r="L211" s="154"/>
      <c r="M211" s="149"/>
    </row>
    <row r="212" spans="1:13" ht="15.6">
      <c r="A212" s="149"/>
      <c r="B212" s="150"/>
      <c r="C212" s="170">
        <v>6.49</v>
      </c>
      <c r="D212" s="171" t="s">
        <v>631</v>
      </c>
      <c r="E212" s="170" t="s">
        <v>829</v>
      </c>
      <c r="F212" s="171" t="s">
        <v>631</v>
      </c>
      <c r="G212" s="176" t="s">
        <v>106</v>
      </c>
      <c r="H212" s="171" t="s">
        <v>90</v>
      </c>
      <c r="I212" s="173">
        <v>20.46</v>
      </c>
      <c r="J212" s="174">
        <v>92358</v>
      </c>
      <c r="K212" s="175">
        <f t="shared" si="3"/>
        <v>1889645</v>
      </c>
      <c r="L212" s="154"/>
      <c r="M212" s="149"/>
    </row>
    <row r="213" spans="1:13" ht="15.6">
      <c r="A213" s="149"/>
      <c r="B213" s="150"/>
      <c r="C213" s="170">
        <v>6.5</v>
      </c>
      <c r="D213" s="171" t="s">
        <v>632</v>
      </c>
      <c r="E213" s="170" t="s">
        <v>830</v>
      </c>
      <c r="F213" s="171" t="s">
        <v>632</v>
      </c>
      <c r="G213" s="176" t="s">
        <v>107</v>
      </c>
      <c r="H213" s="171" t="s">
        <v>90</v>
      </c>
      <c r="I213" s="173">
        <v>26.3</v>
      </c>
      <c r="J213" s="174">
        <v>129264</v>
      </c>
      <c r="K213" s="175">
        <f t="shared" si="3"/>
        <v>3399643</v>
      </c>
      <c r="L213" s="154"/>
      <c r="M213" s="149"/>
    </row>
    <row r="214" spans="1:13" ht="15.6">
      <c r="A214" s="149"/>
      <c r="B214" s="150"/>
      <c r="C214" s="170">
        <v>6.51</v>
      </c>
      <c r="D214" s="171" t="s">
        <v>596</v>
      </c>
      <c r="E214" s="170" t="s">
        <v>831</v>
      </c>
      <c r="F214" s="171" t="s">
        <v>596</v>
      </c>
      <c r="G214" s="176" t="s">
        <v>257</v>
      </c>
      <c r="H214" s="171" t="s">
        <v>89</v>
      </c>
      <c r="I214" s="173">
        <v>56</v>
      </c>
      <c r="J214" s="174">
        <v>20834</v>
      </c>
      <c r="K214" s="175">
        <f t="shared" si="3"/>
        <v>1166704</v>
      </c>
      <c r="L214" s="154"/>
      <c r="M214" s="149"/>
    </row>
    <row r="215" spans="1:13" ht="15.6">
      <c r="A215" s="149"/>
      <c r="B215" s="150"/>
      <c r="C215" s="170">
        <v>6.52</v>
      </c>
      <c r="D215" s="171" t="s">
        <v>627</v>
      </c>
      <c r="E215" s="170" t="s">
        <v>832</v>
      </c>
      <c r="F215" s="171" t="s">
        <v>627</v>
      </c>
      <c r="G215" s="176" t="s">
        <v>288</v>
      </c>
      <c r="H215" s="171" t="s">
        <v>113</v>
      </c>
      <c r="I215" s="173">
        <v>339.69900000000001</v>
      </c>
      <c r="J215" s="174">
        <v>54811</v>
      </c>
      <c r="K215" s="175">
        <f t="shared" si="3"/>
        <v>18619242</v>
      </c>
      <c r="L215" s="154"/>
      <c r="M215" s="149"/>
    </row>
    <row r="216" spans="1:13" ht="15.6">
      <c r="A216" s="149"/>
      <c r="B216" s="150"/>
      <c r="C216" s="170">
        <v>6.53</v>
      </c>
      <c r="D216" s="171" t="s">
        <v>628</v>
      </c>
      <c r="E216" s="170" t="s">
        <v>833</v>
      </c>
      <c r="F216" s="171" t="s">
        <v>628</v>
      </c>
      <c r="G216" s="176" t="s">
        <v>289</v>
      </c>
      <c r="H216" s="171" t="s">
        <v>113</v>
      </c>
      <c r="I216" s="173">
        <v>50.0212</v>
      </c>
      <c r="J216" s="174">
        <v>152116</v>
      </c>
      <c r="K216" s="175">
        <f t="shared" si="3"/>
        <v>7609025</v>
      </c>
      <c r="L216" s="154"/>
      <c r="M216" s="149"/>
    </row>
    <row r="217" spans="1:13" ht="15.6">
      <c r="A217" s="149"/>
      <c r="B217" s="150"/>
      <c r="C217" s="170">
        <v>6.54</v>
      </c>
      <c r="D217" s="171" t="s">
        <v>455</v>
      </c>
      <c r="E217" s="170" t="s">
        <v>834</v>
      </c>
      <c r="F217" s="171" t="s">
        <v>455</v>
      </c>
      <c r="G217" s="176" t="s">
        <v>110</v>
      </c>
      <c r="H217" s="171" t="s">
        <v>113</v>
      </c>
      <c r="I217" s="173">
        <v>75.03179999999999</v>
      </c>
      <c r="J217" s="174">
        <v>139891</v>
      </c>
      <c r="K217" s="175">
        <f t="shared" si="3"/>
        <v>10496274</v>
      </c>
      <c r="L217" s="154"/>
      <c r="M217" s="149"/>
    </row>
    <row r="218" spans="1:13" ht="15.6">
      <c r="A218" s="149"/>
      <c r="B218" s="150"/>
      <c r="C218" s="170">
        <v>6.55</v>
      </c>
      <c r="D218" s="171" t="s">
        <v>629</v>
      </c>
      <c r="E218" s="170" t="s">
        <v>835</v>
      </c>
      <c r="F218" s="171" t="s">
        <v>629</v>
      </c>
      <c r="G218" s="176" t="s">
        <v>290</v>
      </c>
      <c r="H218" s="171" t="s">
        <v>113</v>
      </c>
      <c r="I218" s="173">
        <v>225.28399999999999</v>
      </c>
      <c r="J218" s="174">
        <v>45176</v>
      </c>
      <c r="K218" s="175">
        <f t="shared" si="3"/>
        <v>10177430</v>
      </c>
      <c r="L218" s="154"/>
      <c r="M218" s="149"/>
    </row>
    <row r="219" spans="1:13" ht="15.6">
      <c r="A219" s="149"/>
      <c r="B219" s="150"/>
      <c r="C219" s="170">
        <v>6.56</v>
      </c>
      <c r="D219" s="171" t="s">
        <v>633</v>
      </c>
      <c r="E219" s="170" t="s">
        <v>836</v>
      </c>
      <c r="F219" s="171" t="s">
        <v>633</v>
      </c>
      <c r="G219" s="176" t="s">
        <v>293</v>
      </c>
      <c r="H219" s="171" t="s">
        <v>89</v>
      </c>
      <c r="I219" s="173">
        <v>16</v>
      </c>
      <c r="J219" s="174">
        <v>151096</v>
      </c>
      <c r="K219" s="175">
        <f t="shared" si="3"/>
        <v>2417536</v>
      </c>
      <c r="L219" s="154"/>
      <c r="M219" s="149"/>
    </row>
    <row r="220" spans="1:13" ht="15.6">
      <c r="A220" s="149"/>
      <c r="B220" s="150"/>
      <c r="C220" s="170">
        <v>6.57</v>
      </c>
      <c r="D220" s="171" t="s">
        <v>622</v>
      </c>
      <c r="E220" s="170" t="s">
        <v>837</v>
      </c>
      <c r="F220" s="171" t="s">
        <v>622</v>
      </c>
      <c r="G220" s="176" t="s">
        <v>284</v>
      </c>
      <c r="H220" s="171" t="s">
        <v>89</v>
      </c>
      <c r="I220" s="173">
        <v>14</v>
      </c>
      <c r="J220" s="174">
        <v>453378</v>
      </c>
      <c r="K220" s="175">
        <f t="shared" si="3"/>
        <v>6347292</v>
      </c>
      <c r="L220" s="154"/>
      <c r="M220" s="149"/>
    </row>
    <row r="221" spans="1:13" ht="15.6">
      <c r="A221" s="149"/>
      <c r="B221" s="150"/>
      <c r="C221" s="170">
        <v>6.58</v>
      </c>
      <c r="D221" s="171" t="s">
        <v>623</v>
      </c>
      <c r="E221" s="170" t="s">
        <v>838</v>
      </c>
      <c r="F221" s="171" t="s">
        <v>623</v>
      </c>
      <c r="G221" s="176" t="s">
        <v>92</v>
      </c>
      <c r="H221" s="171" t="s">
        <v>89</v>
      </c>
      <c r="I221" s="173">
        <v>3</v>
      </c>
      <c r="J221" s="174">
        <v>608441</v>
      </c>
      <c r="K221" s="175">
        <f t="shared" si="3"/>
        <v>1825323</v>
      </c>
      <c r="L221" s="154"/>
      <c r="M221" s="149"/>
    </row>
    <row r="222" spans="1:13" ht="15.6">
      <c r="A222" s="149"/>
      <c r="B222" s="150"/>
      <c r="C222" s="170">
        <v>6.59</v>
      </c>
      <c r="D222" s="171" t="s">
        <v>634</v>
      </c>
      <c r="E222" s="170" t="s">
        <v>839</v>
      </c>
      <c r="F222" s="171" t="s">
        <v>634</v>
      </c>
      <c r="G222" s="176" t="s">
        <v>294</v>
      </c>
      <c r="H222" s="171" t="s">
        <v>90</v>
      </c>
      <c r="I222" s="173">
        <v>10</v>
      </c>
      <c r="J222" s="174">
        <v>218674</v>
      </c>
      <c r="K222" s="175">
        <f t="shared" si="3"/>
        <v>2186740</v>
      </c>
      <c r="L222" s="154"/>
      <c r="M222" s="149"/>
    </row>
    <row r="223" spans="1:13" ht="15.6">
      <c r="A223" s="149"/>
      <c r="B223" s="150"/>
      <c r="C223" s="166"/>
      <c r="D223" s="167"/>
      <c r="E223" s="166"/>
      <c r="F223" s="167"/>
      <c r="G223" s="226" t="s">
        <v>295</v>
      </c>
      <c r="H223" s="167"/>
      <c r="I223" s="168"/>
      <c r="J223" s="169"/>
      <c r="K223" s="167"/>
      <c r="L223" s="154"/>
      <c r="M223" s="149"/>
    </row>
    <row r="224" spans="1:13" ht="27.6">
      <c r="A224" s="149"/>
      <c r="B224" s="150"/>
      <c r="C224" s="170">
        <v>6.6</v>
      </c>
      <c r="D224" s="171" t="s">
        <v>635</v>
      </c>
      <c r="E224" s="170" t="s">
        <v>840</v>
      </c>
      <c r="F224" s="171" t="s">
        <v>635</v>
      </c>
      <c r="G224" s="176" t="s">
        <v>296</v>
      </c>
      <c r="H224" s="171" t="s">
        <v>90</v>
      </c>
      <c r="I224" s="173">
        <v>585.03</v>
      </c>
      <c r="J224" s="174">
        <v>76747</v>
      </c>
      <c r="K224" s="175">
        <f t="shared" si="3"/>
        <v>44899297</v>
      </c>
      <c r="L224" s="154"/>
      <c r="M224" s="149"/>
    </row>
    <row r="225" spans="1:13" ht="15.6">
      <c r="A225" s="149"/>
      <c r="B225" s="150"/>
      <c r="C225" s="170">
        <v>6.61</v>
      </c>
      <c r="D225" s="171" t="s">
        <v>636</v>
      </c>
      <c r="E225" s="170" t="s">
        <v>841</v>
      </c>
      <c r="F225" s="171" t="s">
        <v>636</v>
      </c>
      <c r="G225" s="176" t="s">
        <v>297</v>
      </c>
      <c r="H225" s="171" t="s">
        <v>90</v>
      </c>
      <c r="I225" s="173">
        <v>1</v>
      </c>
      <c r="J225" s="174">
        <v>67288</v>
      </c>
      <c r="K225" s="175">
        <f t="shared" si="3"/>
        <v>67288</v>
      </c>
      <c r="L225" s="154"/>
      <c r="M225" s="149"/>
    </row>
    <row r="226" spans="1:13" ht="27.6">
      <c r="A226" s="149"/>
      <c r="B226" s="150"/>
      <c r="C226" s="170">
        <v>6.62</v>
      </c>
      <c r="D226" s="171" t="s">
        <v>637</v>
      </c>
      <c r="E226" s="170" t="s">
        <v>842</v>
      </c>
      <c r="F226" s="171" t="s">
        <v>637</v>
      </c>
      <c r="G226" s="176" t="s">
        <v>298</v>
      </c>
      <c r="H226" s="171" t="s">
        <v>90</v>
      </c>
      <c r="I226" s="173">
        <v>4.63</v>
      </c>
      <c r="J226" s="174">
        <v>90496</v>
      </c>
      <c r="K226" s="175">
        <f t="shared" si="3"/>
        <v>418996</v>
      </c>
      <c r="L226" s="154"/>
      <c r="M226" s="149"/>
    </row>
    <row r="227" spans="1:13" ht="27.6">
      <c r="A227" s="149"/>
      <c r="B227" s="150"/>
      <c r="C227" s="170">
        <v>6.63</v>
      </c>
      <c r="D227" s="171" t="s">
        <v>638</v>
      </c>
      <c r="E227" s="170" t="s">
        <v>843</v>
      </c>
      <c r="F227" s="171" t="s">
        <v>638</v>
      </c>
      <c r="G227" s="176" t="s">
        <v>299</v>
      </c>
      <c r="H227" s="171" t="s">
        <v>90</v>
      </c>
      <c r="I227" s="173">
        <v>3.65</v>
      </c>
      <c r="J227" s="174">
        <v>119997</v>
      </c>
      <c r="K227" s="175">
        <f t="shared" si="3"/>
        <v>437989</v>
      </c>
      <c r="L227" s="154"/>
      <c r="M227" s="149"/>
    </row>
    <row r="228" spans="1:13" ht="27.6">
      <c r="A228" s="149"/>
      <c r="B228" s="150"/>
      <c r="C228" s="170">
        <v>6.64</v>
      </c>
      <c r="D228" s="171" t="s">
        <v>639</v>
      </c>
      <c r="E228" s="170" t="s">
        <v>844</v>
      </c>
      <c r="F228" s="171" t="s">
        <v>639</v>
      </c>
      <c r="G228" s="176" t="s">
        <v>300</v>
      </c>
      <c r="H228" s="171" t="s">
        <v>90</v>
      </c>
      <c r="I228" s="173">
        <v>212.71</v>
      </c>
      <c r="J228" s="174">
        <v>173010</v>
      </c>
      <c r="K228" s="175">
        <f t="shared" si="3"/>
        <v>36800957</v>
      </c>
      <c r="L228" s="154"/>
      <c r="M228" s="149"/>
    </row>
    <row r="229" spans="1:13" ht="27.6">
      <c r="A229" s="149"/>
      <c r="B229" s="150"/>
      <c r="C229" s="170">
        <v>6.65</v>
      </c>
      <c r="D229" s="171" t="s">
        <v>640</v>
      </c>
      <c r="E229" s="170" t="s">
        <v>845</v>
      </c>
      <c r="F229" s="171" t="s">
        <v>640</v>
      </c>
      <c r="G229" s="176" t="s">
        <v>301</v>
      </c>
      <c r="H229" s="171" t="s">
        <v>90</v>
      </c>
      <c r="I229" s="173">
        <v>2</v>
      </c>
      <c r="J229" s="174">
        <v>207075</v>
      </c>
      <c r="K229" s="175">
        <f t="shared" si="3"/>
        <v>414150</v>
      </c>
      <c r="L229" s="154"/>
      <c r="M229" s="149"/>
    </row>
    <row r="230" spans="1:13" ht="27.6">
      <c r="A230" s="149"/>
      <c r="B230" s="150"/>
      <c r="C230" s="170">
        <v>6.66</v>
      </c>
      <c r="D230" s="171" t="s">
        <v>641</v>
      </c>
      <c r="E230" s="170" t="s">
        <v>846</v>
      </c>
      <c r="F230" s="171" t="s">
        <v>641</v>
      </c>
      <c r="G230" s="176" t="s">
        <v>302</v>
      </c>
      <c r="H230" s="171" t="s">
        <v>90</v>
      </c>
      <c r="I230" s="173">
        <v>68</v>
      </c>
      <c r="J230" s="174">
        <v>306086</v>
      </c>
      <c r="K230" s="175">
        <f t="shared" si="3"/>
        <v>20813848</v>
      </c>
      <c r="L230" s="154"/>
      <c r="M230" s="149"/>
    </row>
    <row r="231" spans="1:13" ht="15.6">
      <c r="A231" s="149"/>
      <c r="B231" s="150"/>
      <c r="C231" s="170">
        <v>6.67</v>
      </c>
      <c r="D231" s="171" t="s">
        <v>642</v>
      </c>
      <c r="E231" s="170" t="s">
        <v>847</v>
      </c>
      <c r="F231" s="171" t="s">
        <v>642</v>
      </c>
      <c r="G231" s="176" t="s">
        <v>303</v>
      </c>
      <c r="H231" s="171" t="s">
        <v>90</v>
      </c>
      <c r="I231" s="173">
        <v>1</v>
      </c>
      <c r="J231" s="174">
        <v>375049</v>
      </c>
      <c r="K231" s="175">
        <f t="shared" si="3"/>
        <v>375049</v>
      </c>
      <c r="L231" s="154"/>
      <c r="M231" s="149"/>
    </row>
    <row r="232" spans="1:13" ht="15.6">
      <c r="A232" s="149"/>
      <c r="B232" s="150"/>
      <c r="C232" s="170">
        <v>6.6800000000000104</v>
      </c>
      <c r="D232" s="171" t="s">
        <v>643</v>
      </c>
      <c r="E232" s="170" t="s">
        <v>848</v>
      </c>
      <c r="F232" s="171" t="s">
        <v>643</v>
      </c>
      <c r="G232" s="176" t="s">
        <v>304</v>
      </c>
      <c r="H232" s="171" t="s">
        <v>89</v>
      </c>
      <c r="I232" s="173">
        <v>1</v>
      </c>
      <c r="J232" s="174">
        <v>749472</v>
      </c>
      <c r="K232" s="175">
        <f t="shared" si="3"/>
        <v>749472</v>
      </c>
      <c r="L232" s="154"/>
      <c r="M232" s="149"/>
    </row>
    <row r="233" spans="1:13" ht="15.6">
      <c r="A233" s="149"/>
      <c r="B233" s="150"/>
      <c r="C233" s="170">
        <v>6.6900000000000102</v>
      </c>
      <c r="D233" s="171" t="s">
        <v>644</v>
      </c>
      <c r="E233" s="170" t="s">
        <v>849</v>
      </c>
      <c r="F233" s="171" t="s">
        <v>644</v>
      </c>
      <c r="G233" s="176" t="s">
        <v>305</v>
      </c>
      <c r="H233" s="171" t="s">
        <v>89</v>
      </c>
      <c r="I233" s="173">
        <v>3</v>
      </c>
      <c r="J233" s="174">
        <v>1701983</v>
      </c>
      <c r="K233" s="175">
        <f t="shared" si="3"/>
        <v>5105949</v>
      </c>
      <c r="L233" s="154"/>
      <c r="M233" s="149"/>
    </row>
    <row r="234" spans="1:13" ht="15.6">
      <c r="A234" s="149"/>
      <c r="B234" s="150"/>
      <c r="C234" s="170">
        <v>6.7000000000000099</v>
      </c>
      <c r="D234" s="171" t="s">
        <v>645</v>
      </c>
      <c r="E234" s="170" t="s">
        <v>850</v>
      </c>
      <c r="F234" s="171" t="s">
        <v>645</v>
      </c>
      <c r="G234" s="176" t="s">
        <v>108</v>
      </c>
      <c r="H234" s="171" t="s">
        <v>89</v>
      </c>
      <c r="I234" s="173">
        <v>219</v>
      </c>
      <c r="J234" s="174">
        <v>79868</v>
      </c>
      <c r="K234" s="175">
        <f t="shared" si="3"/>
        <v>17491092</v>
      </c>
      <c r="L234" s="154"/>
      <c r="M234" s="149"/>
    </row>
    <row r="235" spans="1:13" ht="15.6">
      <c r="A235" s="149"/>
      <c r="B235" s="150"/>
      <c r="C235" s="170">
        <v>6.7100000000000097</v>
      </c>
      <c r="D235" s="171" t="s">
        <v>646</v>
      </c>
      <c r="E235" s="170" t="s">
        <v>851</v>
      </c>
      <c r="F235" s="171" t="s">
        <v>646</v>
      </c>
      <c r="G235" s="176" t="s">
        <v>306</v>
      </c>
      <c r="H235" s="171" t="s">
        <v>89</v>
      </c>
      <c r="I235" s="173">
        <v>36</v>
      </c>
      <c r="J235" s="174">
        <v>81525</v>
      </c>
      <c r="K235" s="175">
        <f t="shared" si="3"/>
        <v>2934900</v>
      </c>
      <c r="L235" s="154"/>
      <c r="M235" s="149"/>
    </row>
    <row r="236" spans="1:13" ht="15.6">
      <c r="A236" s="149"/>
      <c r="B236" s="150"/>
      <c r="C236" s="170">
        <v>6.7200000000000104</v>
      </c>
      <c r="D236" s="171" t="s">
        <v>647</v>
      </c>
      <c r="E236" s="170" t="s">
        <v>852</v>
      </c>
      <c r="F236" s="171" t="s">
        <v>647</v>
      </c>
      <c r="G236" s="176" t="s">
        <v>307</v>
      </c>
      <c r="H236" s="171" t="s">
        <v>89</v>
      </c>
      <c r="I236" s="173">
        <v>28</v>
      </c>
      <c r="J236" s="174">
        <v>183954</v>
      </c>
      <c r="K236" s="175">
        <f t="shared" si="3"/>
        <v>5150712</v>
      </c>
      <c r="L236" s="154"/>
      <c r="M236" s="149"/>
    </row>
    <row r="237" spans="1:13" ht="15.6">
      <c r="A237" s="149"/>
      <c r="B237" s="150"/>
      <c r="C237" s="170">
        <v>6.7300000000000102</v>
      </c>
      <c r="D237" s="171" t="s">
        <v>648</v>
      </c>
      <c r="E237" s="170" t="s">
        <v>853</v>
      </c>
      <c r="F237" s="171" t="s">
        <v>648</v>
      </c>
      <c r="G237" s="176" t="s">
        <v>308</v>
      </c>
      <c r="H237" s="171" t="s">
        <v>89</v>
      </c>
      <c r="I237" s="173">
        <v>17</v>
      </c>
      <c r="J237" s="174">
        <v>158670</v>
      </c>
      <c r="K237" s="175">
        <f t="shared" si="3"/>
        <v>2697390</v>
      </c>
      <c r="L237" s="154"/>
      <c r="M237" s="149"/>
    </row>
    <row r="238" spans="1:13" ht="15.6">
      <c r="A238" s="149"/>
      <c r="B238" s="150"/>
      <c r="C238" s="170">
        <v>6.74000000000001</v>
      </c>
      <c r="D238" s="171" t="s">
        <v>649</v>
      </c>
      <c r="E238" s="170" t="s">
        <v>854</v>
      </c>
      <c r="F238" s="171" t="s">
        <v>649</v>
      </c>
      <c r="G238" s="176" t="s">
        <v>309</v>
      </c>
      <c r="H238" s="171" t="s">
        <v>89</v>
      </c>
      <c r="I238" s="173">
        <v>17</v>
      </c>
      <c r="J238" s="174">
        <v>195177</v>
      </c>
      <c r="K238" s="175">
        <f t="shared" si="3"/>
        <v>3318009</v>
      </c>
      <c r="L238" s="154"/>
      <c r="M238" s="149"/>
    </row>
    <row r="239" spans="1:13" ht="15.6">
      <c r="A239" s="149"/>
      <c r="B239" s="150"/>
      <c r="C239" s="170">
        <v>6.7500000000000098</v>
      </c>
      <c r="D239" s="171" t="s">
        <v>650</v>
      </c>
      <c r="E239" s="170" t="s">
        <v>855</v>
      </c>
      <c r="F239" s="171" t="s">
        <v>650</v>
      </c>
      <c r="G239" s="176" t="s">
        <v>310</v>
      </c>
      <c r="H239" s="171" t="s">
        <v>89</v>
      </c>
      <c r="I239" s="173">
        <v>276</v>
      </c>
      <c r="J239" s="174">
        <v>57405</v>
      </c>
      <c r="K239" s="175">
        <f t="shared" si="3"/>
        <v>15843780</v>
      </c>
      <c r="L239" s="154"/>
      <c r="M239" s="149"/>
    </row>
    <row r="240" spans="1:13" ht="27.6">
      <c r="A240" s="149"/>
      <c r="B240" s="150"/>
      <c r="C240" s="170">
        <v>6.7600000000000096</v>
      </c>
      <c r="D240" s="171" t="s">
        <v>651</v>
      </c>
      <c r="E240" s="170" t="s">
        <v>856</v>
      </c>
      <c r="F240" s="171" t="s">
        <v>651</v>
      </c>
      <c r="G240" s="176" t="s">
        <v>311</v>
      </c>
      <c r="H240" s="171" t="s">
        <v>89</v>
      </c>
      <c r="I240" s="173">
        <v>2</v>
      </c>
      <c r="J240" s="174">
        <v>4574383</v>
      </c>
      <c r="K240" s="175">
        <f t="shared" si="3"/>
        <v>9148766</v>
      </c>
      <c r="L240" s="154"/>
      <c r="M240" s="149"/>
    </row>
    <row r="241" spans="1:13" ht="15.6">
      <c r="A241" s="149"/>
      <c r="B241" s="150"/>
      <c r="C241" s="170">
        <v>6.7700000000000102</v>
      </c>
      <c r="D241" s="171" t="s">
        <v>652</v>
      </c>
      <c r="E241" s="170" t="s">
        <v>857</v>
      </c>
      <c r="F241" s="171" t="s">
        <v>652</v>
      </c>
      <c r="G241" s="176" t="s">
        <v>312</v>
      </c>
      <c r="H241" s="171" t="s">
        <v>89</v>
      </c>
      <c r="I241" s="173">
        <v>1</v>
      </c>
      <c r="J241" s="174">
        <v>4757209</v>
      </c>
      <c r="K241" s="175">
        <f t="shared" si="3"/>
        <v>4757209</v>
      </c>
      <c r="L241" s="154"/>
      <c r="M241" s="149"/>
    </row>
    <row r="242" spans="1:13" ht="15.6">
      <c r="A242" s="149"/>
      <c r="B242" s="150"/>
      <c r="C242" s="170">
        <v>6.78000000000001</v>
      </c>
      <c r="D242" s="171" t="s">
        <v>653</v>
      </c>
      <c r="E242" s="170" t="s">
        <v>858</v>
      </c>
      <c r="F242" s="171" t="s">
        <v>653</v>
      </c>
      <c r="G242" s="176" t="s">
        <v>313</v>
      </c>
      <c r="H242" s="171" t="s">
        <v>90</v>
      </c>
      <c r="I242" s="173">
        <v>36.200000000000003</v>
      </c>
      <c r="J242" s="174">
        <v>145641</v>
      </c>
      <c r="K242" s="175">
        <f t="shared" si="3"/>
        <v>5272204</v>
      </c>
      <c r="L242" s="154"/>
      <c r="M242" s="149"/>
    </row>
    <row r="243" spans="1:13" ht="15.6">
      <c r="A243" s="149"/>
      <c r="B243" s="150"/>
      <c r="C243" s="170">
        <v>6.7900000000000098</v>
      </c>
      <c r="D243" s="171" t="s">
        <v>654</v>
      </c>
      <c r="E243" s="170" t="s">
        <v>859</v>
      </c>
      <c r="F243" s="171" t="s">
        <v>654</v>
      </c>
      <c r="G243" s="176" t="s">
        <v>314</v>
      </c>
      <c r="H243" s="171" t="s">
        <v>90</v>
      </c>
      <c r="I243" s="173">
        <v>60</v>
      </c>
      <c r="J243" s="174">
        <v>241314</v>
      </c>
      <c r="K243" s="175">
        <f t="shared" si="3"/>
        <v>14478840</v>
      </c>
      <c r="L243" s="154"/>
      <c r="M243" s="149"/>
    </row>
    <row r="244" spans="1:13" ht="15.6">
      <c r="A244" s="149"/>
      <c r="B244" s="150"/>
      <c r="C244" s="170">
        <v>6.8000000000000096</v>
      </c>
      <c r="D244" s="171" t="s">
        <v>655</v>
      </c>
      <c r="E244" s="170" t="s">
        <v>860</v>
      </c>
      <c r="F244" s="171" t="s">
        <v>655</v>
      </c>
      <c r="G244" s="176" t="s">
        <v>315</v>
      </c>
      <c r="H244" s="171" t="s">
        <v>89</v>
      </c>
      <c r="I244" s="173">
        <v>6</v>
      </c>
      <c r="J244" s="174">
        <v>2122269</v>
      </c>
      <c r="K244" s="175">
        <f t="shared" si="3"/>
        <v>12733614</v>
      </c>
      <c r="L244" s="154"/>
      <c r="M244" s="149"/>
    </row>
    <row r="245" spans="1:13" ht="15.6">
      <c r="A245" s="149"/>
      <c r="B245" s="150"/>
      <c r="C245" s="170">
        <v>6.8100000000000103</v>
      </c>
      <c r="D245" s="171" t="s">
        <v>656</v>
      </c>
      <c r="E245" s="170" t="s">
        <v>861</v>
      </c>
      <c r="F245" s="171" t="s">
        <v>656</v>
      </c>
      <c r="G245" s="176" t="s">
        <v>316</v>
      </c>
      <c r="H245" s="171" t="s">
        <v>89</v>
      </c>
      <c r="I245" s="173">
        <v>1</v>
      </c>
      <c r="J245" s="174">
        <v>2539150</v>
      </c>
      <c r="K245" s="175">
        <f t="shared" si="3"/>
        <v>2539150</v>
      </c>
      <c r="L245" s="154"/>
      <c r="M245" s="149"/>
    </row>
    <row r="246" spans="1:13" ht="27.6">
      <c r="A246" s="149"/>
      <c r="B246" s="150"/>
      <c r="C246" s="170">
        <v>6.8200000000000101</v>
      </c>
      <c r="D246" s="171" t="s">
        <v>657</v>
      </c>
      <c r="E246" s="170" t="s">
        <v>862</v>
      </c>
      <c r="F246" s="171" t="s">
        <v>657</v>
      </c>
      <c r="G246" s="176" t="s">
        <v>317</v>
      </c>
      <c r="H246" s="171" t="s">
        <v>89</v>
      </c>
      <c r="I246" s="173">
        <v>5</v>
      </c>
      <c r="J246" s="174">
        <v>585939</v>
      </c>
      <c r="K246" s="175">
        <f t="shared" si="3"/>
        <v>2929695</v>
      </c>
      <c r="L246" s="154"/>
      <c r="M246" s="149"/>
    </row>
    <row r="247" spans="1:13" ht="15.6">
      <c r="A247" s="149"/>
      <c r="B247" s="150"/>
      <c r="C247" s="170">
        <v>6.8300000000000196</v>
      </c>
      <c r="D247" s="171" t="s">
        <v>658</v>
      </c>
      <c r="E247" s="170" t="s">
        <v>863</v>
      </c>
      <c r="F247" s="171" t="s">
        <v>658</v>
      </c>
      <c r="G247" s="176" t="s">
        <v>318</v>
      </c>
      <c r="H247" s="171" t="s">
        <v>89</v>
      </c>
      <c r="I247" s="173">
        <v>2</v>
      </c>
      <c r="J247" s="174">
        <v>789766</v>
      </c>
      <c r="K247" s="175">
        <f t="shared" si="3"/>
        <v>1579532</v>
      </c>
      <c r="L247" s="154"/>
      <c r="M247" s="149"/>
    </row>
    <row r="248" spans="1:13" ht="15.6">
      <c r="A248" s="149"/>
      <c r="B248" s="150"/>
      <c r="C248" s="170">
        <v>6.8400000000000203</v>
      </c>
      <c r="D248" s="171" t="s">
        <v>659</v>
      </c>
      <c r="E248" s="170" t="s">
        <v>864</v>
      </c>
      <c r="F248" s="171" t="s">
        <v>659</v>
      </c>
      <c r="G248" s="176" t="s">
        <v>319</v>
      </c>
      <c r="H248" s="171" t="s">
        <v>89</v>
      </c>
      <c r="I248" s="173">
        <v>1</v>
      </c>
      <c r="J248" s="174">
        <v>410650</v>
      </c>
      <c r="K248" s="175">
        <f t="shared" si="3"/>
        <v>410650</v>
      </c>
      <c r="L248" s="154"/>
      <c r="M248" s="149"/>
    </row>
    <row r="249" spans="1:13" ht="15.6">
      <c r="A249" s="149"/>
      <c r="B249" s="150"/>
      <c r="C249" s="170">
        <v>6.8500000000000201</v>
      </c>
      <c r="D249" s="171" t="s">
        <v>660</v>
      </c>
      <c r="E249" s="170" t="s">
        <v>865</v>
      </c>
      <c r="F249" s="171" t="s">
        <v>660</v>
      </c>
      <c r="G249" s="176" t="s">
        <v>320</v>
      </c>
      <c r="H249" s="171" t="s">
        <v>89</v>
      </c>
      <c r="I249" s="173">
        <v>1</v>
      </c>
      <c r="J249" s="174">
        <v>2665140</v>
      </c>
      <c r="K249" s="175">
        <f t="shared" si="3"/>
        <v>2665140</v>
      </c>
      <c r="L249" s="154"/>
      <c r="M249" s="149"/>
    </row>
    <row r="250" spans="1:13" ht="15.6">
      <c r="A250" s="149"/>
      <c r="B250" s="150"/>
      <c r="C250" s="170">
        <v>6.8600000000000199</v>
      </c>
      <c r="D250" s="171" t="s">
        <v>661</v>
      </c>
      <c r="E250" s="170" t="s">
        <v>866</v>
      </c>
      <c r="F250" s="171" t="s">
        <v>661</v>
      </c>
      <c r="G250" s="176" t="s">
        <v>321</v>
      </c>
      <c r="H250" s="171" t="s">
        <v>89</v>
      </c>
      <c r="I250" s="173">
        <v>1</v>
      </c>
      <c r="J250" s="174">
        <v>5153550</v>
      </c>
      <c r="K250" s="175">
        <f t="shared" si="3"/>
        <v>5153550</v>
      </c>
      <c r="L250" s="154"/>
      <c r="M250" s="149"/>
    </row>
    <row r="251" spans="1:13" ht="15.6">
      <c r="A251" s="149"/>
      <c r="B251" s="150"/>
      <c r="C251" s="170">
        <v>6.8700000000000196</v>
      </c>
      <c r="D251" s="171" t="s">
        <v>662</v>
      </c>
      <c r="E251" s="170" t="s">
        <v>867</v>
      </c>
      <c r="F251" s="171" t="s">
        <v>662</v>
      </c>
      <c r="G251" s="176" t="s">
        <v>322</v>
      </c>
      <c r="H251" s="171" t="s">
        <v>89</v>
      </c>
      <c r="I251" s="173">
        <v>2</v>
      </c>
      <c r="J251" s="174">
        <v>1394438</v>
      </c>
      <c r="K251" s="175">
        <f t="shared" si="3"/>
        <v>2788876</v>
      </c>
      <c r="L251" s="154"/>
      <c r="M251" s="149"/>
    </row>
    <row r="252" spans="1:13" ht="15.6">
      <c r="A252" s="149"/>
      <c r="B252" s="150"/>
      <c r="C252" s="170">
        <v>6.8800000000000203</v>
      </c>
      <c r="D252" s="171" t="s">
        <v>663</v>
      </c>
      <c r="E252" s="170" t="s">
        <v>868</v>
      </c>
      <c r="F252" s="171" t="s">
        <v>663</v>
      </c>
      <c r="G252" s="176" t="s">
        <v>323</v>
      </c>
      <c r="H252" s="171" t="s">
        <v>89</v>
      </c>
      <c r="I252" s="173">
        <v>3</v>
      </c>
      <c r="J252" s="174">
        <v>1982214</v>
      </c>
      <c r="K252" s="175">
        <f t="shared" si="3"/>
        <v>5946642</v>
      </c>
      <c r="L252" s="154"/>
      <c r="M252" s="149"/>
    </row>
    <row r="253" spans="1:13" ht="15.6">
      <c r="A253" s="149"/>
      <c r="B253" s="150"/>
      <c r="C253" s="170">
        <v>6.8900000000000201</v>
      </c>
      <c r="D253" s="171" t="s">
        <v>664</v>
      </c>
      <c r="E253" s="170" t="s">
        <v>869</v>
      </c>
      <c r="F253" s="171" t="s">
        <v>664</v>
      </c>
      <c r="G253" s="176" t="s">
        <v>324</v>
      </c>
      <c r="H253" s="171" t="s">
        <v>89</v>
      </c>
      <c r="I253" s="173">
        <v>1</v>
      </c>
      <c r="J253" s="174">
        <v>3558697</v>
      </c>
      <c r="K253" s="175">
        <f t="shared" si="3"/>
        <v>3558697</v>
      </c>
      <c r="L253" s="154"/>
      <c r="M253" s="149"/>
    </row>
    <row r="254" spans="1:13" ht="15.6">
      <c r="A254" s="149"/>
      <c r="B254" s="150"/>
      <c r="C254" s="166"/>
      <c r="D254" s="167"/>
      <c r="E254" s="166"/>
      <c r="F254" s="167"/>
      <c r="G254" s="226" t="s">
        <v>891</v>
      </c>
      <c r="H254" s="167"/>
      <c r="I254" s="168"/>
      <c r="J254" s="169"/>
      <c r="K254" s="167"/>
      <c r="L254" s="154"/>
      <c r="M254" s="149"/>
    </row>
    <row r="255" spans="1:13" ht="15.6">
      <c r="A255" s="149"/>
      <c r="B255" s="150"/>
      <c r="C255" s="166"/>
      <c r="D255" s="167"/>
      <c r="E255" s="166"/>
      <c r="F255" s="167"/>
      <c r="G255" s="226" t="s">
        <v>326</v>
      </c>
      <c r="H255" s="167"/>
      <c r="I255" s="168"/>
      <c r="J255" s="169"/>
      <c r="K255" s="167"/>
      <c r="L255" s="154"/>
      <c r="M255" s="149"/>
    </row>
    <row r="256" spans="1:13" ht="41.4">
      <c r="A256" s="149"/>
      <c r="B256" s="150"/>
      <c r="C256" s="166"/>
      <c r="D256" s="167"/>
      <c r="E256" s="166"/>
      <c r="F256" s="167"/>
      <c r="G256" s="226" t="s">
        <v>327</v>
      </c>
      <c r="H256" s="167"/>
      <c r="I256" s="168"/>
      <c r="J256" s="169"/>
      <c r="K256" s="167"/>
      <c r="L256" s="154"/>
      <c r="M256" s="149"/>
    </row>
    <row r="257" spans="1:13" ht="15.6">
      <c r="A257" s="149"/>
      <c r="B257" s="150"/>
      <c r="C257" s="170">
        <v>7.01</v>
      </c>
      <c r="D257" s="171" t="s">
        <v>665</v>
      </c>
      <c r="E257" s="170">
        <v>7.1799999999999962</v>
      </c>
      <c r="F257" s="171" t="s">
        <v>665</v>
      </c>
      <c r="G257" s="176" t="s">
        <v>328</v>
      </c>
      <c r="H257" s="171" t="s">
        <v>329</v>
      </c>
      <c r="I257" s="173">
        <v>53</v>
      </c>
      <c r="J257" s="174">
        <v>47489</v>
      </c>
      <c r="K257" s="175">
        <f t="shared" ref="K257:K296" si="4">+ROUND(I257*J257,0)</f>
        <v>2516917</v>
      </c>
      <c r="L257" s="154"/>
      <c r="M257" s="149"/>
    </row>
    <row r="258" spans="1:13" ht="15.6">
      <c r="A258" s="149"/>
      <c r="B258" s="150"/>
      <c r="C258" s="170">
        <v>7.02</v>
      </c>
      <c r="D258" s="171" t="s">
        <v>666</v>
      </c>
      <c r="E258" s="170">
        <v>7.1899999999999959</v>
      </c>
      <c r="F258" s="171" t="s">
        <v>666</v>
      </c>
      <c r="G258" s="176" t="s">
        <v>330</v>
      </c>
      <c r="H258" s="171" t="s">
        <v>329</v>
      </c>
      <c r="I258" s="173">
        <v>98</v>
      </c>
      <c r="J258" s="174">
        <v>61110</v>
      </c>
      <c r="K258" s="175">
        <f t="shared" si="4"/>
        <v>5988780</v>
      </c>
      <c r="L258" s="154"/>
      <c r="M258" s="149"/>
    </row>
    <row r="259" spans="1:13" ht="15.6">
      <c r="A259" s="149"/>
      <c r="B259" s="150"/>
      <c r="C259" s="170">
        <v>7.03</v>
      </c>
      <c r="D259" s="171" t="s">
        <v>667</v>
      </c>
      <c r="E259" s="170">
        <v>7.1999999999999957</v>
      </c>
      <c r="F259" s="171" t="s">
        <v>667</v>
      </c>
      <c r="G259" s="176" t="s">
        <v>331</v>
      </c>
      <c r="H259" s="171" t="s">
        <v>329</v>
      </c>
      <c r="I259" s="173">
        <v>53</v>
      </c>
      <c r="J259" s="174">
        <v>71156</v>
      </c>
      <c r="K259" s="175">
        <f t="shared" si="4"/>
        <v>3771268</v>
      </c>
      <c r="L259" s="154"/>
      <c r="M259" s="149"/>
    </row>
    <row r="260" spans="1:13" ht="15.6">
      <c r="A260" s="149"/>
      <c r="B260" s="150"/>
      <c r="C260" s="170">
        <v>7.04</v>
      </c>
      <c r="D260" s="171" t="s">
        <v>668</v>
      </c>
      <c r="E260" s="170">
        <v>7.2099999999999955</v>
      </c>
      <c r="F260" s="171" t="s">
        <v>668</v>
      </c>
      <c r="G260" s="176" t="s">
        <v>332</v>
      </c>
      <c r="H260" s="171" t="s">
        <v>329</v>
      </c>
      <c r="I260" s="173">
        <v>22</v>
      </c>
      <c r="J260" s="174">
        <v>104877</v>
      </c>
      <c r="K260" s="175">
        <f t="shared" si="4"/>
        <v>2307294</v>
      </c>
      <c r="L260" s="154"/>
      <c r="M260" s="149"/>
    </row>
    <row r="261" spans="1:13" ht="15.6">
      <c r="A261" s="149"/>
      <c r="B261" s="150"/>
      <c r="C261" s="170">
        <v>7.05</v>
      </c>
      <c r="D261" s="171" t="s">
        <v>669</v>
      </c>
      <c r="E261" s="170">
        <v>7.2199999999999953</v>
      </c>
      <c r="F261" s="171" t="s">
        <v>669</v>
      </c>
      <c r="G261" s="176" t="s">
        <v>333</v>
      </c>
      <c r="H261" s="171" t="s">
        <v>329</v>
      </c>
      <c r="I261" s="173">
        <v>98</v>
      </c>
      <c r="J261" s="174">
        <v>87929</v>
      </c>
      <c r="K261" s="175">
        <f t="shared" si="4"/>
        <v>8617042</v>
      </c>
      <c r="L261" s="154"/>
      <c r="M261" s="149"/>
    </row>
    <row r="262" spans="1:13" ht="41.4">
      <c r="A262" s="149"/>
      <c r="B262" s="150"/>
      <c r="C262" s="166"/>
      <c r="D262" s="167"/>
      <c r="E262" s="166"/>
      <c r="F262" s="167"/>
      <c r="G262" s="226" t="s">
        <v>334</v>
      </c>
      <c r="H262" s="167"/>
      <c r="I262" s="168"/>
      <c r="J262" s="169"/>
      <c r="K262" s="167"/>
      <c r="L262" s="154"/>
      <c r="M262" s="149"/>
    </row>
    <row r="263" spans="1:13" ht="15.6">
      <c r="A263" s="149"/>
      <c r="B263" s="150"/>
      <c r="C263" s="170">
        <v>7.06</v>
      </c>
      <c r="D263" s="171" t="s">
        <v>670</v>
      </c>
      <c r="E263" s="170">
        <v>7.2299999999999951</v>
      </c>
      <c r="F263" s="171" t="s">
        <v>670</v>
      </c>
      <c r="G263" s="176" t="s">
        <v>335</v>
      </c>
      <c r="H263" s="171" t="s">
        <v>91</v>
      </c>
      <c r="I263" s="173">
        <v>470</v>
      </c>
      <c r="J263" s="174">
        <v>174369</v>
      </c>
      <c r="K263" s="175">
        <f t="shared" si="4"/>
        <v>81953430</v>
      </c>
      <c r="L263" s="154"/>
      <c r="M263" s="149"/>
    </row>
    <row r="264" spans="1:13" ht="15.6">
      <c r="A264" s="149"/>
      <c r="B264" s="150"/>
      <c r="C264" s="166"/>
      <c r="D264" s="167"/>
      <c r="E264" s="166"/>
      <c r="F264" s="167"/>
      <c r="G264" s="226" t="s">
        <v>336</v>
      </c>
      <c r="H264" s="167"/>
      <c r="I264" s="168"/>
      <c r="J264" s="169"/>
      <c r="K264" s="167"/>
      <c r="L264" s="154"/>
      <c r="M264" s="149"/>
    </row>
    <row r="265" spans="1:13" ht="15.6">
      <c r="A265" s="149"/>
      <c r="B265" s="150"/>
      <c r="C265" s="166"/>
      <c r="D265" s="167"/>
      <c r="E265" s="166"/>
      <c r="F265" s="167"/>
      <c r="G265" s="226" t="s">
        <v>337</v>
      </c>
      <c r="H265" s="167"/>
      <c r="I265" s="168"/>
      <c r="J265" s="169"/>
      <c r="K265" s="167"/>
      <c r="L265" s="154"/>
      <c r="M265" s="149"/>
    </row>
    <row r="266" spans="1:13" ht="15.6">
      <c r="A266" s="149"/>
      <c r="B266" s="150"/>
      <c r="C266" s="170">
        <v>7.07</v>
      </c>
      <c r="D266" s="171" t="s">
        <v>671</v>
      </c>
      <c r="E266" s="170">
        <v>7.2399999999999949</v>
      </c>
      <c r="F266" s="171" t="s">
        <v>671</v>
      </c>
      <c r="G266" s="176" t="s">
        <v>338</v>
      </c>
      <c r="H266" s="171" t="s">
        <v>325</v>
      </c>
      <c r="I266" s="173">
        <v>6</v>
      </c>
      <c r="J266" s="174">
        <v>261225</v>
      </c>
      <c r="K266" s="175">
        <f t="shared" si="4"/>
        <v>1567350</v>
      </c>
      <c r="L266" s="154"/>
      <c r="M266" s="149"/>
    </row>
    <row r="267" spans="1:13" ht="15.6">
      <c r="A267" s="149"/>
      <c r="B267" s="150"/>
      <c r="C267" s="170">
        <v>7.08</v>
      </c>
      <c r="D267" s="171" t="s">
        <v>672</v>
      </c>
      <c r="E267" s="170">
        <v>7.2499999999999947</v>
      </c>
      <c r="F267" s="171" t="s">
        <v>672</v>
      </c>
      <c r="G267" s="176" t="s">
        <v>339</v>
      </c>
      <c r="H267" s="171" t="s">
        <v>325</v>
      </c>
      <c r="I267" s="173">
        <v>31</v>
      </c>
      <c r="J267" s="174">
        <v>98363</v>
      </c>
      <c r="K267" s="175">
        <f t="shared" si="4"/>
        <v>3049253</v>
      </c>
      <c r="L267" s="154"/>
      <c r="M267" s="149"/>
    </row>
    <row r="268" spans="1:13" ht="27.6">
      <c r="A268" s="149"/>
      <c r="B268" s="150"/>
      <c r="C268" s="170">
        <v>7.09</v>
      </c>
      <c r="D268" s="171" t="s">
        <v>673</v>
      </c>
      <c r="E268" s="170">
        <v>7.2599999999999945</v>
      </c>
      <c r="F268" s="171" t="s">
        <v>673</v>
      </c>
      <c r="G268" s="176" t="s">
        <v>340</v>
      </c>
      <c r="H268" s="171" t="s">
        <v>325</v>
      </c>
      <c r="I268" s="173">
        <v>4</v>
      </c>
      <c r="J268" s="174">
        <v>149769</v>
      </c>
      <c r="K268" s="175">
        <f t="shared" si="4"/>
        <v>599076</v>
      </c>
      <c r="L268" s="154"/>
      <c r="M268" s="149"/>
    </row>
    <row r="269" spans="1:13" ht="15.6">
      <c r="A269" s="149"/>
      <c r="B269" s="150"/>
      <c r="C269" s="166"/>
      <c r="D269" s="167"/>
      <c r="E269" s="166"/>
      <c r="F269" s="167"/>
      <c r="G269" s="226" t="s">
        <v>341</v>
      </c>
      <c r="H269" s="167"/>
      <c r="I269" s="168"/>
      <c r="J269" s="169"/>
      <c r="K269" s="167"/>
      <c r="L269" s="154"/>
      <c r="M269" s="149"/>
    </row>
    <row r="270" spans="1:13" ht="15.6">
      <c r="A270" s="149"/>
      <c r="B270" s="150"/>
      <c r="C270" s="170">
        <v>7.1</v>
      </c>
      <c r="D270" s="171" t="s">
        <v>674</v>
      </c>
      <c r="E270" s="170">
        <v>7.279999999999994</v>
      </c>
      <c r="F270" s="171" t="s">
        <v>674</v>
      </c>
      <c r="G270" s="176" t="s">
        <v>342</v>
      </c>
      <c r="H270" s="171" t="s">
        <v>329</v>
      </c>
      <c r="I270" s="173">
        <v>6</v>
      </c>
      <c r="J270" s="174">
        <v>54206</v>
      </c>
      <c r="K270" s="175">
        <f t="shared" si="4"/>
        <v>325236</v>
      </c>
      <c r="L270" s="154"/>
      <c r="M270" s="149"/>
    </row>
    <row r="271" spans="1:13" ht="27.6">
      <c r="A271" s="149"/>
      <c r="B271" s="150"/>
      <c r="C271" s="170">
        <v>7.11</v>
      </c>
      <c r="D271" s="171" t="s">
        <v>675</v>
      </c>
      <c r="E271" s="170">
        <v>7.2899999999999938</v>
      </c>
      <c r="F271" s="171" t="s">
        <v>675</v>
      </c>
      <c r="G271" s="176" t="s">
        <v>343</v>
      </c>
      <c r="H271" s="171" t="s">
        <v>329</v>
      </c>
      <c r="I271" s="173">
        <v>3</v>
      </c>
      <c r="J271" s="174">
        <v>50465</v>
      </c>
      <c r="K271" s="175">
        <f t="shared" si="4"/>
        <v>151395</v>
      </c>
      <c r="L271" s="154"/>
      <c r="M271" s="149"/>
    </row>
    <row r="272" spans="1:13" ht="15.6">
      <c r="A272" s="149"/>
      <c r="B272" s="150"/>
      <c r="C272" s="166"/>
      <c r="D272" s="167"/>
      <c r="E272" s="166"/>
      <c r="F272" s="167"/>
      <c r="G272" s="226" t="s">
        <v>344</v>
      </c>
      <c r="H272" s="167"/>
      <c r="I272" s="168"/>
      <c r="J272" s="169"/>
      <c r="K272" s="167"/>
      <c r="L272" s="154"/>
      <c r="M272" s="149"/>
    </row>
    <row r="273" spans="1:13" ht="27.6">
      <c r="A273" s="149"/>
      <c r="B273" s="150"/>
      <c r="C273" s="170">
        <v>7.12</v>
      </c>
      <c r="D273" s="171" t="s">
        <v>676</v>
      </c>
      <c r="E273" s="170">
        <v>7.2999999999999936</v>
      </c>
      <c r="F273" s="171" t="s">
        <v>676</v>
      </c>
      <c r="G273" s="176" t="s">
        <v>345</v>
      </c>
      <c r="H273" s="171" t="s">
        <v>329</v>
      </c>
      <c r="I273" s="173">
        <v>48</v>
      </c>
      <c r="J273" s="174">
        <v>37344</v>
      </c>
      <c r="K273" s="175">
        <f t="shared" si="4"/>
        <v>1792512</v>
      </c>
      <c r="L273" s="154"/>
      <c r="M273" s="149"/>
    </row>
    <row r="274" spans="1:13" ht="15.6">
      <c r="A274" s="149"/>
      <c r="B274" s="150"/>
      <c r="C274" s="166"/>
      <c r="D274" s="167"/>
      <c r="E274" s="166"/>
      <c r="F274" s="167"/>
      <c r="G274" s="226" t="s">
        <v>881</v>
      </c>
      <c r="H274" s="167"/>
      <c r="I274" s="168"/>
      <c r="J274" s="169"/>
      <c r="K274" s="167"/>
      <c r="L274" s="154"/>
      <c r="M274" s="149"/>
    </row>
    <row r="275" spans="1:13" ht="55.2">
      <c r="A275" s="149"/>
      <c r="B275" s="150"/>
      <c r="C275" s="170">
        <v>8.01</v>
      </c>
      <c r="D275" s="171" t="s">
        <v>677</v>
      </c>
      <c r="E275" s="170">
        <v>8.01</v>
      </c>
      <c r="F275" s="171" t="s">
        <v>677</v>
      </c>
      <c r="G275" s="176" t="s">
        <v>346</v>
      </c>
      <c r="H275" s="171" t="s">
        <v>90</v>
      </c>
      <c r="I275" s="173">
        <v>31.36</v>
      </c>
      <c r="J275" s="174">
        <v>323682</v>
      </c>
      <c r="K275" s="175">
        <f t="shared" si="4"/>
        <v>10150668</v>
      </c>
      <c r="L275" s="154"/>
      <c r="M275" s="149"/>
    </row>
    <row r="276" spans="1:13" ht="55.2">
      <c r="A276" s="149"/>
      <c r="B276" s="150"/>
      <c r="C276" s="170">
        <v>8.02</v>
      </c>
      <c r="D276" s="171" t="s">
        <v>678</v>
      </c>
      <c r="E276" s="170">
        <v>8.02</v>
      </c>
      <c r="F276" s="171" t="s">
        <v>678</v>
      </c>
      <c r="G276" s="176" t="s">
        <v>347</v>
      </c>
      <c r="H276" s="171" t="s">
        <v>90</v>
      </c>
      <c r="I276" s="173">
        <v>56.53</v>
      </c>
      <c r="J276" s="174">
        <v>236377</v>
      </c>
      <c r="K276" s="175">
        <f t="shared" si="4"/>
        <v>13362392</v>
      </c>
      <c r="L276" s="154"/>
      <c r="M276" s="149"/>
    </row>
    <row r="277" spans="1:13" ht="55.2">
      <c r="A277" s="149"/>
      <c r="B277" s="150"/>
      <c r="C277" s="170">
        <v>8.0299999999999994</v>
      </c>
      <c r="D277" s="171" t="s">
        <v>679</v>
      </c>
      <c r="E277" s="170">
        <v>8.0299999999999994</v>
      </c>
      <c r="F277" s="171" t="s">
        <v>679</v>
      </c>
      <c r="G277" s="176" t="s">
        <v>348</v>
      </c>
      <c r="H277" s="171" t="s">
        <v>90</v>
      </c>
      <c r="I277" s="173">
        <v>192.84</v>
      </c>
      <c r="J277" s="174">
        <v>189278</v>
      </c>
      <c r="K277" s="175">
        <f t="shared" si="4"/>
        <v>36500370</v>
      </c>
      <c r="L277" s="154"/>
      <c r="M277" s="149"/>
    </row>
    <row r="278" spans="1:13" ht="55.2">
      <c r="A278" s="149"/>
      <c r="B278" s="150"/>
      <c r="C278" s="170">
        <v>8.0399999999999991</v>
      </c>
      <c r="D278" s="171" t="s">
        <v>680</v>
      </c>
      <c r="E278" s="170">
        <v>8.0399999999999991</v>
      </c>
      <c r="F278" s="171" t="s">
        <v>680</v>
      </c>
      <c r="G278" s="176" t="s">
        <v>349</v>
      </c>
      <c r="H278" s="171" t="s">
        <v>90</v>
      </c>
      <c r="I278" s="173">
        <v>233.13</v>
      </c>
      <c r="J278" s="174">
        <v>150878</v>
      </c>
      <c r="K278" s="175">
        <f t="shared" si="4"/>
        <v>35174188</v>
      </c>
      <c r="L278" s="154"/>
      <c r="M278" s="149"/>
    </row>
    <row r="279" spans="1:13" ht="41.4">
      <c r="A279" s="149"/>
      <c r="B279" s="150"/>
      <c r="C279" s="170">
        <v>8.0499999999999989</v>
      </c>
      <c r="D279" s="171" t="s">
        <v>681</v>
      </c>
      <c r="E279" s="170">
        <v>8.0499999999999989</v>
      </c>
      <c r="F279" s="171" t="s">
        <v>681</v>
      </c>
      <c r="G279" s="176" t="s">
        <v>350</v>
      </c>
      <c r="H279" s="171" t="s">
        <v>90</v>
      </c>
      <c r="I279" s="173">
        <v>63</v>
      </c>
      <c r="J279" s="174">
        <v>151501</v>
      </c>
      <c r="K279" s="175">
        <f t="shared" si="4"/>
        <v>9544563</v>
      </c>
      <c r="L279" s="154"/>
      <c r="M279" s="149"/>
    </row>
    <row r="280" spans="1:13" ht="41.4">
      <c r="A280" s="149"/>
      <c r="B280" s="150"/>
      <c r="C280" s="170">
        <v>8.0599999999999987</v>
      </c>
      <c r="D280" s="171" t="s">
        <v>682</v>
      </c>
      <c r="E280" s="170">
        <v>8.0599999999999987</v>
      </c>
      <c r="F280" s="171" t="s">
        <v>682</v>
      </c>
      <c r="G280" s="176" t="s">
        <v>351</v>
      </c>
      <c r="H280" s="171" t="s">
        <v>89</v>
      </c>
      <c r="I280" s="173">
        <v>185</v>
      </c>
      <c r="J280" s="174">
        <v>39728</v>
      </c>
      <c r="K280" s="175">
        <f t="shared" si="4"/>
        <v>7349680</v>
      </c>
      <c r="L280" s="154"/>
      <c r="M280" s="149"/>
    </row>
    <row r="281" spans="1:13" ht="41.4">
      <c r="A281" s="149"/>
      <c r="B281" s="150"/>
      <c r="C281" s="170">
        <v>8.0699999999999985</v>
      </c>
      <c r="D281" s="171" t="s">
        <v>683</v>
      </c>
      <c r="E281" s="170">
        <v>8.0699999999999985</v>
      </c>
      <c r="F281" s="171" t="s">
        <v>683</v>
      </c>
      <c r="G281" s="176" t="s">
        <v>352</v>
      </c>
      <c r="H281" s="171" t="s">
        <v>89</v>
      </c>
      <c r="I281" s="173">
        <v>122</v>
      </c>
      <c r="J281" s="174">
        <v>77824</v>
      </c>
      <c r="K281" s="175">
        <f t="shared" si="4"/>
        <v>9494528</v>
      </c>
      <c r="L281" s="154"/>
      <c r="M281" s="149"/>
    </row>
    <row r="282" spans="1:13" ht="41.4">
      <c r="A282" s="149"/>
      <c r="B282" s="150"/>
      <c r="C282" s="170">
        <v>8.0799999999999983</v>
      </c>
      <c r="D282" s="171" t="s">
        <v>684</v>
      </c>
      <c r="E282" s="170">
        <v>8.0799999999999983</v>
      </c>
      <c r="F282" s="171" t="s">
        <v>684</v>
      </c>
      <c r="G282" s="176" t="s">
        <v>353</v>
      </c>
      <c r="H282" s="171" t="s">
        <v>89</v>
      </c>
      <c r="I282" s="173">
        <v>25</v>
      </c>
      <c r="J282" s="174">
        <v>140954</v>
      </c>
      <c r="K282" s="175">
        <f t="shared" si="4"/>
        <v>3523850</v>
      </c>
      <c r="L282" s="154"/>
      <c r="M282" s="149"/>
    </row>
    <row r="283" spans="1:13" ht="41.4">
      <c r="A283" s="149"/>
      <c r="B283" s="150"/>
      <c r="C283" s="170">
        <v>8.0899999999999981</v>
      </c>
      <c r="D283" s="171" t="s">
        <v>685</v>
      </c>
      <c r="E283" s="170">
        <v>8.0899999999999981</v>
      </c>
      <c r="F283" s="171" t="s">
        <v>685</v>
      </c>
      <c r="G283" s="176" t="s">
        <v>354</v>
      </c>
      <c r="H283" s="171" t="s">
        <v>89</v>
      </c>
      <c r="I283" s="173">
        <v>13</v>
      </c>
      <c r="J283" s="174">
        <v>279239</v>
      </c>
      <c r="K283" s="175">
        <f t="shared" si="4"/>
        <v>3630107</v>
      </c>
      <c r="L283" s="154"/>
      <c r="M283" s="149"/>
    </row>
    <row r="284" spans="1:13" ht="41.4">
      <c r="A284" s="149"/>
      <c r="B284" s="150"/>
      <c r="C284" s="170">
        <v>8.0999999999999979</v>
      </c>
      <c r="D284" s="171" t="s">
        <v>686</v>
      </c>
      <c r="E284" s="170">
        <v>8.0999999999999979</v>
      </c>
      <c r="F284" s="171" t="s">
        <v>686</v>
      </c>
      <c r="G284" s="176" t="s">
        <v>355</v>
      </c>
      <c r="H284" s="171" t="s">
        <v>89</v>
      </c>
      <c r="I284" s="173">
        <v>1</v>
      </c>
      <c r="J284" s="174">
        <v>88756</v>
      </c>
      <c r="K284" s="175">
        <f t="shared" si="4"/>
        <v>88756</v>
      </c>
      <c r="L284" s="154"/>
      <c r="M284" s="149"/>
    </row>
    <row r="285" spans="1:13" ht="41.4">
      <c r="A285" s="149"/>
      <c r="B285" s="150"/>
      <c r="C285" s="170">
        <v>8.1099999999999977</v>
      </c>
      <c r="D285" s="171" t="s">
        <v>687</v>
      </c>
      <c r="E285" s="170">
        <v>8.1099999999999977</v>
      </c>
      <c r="F285" s="171" t="s">
        <v>687</v>
      </c>
      <c r="G285" s="176" t="s">
        <v>356</v>
      </c>
      <c r="H285" s="171" t="s">
        <v>89</v>
      </c>
      <c r="I285" s="173">
        <v>1</v>
      </c>
      <c r="J285" s="174">
        <v>108851</v>
      </c>
      <c r="K285" s="175">
        <f t="shared" si="4"/>
        <v>108851</v>
      </c>
      <c r="L285" s="154"/>
      <c r="M285" s="149"/>
    </row>
    <row r="286" spans="1:13" ht="41.4">
      <c r="A286" s="149"/>
      <c r="B286" s="150"/>
      <c r="C286" s="170">
        <v>8.1199999999999974</v>
      </c>
      <c r="D286" s="171" t="s">
        <v>688</v>
      </c>
      <c r="E286" s="170">
        <v>8.1199999999999974</v>
      </c>
      <c r="F286" s="171" t="s">
        <v>688</v>
      </c>
      <c r="G286" s="176" t="s">
        <v>357</v>
      </c>
      <c r="H286" s="171" t="s">
        <v>89</v>
      </c>
      <c r="I286" s="173">
        <v>1</v>
      </c>
      <c r="J286" s="174">
        <v>164963</v>
      </c>
      <c r="K286" s="175">
        <f t="shared" si="4"/>
        <v>164963</v>
      </c>
      <c r="L286" s="154"/>
      <c r="M286" s="149"/>
    </row>
    <row r="287" spans="1:13" ht="41.4">
      <c r="A287" s="149"/>
      <c r="B287" s="150"/>
      <c r="C287" s="170">
        <v>8.1299999999999972</v>
      </c>
      <c r="D287" s="171" t="s">
        <v>689</v>
      </c>
      <c r="E287" s="170">
        <v>8.1299999999999972</v>
      </c>
      <c r="F287" s="171" t="s">
        <v>689</v>
      </c>
      <c r="G287" s="176" t="s">
        <v>358</v>
      </c>
      <c r="H287" s="171" t="s">
        <v>89</v>
      </c>
      <c r="I287" s="173">
        <v>1</v>
      </c>
      <c r="J287" s="174">
        <v>320030</v>
      </c>
      <c r="K287" s="175">
        <f t="shared" si="4"/>
        <v>320030</v>
      </c>
      <c r="L287" s="154"/>
      <c r="M287" s="149"/>
    </row>
    <row r="288" spans="1:13" ht="41.4">
      <c r="A288" s="149"/>
      <c r="B288" s="150"/>
      <c r="C288" s="170">
        <v>8.139999999999997</v>
      </c>
      <c r="D288" s="171" t="s">
        <v>690</v>
      </c>
      <c r="E288" s="170">
        <v>8.139999999999997</v>
      </c>
      <c r="F288" s="171" t="s">
        <v>690</v>
      </c>
      <c r="G288" s="176" t="s">
        <v>359</v>
      </c>
      <c r="H288" s="171" t="s">
        <v>89</v>
      </c>
      <c r="I288" s="173">
        <v>14</v>
      </c>
      <c r="J288" s="174">
        <v>24106</v>
      </c>
      <c r="K288" s="175">
        <f t="shared" si="4"/>
        <v>337484</v>
      </c>
      <c r="L288" s="154"/>
      <c r="M288" s="149"/>
    </row>
    <row r="289" spans="1:13" ht="41.4">
      <c r="A289" s="149"/>
      <c r="B289" s="150"/>
      <c r="C289" s="170">
        <v>8.1499999999999968</v>
      </c>
      <c r="D289" s="171" t="s">
        <v>691</v>
      </c>
      <c r="E289" s="170">
        <v>8.1499999999999968</v>
      </c>
      <c r="F289" s="171" t="s">
        <v>691</v>
      </c>
      <c r="G289" s="176" t="s">
        <v>360</v>
      </c>
      <c r="H289" s="171" t="s">
        <v>89</v>
      </c>
      <c r="I289" s="173">
        <v>31</v>
      </c>
      <c r="J289" s="174">
        <v>856134</v>
      </c>
      <c r="K289" s="175">
        <f t="shared" si="4"/>
        <v>26540154</v>
      </c>
      <c r="L289" s="154"/>
      <c r="M289" s="149"/>
    </row>
    <row r="290" spans="1:13" ht="27.6">
      <c r="A290" s="149"/>
      <c r="B290" s="150"/>
      <c r="C290" s="170">
        <v>8.1599999999999966</v>
      </c>
      <c r="D290" s="171" t="s">
        <v>692</v>
      </c>
      <c r="E290" s="170">
        <v>8.1599999999999966</v>
      </c>
      <c r="F290" s="171" t="s">
        <v>692</v>
      </c>
      <c r="G290" s="176" t="s">
        <v>361</v>
      </c>
      <c r="H290" s="171" t="s">
        <v>89</v>
      </c>
      <c r="I290" s="173">
        <v>6</v>
      </c>
      <c r="J290" s="174">
        <v>863874</v>
      </c>
      <c r="K290" s="175">
        <f t="shared" si="4"/>
        <v>5183244</v>
      </c>
      <c r="L290" s="154"/>
      <c r="M290" s="149"/>
    </row>
    <row r="291" spans="1:13" ht="41.4">
      <c r="A291" s="149"/>
      <c r="B291" s="150"/>
      <c r="C291" s="170">
        <v>8.1699999999999964</v>
      </c>
      <c r="D291" s="171" t="s">
        <v>693</v>
      </c>
      <c r="E291" s="170">
        <v>8.1699999999999964</v>
      </c>
      <c r="F291" s="171" t="s">
        <v>693</v>
      </c>
      <c r="G291" s="176" t="s">
        <v>362</v>
      </c>
      <c r="H291" s="171" t="s">
        <v>89</v>
      </c>
      <c r="I291" s="173">
        <v>17</v>
      </c>
      <c r="J291" s="174">
        <v>889674</v>
      </c>
      <c r="K291" s="175">
        <f t="shared" si="4"/>
        <v>15124458</v>
      </c>
      <c r="L291" s="154"/>
      <c r="M291" s="149"/>
    </row>
    <row r="292" spans="1:13" ht="41.4">
      <c r="A292" s="149"/>
      <c r="B292" s="150"/>
      <c r="C292" s="170">
        <v>8.1799999999999962</v>
      </c>
      <c r="D292" s="171" t="s">
        <v>694</v>
      </c>
      <c r="E292" s="170">
        <v>8.1799999999999962</v>
      </c>
      <c r="F292" s="171" t="s">
        <v>694</v>
      </c>
      <c r="G292" s="176" t="s">
        <v>363</v>
      </c>
      <c r="H292" s="171" t="s">
        <v>89</v>
      </c>
      <c r="I292" s="173">
        <v>1</v>
      </c>
      <c r="J292" s="174">
        <v>1089466</v>
      </c>
      <c r="K292" s="175">
        <f t="shared" si="4"/>
        <v>1089466</v>
      </c>
      <c r="L292" s="154"/>
      <c r="M292" s="149"/>
    </row>
    <row r="293" spans="1:13" ht="41.4">
      <c r="A293" s="149"/>
      <c r="B293" s="150"/>
      <c r="C293" s="170">
        <v>8.1899999999999959</v>
      </c>
      <c r="D293" s="171" t="s">
        <v>695</v>
      </c>
      <c r="E293" s="170">
        <v>8.1899999999999959</v>
      </c>
      <c r="F293" s="171" t="s">
        <v>695</v>
      </c>
      <c r="G293" s="176" t="s">
        <v>364</v>
      </c>
      <c r="H293" s="171" t="s">
        <v>89</v>
      </c>
      <c r="I293" s="173">
        <v>1</v>
      </c>
      <c r="J293" s="174">
        <v>1570020</v>
      </c>
      <c r="K293" s="175">
        <f t="shared" si="4"/>
        <v>1570020</v>
      </c>
      <c r="L293" s="154"/>
      <c r="M293" s="149"/>
    </row>
    <row r="294" spans="1:13" ht="41.4">
      <c r="A294" s="149"/>
      <c r="B294" s="150"/>
      <c r="C294" s="170">
        <v>8.1999999999999957</v>
      </c>
      <c r="D294" s="171" t="s">
        <v>696</v>
      </c>
      <c r="E294" s="170">
        <v>8.1999999999999957</v>
      </c>
      <c r="F294" s="171" t="s">
        <v>696</v>
      </c>
      <c r="G294" s="176" t="s">
        <v>365</v>
      </c>
      <c r="H294" s="171" t="s">
        <v>89</v>
      </c>
      <c r="I294" s="173">
        <v>2</v>
      </c>
      <c r="J294" s="174">
        <v>1958540</v>
      </c>
      <c r="K294" s="175">
        <f t="shared" si="4"/>
        <v>3917080</v>
      </c>
      <c r="L294" s="154"/>
      <c r="M294" s="149"/>
    </row>
    <row r="295" spans="1:13" ht="41.4">
      <c r="A295" s="149"/>
      <c r="B295" s="150"/>
      <c r="C295" s="170">
        <v>8.2099999999999955</v>
      </c>
      <c r="D295" s="171" t="s">
        <v>697</v>
      </c>
      <c r="E295" s="170">
        <v>8.2099999999999955</v>
      </c>
      <c r="F295" s="171" t="s">
        <v>697</v>
      </c>
      <c r="G295" s="176" t="s">
        <v>366</v>
      </c>
      <c r="H295" s="171" t="s">
        <v>89</v>
      </c>
      <c r="I295" s="173">
        <v>1</v>
      </c>
      <c r="J295" s="174">
        <v>4914932</v>
      </c>
      <c r="K295" s="175">
        <f t="shared" si="4"/>
        <v>4914932</v>
      </c>
      <c r="L295" s="154"/>
      <c r="M295" s="149"/>
    </row>
    <row r="296" spans="1:13" ht="41.4">
      <c r="A296" s="149"/>
      <c r="B296" s="150"/>
      <c r="C296" s="170">
        <v>8.2199999999999953</v>
      </c>
      <c r="D296" s="171" t="s">
        <v>698</v>
      </c>
      <c r="E296" s="170">
        <v>8.2199999999999953</v>
      </c>
      <c r="F296" s="171" t="s">
        <v>698</v>
      </c>
      <c r="G296" s="176" t="s">
        <v>367</v>
      </c>
      <c r="H296" s="171" t="s">
        <v>89</v>
      </c>
      <c r="I296" s="173">
        <v>1</v>
      </c>
      <c r="J296" s="174">
        <v>2608412</v>
      </c>
      <c r="K296" s="175">
        <f t="shared" si="4"/>
        <v>2608412</v>
      </c>
      <c r="L296" s="154"/>
      <c r="M296" s="149"/>
    </row>
    <row r="297" spans="1:13" ht="15.6">
      <c r="A297" s="149"/>
      <c r="B297" s="150"/>
      <c r="C297" s="166"/>
      <c r="D297" s="167"/>
      <c r="E297" s="166"/>
      <c r="F297" s="167"/>
      <c r="G297" s="226" t="s">
        <v>882</v>
      </c>
      <c r="H297" s="167"/>
      <c r="I297" s="168"/>
      <c r="J297" s="169"/>
      <c r="K297" s="167"/>
      <c r="L297" s="154"/>
      <c r="M297" s="149"/>
    </row>
    <row r="298" spans="1:13" ht="69">
      <c r="A298" s="149"/>
      <c r="B298" s="150"/>
      <c r="C298" s="170">
        <v>9.01</v>
      </c>
      <c r="D298" s="171" t="s">
        <v>699</v>
      </c>
      <c r="E298" s="170">
        <v>9.01</v>
      </c>
      <c r="F298" s="171" t="s">
        <v>699</v>
      </c>
      <c r="G298" s="176" t="s">
        <v>368</v>
      </c>
      <c r="H298" s="171" t="s">
        <v>114</v>
      </c>
      <c r="I298" s="173">
        <v>1815.7666295002359</v>
      </c>
      <c r="J298" s="174">
        <v>30689</v>
      </c>
      <c r="K298" s="175">
        <f t="shared" ref="K298:K351" si="5">+ROUND(I298*J298,0)</f>
        <v>55724062</v>
      </c>
      <c r="L298" s="154"/>
      <c r="M298" s="149"/>
    </row>
    <row r="299" spans="1:13" ht="15.6">
      <c r="A299" s="149"/>
      <c r="B299" s="150"/>
      <c r="C299" s="170">
        <v>9.02</v>
      </c>
      <c r="D299" s="171" t="s">
        <v>700</v>
      </c>
      <c r="E299" s="170">
        <v>9.02</v>
      </c>
      <c r="F299" s="171" t="s">
        <v>700</v>
      </c>
      <c r="G299" s="176" t="s">
        <v>369</v>
      </c>
      <c r="H299" s="171" t="s">
        <v>91</v>
      </c>
      <c r="I299" s="173">
        <v>996.54</v>
      </c>
      <c r="J299" s="174">
        <v>281380</v>
      </c>
      <c r="K299" s="175">
        <f t="shared" si="5"/>
        <v>280406425</v>
      </c>
      <c r="L299" s="154"/>
      <c r="M299" s="149"/>
    </row>
    <row r="300" spans="1:13" ht="15.6">
      <c r="A300" s="149"/>
      <c r="B300" s="150"/>
      <c r="C300" s="170">
        <v>9.0299999999999994</v>
      </c>
      <c r="D300" s="171" t="s">
        <v>701</v>
      </c>
      <c r="E300" s="170">
        <v>9.0299999999999994</v>
      </c>
      <c r="F300" s="171" t="s">
        <v>701</v>
      </c>
      <c r="G300" s="176" t="s">
        <v>370</v>
      </c>
      <c r="H300" s="171" t="s">
        <v>90</v>
      </c>
      <c r="I300" s="173">
        <v>148.80000000000001</v>
      </c>
      <c r="J300" s="174">
        <v>63999</v>
      </c>
      <c r="K300" s="175">
        <f t="shared" si="5"/>
        <v>9523051</v>
      </c>
      <c r="L300" s="154"/>
      <c r="M300" s="149"/>
    </row>
    <row r="301" spans="1:13" ht="15.6">
      <c r="A301" s="149"/>
      <c r="B301" s="150"/>
      <c r="C301" s="170">
        <v>9.0399999999999991</v>
      </c>
      <c r="D301" s="171" t="s">
        <v>702</v>
      </c>
      <c r="E301" s="170">
        <v>9.0399999999999991</v>
      </c>
      <c r="F301" s="171" t="s">
        <v>702</v>
      </c>
      <c r="G301" s="176" t="s">
        <v>104</v>
      </c>
      <c r="H301" s="171" t="s">
        <v>90</v>
      </c>
      <c r="I301" s="173">
        <v>231.16</v>
      </c>
      <c r="J301" s="174">
        <v>46529</v>
      </c>
      <c r="K301" s="175">
        <f t="shared" si="5"/>
        <v>10755644</v>
      </c>
      <c r="L301" s="154"/>
      <c r="M301" s="149"/>
    </row>
    <row r="302" spans="1:13" ht="27.6">
      <c r="A302" s="149"/>
      <c r="B302" s="150"/>
      <c r="C302" s="170">
        <v>9.0499999999999989</v>
      </c>
      <c r="D302" s="171" t="s">
        <v>703</v>
      </c>
      <c r="E302" s="170">
        <v>9.0499999999999989</v>
      </c>
      <c r="F302" s="171" t="s">
        <v>703</v>
      </c>
      <c r="G302" s="176" t="s">
        <v>371</v>
      </c>
      <c r="H302" s="171" t="s">
        <v>90</v>
      </c>
      <c r="I302" s="173">
        <v>15.6</v>
      </c>
      <c r="J302" s="174">
        <v>173225</v>
      </c>
      <c r="K302" s="175">
        <f t="shared" si="5"/>
        <v>2702310</v>
      </c>
      <c r="L302" s="154"/>
      <c r="M302" s="149"/>
    </row>
    <row r="303" spans="1:13" ht="15.6">
      <c r="A303" s="149"/>
      <c r="B303" s="150"/>
      <c r="C303" s="170">
        <v>9.0599999999999987</v>
      </c>
      <c r="D303" s="171" t="s">
        <v>704</v>
      </c>
      <c r="E303" s="170">
        <v>9.0599999999999987</v>
      </c>
      <c r="F303" s="171" t="s">
        <v>704</v>
      </c>
      <c r="G303" s="176" t="s">
        <v>103</v>
      </c>
      <c r="H303" s="171" t="s">
        <v>90</v>
      </c>
      <c r="I303" s="173">
        <v>119.85</v>
      </c>
      <c r="J303" s="174">
        <v>114558</v>
      </c>
      <c r="K303" s="175">
        <f t="shared" si="5"/>
        <v>13729776</v>
      </c>
      <c r="L303" s="154"/>
      <c r="M303" s="149"/>
    </row>
    <row r="304" spans="1:13" ht="15.6">
      <c r="A304" s="149"/>
      <c r="B304" s="150"/>
      <c r="C304" s="166"/>
      <c r="D304" s="167"/>
      <c r="E304" s="166"/>
      <c r="F304" s="167"/>
      <c r="G304" s="226" t="s">
        <v>883</v>
      </c>
      <c r="H304" s="167"/>
      <c r="I304" s="168"/>
      <c r="J304" s="169"/>
      <c r="K304" s="167"/>
      <c r="L304" s="154"/>
      <c r="M304" s="149"/>
    </row>
    <row r="305" spans="1:13" ht="15.6">
      <c r="A305" s="149"/>
      <c r="B305" s="150"/>
      <c r="C305" s="170">
        <v>10.01</v>
      </c>
      <c r="D305" s="171">
        <v>13.1</v>
      </c>
      <c r="E305" s="170">
        <v>10.01</v>
      </c>
      <c r="F305" s="171">
        <v>13.1</v>
      </c>
      <c r="G305" s="176" t="s">
        <v>372</v>
      </c>
      <c r="H305" s="171" t="s">
        <v>91</v>
      </c>
      <c r="I305" s="173">
        <v>1275.94</v>
      </c>
      <c r="J305" s="174">
        <v>57544</v>
      </c>
      <c r="K305" s="175">
        <f t="shared" si="5"/>
        <v>73422691</v>
      </c>
      <c r="L305" s="154"/>
      <c r="M305" s="149"/>
    </row>
    <row r="306" spans="1:13" ht="15.6">
      <c r="A306" s="149"/>
      <c r="B306" s="150"/>
      <c r="C306" s="170">
        <v>10.02</v>
      </c>
      <c r="D306" s="171">
        <v>13.2</v>
      </c>
      <c r="E306" s="170">
        <v>10.02</v>
      </c>
      <c r="F306" s="171">
        <v>13.2</v>
      </c>
      <c r="G306" s="176" t="s">
        <v>373</v>
      </c>
      <c r="H306" s="171" t="s">
        <v>91</v>
      </c>
      <c r="I306" s="173">
        <v>217.5</v>
      </c>
      <c r="J306" s="174">
        <v>60199</v>
      </c>
      <c r="K306" s="175">
        <f t="shared" si="5"/>
        <v>13093283</v>
      </c>
      <c r="L306" s="154"/>
      <c r="M306" s="149"/>
    </row>
    <row r="307" spans="1:13" ht="15.6">
      <c r="A307" s="149"/>
      <c r="B307" s="150"/>
      <c r="C307" s="166"/>
      <c r="D307" s="167"/>
      <c r="E307" s="166"/>
      <c r="F307" s="167"/>
      <c r="G307" s="226" t="s">
        <v>884</v>
      </c>
      <c r="H307" s="167"/>
      <c r="I307" s="168"/>
      <c r="J307" s="169"/>
      <c r="K307" s="167"/>
      <c r="L307" s="154"/>
      <c r="M307" s="149"/>
    </row>
    <row r="308" spans="1:13" ht="15.6">
      <c r="A308" s="149"/>
      <c r="B308" s="150"/>
      <c r="C308" s="170">
        <v>11.01</v>
      </c>
      <c r="D308" s="171" t="s">
        <v>705</v>
      </c>
      <c r="E308" s="170">
        <v>11.01</v>
      </c>
      <c r="F308" s="171" t="s">
        <v>705</v>
      </c>
      <c r="G308" s="176" t="s">
        <v>99</v>
      </c>
      <c r="H308" s="171" t="s">
        <v>91</v>
      </c>
      <c r="I308" s="173">
        <v>2703.68</v>
      </c>
      <c r="J308" s="174">
        <v>81365</v>
      </c>
      <c r="K308" s="175">
        <f t="shared" si="5"/>
        <v>219984923</v>
      </c>
      <c r="L308" s="154"/>
      <c r="M308" s="149"/>
    </row>
    <row r="309" spans="1:13" ht="15.6">
      <c r="A309" s="149"/>
      <c r="B309" s="150"/>
      <c r="C309" s="170">
        <v>11.02</v>
      </c>
      <c r="D309" s="171" t="s">
        <v>706</v>
      </c>
      <c r="E309" s="170">
        <v>11.02</v>
      </c>
      <c r="F309" s="171" t="s">
        <v>706</v>
      </c>
      <c r="G309" s="176" t="s">
        <v>100</v>
      </c>
      <c r="H309" s="171" t="s">
        <v>90</v>
      </c>
      <c r="I309" s="173">
        <v>660.65</v>
      </c>
      <c r="J309" s="174">
        <v>51955</v>
      </c>
      <c r="K309" s="175">
        <f t="shared" si="5"/>
        <v>34324071</v>
      </c>
      <c r="L309" s="154"/>
      <c r="M309" s="149"/>
    </row>
    <row r="310" spans="1:13" ht="15.6">
      <c r="A310" s="149"/>
      <c r="B310" s="150"/>
      <c r="C310" s="170">
        <v>11.03</v>
      </c>
      <c r="D310" s="171" t="s">
        <v>707</v>
      </c>
      <c r="E310" s="170">
        <v>11.03</v>
      </c>
      <c r="F310" s="171" t="s">
        <v>707</v>
      </c>
      <c r="G310" s="176" t="s">
        <v>374</v>
      </c>
      <c r="H310" s="171" t="s">
        <v>90</v>
      </c>
      <c r="I310" s="173">
        <v>285.89999999999998</v>
      </c>
      <c r="J310" s="174">
        <v>95848</v>
      </c>
      <c r="K310" s="175">
        <f t="shared" si="5"/>
        <v>27402943</v>
      </c>
      <c r="L310" s="154"/>
      <c r="M310" s="149"/>
    </row>
    <row r="311" spans="1:13" ht="15.6">
      <c r="A311" s="149"/>
      <c r="B311" s="150"/>
      <c r="C311" s="170">
        <v>11.04</v>
      </c>
      <c r="D311" s="171" t="s">
        <v>708</v>
      </c>
      <c r="E311" s="170">
        <v>11.04</v>
      </c>
      <c r="F311" s="171" t="s">
        <v>708</v>
      </c>
      <c r="G311" s="176" t="s">
        <v>375</v>
      </c>
      <c r="H311" s="171" t="s">
        <v>90</v>
      </c>
      <c r="I311" s="173">
        <v>122.38</v>
      </c>
      <c r="J311" s="174">
        <v>55077</v>
      </c>
      <c r="K311" s="175">
        <f t="shared" si="5"/>
        <v>6740323</v>
      </c>
      <c r="L311" s="154"/>
      <c r="M311" s="149"/>
    </row>
    <row r="312" spans="1:13" ht="15.6">
      <c r="A312" s="149"/>
      <c r="B312" s="150"/>
      <c r="C312" s="170">
        <v>11.049999999999999</v>
      </c>
      <c r="D312" s="171" t="s">
        <v>596</v>
      </c>
      <c r="E312" s="170">
        <v>11.049999999999999</v>
      </c>
      <c r="F312" s="171" t="s">
        <v>596</v>
      </c>
      <c r="G312" s="176" t="s">
        <v>257</v>
      </c>
      <c r="H312" s="171" t="s">
        <v>89</v>
      </c>
      <c r="I312" s="173">
        <v>2550</v>
      </c>
      <c r="J312" s="174">
        <v>20834</v>
      </c>
      <c r="K312" s="175">
        <f t="shared" si="5"/>
        <v>53126700</v>
      </c>
      <c r="L312" s="154"/>
      <c r="M312" s="149"/>
    </row>
    <row r="313" spans="1:13" ht="15.6">
      <c r="A313" s="149"/>
      <c r="B313" s="150"/>
      <c r="C313" s="170">
        <v>11.059999999999999</v>
      </c>
      <c r="D313" s="171" t="s">
        <v>709</v>
      </c>
      <c r="E313" s="170">
        <v>11.059999999999999</v>
      </c>
      <c r="F313" s="171" t="s">
        <v>709</v>
      </c>
      <c r="G313" s="176" t="s">
        <v>376</v>
      </c>
      <c r="H313" s="171" t="s">
        <v>90</v>
      </c>
      <c r="I313" s="173">
        <v>1652</v>
      </c>
      <c r="J313" s="174">
        <v>11696</v>
      </c>
      <c r="K313" s="175">
        <f t="shared" si="5"/>
        <v>19321792</v>
      </c>
      <c r="L313" s="154"/>
      <c r="M313" s="149"/>
    </row>
    <row r="314" spans="1:13" ht="82.8">
      <c r="A314" s="149"/>
      <c r="B314" s="150"/>
      <c r="C314" s="170">
        <v>11.069999999999999</v>
      </c>
      <c r="D314" s="171" t="s">
        <v>710</v>
      </c>
      <c r="E314" s="170">
        <v>11.069999999999999</v>
      </c>
      <c r="F314" s="171" t="s">
        <v>710</v>
      </c>
      <c r="G314" s="176" t="s">
        <v>377</v>
      </c>
      <c r="H314" s="171" t="s">
        <v>91</v>
      </c>
      <c r="I314" s="173">
        <v>245.02</v>
      </c>
      <c r="J314" s="174">
        <v>189636</v>
      </c>
      <c r="K314" s="175">
        <f t="shared" si="5"/>
        <v>46464613</v>
      </c>
      <c r="L314" s="154"/>
      <c r="M314" s="149"/>
    </row>
    <row r="315" spans="1:13" ht="82.8">
      <c r="A315" s="149"/>
      <c r="B315" s="150"/>
      <c r="C315" s="170">
        <v>11.079999999999998</v>
      </c>
      <c r="D315" s="171" t="s">
        <v>711</v>
      </c>
      <c r="E315" s="170">
        <v>11.079999999999998</v>
      </c>
      <c r="F315" s="171" t="s">
        <v>711</v>
      </c>
      <c r="G315" s="176" t="s">
        <v>377</v>
      </c>
      <c r="H315" s="171" t="s">
        <v>90</v>
      </c>
      <c r="I315" s="173">
        <v>11.6</v>
      </c>
      <c r="J315" s="174">
        <v>118666</v>
      </c>
      <c r="K315" s="175">
        <f t="shared" si="5"/>
        <v>1376526</v>
      </c>
      <c r="L315" s="154"/>
      <c r="M315" s="149"/>
    </row>
    <row r="316" spans="1:13" ht="15.6">
      <c r="A316" s="149"/>
      <c r="B316" s="150"/>
      <c r="C316" s="170">
        <v>11.089999999999998</v>
      </c>
      <c r="D316" s="171" t="s">
        <v>712</v>
      </c>
      <c r="E316" s="170">
        <v>11.089999999999998</v>
      </c>
      <c r="F316" s="171" t="s">
        <v>712</v>
      </c>
      <c r="G316" s="176" t="s">
        <v>378</v>
      </c>
      <c r="H316" s="171" t="s">
        <v>91</v>
      </c>
      <c r="I316" s="173">
        <v>248.62</v>
      </c>
      <c r="J316" s="174">
        <v>16402</v>
      </c>
      <c r="K316" s="175">
        <f t="shared" si="5"/>
        <v>4077865</v>
      </c>
      <c r="L316" s="154"/>
      <c r="M316" s="149"/>
    </row>
    <row r="317" spans="1:13" ht="27.6">
      <c r="A317" s="149"/>
      <c r="B317" s="150"/>
      <c r="C317" s="170">
        <v>11.099999999999998</v>
      </c>
      <c r="D317" s="171" t="s">
        <v>713</v>
      </c>
      <c r="E317" s="170">
        <v>11.099999999999998</v>
      </c>
      <c r="F317" s="171" t="s">
        <v>713</v>
      </c>
      <c r="G317" s="176" t="s">
        <v>379</v>
      </c>
      <c r="H317" s="171" t="s">
        <v>91</v>
      </c>
      <c r="I317" s="173">
        <v>248.62</v>
      </c>
      <c r="J317" s="174">
        <v>21966</v>
      </c>
      <c r="K317" s="175">
        <f t="shared" si="5"/>
        <v>5461187</v>
      </c>
      <c r="L317" s="154"/>
      <c r="M317" s="149"/>
    </row>
    <row r="318" spans="1:13" ht="55.2">
      <c r="A318" s="149"/>
      <c r="B318" s="150"/>
      <c r="C318" s="170">
        <v>11.109999999999998</v>
      </c>
      <c r="D318" s="171" t="s">
        <v>714</v>
      </c>
      <c r="E318" s="170">
        <v>11.109999999999998</v>
      </c>
      <c r="F318" s="171" t="s">
        <v>714</v>
      </c>
      <c r="G318" s="176" t="s">
        <v>380</v>
      </c>
      <c r="H318" s="171" t="s">
        <v>90</v>
      </c>
      <c r="I318" s="173">
        <v>1017.76</v>
      </c>
      <c r="J318" s="174">
        <v>99047</v>
      </c>
      <c r="K318" s="175">
        <f t="shared" si="5"/>
        <v>100806075</v>
      </c>
      <c r="L318" s="154"/>
      <c r="M318" s="149"/>
    </row>
    <row r="319" spans="1:13" ht="15.6">
      <c r="A319" s="149"/>
      <c r="B319" s="150"/>
      <c r="C319" s="170">
        <v>11.119999999999997</v>
      </c>
      <c r="D319" s="171" t="s">
        <v>715</v>
      </c>
      <c r="E319" s="170">
        <v>11.119999999999997</v>
      </c>
      <c r="F319" s="171" t="s">
        <v>715</v>
      </c>
      <c r="G319" s="176" t="s">
        <v>381</v>
      </c>
      <c r="H319" s="171" t="s">
        <v>91</v>
      </c>
      <c r="I319" s="173">
        <v>1043.5999999999999</v>
      </c>
      <c r="J319" s="174">
        <v>43001</v>
      </c>
      <c r="K319" s="175">
        <f t="shared" si="5"/>
        <v>44875844</v>
      </c>
      <c r="L319" s="154"/>
      <c r="M319" s="149"/>
    </row>
    <row r="320" spans="1:13" ht="15.6">
      <c r="A320" s="149"/>
      <c r="B320" s="150"/>
      <c r="C320" s="170">
        <v>11.129999999999997</v>
      </c>
      <c r="D320" s="171" t="s">
        <v>716</v>
      </c>
      <c r="E320" s="170">
        <v>11.129999999999997</v>
      </c>
      <c r="F320" s="171" t="s">
        <v>716</v>
      </c>
      <c r="G320" s="176" t="s">
        <v>382</v>
      </c>
      <c r="H320" s="171" t="s">
        <v>90</v>
      </c>
      <c r="I320" s="173">
        <v>827</v>
      </c>
      <c r="J320" s="174">
        <v>29524</v>
      </c>
      <c r="K320" s="175">
        <f t="shared" si="5"/>
        <v>24416348</v>
      </c>
      <c r="L320" s="154"/>
      <c r="M320" s="149"/>
    </row>
    <row r="321" spans="1:13" ht="15.6">
      <c r="A321" s="149"/>
      <c r="B321" s="150"/>
      <c r="C321" s="170">
        <v>11.139999999999997</v>
      </c>
      <c r="D321" s="171" t="s">
        <v>717</v>
      </c>
      <c r="E321" s="170">
        <v>11.139999999999997</v>
      </c>
      <c r="F321" s="171" t="s">
        <v>717</v>
      </c>
      <c r="G321" s="176" t="s">
        <v>101</v>
      </c>
      <c r="H321" s="171" t="s">
        <v>91</v>
      </c>
      <c r="I321" s="173">
        <v>3093.95</v>
      </c>
      <c r="J321" s="174">
        <v>36074</v>
      </c>
      <c r="K321" s="175">
        <f t="shared" si="5"/>
        <v>111611152</v>
      </c>
      <c r="L321" s="154"/>
      <c r="M321" s="149"/>
    </row>
    <row r="322" spans="1:13" ht="15.6">
      <c r="A322" s="149"/>
      <c r="B322" s="150"/>
      <c r="C322" s="170">
        <v>11.149999999999997</v>
      </c>
      <c r="D322" s="171" t="s">
        <v>718</v>
      </c>
      <c r="E322" s="170">
        <v>11.149999999999997</v>
      </c>
      <c r="F322" s="171" t="s">
        <v>718</v>
      </c>
      <c r="G322" s="176" t="s">
        <v>102</v>
      </c>
      <c r="H322" s="171" t="s">
        <v>90</v>
      </c>
      <c r="I322" s="173">
        <v>1985.86</v>
      </c>
      <c r="J322" s="174">
        <v>23767</v>
      </c>
      <c r="K322" s="175">
        <f t="shared" si="5"/>
        <v>47197935</v>
      </c>
      <c r="L322" s="154"/>
      <c r="M322" s="149"/>
    </row>
    <row r="323" spans="1:13" ht="15.6">
      <c r="A323" s="149"/>
      <c r="B323" s="150"/>
      <c r="C323" s="170">
        <v>11.159999999999997</v>
      </c>
      <c r="D323" s="171" t="s">
        <v>719</v>
      </c>
      <c r="E323" s="170">
        <v>11.159999999999997</v>
      </c>
      <c r="F323" s="171" t="s">
        <v>719</v>
      </c>
      <c r="G323" s="176" t="s">
        <v>383</v>
      </c>
      <c r="H323" s="171" t="s">
        <v>90</v>
      </c>
      <c r="I323" s="173">
        <v>554.4</v>
      </c>
      <c r="J323" s="174">
        <v>16495</v>
      </c>
      <c r="K323" s="175">
        <f t="shared" si="5"/>
        <v>9144828</v>
      </c>
      <c r="L323" s="154"/>
      <c r="M323" s="149"/>
    </row>
    <row r="324" spans="1:13" ht="41.4">
      <c r="A324" s="149"/>
      <c r="B324" s="150"/>
      <c r="C324" s="170">
        <v>11.169999999999996</v>
      </c>
      <c r="D324" s="171" t="s">
        <v>720</v>
      </c>
      <c r="E324" s="170">
        <v>11.169999999999996</v>
      </c>
      <c r="F324" s="171" t="s">
        <v>720</v>
      </c>
      <c r="G324" s="176" t="s">
        <v>384</v>
      </c>
      <c r="H324" s="171" t="s">
        <v>90</v>
      </c>
      <c r="I324" s="173">
        <v>86.2</v>
      </c>
      <c r="J324" s="174">
        <v>77643</v>
      </c>
      <c r="K324" s="175">
        <f t="shared" si="5"/>
        <v>6692827</v>
      </c>
      <c r="L324" s="154"/>
      <c r="M324" s="149"/>
    </row>
    <row r="325" spans="1:13" ht="27.6">
      <c r="A325" s="149"/>
      <c r="B325" s="150"/>
      <c r="C325" s="170">
        <v>11.179999999999996</v>
      </c>
      <c r="D325" s="171" t="s">
        <v>721</v>
      </c>
      <c r="E325" s="170">
        <v>11.179999999999996</v>
      </c>
      <c r="F325" s="171" t="s">
        <v>721</v>
      </c>
      <c r="G325" s="176" t="s">
        <v>385</v>
      </c>
      <c r="H325" s="171" t="s">
        <v>91</v>
      </c>
      <c r="I325" s="173">
        <v>561.98</v>
      </c>
      <c r="J325" s="174">
        <v>74815</v>
      </c>
      <c r="K325" s="175">
        <f t="shared" si="5"/>
        <v>42044534</v>
      </c>
      <c r="L325" s="154"/>
      <c r="M325" s="149"/>
    </row>
    <row r="326" spans="1:13" ht="15.6">
      <c r="A326" s="149"/>
      <c r="B326" s="150"/>
      <c r="C326" s="170">
        <v>11.189999999999996</v>
      </c>
      <c r="D326" s="171" t="s">
        <v>722</v>
      </c>
      <c r="E326" s="170">
        <v>11.189999999999996</v>
      </c>
      <c r="F326" s="171" t="s">
        <v>722</v>
      </c>
      <c r="G326" s="176" t="s">
        <v>386</v>
      </c>
      <c r="H326" s="171" t="s">
        <v>91</v>
      </c>
      <c r="I326" s="173">
        <v>38.58</v>
      </c>
      <c r="J326" s="174">
        <v>1015502</v>
      </c>
      <c r="K326" s="175">
        <f t="shared" si="5"/>
        <v>39178067</v>
      </c>
      <c r="L326" s="154"/>
      <c r="M326" s="149"/>
    </row>
    <row r="327" spans="1:13" ht="15.6">
      <c r="A327" s="149"/>
      <c r="B327" s="150"/>
      <c r="C327" s="166"/>
      <c r="D327" s="167"/>
      <c r="E327" s="166"/>
      <c r="F327" s="167"/>
      <c r="G327" s="226" t="s">
        <v>885</v>
      </c>
      <c r="H327" s="167"/>
      <c r="I327" s="168"/>
      <c r="J327" s="169"/>
      <c r="K327" s="167"/>
      <c r="L327" s="154"/>
      <c r="M327" s="149"/>
    </row>
    <row r="328" spans="1:13" ht="27.6">
      <c r="A328" s="149"/>
      <c r="B328" s="150"/>
      <c r="C328" s="170">
        <v>12.01</v>
      </c>
      <c r="D328" s="171" t="s">
        <v>723</v>
      </c>
      <c r="E328" s="170">
        <v>12.01</v>
      </c>
      <c r="F328" s="171" t="s">
        <v>723</v>
      </c>
      <c r="G328" s="176" t="s">
        <v>387</v>
      </c>
      <c r="H328" s="171" t="s">
        <v>91</v>
      </c>
      <c r="I328" s="173">
        <v>1474.29</v>
      </c>
      <c r="J328" s="174">
        <v>150913</v>
      </c>
      <c r="K328" s="175">
        <f t="shared" si="5"/>
        <v>222489527</v>
      </c>
      <c r="L328" s="154"/>
      <c r="M328" s="149"/>
    </row>
    <row r="329" spans="1:13" ht="15.6">
      <c r="A329" s="149"/>
      <c r="B329" s="150"/>
      <c r="C329" s="170">
        <v>12.02</v>
      </c>
      <c r="D329" s="171" t="s">
        <v>724</v>
      </c>
      <c r="E329" s="170">
        <v>12.02</v>
      </c>
      <c r="F329" s="171" t="s">
        <v>724</v>
      </c>
      <c r="G329" s="176" t="s">
        <v>388</v>
      </c>
      <c r="H329" s="171" t="s">
        <v>90</v>
      </c>
      <c r="I329" s="173">
        <v>1580.46</v>
      </c>
      <c r="J329" s="174">
        <v>120001</v>
      </c>
      <c r="K329" s="175">
        <f t="shared" si="5"/>
        <v>189656780</v>
      </c>
      <c r="L329" s="154"/>
      <c r="M329" s="149"/>
    </row>
    <row r="330" spans="1:13" ht="15.6">
      <c r="A330" s="149"/>
      <c r="B330" s="150"/>
      <c r="C330" s="170">
        <v>12.03</v>
      </c>
      <c r="D330" s="171" t="s">
        <v>725</v>
      </c>
      <c r="E330" s="170">
        <v>12.03</v>
      </c>
      <c r="F330" s="171" t="s">
        <v>725</v>
      </c>
      <c r="G330" s="176" t="s">
        <v>109</v>
      </c>
      <c r="H330" s="171" t="s">
        <v>91</v>
      </c>
      <c r="I330" s="173">
        <v>1711.36</v>
      </c>
      <c r="J330" s="174">
        <v>33447</v>
      </c>
      <c r="K330" s="175">
        <f t="shared" si="5"/>
        <v>57239858</v>
      </c>
      <c r="L330" s="154"/>
      <c r="M330" s="149"/>
    </row>
    <row r="331" spans="1:13" ht="15.6">
      <c r="A331" s="149"/>
      <c r="B331" s="150"/>
      <c r="C331" s="170">
        <v>12.04</v>
      </c>
      <c r="D331" s="171" t="s">
        <v>726</v>
      </c>
      <c r="E331" s="170">
        <v>12.04</v>
      </c>
      <c r="F331" s="171" t="s">
        <v>726</v>
      </c>
      <c r="G331" s="176" t="s">
        <v>389</v>
      </c>
      <c r="H331" s="171" t="s">
        <v>91</v>
      </c>
      <c r="I331" s="173">
        <v>754.6</v>
      </c>
      <c r="J331" s="174">
        <v>123514</v>
      </c>
      <c r="K331" s="175">
        <f t="shared" si="5"/>
        <v>93203664</v>
      </c>
      <c r="L331" s="154"/>
      <c r="M331" s="149"/>
    </row>
    <row r="332" spans="1:13" ht="15.6">
      <c r="A332" s="149"/>
      <c r="B332" s="150"/>
      <c r="C332" s="170">
        <v>12.049999999999999</v>
      </c>
      <c r="D332" s="171" t="s">
        <v>726</v>
      </c>
      <c r="E332" s="170">
        <v>12.049999999999999</v>
      </c>
      <c r="F332" s="171" t="s">
        <v>726</v>
      </c>
      <c r="G332" s="176" t="s">
        <v>389</v>
      </c>
      <c r="H332" s="171" t="s">
        <v>90</v>
      </c>
      <c r="I332" s="173">
        <v>335.25</v>
      </c>
      <c r="J332" s="174">
        <v>75719</v>
      </c>
      <c r="K332" s="175">
        <f t="shared" si="5"/>
        <v>25384795</v>
      </c>
      <c r="L332" s="154"/>
      <c r="M332" s="149"/>
    </row>
    <row r="333" spans="1:13" ht="41.4">
      <c r="A333" s="149"/>
      <c r="B333" s="150"/>
      <c r="C333" s="170">
        <v>12.059999999999999</v>
      </c>
      <c r="D333" s="171" t="s">
        <v>727</v>
      </c>
      <c r="E333" s="170">
        <v>12.059999999999999</v>
      </c>
      <c r="F333" s="171" t="s">
        <v>727</v>
      </c>
      <c r="G333" s="176" t="s">
        <v>390</v>
      </c>
      <c r="H333" s="171" t="s">
        <v>90</v>
      </c>
      <c r="I333" s="173">
        <v>230.99</v>
      </c>
      <c r="J333" s="174">
        <v>126717</v>
      </c>
      <c r="K333" s="175">
        <f t="shared" si="5"/>
        <v>29270360</v>
      </c>
      <c r="L333" s="154"/>
      <c r="M333" s="149"/>
    </row>
    <row r="334" spans="1:13" ht="69">
      <c r="A334" s="149"/>
      <c r="B334" s="150"/>
      <c r="C334" s="170">
        <v>12.069999999999999</v>
      </c>
      <c r="D334" s="171" t="s">
        <v>728</v>
      </c>
      <c r="E334" s="170">
        <v>12.069999999999999</v>
      </c>
      <c r="F334" s="171" t="s">
        <v>728</v>
      </c>
      <c r="G334" s="176" t="s">
        <v>391</v>
      </c>
      <c r="H334" s="171" t="s">
        <v>91</v>
      </c>
      <c r="I334" s="173">
        <v>162.94</v>
      </c>
      <c r="J334" s="174">
        <v>237637</v>
      </c>
      <c r="K334" s="175">
        <f t="shared" si="5"/>
        <v>38720573</v>
      </c>
      <c r="L334" s="154"/>
      <c r="M334" s="149"/>
    </row>
    <row r="335" spans="1:13" ht="15.6">
      <c r="A335" s="149"/>
      <c r="B335" s="150"/>
      <c r="C335" s="166"/>
      <c r="D335" s="167"/>
      <c r="E335" s="166"/>
      <c r="F335" s="167"/>
      <c r="G335" s="226" t="s">
        <v>886</v>
      </c>
      <c r="H335" s="167"/>
      <c r="I335" s="168"/>
      <c r="J335" s="169"/>
      <c r="K335" s="167"/>
      <c r="L335" s="154"/>
      <c r="M335" s="149"/>
    </row>
    <row r="336" spans="1:13" ht="27.6">
      <c r="A336" s="149"/>
      <c r="B336" s="150"/>
      <c r="C336" s="170">
        <v>13.01</v>
      </c>
      <c r="D336" s="171" t="s">
        <v>729</v>
      </c>
      <c r="E336" s="170">
        <v>13.01</v>
      </c>
      <c r="F336" s="171" t="s">
        <v>729</v>
      </c>
      <c r="G336" s="176" t="s">
        <v>392</v>
      </c>
      <c r="H336" s="171" t="s">
        <v>91</v>
      </c>
      <c r="I336" s="173">
        <v>1202.45</v>
      </c>
      <c r="J336" s="174">
        <v>102011</v>
      </c>
      <c r="K336" s="175">
        <f t="shared" si="5"/>
        <v>122663127</v>
      </c>
      <c r="L336" s="154"/>
      <c r="M336" s="149"/>
    </row>
    <row r="337" spans="1:13" ht="27.6">
      <c r="A337" s="149"/>
      <c r="B337" s="150"/>
      <c r="C337" s="170">
        <v>13.02</v>
      </c>
      <c r="D337" s="171" t="s">
        <v>730</v>
      </c>
      <c r="E337" s="170">
        <v>13.02</v>
      </c>
      <c r="F337" s="171" t="s">
        <v>730</v>
      </c>
      <c r="G337" s="176" t="s">
        <v>392</v>
      </c>
      <c r="H337" s="171" t="s">
        <v>90</v>
      </c>
      <c r="I337" s="173">
        <v>108.22</v>
      </c>
      <c r="J337" s="174">
        <v>64041</v>
      </c>
      <c r="K337" s="175">
        <f t="shared" si="5"/>
        <v>6930517</v>
      </c>
      <c r="L337" s="154"/>
      <c r="M337" s="149"/>
    </row>
    <row r="338" spans="1:13" ht="27.6">
      <c r="A338" s="149"/>
      <c r="B338" s="150"/>
      <c r="C338" s="170">
        <v>13.03</v>
      </c>
      <c r="D338" s="171" t="s">
        <v>731</v>
      </c>
      <c r="E338" s="170">
        <v>13.03</v>
      </c>
      <c r="F338" s="171" t="s">
        <v>731</v>
      </c>
      <c r="G338" s="176" t="s">
        <v>393</v>
      </c>
      <c r="H338" s="171" t="s">
        <v>91</v>
      </c>
      <c r="I338" s="173">
        <v>169.53</v>
      </c>
      <c r="J338" s="174">
        <v>125393</v>
      </c>
      <c r="K338" s="175">
        <f t="shared" si="5"/>
        <v>21257875</v>
      </c>
      <c r="L338" s="154"/>
      <c r="M338" s="149"/>
    </row>
    <row r="339" spans="1:13" ht="27.6">
      <c r="A339" s="149"/>
      <c r="B339" s="150"/>
      <c r="C339" s="170">
        <v>13.04</v>
      </c>
      <c r="D339" s="171" t="s">
        <v>732</v>
      </c>
      <c r="E339" s="170">
        <v>13.04</v>
      </c>
      <c r="F339" s="171" t="s">
        <v>732</v>
      </c>
      <c r="G339" s="176" t="s">
        <v>394</v>
      </c>
      <c r="H339" s="171" t="s">
        <v>90</v>
      </c>
      <c r="I339" s="173">
        <v>15.26</v>
      </c>
      <c r="J339" s="174">
        <v>78070</v>
      </c>
      <c r="K339" s="175">
        <f t="shared" si="5"/>
        <v>1191348</v>
      </c>
      <c r="L339" s="154"/>
      <c r="M339" s="149"/>
    </row>
    <row r="340" spans="1:13" ht="41.4">
      <c r="A340" s="149"/>
      <c r="B340" s="150"/>
      <c r="C340" s="170">
        <v>13.049999999999999</v>
      </c>
      <c r="D340" s="171" t="s">
        <v>733</v>
      </c>
      <c r="E340" s="170">
        <v>13.049999999999999</v>
      </c>
      <c r="F340" s="171" t="s">
        <v>733</v>
      </c>
      <c r="G340" s="176" t="s">
        <v>395</v>
      </c>
      <c r="H340" s="171" t="s">
        <v>89</v>
      </c>
      <c r="I340" s="173">
        <v>234</v>
      </c>
      <c r="J340" s="174">
        <v>225911</v>
      </c>
      <c r="K340" s="175">
        <f t="shared" si="5"/>
        <v>52863174</v>
      </c>
      <c r="L340" s="154"/>
      <c r="M340" s="149"/>
    </row>
    <row r="341" spans="1:13" ht="15.6">
      <c r="A341" s="149"/>
      <c r="B341" s="150"/>
      <c r="C341" s="170">
        <v>13.059999999999999</v>
      </c>
      <c r="D341" s="171" t="s">
        <v>734</v>
      </c>
      <c r="E341" s="170">
        <v>13.059999999999999</v>
      </c>
      <c r="F341" s="171" t="s">
        <v>734</v>
      </c>
      <c r="G341" s="176" t="s">
        <v>396</v>
      </c>
      <c r="H341" s="171" t="s">
        <v>90</v>
      </c>
      <c r="I341" s="173">
        <v>1056.5999999999999</v>
      </c>
      <c r="J341" s="174">
        <v>23891</v>
      </c>
      <c r="K341" s="175">
        <f t="shared" si="5"/>
        <v>25243231</v>
      </c>
      <c r="L341" s="154"/>
      <c r="M341" s="149"/>
    </row>
    <row r="342" spans="1:13" ht="27.6">
      <c r="A342" s="149"/>
      <c r="B342" s="150"/>
      <c r="C342" s="170">
        <v>13.069999999999999</v>
      </c>
      <c r="D342" s="171" t="s">
        <v>735</v>
      </c>
      <c r="E342" s="170">
        <v>13.069999999999999</v>
      </c>
      <c r="F342" s="171" t="s">
        <v>735</v>
      </c>
      <c r="G342" s="176" t="s">
        <v>397</v>
      </c>
      <c r="H342" s="171" t="s">
        <v>90</v>
      </c>
      <c r="I342" s="173">
        <v>628.9</v>
      </c>
      <c r="J342" s="174">
        <v>49720</v>
      </c>
      <c r="K342" s="175">
        <f t="shared" si="5"/>
        <v>31268908</v>
      </c>
      <c r="L342" s="154"/>
      <c r="M342" s="149"/>
    </row>
    <row r="343" spans="1:13" ht="15.6">
      <c r="A343" s="149"/>
      <c r="B343" s="150"/>
      <c r="C343" s="166"/>
      <c r="D343" s="167"/>
      <c r="E343" s="166"/>
      <c r="F343" s="167"/>
      <c r="G343" s="226" t="s">
        <v>887</v>
      </c>
      <c r="H343" s="167"/>
      <c r="I343" s="168"/>
      <c r="J343" s="169"/>
      <c r="K343" s="167"/>
      <c r="L343" s="154"/>
      <c r="M343" s="149"/>
    </row>
    <row r="344" spans="1:13" ht="41.4">
      <c r="A344" s="149"/>
      <c r="B344" s="150"/>
      <c r="C344" s="170">
        <v>14.01</v>
      </c>
      <c r="D344" s="171" t="s">
        <v>116</v>
      </c>
      <c r="E344" s="170">
        <v>14.01</v>
      </c>
      <c r="F344" s="171" t="s">
        <v>116</v>
      </c>
      <c r="G344" s="176" t="s">
        <v>398</v>
      </c>
      <c r="H344" s="171" t="s">
        <v>91</v>
      </c>
      <c r="I344" s="173">
        <v>2553.7800000000002</v>
      </c>
      <c r="J344" s="174">
        <v>35260</v>
      </c>
      <c r="K344" s="175">
        <f t="shared" si="5"/>
        <v>90046283</v>
      </c>
      <c r="L344" s="154"/>
      <c r="M344" s="149"/>
    </row>
    <row r="345" spans="1:13" ht="41.4">
      <c r="A345" s="149"/>
      <c r="B345" s="150"/>
      <c r="C345" s="170">
        <v>14.02</v>
      </c>
      <c r="D345" s="171" t="s">
        <v>117</v>
      </c>
      <c r="E345" s="170">
        <v>14.02</v>
      </c>
      <c r="F345" s="171" t="s">
        <v>117</v>
      </c>
      <c r="G345" s="176" t="s">
        <v>398</v>
      </c>
      <c r="H345" s="171" t="s">
        <v>90</v>
      </c>
      <c r="I345" s="173">
        <v>2003.28</v>
      </c>
      <c r="J345" s="174">
        <v>21827</v>
      </c>
      <c r="K345" s="175">
        <f t="shared" si="5"/>
        <v>43725593</v>
      </c>
      <c r="L345" s="154"/>
      <c r="M345" s="149"/>
    </row>
    <row r="346" spans="1:13" ht="41.4">
      <c r="A346" s="149"/>
      <c r="B346" s="150"/>
      <c r="C346" s="170">
        <v>14.03</v>
      </c>
      <c r="D346" s="171" t="s">
        <v>118</v>
      </c>
      <c r="E346" s="170">
        <v>14.03</v>
      </c>
      <c r="F346" s="171" t="s">
        <v>118</v>
      </c>
      <c r="G346" s="176" t="s">
        <v>399</v>
      </c>
      <c r="H346" s="171" t="s">
        <v>91</v>
      </c>
      <c r="I346" s="173">
        <v>1371.98</v>
      </c>
      <c r="J346" s="174">
        <v>19602</v>
      </c>
      <c r="K346" s="175">
        <f t="shared" si="5"/>
        <v>26893552</v>
      </c>
      <c r="L346" s="154"/>
      <c r="M346" s="149"/>
    </row>
    <row r="347" spans="1:13" ht="15.6">
      <c r="A347" s="149"/>
      <c r="B347" s="150"/>
      <c r="C347" s="166"/>
      <c r="D347" s="167"/>
      <c r="E347" s="166"/>
      <c r="F347" s="167"/>
      <c r="G347" s="226" t="s">
        <v>888</v>
      </c>
      <c r="H347" s="167"/>
      <c r="I347" s="168"/>
      <c r="J347" s="169"/>
      <c r="K347" s="167"/>
      <c r="L347" s="154"/>
      <c r="M347" s="149"/>
    </row>
    <row r="348" spans="1:13" ht="15.6">
      <c r="A348" s="149"/>
      <c r="B348" s="150"/>
      <c r="C348" s="170">
        <v>15.01</v>
      </c>
      <c r="D348" s="171" t="s">
        <v>736</v>
      </c>
      <c r="E348" s="170">
        <v>15.01</v>
      </c>
      <c r="F348" s="171" t="s">
        <v>736</v>
      </c>
      <c r="G348" s="176" t="s">
        <v>400</v>
      </c>
      <c r="H348" s="171" t="s">
        <v>89</v>
      </c>
      <c r="I348" s="173">
        <v>27</v>
      </c>
      <c r="J348" s="174">
        <v>535474</v>
      </c>
      <c r="K348" s="175">
        <f t="shared" si="5"/>
        <v>14457798</v>
      </c>
      <c r="L348" s="154"/>
      <c r="M348" s="149"/>
    </row>
    <row r="349" spans="1:13" ht="41.4">
      <c r="A349" s="149"/>
      <c r="B349" s="150"/>
      <c r="C349" s="170">
        <v>15.02</v>
      </c>
      <c r="D349" s="171" t="s">
        <v>737</v>
      </c>
      <c r="E349" s="170">
        <v>15.02</v>
      </c>
      <c r="F349" s="171" t="s">
        <v>737</v>
      </c>
      <c r="G349" s="176" t="s">
        <v>401</v>
      </c>
      <c r="H349" s="171" t="s">
        <v>89</v>
      </c>
      <c r="I349" s="173">
        <v>66</v>
      </c>
      <c r="J349" s="174">
        <v>1207489</v>
      </c>
      <c r="K349" s="175">
        <f t="shared" si="5"/>
        <v>79694274</v>
      </c>
      <c r="L349" s="154"/>
      <c r="M349" s="149"/>
    </row>
    <row r="350" spans="1:13" ht="41.4">
      <c r="A350" s="149"/>
      <c r="B350" s="150"/>
      <c r="C350" s="170">
        <v>15.03</v>
      </c>
      <c r="D350" s="171" t="s">
        <v>738</v>
      </c>
      <c r="E350" s="170">
        <v>15.03</v>
      </c>
      <c r="F350" s="171" t="s">
        <v>738</v>
      </c>
      <c r="G350" s="176" t="s">
        <v>402</v>
      </c>
      <c r="H350" s="171" t="s">
        <v>89</v>
      </c>
      <c r="I350" s="173">
        <v>19</v>
      </c>
      <c r="J350" s="174">
        <v>815730</v>
      </c>
      <c r="K350" s="175">
        <f t="shared" si="5"/>
        <v>15498870</v>
      </c>
      <c r="L350" s="154"/>
      <c r="M350" s="149"/>
    </row>
    <row r="351" spans="1:13" ht="41.4">
      <c r="A351" s="149"/>
      <c r="B351" s="150"/>
      <c r="C351" s="170">
        <v>15.04</v>
      </c>
      <c r="D351" s="171" t="s">
        <v>739</v>
      </c>
      <c r="E351" s="170">
        <v>15.04</v>
      </c>
      <c r="F351" s="171" t="s">
        <v>739</v>
      </c>
      <c r="G351" s="176" t="s">
        <v>403</v>
      </c>
      <c r="H351" s="171" t="s">
        <v>89</v>
      </c>
      <c r="I351" s="173">
        <v>66</v>
      </c>
      <c r="J351" s="174">
        <v>560633</v>
      </c>
      <c r="K351" s="175">
        <f t="shared" si="5"/>
        <v>37001778</v>
      </c>
      <c r="L351" s="154"/>
      <c r="M351" s="149"/>
    </row>
    <row r="352" spans="1:13" ht="15.6">
      <c r="A352" s="149"/>
      <c r="B352" s="150"/>
      <c r="C352" s="170">
        <v>15.05</v>
      </c>
      <c r="D352" s="171" t="s">
        <v>740</v>
      </c>
      <c r="E352" s="170">
        <v>15.049999999999999</v>
      </c>
      <c r="F352" s="171" t="s">
        <v>740</v>
      </c>
      <c r="G352" s="176" t="s">
        <v>404</v>
      </c>
      <c r="H352" s="171" t="s">
        <v>89</v>
      </c>
      <c r="I352" s="173">
        <v>13</v>
      </c>
      <c r="J352" s="174">
        <v>365416</v>
      </c>
      <c r="K352" s="175">
        <f t="shared" ref="K352:K367" si="6">+ROUND(I352*J352,0)</f>
        <v>4750408</v>
      </c>
      <c r="L352" s="154"/>
      <c r="M352" s="149"/>
    </row>
    <row r="353" spans="1:13" ht="27.6">
      <c r="A353" s="149"/>
      <c r="B353" s="150"/>
      <c r="C353" s="170">
        <v>15.06</v>
      </c>
      <c r="D353" s="171" t="s">
        <v>741</v>
      </c>
      <c r="E353" s="170">
        <v>15.099999999999998</v>
      </c>
      <c r="F353" s="171" t="s">
        <v>741</v>
      </c>
      <c r="G353" s="176" t="s">
        <v>405</v>
      </c>
      <c r="H353" s="171" t="s">
        <v>89</v>
      </c>
      <c r="I353" s="173">
        <v>11</v>
      </c>
      <c r="J353" s="174">
        <v>1078514</v>
      </c>
      <c r="K353" s="175">
        <f t="shared" si="6"/>
        <v>11863654</v>
      </c>
      <c r="L353" s="154"/>
      <c r="M353" s="149"/>
    </row>
    <row r="354" spans="1:13" ht="27.6">
      <c r="A354" s="149"/>
      <c r="B354" s="150"/>
      <c r="C354" s="170">
        <v>15.07</v>
      </c>
      <c r="D354" s="171" t="s">
        <v>742</v>
      </c>
      <c r="E354" s="170">
        <v>15.109999999999998</v>
      </c>
      <c r="F354" s="171" t="s">
        <v>742</v>
      </c>
      <c r="G354" s="176" t="s">
        <v>406</v>
      </c>
      <c r="H354" s="171" t="s">
        <v>89</v>
      </c>
      <c r="I354" s="173">
        <v>11</v>
      </c>
      <c r="J354" s="174">
        <v>811088</v>
      </c>
      <c r="K354" s="175">
        <f t="shared" si="6"/>
        <v>8921968</v>
      </c>
      <c r="L354" s="154"/>
      <c r="M354" s="149"/>
    </row>
    <row r="355" spans="1:13" ht="41.4">
      <c r="A355" s="149"/>
      <c r="B355" s="150"/>
      <c r="C355" s="170">
        <v>15.08</v>
      </c>
      <c r="D355" s="171" t="s">
        <v>743</v>
      </c>
      <c r="E355" s="170">
        <v>15.119999999999997</v>
      </c>
      <c r="F355" s="171" t="s">
        <v>743</v>
      </c>
      <c r="G355" s="176" t="s">
        <v>407</v>
      </c>
      <c r="H355" s="171" t="s">
        <v>89</v>
      </c>
      <c r="I355" s="173">
        <v>49</v>
      </c>
      <c r="J355" s="174">
        <v>111161</v>
      </c>
      <c r="K355" s="175">
        <f t="shared" si="6"/>
        <v>5446889</v>
      </c>
      <c r="L355" s="154"/>
      <c r="M355" s="149"/>
    </row>
    <row r="356" spans="1:13" ht="41.4">
      <c r="A356" s="149"/>
      <c r="B356" s="150"/>
      <c r="C356" s="170">
        <v>15.09</v>
      </c>
      <c r="D356" s="171" t="s">
        <v>744</v>
      </c>
      <c r="E356" s="170">
        <v>15.179999999999996</v>
      </c>
      <c r="F356" s="171" t="s">
        <v>744</v>
      </c>
      <c r="G356" s="176" t="s">
        <v>408</v>
      </c>
      <c r="H356" s="171" t="s">
        <v>89</v>
      </c>
      <c r="I356" s="173">
        <v>13</v>
      </c>
      <c r="J356" s="174">
        <v>76936</v>
      </c>
      <c r="K356" s="175">
        <f t="shared" si="6"/>
        <v>1000168</v>
      </c>
      <c r="L356" s="154"/>
      <c r="M356" s="149"/>
    </row>
    <row r="357" spans="1:13" ht="15.6">
      <c r="A357" s="149"/>
      <c r="B357" s="150"/>
      <c r="C357" s="166"/>
      <c r="D357" s="167"/>
      <c r="E357" s="166"/>
      <c r="F357" s="167"/>
      <c r="G357" s="226" t="s">
        <v>889</v>
      </c>
      <c r="H357" s="167"/>
      <c r="I357" s="168"/>
      <c r="J357" s="169"/>
      <c r="K357" s="167"/>
      <c r="L357" s="154"/>
      <c r="M357" s="149"/>
    </row>
    <row r="358" spans="1:13" ht="82.8">
      <c r="A358" s="149"/>
      <c r="B358" s="150"/>
      <c r="C358" s="170">
        <v>16.010000000000002</v>
      </c>
      <c r="D358" s="171" t="s">
        <v>745</v>
      </c>
      <c r="E358" s="170">
        <v>16.010000000000002</v>
      </c>
      <c r="F358" s="171" t="s">
        <v>745</v>
      </c>
      <c r="G358" s="176" t="s">
        <v>409</v>
      </c>
      <c r="H358" s="171" t="s">
        <v>91</v>
      </c>
      <c r="I358" s="173">
        <v>96.26</v>
      </c>
      <c r="J358" s="174">
        <v>1499643</v>
      </c>
      <c r="K358" s="175">
        <f t="shared" si="6"/>
        <v>144355635</v>
      </c>
      <c r="L358" s="154"/>
      <c r="M358" s="149"/>
    </row>
    <row r="359" spans="1:13" ht="82.8">
      <c r="A359" s="149"/>
      <c r="B359" s="150"/>
      <c r="C359" s="170">
        <v>16.020000000000003</v>
      </c>
      <c r="D359" s="171" t="s">
        <v>746</v>
      </c>
      <c r="E359" s="170">
        <v>16.020000000000003</v>
      </c>
      <c r="F359" s="171" t="s">
        <v>746</v>
      </c>
      <c r="G359" s="176" t="s">
        <v>410</v>
      </c>
      <c r="H359" s="171" t="s">
        <v>91</v>
      </c>
      <c r="I359" s="173">
        <v>70.599999999999994</v>
      </c>
      <c r="J359" s="174">
        <v>1424666</v>
      </c>
      <c r="K359" s="175">
        <f t="shared" si="6"/>
        <v>100581420</v>
      </c>
      <c r="L359" s="154"/>
      <c r="M359" s="149"/>
    </row>
    <row r="360" spans="1:13" ht="110.4">
      <c r="A360" s="149"/>
      <c r="B360" s="150"/>
      <c r="C360" s="170">
        <v>16.030000000000005</v>
      </c>
      <c r="D360" s="171" t="s">
        <v>747</v>
      </c>
      <c r="E360" s="170">
        <v>16.030000000000005</v>
      </c>
      <c r="F360" s="171" t="s">
        <v>747</v>
      </c>
      <c r="G360" s="176" t="s">
        <v>411</v>
      </c>
      <c r="H360" s="171" t="s">
        <v>91</v>
      </c>
      <c r="I360" s="173">
        <v>15.98</v>
      </c>
      <c r="J360" s="174">
        <v>2422288</v>
      </c>
      <c r="K360" s="175">
        <f t="shared" si="6"/>
        <v>38708162</v>
      </c>
      <c r="L360" s="154"/>
      <c r="M360" s="149"/>
    </row>
    <row r="361" spans="1:13" ht="124.2">
      <c r="A361" s="149"/>
      <c r="B361" s="150"/>
      <c r="C361" s="170">
        <v>16.040000000000006</v>
      </c>
      <c r="D361" s="171" t="s">
        <v>748</v>
      </c>
      <c r="E361" s="170">
        <v>16.040000000000006</v>
      </c>
      <c r="F361" s="171" t="s">
        <v>748</v>
      </c>
      <c r="G361" s="176" t="s">
        <v>412</v>
      </c>
      <c r="H361" s="171" t="s">
        <v>91</v>
      </c>
      <c r="I361" s="173">
        <v>10.08</v>
      </c>
      <c r="J361" s="174">
        <v>930209</v>
      </c>
      <c r="K361" s="175">
        <f t="shared" si="6"/>
        <v>9376507</v>
      </c>
      <c r="L361" s="154"/>
      <c r="M361" s="149"/>
    </row>
    <row r="362" spans="1:13" ht="82.8">
      <c r="A362" s="149"/>
      <c r="B362" s="150"/>
      <c r="C362" s="170">
        <v>16.050000000000008</v>
      </c>
      <c r="D362" s="171" t="s">
        <v>749</v>
      </c>
      <c r="E362" s="170">
        <v>16.050000000000008</v>
      </c>
      <c r="F362" s="171" t="s">
        <v>749</v>
      </c>
      <c r="G362" s="176" t="s">
        <v>413</v>
      </c>
      <c r="H362" s="171" t="s">
        <v>90</v>
      </c>
      <c r="I362" s="173">
        <v>55.38</v>
      </c>
      <c r="J362" s="174">
        <v>942137</v>
      </c>
      <c r="K362" s="175">
        <f t="shared" si="6"/>
        <v>52175547</v>
      </c>
      <c r="L362" s="154"/>
      <c r="M362" s="149"/>
    </row>
    <row r="363" spans="1:13" ht="124.2">
      <c r="A363" s="149"/>
      <c r="B363" s="150"/>
      <c r="C363" s="170">
        <v>16.060000000000009</v>
      </c>
      <c r="D363" s="171" t="s">
        <v>750</v>
      </c>
      <c r="E363" s="170">
        <v>16.060000000000009</v>
      </c>
      <c r="F363" s="171" t="s">
        <v>750</v>
      </c>
      <c r="G363" s="176" t="s">
        <v>414</v>
      </c>
      <c r="H363" s="171" t="s">
        <v>91</v>
      </c>
      <c r="I363" s="173">
        <v>63.7</v>
      </c>
      <c r="J363" s="174">
        <v>1178073</v>
      </c>
      <c r="K363" s="175">
        <f t="shared" si="6"/>
        <v>75043250</v>
      </c>
      <c r="L363" s="154"/>
      <c r="M363" s="149"/>
    </row>
    <row r="364" spans="1:13" ht="15.6">
      <c r="A364" s="149"/>
      <c r="B364" s="150"/>
      <c r="C364" s="166"/>
      <c r="D364" s="167"/>
      <c r="E364" s="166"/>
      <c r="F364" s="167"/>
      <c r="G364" s="226" t="s">
        <v>890</v>
      </c>
      <c r="H364" s="167"/>
      <c r="I364" s="168"/>
      <c r="J364" s="169"/>
      <c r="K364" s="167"/>
      <c r="L364" s="154"/>
      <c r="M364" s="149"/>
    </row>
    <row r="365" spans="1:13" ht="96.6">
      <c r="A365" s="149"/>
      <c r="B365" s="150"/>
      <c r="C365" s="170">
        <v>17.010000000000002</v>
      </c>
      <c r="D365" s="171" t="s">
        <v>751</v>
      </c>
      <c r="E365" s="170">
        <v>17.010000000000002</v>
      </c>
      <c r="F365" s="171" t="s">
        <v>751</v>
      </c>
      <c r="G365" s="176" t="s">
        <v>415</v>
      </c>
      <c r="H365" s="171" t="s">
        <v>91</v>
      </c>
      <c r="I365" s="173">
        <v>197.7098637042285</v>
      </c>
      <c r="J365" s="174">
        <v>1461481</v>
      </c>
      <c r="K365" s="175">
        <f t="shared" si="6"/>
        <v>288949209</v>
      </c>
      <c r="L365" s="154"/>
      <c r="M365" s="149"/>
    </row>
    <row r="366" spans="1:13" ht="110.4">
      <c r="A366" s="149"/>
      <c r="B366" s="150"/>
      <c r="C366" s="170">
        <v>17.020000000000003</v>
      </c>
      <c r="D366" s="171" t="s">
        <v>752</v>
      </c>
      <c r="E366" s="170">
        <v>17.020000000000003</v>
      </c>
      <c r="F366" s="171" t="s">
        <v>752</v>
      </c>
      <c r="G366" s="176" t="s">
        <v>416</v>
      </c>
      <c r="H366" s="171" t="s">
        <v>91</v>
      </c>
      <c r="I366" s="173">
        <v>27.6</v>
      </c>
      <c r="J366" s="174">
        <v>1397205</v>
      </c>
      <c r="K366" s="175">
        <f t="shared" si="6"/>
        <v>38562858</v>
      </c>
      <c r="L366" s="154"/>
      <c r="M366" s="149"/>
    </row>
    <row r="367" spans="1:13" ht="110.4">
      <c r="A367" s="149"/>
      <c r="B367" s="150"/>
      <c r="C367" s="170">
        <v>17.030000000000005</v>
      </c>
      <c r="D367" s="171" t="s">
        <v>753</v>
      </c>
      <c r="E367" s="170">
        <v>17.030000000000005</v>
      </c>
      <c r="F367" s="171" t="s">
        <v>753</v>
      </c>
      <c r="G367" s="176" t="s">
        <v>417</v>
      </c>
      <c r="H367" s="171" t="s">
        <v>91</v>
      </c>
      <c r="I367" s="173">
        <v>95.04</v>
      </c>
      <c r="J367" s="174">
        <v>1428436</v>
      </c>
      <c r="K367" s="175">
        <f t="shared" si="6"/>
        <v>135758557</v>
      </c>
      <c r="L367" s="154"/>
      <c r="M367" s="149"/>
    </row>
    <row r="368" spans="1:13" ht="15.6">
      <c r="A368" s="149"/>
      <c r="B368" s="150"/>
      <c r="C368" s="166"/>
      <c r="D368" s="167"/>
      <c r="E368" s="166"/>
      <c r="F368" s="167"/>
      <c r="G368" s="226" t="s">
        <v>892</v>
      </c>
      <c r="H368" s="167"/>
      <c r="I368" s="168"/>
      <c r="J368" s="169"/>
      <c r="K368" s="167"/>
      <c r="L368" s="154"/>
      <c r="M368" s="149"/>
    </row>
    <row r="369" spans="1:13" ht="179.4">
      <c r="A369" s="149"/>
      <c r="B369" s="150"/>
      <c r="C369" s="170">
        <v>18.010000000000002</v>
      </c>
      <c r="D369" s="171" t="s">
        <v>754</v>
      </c>
      <c r="E369" s="170">
        <v>21.01</v>
      </c>
      <c r="F369" s="171" t="s">
        <v>754</v>
      </c>
      <c r="G369" s="176" t="s">
        <v>418</v>
      </c>
      <c r="H369" s="171" t="s">
        <v>89</v>
      </c>
      <c r="I369" s="173">
        <v>1</v>
      </c>
      <c r="J369" s="174">
        <v>135019721</v>
      </c>
      <c r="K369" s="175">
        <f t="shared" ref="K369:K396" si="7">+ROUND(I369*J369,0)</f>
        <v>135019721</v>
      </c>
      <c r="L369" s="154"/>
      <c r="M369" s="149"/>
    </row>
    <row r="370" spans="1:13" ht="15.6">
      <c r="A370" s="149"/>
      <c r="B370" s="150"/>
      <c r="C370" s="166"/>
      <c r="D370" s="167"/>
      <c r="E370" s="166"/>
      <c r="F370" s="167"/>
      <c r="G370" s="226" t="s">
        <v>893</v>
      </c>
      <c r="H370" s="167"/>
      <c r="I370" s="168"/>
      <c r="J370" s="169"/>
      <c r="K370" s="167"/>
      <c r="L370" s="154"/>
      <c r="M370" s="149"/>
    </row>
    <row r="371" spans="1:13" ht="82.8">
      <c r="A371" s="149"/>
      <c r="B371" s="150"/>
      <c r="C371" s="170">
        <v>19.010000000000002</v>
      </c>
      <c r="D371" s="171" t="s">
        <v>755</v>
      </c>
      <c r="E371" s="170">
        <v>22.01</v>
      </c>
      <c r="F371" s="171" t="s">
        <v>755</v>
      </c>
      <c r="G371" s="176" t="s">
        <v>419</v>
      </c>
      <c r="H371" s="171" t="s">
        <v>91</v>
      </c>
      <c r="I371" s="173">
        <v>1680.85</v>
      </c>
      <c r="J371" s="174">
        <v>11606</v>
      </c>
      <c r="K371" s="175">
        <f t="shared" si="7"/>
        <v>19507945</v>
      </c>
      <c r="L371" s="154"/>
      <c r="M371" s="149"/>
    </row>
    <row r="372" spans="1:13" ht="82.8">
      <c r="A372" s="149"/>
      <c r="B372" s="150"/>
      <c r="C372" s="170">
        <v>19.02</v>
      </c>
      <c r="D372" s="171" t="s">
        <v>756</v>
      </c>
      <c r="E372" s="170">
        <v>22.020000000000003</v>
      </c>
      <c r="F372" s="171" t="s">
        <v>756</v>
      </c>
      <c r="G372" s="176" t="s">
        <v>420</v>
      </c>
      <c r="H372" s="171" t="s">
        <v>91</v>
      </c>
      <c r="I372" s="173">
        <v>1034.96</v>
      </c>
      <c r="J372" s="174">
        <v>9190</v>
      </c>
      <c r="K372" s="175">
        <f t="shared" si="7"/>
        <v>9511282</v>
      </c>
      <c r="L372" s="154"/>
      <c r="M372" s="149"/>
    </row>
    <row r="373" spans="1:13" ht="15.6">
      <c r="A373" s="149"/>
      <c r="B373" s="150"/>
      <c r="C373" s="166"/>
      <c r="D373" s="167"/>
      <c r="E373" s="166"/>
      <c r="F373" s="167"/>
      <c r="G373" s="226" t="s">
        <v>894</v>
      </c>
      <c r="H373" s="167"/>
      <c r="I373" s="168"/>
      <c r="J373" s="169"/>
      <c r="K373" s="167"/>
      <c r="L373" s="154"/>
      <c r="M373" s="149"/>
    </row>
    <row r="374" spans="1:13" ht="27.6">
      <c r="A374" s="149"/>
      <c r="B374" s="150"/>
      <c r="C374" s="170">
        <v>20.010000000000002</v>
      </c>
      <c r="D374" s="171" t="s">
        <v>757</v>
      </c>
      <c r="E374" s="170">
        <v>24.01</v>
      </c>
      <c r="F374" s="171" t="s">
        <v>757</v>
      </c>
      <c r="G374" s="176" t="s">
        <v>421</v>
      </c>
      <c r="H374" s="171" t="s">
        <v>89</v>
      </c>
      <c r="I374" s="173">
        <v>10</v>
      </c>
      <c r="J374" s="174">
        <v>211782</v>
      </c>
      <c r="K374" s="175">
        <f t="shared" si="7"/>
        <v>2117820</v>
      </c>
      <c r="L374" s="154"/>
      <c r="M374" s="149"/>
    </row>
    <row r="375" spans="1:13" ht="27.6">
      <c r="A375" s="149"/>
      <c r="B375" s="150"/>
      <c r="C375" s="170">
        <v>20.02</v>
      </c>
      <c r="D375" s="171" t="s">
        <v>758</v>
      </c>
      <c r="E375" s="170">
        <v>24.020000000000003</v>
      </c>
      <c r="F375" s="171" t="s">
        <v>758</v>
      </c>
      <c r="G375" s="176" t="s">
        <v>422</v>
      </c>
      <c r="H375" s="171" t="s">
        <v>89</v>
      </c>
      <c r="I375" s="173">
        <v>4</v>
      </c>
      <c r="J375" s="174">
        <v>748200</v>
      </c>
      <c r="K375" s="175">
        <f t="shared" si="7"/>
        <v>2992800</v>
      </c>
      <c r="L375" s="154"/>
      <c r="M375" s="149"/>
    </row>
    <row r="376" spans="1:13" ht="27.6">
      <c r="A376" s="149"/>
      <c r="B376" s="150"/>
      <c r="C376" s="170">
        <v>20.03</v>
      </c>
      <c r="D376" s="171" t="s">
        <v>759</v>
      </c>
      <c r="E376" s="170">
        <v>24.030000000000005</v>
      </c>
      <c r="F376" s="171" t="s">
        <v>759</v>
      </c>
      <c r="G376" s="176" t="s">
        <v>423</v>
      </c>
      <c r="H376" s="171" t="s">
        <v>89</v>
      </c>
      <c r="I376" s="173">
        <v>2</v>
      </c>
      <c r="J376" s="174">
        <v>867166</v>
      </c>
      <c r="K376" s="175">
        <f t="shared" si="7"/>
        <v>1734332</v>
      </c>
      <c r="L376" s="154"/>
      <c r="M376" s="149"/>
    </row>
    <row r="377" spans="1:13" ht="27.6">
      <c r="A377" s="149"/>
      <c r="B377" s="150"/>
      <c r="C377" s="170">
        <v>20.04</v>
      </c>
      <c r="D377" s="171" t="s">
        <v>760</v>
      </c>
      <c r="E377" s="170">
        <v>24.040000000000006</v>
      </c>
      <c r="F377" s="171" t="s">
        <v>760</v>
      </c>
      <c r="G377" s="176" t="s">
        <v>424</v>
      </c>
      <c r="H377" s="171" t="s">
        <v>89</v>
      </c>
      <c r="I377" s="173">
        <v>2</v>
      </c>
      <c r="J377" s="174">
        <v>1032000</v>
      </c>
      <c r="K377" s="175">
        <f t="shared" si="7"/>
        <v>2064000</v>
      </c>
      <c r="L377" s="154"/>
      <c r="M377" s="149"/>
    </row>
    <row r="378" spans="1:13" ht="27.6">
      <c r="A378" s="149"/>
      <c r="B378" s="150"/>
      <c r="C378" s="170">
        <v>20.05</v>
      </c>
      <c r="D378" s="171" t="s">
        <v>761</v>
      </c>
      <c r="E378" s="170">
        <v>24.050000000000008</v>
      </c>
      <c r="F378" s="171" t="s">
        <v>761</v>
      </c>
      <c r="G378" s="176" t="s">
        <v>425</v>
      </c>
      <c r="H378" s="171" t="s">
        <v>89</v>
      </c>
      <c r="I378" s="173">
        <v>3</v>
      </c>
      <c r="J378" s="174">
        <v>1268500</v>
      </c>
      <c r="K378" s="175">
        <f t="shared" si="7"/>
        <v>3805500</v>
      </c>
      <c r="L378" s="154"/>
      <c r="M378" s="149"/>
    </row>
    <row r="379" spans="1:13" ht="27.6">
      <c r="A379" s="149"/>
      <c r="B379" s="150"/>
      <c r="C379" s="170">
        <v>20.059999999999999</v>
      </c>
      <c r="D379" s="171" t="s">
        <v>762</v>
      </c>
      <c r="E379" s="170">
        <v>24.060000000000009</v>
      </c>
      <c r="F379" s="171" t="s">
        <v>762</v>
      </c>
      <c r="G379" s="176" t="s">
        <v>426</v>
      </c>
      <c r="H379" s="171" t="s">
        <v>89</v>
      </c>
      <c r="I379" s="173">
        <v>1</v>
      </c>
      <c r="J379" s="174">
        <v>11667333</v>
      </c>
      <c r="K379" s="175">
        <f t="shared" si="7"/>
        <v>11667333</v>
      </c>
      <c r="L379" s="154"/>
      <c r="M379" s="149"/>
    </row>
    <row r="380" spans="1:13" ht="27.6">
      <c r="A380" s="149"/>
      <c r="B380" s="150"/>
      <c r="C380" s="170">
        <v>20.07</v>
      </c>
      <c r="D380" s="171" t="s">
        <v>763</v>
      </c>
      <c r="E380" s="170">
        <v>24.070000000000011</v>
      </c>
      <c r="F380" s="171" t="s">
        <v>763</v>
      </c>
      <c r="G380" s="176" t="s">
        <v>427</v>
      </c>
      <c r="H380" s="171" t="s">
        <v>89</v>
      </c>
      <c r="I380" s="173">
        <v>1</v>
      </c>
      <c r="J380" s="174">
        <v>11641533</v>
      </c>
      <c r="K380" s="175">
        <f t="shared" si="7"/>
        <v>11641533</v>
      </c>
      <c r="L380" s="154"/>
      <c r="M380" s="149"/>
    </row>
    <row r="381" spans="1:13" ht="27.6">
      <c r="A381" s="149"/>
      <c r="B381" s="150"/>
      <c r="C381" s="170">
        <v>20.079999999999998</v>
      </c>
      <c r="D381" s="171" t="s">
        <v>764</v>
      </c>
      <c r="E381" s="170">
        <v>24.080000000000013</v>
      </c>
      <c r="F381" s="171" t="s">
        <v>764</v>
      </c>
      <c r="G381" s="176" t="s">
        <v>428</v>
      </c>
      <c r="H381" s="171" t="s">
        <v>89</v>
      </c>
      <c r="I381" s="173">
        <v>1</v>
      </c>
      <c r="J381" s="174">
        <v>25516200</v>
      </c>
      <c r="K381" s="175">
        <f t="shared" si="7"/>
        <v>25516200</v>
      </c>
      <c r="L381" s="154"/>
      <c r="M381" s="149"/>
    </row>
    <row r="382" spans="1:13" ht="27.6">
      <c r="A382" s="149"/>
      <c r="B382" s="150"/>
      <c r="C382" s="170">
        <v>20.09</v>
      </c>
      <c r="D382" s="171" t="s">
        <v>765</v>
      </c>
      <c r="E382" s="170">
        <v>24.090000000000014</v>
      </c>
      <c r="F382" s="171" t="s">
        <v>765</v>
      </c>
      <c r="G382" s="176" t="s">
        <v>428</v>
      </c>
      <c r="H382" s="171" t="s">
        <v>89</v>
      </c>
      <c r="I382" s="173">
        <v>1</v>
      </c>
      <c r="J382" s="174">
        <v>17053800</v>
      </c>
      <c r="K382" s="175">
        <f t="shared" si="7"/>
        <v>17053800</v>
      </c>
      <c r="L382" s="154"/>
      <c r="M382" s="149"/>
    </row>
    <row r="383" spans="1:13" ht="55.2">
      <c r="A383" s="149"/>
      <c r="B383" s="150"/>
      <c r="C383" s="170">
        <v>20.100000000000001</v>
      </c>
      <c r="D383" s="171" t="s">
        <v>766</v>
      </c>
      <c r="E383" s="170">
        <v>24.100000000000016</v>
      </c>
      <c r="F383" s="171" t="s">
        <v>766</v>
      </c>
      <c r="G383" s="176" t="s">
        <v>429</v>
      </c>
      <c r="H383" s="171" t="s">
        <v>89</v>
      </c>
      <c r="I383" s="173">
        <v>1</v>
      </c>
      <c r="J383" s="174">
        <v>13674000</v>
      </c>
      <c r="K383" s="175">
        <f t="shared" si="7"/>
        <v>13674000</v>
      </c>
      <c r="L383" s="154"/>
      <c r="M383" s="149"/>
    </row>
    <row r="384" spans="1:13" ht="55.2">
      <c r="A384" s="149"/>
      <c r="B384" s="150"/>
      <c r="C384" s="170">
        <v>20.11</v>
      </c>
      <c r="D384" s="171" t="s">
        <v>767</v>
      </c>
      <c r="E384" s="170">
        <v>24.110000000000017</v>
      </c>
      <c r="F384" s="171" t="s">
        <v>767</v>
      </c>
      <c r="G384" s="176" t="s">
        <v>430</v>
      </c>
      <c r="H384" s="171" t="s">
        <v>89</v>
      </c>
      <c r="I384" s="173">
        <v>1</v>
      </c>
      <c r="J384" s="174">
        <v>15394000</v>
      </c>
      <c r="K384" s="175">
        <f t="shared" si="7"/>
        <v>15394000</v>
      </c>
      <c r="L384" s="154"/>
      <c r="M384" s="149"/>
    </row>
    <row r="385" spans="1:13" ht="55.2">
      <c r="A385" s="149"/>
      <c r="B385" s="150"/>
      <c r="C385" s="170">
        <v>20.12</v>
      </c>
      <c r="D385" s="171" t="s">
        <v>768</v>
      </c>
      <c r="E385" s="170">
        <v>24.120000000000019</v>
      </c>
      <c r="F385" s="171" t="s">
        <v>768</v>
      </c>
      <c r="G385" s="176" t="s">
        <v>431</v>
      </c>
      <c r="H385" s="171" t="s">
        <v>89</v>
      </c>
      <c r="I385" s="173">
        <v>1</v>
      </c>
      <c r="J385" s="174">
        <v>11739000</v>
      </c>
      <c r="K385" s="175">
        <f t="shared" si="7"/>
        <v>11739000</v>
      </c>
      <c r="L385" s="154"/>
      <c r="M385" s="149"/>
    </row>
    <row r="386" spans="1:13" ht="55.2">
      <c r="A386" s="149"/>
      <c r="B386" s="150"/>
      <c r="C386" s="170">
        <v>20.13</v>
      </c>
      <c r="D386" s="171" t="s">
        <v>769</v>
      </c>
      <c r="E386" s="170">
        <v>24.13000000000002</v>
      </c>
      <c r="F386" s="171" t="s">
        <v>769</v>
      </c>
      <c r="G386" s="176" t="s">
        <v>432</v>
      </c>
      <c r="H386" s="171" t="s">
        <v>89</v>
      </c>
      <c r="I386" s="173">
        <v>1</v>
      </c>
      <c r="J386" s="174">
        <v>14024143</v>
      </c>
      <c r="K386" s="175">
        <f t="shared" si="7"/>
        <v>14024143</v>
      </c>
      <c r="L386" s="154"/>
      <c r="M386" s="149"/>
    </row>
    <row r="387" spans="1:13" ht="27.6">
      <c r="A387" s="149"/>
      <c r="B387" s="150"/>
      <c r="C387" s="170">
        <v>20.14</v>
      </c>
      <c r="D387" s="171" t="s">
        <v>770</v>
      </c>
      <c r="E387" s="170">
        <v>24.140000000000022</v>
      </c>
      <c r="F387" s="171" t="s">
        <v>770</v>
      </c>
      <c r="G387" s="176" t="s">
        <v>433</v>
      </c>
      <c r="H387" s="171" t="s">
        <v>89</v>
      </c>
      <c r="I387" s="173">
        <v>2</v>
      </c>
      <c r="J387" s="174">
        <v>3096000</v>
      </c>
      <c r="K387" s="175">
        <f t="shared" si="7"/>
        <v>6192000</v>
      </c>
      <c r="L387" s="154"/>
      <c r="M387" s="149"/>
    </row>
    <row r="388" spans="1:13" ht="15.6">
      <c r="A388" s="149"/>
      <c r="B388" s="150"/>
      <c r="C388" s="170">
        <v>20.149999999999999</v>
      </c>
      <c r="D388" s="171" t="s">
        <v>771</v>
      </c>
      <c r="E388" s="170">
        <v>24.150000000000023</v>
      </c>
      <c r="F388" s="171" t="s">
        <v>771</v>
      </c>
      <c r="G388" s="176" t="s">
        <v>434</v>
      </c>
      <c r="H388" s="171" t="s">
        <v>89</v>
      </c>
      <c r="I388" s="173">
        <v>2</v>
      </c>
      <c r="J388" s="174">
        <v>2657400</v>
      </c>
      <c r="K388" s="175">
        <f t="shared" si="7"/>
        <v>5314800</v>
      </c>
      <c r="L388" s="154"/>
      <c r="M388" s="149"/>
    </row>
    <row r="389" spans="1:13" ht="15.6">
      <c r="A389" s="149"/>
      <c r="B389" s="150"/>
      <c r="C389" s="170">
        <v>20.16</v>
      </c>
      <c r="D389" s="171" t="s">
        <v>772</v>
      </c>
      <c r="E389" s="170">
        <v>24.160000000000025</v>
      </c>
      <c r="F389" s="171" t="s">
        <v>772</v>
      </c>
      <c r="G389" s="176" t="s">
        <v>435</v>
      </c>
      <c r="H389" s="171" t="s">
        <v>89</v>
      </c>
      <c r="I389" s="173">
        <v>1</v>
      </c>
      <c r="J389" s="174">
        <v>107500000</v>
      </c>
      <c r="K389" s="175">
        <f t="shared" si="7"/>
        <v>107500000</v>
      </c>
      <c r="L389" s="154"/>
      <c r="M389" s="149"/>
    </row>
    <row r="390" spans="1:13" ht="27.6">
      <c r="A390" s="149"/>
      <c r="B390" s="150"/>
      <c r="C390" s="170">
        <v>20.170000000000002</v>
      </c>
      <c r="D390" s="171" t="s">
        <v>773</v>
      </c>
      <c r="E390" s="170">
        <v>24.170000000000027</v>
      </c>
      <c r="F390" s="171" t="s">
        <v>773</v>
      </c>
      <c r="G390" s="176" t="s">
        <v>436</v>
      </c>
      <c r="H390" s="171" t="s">
        <v>89</v>
      </c>
      <c r="I390" s="173">
        <v>1</v>
      </c>
      <c r="J390" s="174">
        <v>10836000</v>
      </c>
      <c r="K390" s="175">
        <f t="shared" si="7"/>
        <v>10836000</v>
      </c>
      <c r="L390" s="154"/>
      <c r="M390" s="149"/>
    </row>
    <row r="391" spans="1:13" ht="15.6">
      <c r="A391" s="149"/>
      <c r="B391" s="150"/>
      <c r="C391" s="170">
        <v>20.18</v>
      </c>
      <c r="D391" s="171" t="s">
        <v>774</v>
      </c>
      <c r="E391" s="170">
        <v>24.180000000000028</v>
      </c>
      <c r="F391" s="171" t="s">
        <v>774</v>
      </c>
      <c r="G391" s="176" t="s">
        <v>437</v>
      </c>
      <c r="H391" s="171" t="s">
        <v>438</v>
      </c>
      <c r="I391" s="173">
        <v>1</v>
      </c>
      <c r="J391" s="174">
        <v>1870500</v>
      </c>
      <c r="K391" s="175">
        <f t="shared" si="7"/>
        <v>1870500</v>
      </c>
      <c r="L391" s="154"/>
      <c r="M391" s="149"/>
    </row>
    <row r="392" spans="1:13" ht="27.6">
      <c r="A392" s="149"/>
      <c r="B392" s="150"/>
      <c r="C392" s="170">
        <v>20.190000000000001</v>
      </c>
      <c r="D392" s="171" t="s">
        <v>775</v>
      </c>
      <c r="E392" s="170">
        <v>24.19000000000003</v>
      </c>
      <c r="F392" s="171" t="s">
        <v>775</v>
      </c>
      <c r="G392" s="176" t="s">
        <v>439</v>
      </c>
      <c r="H392" s="171" t="s">
        <v>89</v>
      </c>
      <c r="I392" s="173">
        <v>1</v>
      </c>
      <c r="J392" s="174">
        <v>55986000</v>
      </c>
      <c r="K392" s="175">
        <f t="shared" si="7"/>
        <v>55986000</v>
      </c>
      <c r="L392" s="154"/>
      <c r="M392" s="149"/>
    </row>
    <row r="393" spans="1:13" ht="27.6">
      <c r="A393" s="149"/>
      <c r="B393" s="150"/>
      <c r="C393" s="170">
        <v>20.2</v>
      </c>
      <c r="D393" s="171" t="s">
        <v>776</v>
      </c>
      <c r="E393" s="170">
        <v>24.200000000000031</v>
      </c>
      <c r="F393" s="171" t="s">
        <v>776</v>
      </c>
      <c r="G393" s="176" t="s">
        <v>440</v>
      </c>
      <c r="H393" s="171" t="s">
        <v>89</v>
      </c>
      <c r="I393" s="173">
        <v>1</v>
      </c>
      <c r="J393" s="174">
        <v>55986000</v>
      </c>
      <c r="K393" s="175">
        <f t="shared" si="7"/>
        <v>55986000</v>
      </c>
      <c r="L393" s="154"/>
      <c r="M393" s="149"/>
    </row>
    <row r="394" spans="1:13" ht="41.4">
      <c r="A394" s="149"/>
      <c r="B394" s="150"/>
      <c r="C394" s="170">
        <v>20.21</v>
      </c>
      <c r="D394" s="171" t="s">
        <v>777</v>
      </c>
      <c r="E394" s="170">
        <v>24.210000000000033</v>
      </c>
      <c r="F394" s="171" t="s">
        <v>777</v>
      </c>
      <c r="G394" s="176" t="s">
        <v>441</v>
      </c>
      <c r="H394" s="171" t="s">
        <v>89</v>
      </c>
      <c r="I394" s="173">
        <v>1</v>
      </c>
      <c r="J394" s="174">
        <v>58566000</v>
      </c>
      <c r="K394" s="175">
        <f t="shared" si="7"/>
        <v>58566000</v>
      </c>
      <c r="L394" s="154"/>
      <c r="M394" s="149"/>
    </row>
    <row r="395" spans="1:13" ht="55.2">
      <c r="A395" s="149"/>
      <c r="B395" s="150"/>
      <c r="C395" s="170">
        <v>20.22</v>
      </c>
      <c r="D395" s="171" t="s">
        <v>778</v>
      </c>
      <c r="E395" s="170">
        <v>24.45</v>
      </c>
      <c r="F395" s="171" t="s">
        <v>778</v>
      </c>
      <c r="G395" s="176" t="s">
        <v>442</v>
      </c>
      <c r="H395" s="171" t="s">
        <v>89</v>
      </c>
      <c r="I395" s="173">
        <v>1</v>
      </c>
      <c r="J395" s="174">
        <v>22267243</v>
      </c>
      <c r="K395" s="175">
        <f t="shared" si="7"/>
        <v>22267243</v>
      </c>
      <c r="L395" s="154"/>
      <c r="M395" s="149"/>
    </row>
    <row r="396" spans="1:13" ht="15.6">
      <c r="A396" s="149"/>
      <c r="B396" s="150"/>
      <c r="C396" s="170">
        <v>20.23</v>
      </c>
      <c r="D396" s="171" t="s">
        <v>779</v>
      </c>
      <c r="E396" s="170">
        <v>24.480000000000004</v>
      </c>
      <c r="F396" s="171" t="s">
        <v>779</v>
      </c>
      <c r="G396" s="176" t="s">
        <v>443</v>
      </c>
      <c r="H396" s="171" t="s">
        <v>89</v>
      </c>
      <c r="I396" s="173">
        <v>1</v>
      </c>
      <c r="J396" s="174">
        <v>22010625</v>
      </c>
      <c r="K396" s="175">
        <f t="shared" si="7"/>
        <v>22010625</v>
      </c>
      <c r="L396" s="154"/>
      <c r="M396" s="149"/>
    </row>
    <row r="397" spans="1:13" s="180" customFormat="1" ht="15.6">
      <c r="A397" s="177"/>
      <c r="B397" s="178"/>
      <c r="C397" s="257" t="s">
        <v>13</v>
      </c>
      <c r="D397" s="257"/>
      <c r="E397" s="257"/>
      <c r="F397" s="257"/>
      <c r="G397" s="257"/>
      <c r="H397" s="257"/>
      <c r="I397" s="257"/>
      <c r="J397" s="257"/>
      <c r="K397" s="169">
        <f>+SUM(K10:K396)</f>
        <v>6587469038</v>
      </c>
      <c r="L397" s="179"/>
      <c r="M397" s="177"/>
    </row>
    <row r="398" spans="1:13" s="180" customFormat="1" ht="15.6">
      <c r="A398" s="177"/>
      <c r="B398" s="178"/>
      <c r="C398" s="181"/>
      <c r="D398" s="182"/>
      <c r="E398" s="139"/>
      <c r="F398" s="121"/>
      <c r="G398" s="227"/>
      <c r="H398" s="182"/>
      <c r="I398" s="183"/>
      <c r="J398" s="184"/>
      <c r="K398" s="185"/>
      <c r="L398" s="179"/>
      <c r="M398" s="177"/>
    </row>
    <row r="399" spans="1:13" s="180" customFormat="1" ht="15.6">
      <c r="A399" s="177"/>
      <c r="B399" s="178"/>
      <c r="C399" s="186"/>
      <c r="D399" s="187"/>
      <c r="E399" s="139"/>
      <c r="F399" s="238" t="s">
        <v>908</v>
      </c>
      <c r="G399" s="238" t="s">
        <v>6</v>
      </c>
      <c r="H399" s="239" t="s">
        <v>7</v>
      </c>
      <c r="I399" s="239" t="s">
        <v>8</v>
      </c>
      <c r="J399" s="240" t="s">
        <v>9</v>
      </c>
      <c r="K399" s="240" t="s">
        <v>14</v>
      </c>
      <c r="L399" s="179"/>
      <c r="M399" s="177"/>
    </row>
    <row r="400" spans="1:13" s="180" customFormat="1" ht="15.6">
      <c r="A400" s="177"/>
      <c r="B400" s="178"/>
      <c r="C400" s="186"/>
      <c r="D400" s="187"/>
      <c r="E400" s="139"/>
      <c r="F400" s="148" t="s">
        <v>895</v>
      </c>
      <c r="G400" s="190" t="s">
        <v>901</v>
      </c>
      <c r="H400" s="190" t="s">
        <v>89</v>
      </c>
      <c r="I400" s="190">
        <v>154</v>
      </c>
      <c r="J400" s="191">
        <v>38333</v>
      </c>
      <c r="K400" s="188">
        <f>+I400*J400</f>
        <v>5903282</v>
      </c>
      <c r="L400" s="179"/>
      <c r="M400" s="177"/>
    </row>
    <row r="401" spans="1:19" s="180" customFormat="1" ht="15.6">
      <c r="A401" s="177"/>
      <c r="B401" s="178"/>
      <c r="C401" s="186"/>
      <c r="D401" s="187"/>
      <c r="E401" s="139"/>
      <c r="F401" s="148" t="s">
        <v>896</v>
      </c>
      <c r="G401" s="190" t="s">
        <v>902</v>
      </c>
      <c r="H401" s="190" t="s">
        <v>115</v>
      </c>
      <c r="I401" s="190">
        <v>1</v>
      </c>
      <c r="J401" s="191">
        <v>12500000</v>
      </c>
      <c r="K401" s="188">
        <f t="shared" ref="K401:K405" si="8">+I401*J401</f>
        <v>12500000</v>
      </c>
      <c r="L401" s="179"/>
      <c r="M401" s="177"/>
    </row>
    <row r="402" spans="1:19" s="180" customFormat="1" ht="15.6">
      <c r="A402" s="177"/>
      <c r="B402" s="178"/>
      <c r="C402" s="186"/>
      <c r="D402" s="187"/>
      <c r="E402" s="139"/>
      <c r="F402" s="148" t="s">
        <v>897</v>
      </c>
      <c r="G402" s="190" t="s">
        <v>903</v>
      </c>
      <c r="H402" s="190" t="s">
        <v>115</v>
      </c>
      <c r="I402" s="190">
        <v>1</v>
      </c>
      <c r="J402" s="191">
        <v>8500000</v>
      </c>
      <c r="K402" s="188">
        <f t="shared" si="8"/>
        <v>8500000</v>
      </c>
      <c r="L402" s="179"/>
      <c r="M402" s="177"/>
    </row>
    <row r="403" spans="1:19" s="180" customFormat="1" ht="27.6">
      <c r="A403" s="177"/>
      <c r="B403" s="178"/>
      <c r="C403" s="186"/>
      <c r="D403" s="187"/>
      <c r="E403" s="139"/>
      <c r="F403" s="148" t="s">
        <v>898</v>
      </c>
      <c r="G403" s="190" t="s">
        <v>904</v>
      </c>
      <c r="H403" s="190" t="s">
        <v>89</v>
      </c>
      <c r="I403" s="190">
        <v>1</v>
      </c>
      <c r="J403" s="191">
        <v>4500000</v>
      </c>
      <c r="K403" s="188">
        <f t="shared" si="8"/>
        <v>4500000</v>
      </c>
      <c r="L403" s="179"/>
      <c r="M403" s="177"/>
    </row>
    <row r="404" spans="1:19" s="180" customFormat="1" ht="27.6">
      <c r="A404" s="177"/>
      <c r="B404" s="178"/>
      <c r="C404" s="186"/>
      <c r="D404" s="189"/>
      <c r="E404" s="139"/>
      <c r="F404" s="148" t="s">
        <v>899</v>
      </c>
      <c r="G404" s="190" t="s">
        <v>905</v>
      </c>
      <c r="H404" s="190" t="s">
        <v>89</v>
      </c>
      <c r="I404" s="190">
        <v>1</v>
      </c>
      <c r="J404" s="191">
        <v>2500000</v>
      </c>
      <c r="K404" s="188">
        <f t="shared" si="8"/>
        <v>2500000</v>
      </c>
      <c r="L404" s="179"/>
      <c r="M404" s="177"/>
    </row>
    <row r="405" spans="1:19" s="180" customFormat="1" ht="15.6">
      <c r="A405" s="177"/>
      <c r="B405" s="178"/>
      <c r="C405" s="186"/>
      <c r="D405" s="187"/>
      <c r="E405" s="139"/>
      <c r="F405" s="148" t="s">
        <v>900</v>
      </c>
      <c r="G405" s="190" t="s">
        <v>906</v>
      </c>
      <c r="H405" s="190" t="s">
        <v>89</v>
      </c>
      <c r="I405" s="190">
        <v>8</v>
      </c>
      <c r="J405" s="191">
        <v>210000</v>
      </c>
      <c r="K405" s="188">
        <f t="shared" si="8"/>
        <v>1680000</v>
      </c>
      <c r="L405" s="179"/>
      <c r="M405" s="177"/>
    </row>
    <row r="406" spans="1:19" s="180" customFormat="1" ht="15.6">
      <c r="A406" s="177"/>
      <c r="B406" s="178"/>
      <c r="C406" s="186"/>
      <c r="D406" s="189"/>
      <c r="E406" s="139"/>
      <c r="F406" s="121"/>
      <c r="G406" s="228" t="s">
        <v>907</v>
      </c>
      <c r="H406" s="192"/>
      <c r="I406" s="193"/>
      <c r="J406" s="194"/>
      <c r="K406" s="241">
        <f>+SUM(K400:K405)</f>
        <v>35583282</v>
      </c>
      <c r="L406" s="179"/>
      <c r="M406" s="177"/>
    </row>
    <row r="407" spans="1:19" s="180" customFormat="1" ht="15.6">
      <c r="A407" s="177"/>
      <c r="B407" s="178"/>
      <c r="C407" s="186"/>
      <c r="D407" s="187"/>
      <c r="E407" s="139"/>
      <c r="F407" s="121"/>
      <c r="G407" s="228" t="s">
        <v>14</v>
      </c>
      <c r="H407" s="192"/>
      <c r="I407" s="195"/>
      <c r="J407" s="194"/>
      <c r="K407" s="196">
        <f>+K397+K406</f>
        <v>6623052320</v>
      </c>
      <c r="L407" s="179"/>
      <c r="M407" s="177"/>
      <c r="O407" s="237"/>
    </row>
    <row r="408" spans="1:19" s="180" customFormat="1" ht="16.2" thickBot="1">
      <c r="A408" s="177"/>
      <c r="B408" s="178"/>
      <c r="C408" s="186"/>
      <c r="D408" s="187"/>
      <c r="E408" s="139"/>
      <c r="F408" s="121"/>
      <c r="G408" s="229"/>
      <c r="H408" s="197"/>
      <c r="I408" s="198"/>
      <c r="J408" s="199"/>
      <c r="K408" s="200"/>
      <c r="L408" s="179"/>
      <c r="M408" s="177"/>
    </row>
    <row r="409" spans="1:19" s="180" customFormat="1" ht="15.6">
      <c r="A409" s="177"/>
      <c r="B409" s="178"/>
      <c r="C409" s="201"/>
      <c r="D409" s="258"/>
      <c r="E409" s="258"/>
      <c r="F409" s="258"/>
      <c r="G409" s="258"/>
      <c r="H409" s="258"/>
      <c r="I409" s="258"/>
      <c r="J409" s="258"/>
      <c r="K409" s="259"/>
      <c r="L409" s="202"/>
      <c r="M409" s="177"/>
    </row>
    <row r="410" spans="1:19" s="180" customFormat="1" ht="51.6" customHeight="1">
      <c r="A410" s="177"/>
      <c r="B410" s="178"/>
      <c r="C410" s="268" t="s">
        <v>878</v>
      </c>
      <c r="D410" s="269"/>
      <c r="E410" s="269"/>
      <c r="F410" s="269"/>
      <c r="G410" s="269"/>
      <c r="H410" s="270" t="s">
        <v>15</v>
      </c>
      <c r="I410" s="271"/>
      <c r="J410" s="272"/>
      <c r="K410" s="203" t="s">
        <v>16</v>
      </c>
      <c r="L410" s="204"/>
      <c r="M410" s="177"/>
    </row>
    <row r="411" spans="1:19" s="180" customFormat="1" ht="51.6" customHeight="1">
      <c r="A411" s="177"/>
      <c r="B411" s="178"/>
      <c r="C411" s="268" t="s">
        <v>879</v>
      </c>
      <c r="D411" s="269"/>
      <c r="E411" s="269"/>
      <c r="F411" s="269"/>
      <c r="G411" s="269"/>
      <c r="H411" s="267" t="s">
        <v>17</v>
      </c>
      <c r="I411" s="267"/>
      <c r="J411" s="205" t="s">
        <v>18</v>
      </c>
      <c r="K411" s="206">
        <v>0.255</v>
      </c>
      <c r="L411" s="204"/>
      <c r="M411" s="177"/>
    </row>
    <row r="412" spans="1:19" s="180" customFormat="1" ht="51.6" customHeight="1">
      <c r="A412" s="177"/>
      <c r="B412" s="178"/>
      <c r="C412" s="268" t="s">
        <v>880</v>
      </c>
      <c r="D412" s="269"/>
      <c r="E412" s="269"/>
      <c r="F412" s="269"/>
      <c r="G412" s="269"/>
      <c r="H412" s="273" t="s">
        <v>19</v>
      </c>
      <c r="I412" s="274"/>
      <c r="J412" s="205" t="s">
        <v>20</v>
      </c>
      <c r="K412" s="206">
        <v>0.01</v>
      </c>
      <c r="L412" s="204"/>
      <c r="M412" s="177"/>
    </row>
    <row r="413" spans="1:19" s="207" customFormat="1" ht="138.6" customHeight="1">
      <c r="A413" s="177"/>
      <c r="B413" s="178"/>
      <c r="C413" s="268" t="s">
        <v>909</v>
      </c>
      <c r="D413" s="269"/>
      <c r="E413" s="269"/>
      <c r="F413" s="269"/>
      <c r="G413" s="269"/>
      <c r="H413" s="266" t="s">
        <v>21</v>
      </c>
      <c r="I413" s="267"/>
      <c r="J413" s="205" t="s">
        <v>22</v>
      </c>
      <c r="K413" s="206">
        <v>2.5000000000000001E-2</v>
      </c>
      <c r="L413" s="179"/>
      <c r="M413" s="177"/>
      <c r="P413" s="275"/>
      <c r="Q413" s="275"/>
      <c r="R413" s="275"/>
      <c r="S413" s="275"/>
    </row>
    <row r="414" spans="1:19" ht="82.8" customHeight="1">
      <c r="A414" s="149"/>
      <c r="B414" s="150"/>
      <c r="C414" s="268" t="s">
        <v>910</v>
      </c>
      <c r="D414" s="269"/>
      <c r="E414" s="269"/>
      <c r="F414" s="269"/>
      <c r="G414" s="269"/>
      <c r="H414" s="267" t="s">
        <v>23</v>
      </c>
      <c r="I414" s="267"/>
      <c r="J414" s="205" t="s">
        <v>24</v>
      </c>
      <c r="K414" s="208">
        <f>+K411+K412+K413</f>
        <v>0.29000000000000004</v>
      </c>
      <c r="L414" s="154"/>
      <c r="M414" s="149"/>
    </row>
    <row r="415" spans="1:19" ht="16.2" thickBot="1">
      <c r="A415" s="149"/>
      <c r="B415" s="150"/>
      <c r="C415" s="209"/>
      <c r="D415" s="210"/>
      <c r="G415" s="211"/>
      <c r="H415" s="287"/>
      <c r="I415" s="288"/>
      <c r="J415" s="288"/>
      <c r="K415" s="289"/>
      <c r="L415" s="154"/>
      <c r="M415" s="149"/>
    </row>
    <row r="416" spans="1:19" ht="16.2" thickBot="1">
      <c r="A416" s="149"/>
      <c r="B416" s="212"/>
      <c r="C416" s="213"/>
      <c r="D416" s="214"/>
      <c r="G416" s="230"/>
      <c r="H416" s="214"/>
      <c r="I416" s="215"/>
      <c r="J416" s="216"/>
      <c r="K416" s="214"/>
      <c r="L416" s="217"/>
      <c r="M416" s="149"/>
    </row>
    <row r="417" spans="1:13" ht="16.2" thickTop="1">
      <c r="A417" s="149"/>
      <c r="B417" s="149"/>
      <c r="C417" s="218"/>
      <c r="D417" s="149"/>
      <c r="G417" s="231"/>
      <c r="H417" s="149"/>
      <c r="I417" s="219"/>
      <c r="J417" s="220"/>
      <c r="K417" s="149"/>
      <c r="L417" s="149"/>
      <c r="M417" s="149"/>
    </row>
  </sheetData>
  <autoFilter ref="C7:K397" xr:uid="{00000000-0001-0000-0000-000000000000}"/>
  <mergeCells count="26">
    <mergeCell ref="G7:G8"/>
    <mergeCell ref="E7:F7"/>
    <mergeCell ref="H415:K415"/>
    <mergeCell ref="C412:G412"/>
    <mergeCell ref="H412:I412"/>
    <mergeCell ref="H413:I413"/>
    <mergeCell ref="H414:I414"/>
    <mergeCell ref="H7:H8"/>
    <mergeCell ref="C413:G413"/>
    <mergeCell ref="C414:G414"/>
    <mergeCell ref="P413:S413"/>
    <mergeCell ref="C3:K4"/>
    <mergeCell ref="C5:K5"/>
    <mergeCell ref="C1:D1"/>
    <mergeCell ref="C411:G411"/>
    <mergeCell ref="C6:K6"/>
    <mergeCell ref="C397:J397"/>
    <mergeCell ref="C410:G410"/>
    <mergeCell ref="H410:J410"/>
    <mergeCell ref="H411:I411"/>
    <mergeCell ref="D409:K409"/>
    <mergeCell ref="I7:I8"/>
    <mergeCell ref="J7:J8"/>
    <mergeCell ref="K7:K8"/>
    <mergeCell ref="C7:C8"/>
    <mergeCell ref="D7:D8"/>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418"/>
  <sheetViews>
    <sheetView showGridLines="0" view="pageBreakPreview" topLeftCell="A234" zoomScale="80" zoomScaleNormal="100" zoomScaleSheetLayoutView="80" zoomScalePageLayoutView="91" workbookViewId="0">
      <selection activeCell="A11" sqref="A11:XFD411"/>
    </sheetView>
  </sheetViews>
  <sheetFormatPr baseColWidth="10" defaultColWidth="11.44140625" defaultRowHeight="13.8"/>
  <cols>
    <col min="1" max="2" width="3.44140625" style="121" customWidth="1"/>
    <col min="3" max="3" width="7.5546875" style="121" customWidth="1"/>
    <col min="4" max="4" width="25.44140625" style="121" customWidth="1"/>
    <col min="5" max="5" width="16.109375" style="139" customWidth="1"/>
    <col min="6" max="6" width="17.44140625" style="121" customWidth="1"/>
    <col min="7" max="7" width="73.44140625" style="121" customWidth="1"/>
    <col min="8" max="8" width="8.5546875" style="121" customWidth="1"/>
    <col min="9" max="9" width="18.5546875" style="121" customWidth="1"/>
    <col min="10" max="10" width="23.5546875" style="121" customWidth="1"/>
    <col min="11" max="11" width="30" style="121" customWidth="1"/>
    <col min="12" max="12" width="3.44140625" style="121" customWidth="1"/>
    <col min="13" max="13" width="2.5546875" style="121" customWidth="1"/>
    <col min="14" max="16384" width="11.44140625" style="121"/>
  </cols>
  <sheetData>
    <row r="1" spans="1:13" ht="16.8" thickBot="1">
      <c r="A1" s="118"/>
      <c r="B1" s="118"/>
      <c r="C1" s="118"/>
      <c r="D1" s="118"/>
      <c r="E1" s="138"/>
      <c r="F1" s="118"/>
      <c r="G1" s="118"/>
      <c r="H1" s="118"/>
      <c r="I1" s="118"/>
      <c r="J1" s="118"/>
      <c r="K1" s="118"/>
      <c r="L1" s="118"/>
      <c r="M1" s="118"/>
    </row>
    <row r="2" spans="1:13" ht="16.8" thickTop="1">
      <c r="A2" s="118"/>
      <c r="B2" s="141"/>
      <c r="C2" s="142"/>
      <c r="D2" s="142"/>
      <c r="E2" s="143"/>
      <c r="F2" s="142"/>
      <c r="G2" s="142"/>
      <c r="H2" s="142"/>
      <c r="I2" s="142"/>
      <c r="J2" s="142"/>
      <c r="K2" s="142"/>
      <c r="L2" s="144"/>
      <c r="M2" s="118"/>
    </row>
    <row r="3" spans="1:13" ht="26.25" customHeight="1">
      <c r="A3" s="118"/>
      <c r="B3" s="119"/>
      <c r="C3" s="242" t="s">
        <v>0</v>
      </c>
      <c r="D3" s="243"/>
      <c r="E3" s="243"/>
      <c r="F3" s="243"/>
      <c r="G3" s="118"/>
      <c r="H3" s="118"/>
      <c r="I3" s="118"/>
      <c r="J3" s="118"/>
      <c r="K3" s="118"/>
      <c r="L3" s="120"/>
      <c r="M3" s="118"/>
    </row>
    <row r="4" spans="1:13" ht="16.2">
      <c r="A4" s="118"/>
      <c r="B4" s="119"/>
      <c r="C4" s="145"/>
      <c r="D4" s="146" t="s">
        <v>1</v>
      </c>
      <c r="E4" s="145"/>
      <c r="F4" s="146"/>
      <c r="G4" s="118"/>
      <c r="H4" s="118"/>
      <c r="I4" s="118"/>
      <c r="J4" s="118"/>
      <c r="K4" s="118"/>
      <c r="L4" s="120"/>
      <c r="M4" s="118"/>
    </row>
    <row r="5" spans="1:13" ht="16.2">
      <c r="A5" s="118"/>
      <c r="B5" s="119"/>
      <c r="C5" s="244" t="s">
        <v>25</v>
      </c>
      <c r="D5" s="244"/>
      <c r="E5" s="244"/>
      <c r="F5" s="244"/>
      <c r="G5" s="244"/>
      <c r="H5" s="244"/>
      <c r="I5" s="244"/>
      <c r="J5" s="244"/>
      <c r="K5" s="244"/>
      <c r="L5" s="120"/>
      <c r="M5" s="118"/>
    </row>
    <row r="6" spans="1:13" ht="16.8" thickBot="1">
      <c r="A6" s="118"/>
      <c r="B6" s="119"/>
      <c r="C6" s="245" t="s">
        <v>26</v>
      </c>
      <c r="D6" s="245"/>
      <c r="E6" s="245"/>
      <c r="F6" s="245"/>
      <c r="G6" s="245"/>
      <c r="H6" s="245"/>
      <c r="I6" s="245"/>
      <c r="J6" s="245"/>
      <c r="K6" s="245"/>
      <c r="L6" s="120"/>
      <c r="M6" s="118"/>
    </row>
    <row r="7" spans="1:13" s="125" customFormat="1" ht="16.5" customHeight="1">
      <c r="A7" s="122"/>
      <c r="B7" s="123"/>
      <c r="C7" s="246" t="s">
        <v>119</v>
      </c>
      <c r="D7" s="247"/>
      <c r="E7" s="247"/>
      <c r="F7" s="247"/>
      <c r="G7" s="247"/>
      <c r="H7" s="247"/>
      <c r="I7" s="247"/>
      <c r="J7" s="247"/>
      <c r="K7" s="248"/>
      <c r="L7" s="124"/>
      <c r="M7" s="122"/>
    </row>
    <row r="8" spans="1:13" ht="74.25" customHeight="1">
      <c r="A8" s="118"/>
      <c r="B8" s="126"/>
      <c r="C8" s="249"/>
      <c r="D8" s="250"/>
      <c r="E8" s="250"/>
      <c r="F8" s="250"/>
      <c r="G8" s="250"/>
      <c r="H8" s="250"/>
      <c r="I8" s="250"/>
      <c r="J8" s="250"/>
      <c r="K8" s="251"/>
      <c r="L8" s="120"/>
      <c r="M8" s="118"/>
    </row>
    <row r="9" spans="1:13" ht="34.5" customHeight="1">
      <c r="A9" s="118"/>
      <c r="B9" s="126"/>
      <c r="C9" s="252" t="s">
        <v>27</v>
      </c>
      <c r="D9" s="253"/>
      <c r="E9" s="253"/>
      <c r="F9" s="253"/>
      <c r="G9" s="253"/>
      <c r="H9" s="253"/>
      <c r="I9" s="253"/>
      <c r="J9" s="253"/>
      <c r="K9" s="254"/>
      <c r="L9" s="120"/>
      <c r="M9" s="118"/>
    </row>
    <row r="10" spans="1:13" ht="30" customHeight="1">
      <c r="A10" s="118"/>
      <c r="B10" s="119"/>
      <c r="C10" s="260"/>
      <c r="D10" s="261"/>
      <c r="E10" s="261"/>
      <c r="F10" s="261"/>
      <c r="G10" s="261"/>
      <c r="H10" s="261"/>
      <c r="I10" s="261"/>
      <c r="J10" s="261"/>
      <c r="K10" s="262"/>
      <c r="L10" s="120"/>
      <c r="M10" s="118"/>
    </row>
    <row r="11" spans="1:13" ht="16.2">
      <c r="A11" s="118"/>
      <c r="B11" s="119"/>
      <c r="C11" s="263" t="s">
        <v>3</v>
      </c>
      <c r="D11" s="264" t="s">
        <v>4</v>
      </c>
      <c r="E11" s="265" t="s">
        <v>5</v>
      </c>
      <c r="F11" s="265"/>
      <c r="G11" s="264" t="s">
        <v>6</v>
      </c>
      <c r="H11" s="264" t="s">
        <v>7</v>
      </c>
      <c r="I11" s="264" t="s">
        <v>8</v>
      </c>
      <c r="J11" s="255" t="s">
        <v>9</v>
      </c>
      <c r="K11" s="256" t="s">
        <v>10</v>
      </c>
      <c r="L11" s="120"/>
      <c r="M11" s="118"/>
    </row>
    <row r="12" spans="1:13" ht="16.2">
      <c r="A12" s="118"/>
      <c r="B12" s="119"/>
      <c r="C12" s="263"/>
      <c r="D12" s="264"/>
      <c r="E12" s="140" t="s">
        <v>11</v>
      </c>
      <c r="F12" s="140" t="s">
        <v>12</v>
      </c>
      <c r="G12" s="264"/>
      <c r="H12" s="264"/>
      <c r="I12" s="264"/>
      <c r="J12" s="255"/>
      <c r="K12" s="256"/>
      <c r="L12" s="120"/>
      <c r="M12" s="118"/>
    </row>
    <row r="13" spans="1:13" ht="16.2">
      <c r="A13" s="118"/>
      <c r="B13" s="119"/>
      <c r="C13" s="166"/>
      <c r="D13" s="167"/>
      <c r="E13" s="236"/>
      <c r="F13" s="236"/>
      <c r="G13" s="226" t="s">
        <v>870</v>
      </c>
      <c r="H13" s="167"/>
      <c r="I13" s="168"/>
      <c r="J13" s="169"/>
      <c r="K13" s="167"/>
      <c r="L13" s="120"/>
      <c r="M13" s="118"/>
    </row>
    <row r="14" spans="1:13" ht="16.2">
      <c r="A14" s="118"/>
      <c r="B14" s="119"/>
      <c r="C14" s="170">
        <v>1.01</v>
      </c>
      <c r="D14" s="171" t="s">
        <v>444</v>
      </c>
      <c r="E14" s="170">
        <v>1.01</v>
      </c>
      <c r="F14" s="171" t="s">
        <v>444</v>
      </c>
      <c r="G14" s="172" t="s">
        <v>120</v>
      </c>
      <c r="H14" s="171" t="s">
        <v>89</v>
      </c>
      <c r="I14" s="173">
        <v>2</v>
      </c>
      <c r="J14" s="174"/>
      <c r="K14" s="175">
        <f>+ROUND(I14*J14,0)</f>
        <v>0</v>
      </c>
      <c r="L14" s="120"/>
      <c r="M14" s="118"/>
    </row>
    <row r="15" spans="1:13" ht="16.2">
      <c r="A15" s="118"/>
      <c r="B15" s="119"/>
      <c r="C15" s="170">
        <v>1.02</v>
      </c>
      <c r="D15" s="171" t="s">
        <v>445</v>
      </c>
      <c r="E15" s="170">
        <v>1.02</v>
      </c>
      <c r="F15" s="171" t="s">
        <v>445</v>
      </c>
      <c r="G15" s="172" t="s">
        <v>86</v>
      </c>
      <c r="H15" s="171" t="s">
        <v>90</v>
      </c>
      <c r="I15" s="173">
        <v>181.67</v>
      </c>
      <c r="J15" s="174"/>
      <c r="K15" s="175">
        <f t="shared" ref="K15:K78" si="0">+ROUND(I15*J15,0)</f>
        <v>0</v>
      </c>
      <c r="L15" s="120"/>
      <c r="M15" s="118"/>
    </row>
    <row r="16" spans="1:13" ht="16.2">
      <c r="A16" s="118"/>
      <c r="B16" s="119"/>
      <c r="C16" s="170">
        <v>1.03</v>
      </c>
      <c r="D16" s="171" t="s">
        <v>446</v>
      </c>
      <c r="E16" s="170">
        <v>1.03</v>
      </c>
      <c r="F16" s="171" t="s">
        <v>446</v>
      </c>
      <c r="G16" s="172" t="s">
        <v>121</v>
      </c>
      <c r="H16" s="171" t="s">
        <v>91</v>
      </c>
      <c r="I16" s="173">
        <v>1143</v>
      </c>
      <c r="J16" s="174"/>
      <c r="K16" s="175">
        <f t="shared" si="0"/>
        <v>0</v>
      </c>
      <c r="L16" s="120"/>
      <c r="M16" s="118"/>
    </row>
    <row r="17" spans="1:13" ht="16.2">
      <c r="A17" s="118"/>
      <c r="B17" s="119"/>
      <c r="C17" s="170">
        <v>1.04</v>
      </c>
      <c r="D17" s="171" t="s">
        <v>447</v>
      </c>
      <c r="E17" s="170">
        <v>1.04</v>
      </c>
      <c r="F17" s="171" t="s">
        <v>447</v>
      </c>
      <c r="G17" s="172" t="s">
        <v>122</v>
      </c>
      <c r="H17" s="171" t="s">
        <v>91</v>
      </c>
      <c r="I17" s="173">
        <v>618.79999999999995</v>
      </c>
      <c r="J17" s="174"/>
      <c r="K17" s="175">
        <f t="shared" si="0"/>
        <v>0</v>
      </c>
      <c r="L17" s="120"/>
      <c r="M17" s="118"/>
    </row>
    <row r="18" spans="1:13" s="118" customFormat="1" ht="16.2">
      <c r="B18" s="119"/>
      <c r="C18" s="170">
        <v>1.05</v>
      </c>
      <c r="D18" s="171" t="s">
        <v>448</v>
      </c>
      <c r="E18" s="170">
        <v>1.05</v>
      </c>
      <c r="F18" s="171" t="s">
        <v>448</v>
      </c>
      <c r="G18" s="172" t="s">
        <v>123</v>
      </c>
      <c r="H18" s="171" t="s">
        <v>91</v>
      </c>
      <c r="I18" s="173">
        <v>624.96</v>
      </c>
      <c r="J18" s="174"/>
      <c r="K18" s="175">
        <f t="shared" si="0"/>
        <v>0</v>
      </c>
      <c r="L18" s="120"/>
    </row>
    <row r="19" spans="1:13" ht="27.6">
      <c r="B19" s="127"/>
      <c r="C19" s="170">
        <v>1.06</v>
      </c>
      <c r="D19" s="171" t="s">
        <v>449</v>
      </c>
      <c r="E19" s="170">
        <v>1.06</v>
      </c>
      <c r="F19" s="171" t="s">
        <v>449</v>
      </c>
      <c r="G19" s="172" t="s">
        <v>124</v>
      </c>
      <c r="H19" s="171" t="s">
        <v>91</v>
      </c>
      <c r="I19" s="173">
        <v>65.81</v>
      </c>
      <c r="J19" s="174"/>
      <c r="K19" s="175">
        <f t="shared" si="0"/>
        <v>0</v>
      </c>
      <c r="L19" s="128"/>
    </row>
    <row r="20" spans="1:13" ht="16.2">
      <c r="A20" s="118"/>
      <c r="B20" s="119"/>
      <c r="C20" s="170">
        <v>1.07</v>
      </c>
      <c r="D20" s="171" t="s">
        <v>450</v>
      </c>
      <c r="E20" s="170">
        <v>1.07</v>
      </c>
      <c r="F20" s="171" t="s">
        <v>450</v>
      </c>
      <c r="G20" s="172" t="s">
        <v>87</v>
      </c>
      <c r="H20" s="171" t="s">
        <v>89</v>
      </c>
      <c r="I20" s="173">
        <v>1</v>
      </c>
      <c r="J20" s="174"/>
      <c r="K20" s="175">
        <f t="shared" si="0"/>
        <v>0</v>
      </c>
      <c r="L20" s="120"/>
      <c r="M20" s="118"/>
    </row>
    <row r="21" spans="1:13" ht="16.2">
      <c r="A21" s="118"/>
      <c r="B21" s="119"/>
      <c r="C21" s="170">
        <v>1.08</v>
      </c>
      <c r="D21" s="171" t="s">
        <v>451</v>
      </c>
      <c r="E21" s="170">
        <v>1.08</v>
      </c>
      <c r="F21" s="171" t="s">
        <v>451</v>
      </c>
      <c r="G21" s="176" t="s">
        <v>88</v>
      </c>
      <c r="H21" s="171" t="s">
        <v>89</v>
      </c>
      <c r="I21" s="173">
        <v>1</v>
      </c>
      <c r="J21" s="174"/>
      <c r="K21" s="175">
        <f t="shared" si="0"/>
        <v>0</v>
      </c>
      <c r="L21" s="120"/>
      <c r="M21" s="118"/>
    </row>
    <row r="22" spans="1:13" ht="16.2">
      <c r="A22" s="118"/>
      <c r="B22" s="119"/>
      <c r="C22" s="170">
        <v>1.0900000000000001</v>
      </c>
      <c r="D22" s="171" t="s">
        <v>452</v>
      </c>
      <c r="E22" s="170">
        <v>1.0900000000000001</v>
      </c>
      <c r="F22" s="171" t="s">
        <v>452</v>
      </c>
      <c r="G22" s="176" t="s">
        <v>125</v>
      </c>
      <c r="H22" s="171" t="s">
        <v>91</v>
      </c>
      <c r="I22" s="173">
        <v>852.07</v>
      </c>
      <c r="J22" s="174"/>
      <c r="K22" s="175">
        <f t="shared" si="0"/>
        <v>0</v>
      </c>
      <c r="L22" s="120"/>
      <c r="M22" s="118"/>
    </row>
    <row r="23" spans="1:13" ht="16.2">
      <c r="A23" s="118"/>
      <c r="B23" s="119"/>
      <c r="C23" s="166"/>
      <c r="D23" s="167"/>
      <c r="E23" s="166"/>
      <c r="F23" s="167"/>
      <c r="G23" s="226" t="s">
        <v>871</v>
      </c>
      <c r="H23" s="167"/>
      <c r="I23" s="168"/>
      <c r="J23" s="169"/>
      <c r="K23" s="167"/>
      <c r="L23" s="120"/>
      <c r="M23" s="118"/>
    </row>
    <row r="24" spans="1:13" ht="27.6">
      <c r="A24" s="118"/>
      <c r="B24" s="119"/>
      <c r="C24" s="170">
        <v>2.0099999999999998</v>
      </c>
      <c r="D24" s="171" t="s">
        <v>453</v>
      </c>
      <c r="E24" s="170">
        <v>2.0099999999999998</v>
      </c>
      <c r="F24" s="171" t="s">
        <v>453</v>
      </c>
      <c r="G24" s="176" t="s">
        <v>126</v>
      </c>
      <c r="H24" s="171" t="s">
        <v>113</v>
      </c>
      <c r="I24" s="173">
        <v>214.65</v>
      </c>
      <c r="J24" s="174"/>
      <c r="K24" s="175">
        <f t="shared" si="0"/>
        <v>0</v>
      </c>
      <c r="L24" s="120"/>
      <c r="M24" s="118"/>
    </row>
    <row r="25" spans="1:13" s="118" customFormat="1" ht="27.6">
      <c r="B25" s="119"/>
      <c r="C25" s="170">
        <v>2.0199999999999996</v>
      </c>
      <c r="D25" s="171" t="s">
        <v>454</v>
      </c>
      <c r="E25" s="170">
        <v>2.0199999999999996</v>
      </c>
      <c r="F25" s="171" t="s">
        <v>454</v>
      </c>
      <c r="G25" s="176" t="s">
        <v>127</v>
      </c>
      <c r="H25" s="171" t="s">
        <v>113</v>
      </c>
      <c r="I25" s="173">
        <v>4.82</v>
      </c>
      <c r="J25" s="174"/>
      <c r="K25" s="175">
        <f t="shared" si="0"/>
        <v>0</v>
      </c>
      <c r="L25" s="120"/>
    </row>
    <row r="26" spans="1:13" ht="16.2">
      <c r="A26" s="118"/>
      <c r="B26" s="119"/>
      <c r="C26" s="170">
        <v>2.0299999999999994</v>
      </c>
      <c r="D26" s="171" t="s">
        <v>455</v>
      </c>
      <c r="E26" s="170">
        <v>2.0299999999999994</v>
      </c>
      <c r="F26" s="171" t="s">
        <v>455</v>
      </c>
      <c r="G26" s="176" t="s">
        <v>110</v>
      </c>
      <c r="H26" s="171" t="s">
        <v>113</v>
      </c>
      <c r="I26" s="173">
        <v>76.41</v>
      </c>
      <c r="J26" s="174"/>
      <c r="K26" s="175">
        <f t="shared" si="0"/>
        <v>0</v>
      </c>
      <c r="L26" s="120"/>
      <c r="M26" s="118"/>
    </row>
    <row r="27" spans="1:13" s="118" customFormat="1" ht="16.2">
      <c r="B27" s="119"/>
      <c r="C27" s="170">
        <v>2.0399999999999991</v>
      </c>
      <c r="D27" s="171" t="s">
        <v>456</v>
      </c>
      <c r="E27" s="170">
        <v>2.0399999999999991</v>
      </c>
      <c r="F27" s="171" t="s">
        <v>456</v>
      </c>
      <c r="G27" s="176" t="s">
        <v>111</v>
      </c>
      <c r="H27" s="171" t="s">
        <v>113</v>
      </c>
      <c r="I27" s="173">
        <v>26.24</v>
      </c>
      <c r="J27" s="174"/>
      <c r="K27" s="175">
        <f t="shared" si="0"/>
        <v>0</v>
      </c>
      <c r="L27" s="120"/>
    </row>
    <row r="28" spans="1:13" ht="16.2">
      <c r="A28" s="118"/>
      <c r="B28" s="119"/>
      <c r="C28" s="170">
        <v>2.0499999999999989</v>
      </c>
      <c r="D28" s="171" t="s">
        <v>457</v>
      </c>
      <c r="E28" s="170">
        <v>2.0499999999999989</v>
      </c>
      <c r="F28" s="171" t="s">
        <v>457</v>
      </c>
      <c r="G28" s="176" t="s">
        <v>128</v>
      </c>
      <c r="H28" s="171" t="s">
        <v>113</v>
      </c>
      <c r="I28" s="173">
        <v>7.87</v>
      </c>
      <c r="J28" s="174"/>
      <c r="K28" s="175">
        <f t="shared" si="0"/>
        <v>0</v>
      </c>
      <c r="L28" s="120"/>
      <c r="M28" s="118"/>
    </row>
    <row r="29" spans="1:13" ht="27.6">
      <c r="A29" s="118"/>
      <c r="B29" s="119"/>
      <c r="C29" s="170">
        <v>2.0599999999999987</v>
      </c>
      <c r="D29" s="171" t="s">
        <v>458</v>
      </c>
      <c r="E29" s="170">
        <v>2.0599999999999987</v>
      </c>
      <c r="F29" s="171" t="s">
        <v>458</v>
      </c>
      <c r="G29" s="176" t="s">
        <v>129</v>
      </c>
      <c r="H29" s="171" t="s">
        <v>130</v>
      </c>
      <c r="I29" s="173">
        <v>3898.86</v>
      </c>
      <c r="J29" s="174"/>
      <c r="K29" s="175">
        <f t="shared" si="0"/>
        <v>0</v>
      </c>
      <c r="L29" s="120"/>
      <c r="M29" s="118"/>
    </row>
    <row r="30" spans="1:13" ht="16.2">
      <c r="A30" s="118"/>
      <c r="B30" s="119"/>
      <c r="C30" s="170">
        <v>2.0699999999999985</v>
      </c>
      <c r="D30" s="171" t="s">
        <v>459</v>
      </c>
      <c r="E30" s="170">
        <v>2.0699999999999985</v>
      </c>
      <c r="F30" s="171" t="s">
        <v>459</v>
      </c>
      <c r="G30" s="176" t="s">
        <v>98</v>
      </c>
      <c r="H30" s="171" t="s">
        <v>91</v>
      </c>
      <c r="I30" s="173">
        <v>116.59</v>
      </c>
      <c r="J30" s="174"/>
      <c r="K30" s="175">
        <f t="shared" si="0"/>
        <v>0</v>
      </c>
      <c r="L30" s="120"/>
      <c r="M30" s="118"/>
    </row>
    <row r="31" spans="1:13" ht="16.2">
      <c r="A31" s="118"/>
      <c r="B31" s="119"/>
      <c r="C31" s="166"/>
      <c r="D31" s="167"/>
      <c r="E31" s="166"/>
      <c r="F31" s="167"/>
      <c r="G31" s="226" t="s">
        <v>872</v>
      </c>
      <c r="H31" s="167"/>
      <c r="I31" s="168"/>
      <c r="J31" s="169"/>
      <c r="K31" s="167"/>
      <c r="L31" s="120"/>
      <c r="M31" s="118"/>
    </row>
    <row r="32" spans="1:13" ht="16.2">
      <c r="A32" s="118"/>
      <c r="B32" s="119"/>
      <c r="C32" s="170">
        <v>3.01</v>
      </c>
      <c r="D32" s="171" t="s">
        <v>460</v>
      </c>
      <c r="E32" s="170">
        <v>3.01</v>
      </c>
      <c r="F32" s="171" t="s">
        <v>460</v>
      </c>
      <c r="G32" s="176" t="s">
        <v>131</v>
      </c>
      <c r="H32" s="171" t="s">
        <v>113</v>
      </c>
      <c r="I32" s="173">
        <v>4.54</v>
      </c>
      <c r="J32" s="174"/>
      <c r="K32" s="175">
        <f t="shared" si="0"/>
        <v>0</v>
      </c>
      <c r="L32" s="120"/>
      <c r="M32" s="118"/>
    </row>
    <row r="33" spans="1:13" ht="16.2">
      <c r="A33" s="118"/>
      <c r="B33" s="119"/>
      <c r="C33" s="170">
        <v>3.02</v>
      </c>
      <c r="D33" s="171" t="s">
        <v>461</v>
      </c>
      <c r="E33" s="170">
        <v>3.02</v>
      </c>
      <c r="F33" s="171" t="s">
        <v>461</v>
      </c>
      <c r="G33" s="172" t="s">
        <v>112</v>
      </c>
      <c r="H33" s="171" t="s">
        <v>113</v>
      </c>
      <c r="I33" s="173">
        <v>2.17</v>
      </c>
      <c r="J33" s="174"/>
      <c r="K33" s="175">
        <f t="shared" si="0"/>
        <v>0</v>
      </c>
      <c r="L33" s="120"/>
      <c r="M33" s="118"/>
    </row>
    <row r="34" spans="1:13" ht="16.2">
      <c r="A34" s="118"/>
      <c r="B34" s="119"/>
      <c r="C34" s="170">
        <v>3.03</v>
      </c>
      <c r="D34" s="171" t="s">
        <v>462</v>
      </c>
      <c r="E34" s="170">
        <v>3.03</v>
      </c>
      <c r="F34" s="171" t="s">
        <v>462</v>
      </c>
      <c r="G34" s="176" t="s">
        <v>95</v>
      </c>
      <c r="H34" s="171" t="s">
        <v>114</v>
      </c>
      <c r="I34" s="173">
        <v>1413.65</v>
      </c>
      <c r="J34" s="174"/>
      <c r="K34" s="175">
        <f t="shared" si="0"/>
        <v>0</v>
      </c>
      <c r="L34" s="120"/>
      <c r="M34" s="118"/>
    </row>
    <row r="35" spans="1:13" ht="16.2">
      <c r="A35" s="118"/>
      <c r="B35" s="119"/>
      <c r="C35" s="170">
        <v>3.04</v>
      </c>
      <c r="D35" s="171" t="s">
        <v>463</v>
      </c>
      <c r="E35" s="170">
        <v>3.04</v>
      </c>
      <c r="F35" s="171" t="s">
        <v>463</v>
      </c>
      <c r="G35" s="176" t="s">
        <v>96</v>
      </c>
      <c r="H35" s="171" t="s">
        <v>114</v>
      </c>
      <c r="I35" s="173">
        <v>3616.28</v>
      </c>
      <c r="J35" s="174"/>
      <c r="K35" s="175">
        <f t="shared" si="0"/>
        <v>0</v>
      </c>
      <c r="L35" s="120"/>
      <c r="M35" s="118"/>
    </row>
    <row r="36" spans="1:13" ht="16.2">
      <c r="A36" s="118"/>
      <c r="B36" s="119"/>
      <c r="C36" s="170">
        <v>3.05</v>
      </c>
      <c r="D36" s="171" t="s">
        <v>464</v>
      </c>
      <c r="E36" s="170">
        <v>3.05</v>
      </c>
      <c r="F36" s="171" t="s">
        <v>464</v>
      </c>
      <c r="G36" s="176" t="s">
        <v>97</v>
      </c>
      <c r="H36" s="171" t="s">
        <v>91</v>
      </c>
      <c r="I36" s="173">
        <v>1089.24</v>
      </c>
      <c r="J36" s="174"/>
      <c r="K36" s="175">
        <f t="shared" si="0"/>
        <v>0</v>
      </c>
      <c r="L36" s="120"/>
      <c r="M36" s="118"/>
    </row>
    <row r="37" spans="1:13" ht="16.2">
      <c r="A37" s="118"/>
      <c r="B37" s="119"/>
      <c r="C37" s="170">
        <v>3.06</v>
      </c>
      <c r="D37" s="171" t="s">
        <v>465</v>
      </c>
      <c r="E37" s="170">
        <v>3.06</v>
      </c>
      <c r="F37" s="171" t="s">
        <v>465</v>
      </c>
      <c r="G37" s="176" t="s">
        <v>132</v>
      </c>
      <c r="H37" s="171" t="s">
        <v>113</v>
      </c>
      <c r="I37" s="173">
        <v>5.32</v>
      </c>
      <c r="J37" s="174"/>
      <c r="K37" s="175">
        <f t="shared" si="0"/>
        <v>0</v>
      </c>
      <c r="L37" s="120"/>
      <c r="M37" s="118"/>
    </row>
    <row r="38" spans="1:13" ht="27.6">
      <c r="A38" s="118"/>
      <c r="B38" s="119"/>
      <c r="C38" s="166"/>
      <c r="D38" s="167"/>
      <c r="E38" s="166"/>
      <c r="F38" s="167"/>
      <c r="G38" s="226" t="s">
        <v>873</v>
      </c>
      <c r="H38" s="167"/>
      <c r="I38" s="168"/>
      <c r="J38" s="169"/>
      <c r="K38" s="167"/>
      <c r="L38" s="120"/>
      <c r="M38" s="118"/>
    </row>
    <row r="39" spans="1:13" s="132" customFormat="1" ht="16.2">
      <c r="A39" s="129"/>
      <c r="B39" s="130"/>
      <c r="C39" s="170">
        <v>4.01</v>
      </c>
      <c r="D39" s="171" t="s">
        <v>466</v>
      </c>
      <c r="E39" s="170">
        <v>4.01</v>
      </c>
      <c r="F39" s="171" t="s">
        <v>466</v>
      </c>
      <c r="G39" s="176" t="s">
        <v>133</v>
      </c>
      <c r="H39" s="171" t="s">
        <v>113</v>
      </c>
      <c r="I39" s="173">
        <v>4.8</v>
      </c>
      <c r="J39" s="174"/>
      <c r="K39" s="175">
        <f t="shared" si="0"/>
        <v>0</v>
      </c>
      <c r="L39" s="131"/>
      <c r="M39" s="129"/>
    </row>
    <row r="40" spans="1:13" s="132" customFormat="1" ht="16.2">
      <c r="A40" s="129"/>
      <c r="B40" s="130"/>
      <c r="C40" s="170">
        <v>4.0199999999999996</v>
      </c>
      <c r="D40" s="171" t="s">
        <v>467</v>
      </c>
      <c r="E40" s="170">
        <v>4.0199999999999996</v>
      </c>
      <c r="F40" s="171" t="s">
        <v>467</v>
      </c>
      <c r="G40" s="176" t="s">
        <v>93</v>
      </c>
      <c r="H40" s="171" t="s">
        <v>113</v>
      </c>
      <c r="I40" s="173">
        <v>1.66</v>
      </c>
      <c r="J40" s="174"/>
      <c r="K40" s="175">
        <f t="shared" si="0"/>
        <v>0</v>
      </c>
      <c r="L40" s="131"/>
      <c r="M40" s="129"/>
    </row>
    <row r="41" spans="1:13" s="132" customFormat="1" ht="27.6">
      <c r="A41" s="129"/>
      <c r="B41" s="130"/>
      <c r="C41" s="170">
        <v>4.0299999999999994</v>
      </c>
      <c r="D41" s="171" t="s">
        <v>468</v>
      </c>
      <c r="E41" s="170">
        <v>4.0299999999999994</v>
      </c>
      <c r="F41" s="171" t="s">
        <v>468</v>
      </c>
      <c r="G41" s="176" t="s">
        <v>94</v>
      </c>
      <c r="H41" s="171" t="s">
        <v>91</v>
      </c>
      <c r="I41" s="173">
        <v>562.29999999999995</v>
      </c>
      <c r="J41" s="174"/>
      <c r="K41" s="175">
        <f t="shared" si="0"/>
        <v>0</v>
      </c>
      <c r="L41" s="131"/>
      <c r="M41" s="129"/>
    </row>
    <row r="42" spans="1:13" s="132" customFormat="1" ht="16.2">
      <c r="A42" s="129"/>
      <c r="B42" s="130"/>
      <c r="C42" s="170">
        <v>4.0399999999999991</v>
      </c>
      <c r="D42" s="171" t="s">
        <v>462</v>
      </c>
      <c r="E42" s="170">
        <v>4.0399999999999991</v>
      </c>
      <c r="F42" s="171" t="s">
        <v>462</v>
      </c>
      <c r="G42" s="176" t="s">
        <v>95</v>
      </c>
      <c r="H42" s="171" t="s">
        <v>114</v>
      </c>
      <c r="I42" s="173">
        <v>5087.72</v>
      </c>
      <c r="J42" s="174"/>
      <c r="K42" s="175">
        <f t="shared" si="0"/>
        <v>0</v>
      </c>
      <c r="L42" s="131"/>
      <c r="M42" s="129"/>
    </row>
    <row r="43" spans="1:13" s="132" customFormat="1" ht="16.2">
      <c r="A43" s="129"/>
      <c r="B43" s="130"/>
      <c r="C43" s="170">
        <v>4.0499999999999989</v>
      </c>
      <c r="D43" s="171" t="s">
        <v>469</v>
      </c>
      <c r="E43" s="170">
        <v>4.0499999999999989</v>
      </c>
      <c r="F43" s="171" t="s">
        <v>469</v>
      </c>
      <c r="G43" s="176" t="s">
        <v>134</v>
      </c>
      <c r="H43" s="171" t="s">
        <v>113</v>
      </c>
      <c r="I43" s="173">
        <v>48.28</v>
      </c>
      <c r="J43" s="174"/>
      <c r="K43" s="175">
        <f t="shared" si="0"/>
        <v>0</v>
      </c>
      <c r="L43" s="131"/>
      <c r="M43" s="129"/>
    </row>
    <row r="44" spans="1:13" s="132" customFormat="1" ht="16.2">
      <c r="A44" s="129"/>
      <c r="B44" s="130"/>
      <c r="C44" s="170">
        <v>4.0599999999999987</v>
      </c>
      <c r="D44" s="171" t="s">
        <v>470</v>
      </c>
      <c r="E44" s="170">
        <v>4.0599999999999987</v>
      </c>
      <c r="F44" s="171" t="s">
        <v>470</v>
      </c>
      <c r="G44" s="176" t="s">
        <v>135</v>
      </c>
      <c r="H44" s="171" t="s">
        <v>113</v>
      </c>
      <c r="I44" s="173">
        <v>18.02</v>
      </c>
      <c r="J44" s="174"/>
      <c r="K44" s="175">
        <f t="shared" si="0"/>
        <v>0</v>
      </c>
      <c r="L44" s="131"/>
      <c r="M44" s="129"/>
    </row>
    <row r="45" spans="1:13" s="132" customFormat="1" ht="138">
      <c r="A45" s="129"/>
      <c r="B45" s="130"/>
      <c r="C45" s="170">
        <v>4.0699999999999985</v>
      </c>
      <c r="D45" s="171" t="s">
        <v>471</v>
      </c>
      <c r="E45" s="170">
        <v>4.0699999999999985</v>
      </c>
      <c r="F45" s="171" t="s">
        <v>471</v>
      </c>
      <c r="G45" s="176" t="s">
        <v>136</v>
      </c>
      <c r="H45" s="171" t="s">
        <v>91</v>
      </c>
      <c r="I45" s="173">
        <v>1651.54</v>
      </c>
      <c r="J45" s="174"/>
      <c r="K45" s="175">
        <f t="shared" si="0"/>
        <v>0</v>
      </c>
      <c r="L45" s="131"/>
      <c r="M45" s="129"/>
    </row>
    <row r="46" spans="1:13" s="132" customFormat="1" ht="55.2">
      <c r="A46" s="129"/>
      <c r="B46" s="130"/>
      <c r="C46" s="170">
        <v>4.0799999999999983</v>
      </c>
      <c r="D46" s="171" t="s">
        <v>472</v>
      </c>
      <c r="E46" s="170">
        <v>4.0799999999999983</v>
      </c>
      <c r="F46" s="171" t="s">
        <v>472</v>
      </c>
      <c r="G46" s="176" t="s">
        <v>137</v>
      </c>
      <c r="H46" s="171" t="s">
        <v>114</v>
      </c>
      <c r="I46" s="173">
        <v>900.63</v>
      </c>
      <c r="J46" s="174"/>
      <c r="K46" s="175">
        <f t="shared" si="0"/>
        <v>0</v>
      </c>
      <c r="L46" s="131"/>
      <c r="M46" s="129"/>
    </row>
    <row r="47" spans="1:13" s="132" customFormat="1" ht="16.2">
      <c r="A47" s="129"/>
      <c r="B47" s="130"/>
      <c r="C47" s="166"/>
      <c r="D47" s="167"/>
      <c r="E47" s="166"/>
      <c r="F47" s="167"/>
      <c r="G47" s="226" t="s">
        <v>874</v>
      </c>
      <c r="H47" s="167"/>
      <c r="I47" s="168"/>
      <c r="J47" s="169"/>
      <c r="K47" s="167"/>
      <c r="L47" s="131"/>
      <c r="M47" s="129"/>
    </row>
    <row r="48" spans="1:13" s="132" customFormat="1" ht="16.2">
      <c r="A48" s="129"/>
      <c r="B48" s="130"/>
      <c r="C48" s="170">
        <v>5.01</v>
      </c>
      <c r="D48" s="171" t="s">
        <v>473</v>
      </c>
      <c r="E48" s="170">
        <v>5.01</v>
      </c>
      <c r="F48" s="171" t="s">
        <v>473</v>
      </c>
      <c r="G48" s="176" t="s">
        <v>138</v>
      </c>
      <c r="H48" s="171" t="s">
        <v>89</v>
      </c>
      <c r="I48" s="173">
        <v>172</v>
      </c>
      <c r="J48" s="174"/>
      <c r="K48" s="175">
        <f t="shared" si="0"/>
        <v>0</v>
      </c>
      <c r="L48" s="131"/>
      <c r="M48" s="129"/>
    </row>
    <row r="49" spans="1:13" s="132" customFormat="1" ht="16.2">
      <c r="A49" s="129"/>
      <c r="B49" s="130"/>
      <c r="C49" s="170">
        <v>5.0199999999999996</v>
      </c>
      <c r="D49" s="171" t="s">
        <v>474</v>
      </c>
      <c r="E49" s="170">
        <v>5.0199999999999996</v>
      </c>
      <c r="F49" s="171" t="s">
        <v>474</v>
      </c>
      <c r="G49" s="176" t="s">
        <v>139</v>
      </c>
      <c r="H49" s="171" t="s">
        <v>89</v>
      </c>
      <c r="I49" s="173">
        <v>150</v>
      </c>
      <c r="J49" s="174"/>
      <c r="K49" s="175">
        <f t="shared" si="0"/>
        <v>0</v>
      </c>
      <c r="L49" s="131"/>
      <c r="M49" s="129"/>
    </row>
    <row r="50" spans="1:13" s="132" customFormat="1" ht="16.2">
      <c r="A50" s="129"/>
      <c r="B50" s="130"/>
      <c r="C50" s="170">
        <v>5.0299999999999994</v>
      </c>
      <c r="D50" s="171" t="s">
        <v>475</v>
      </c>
      <c r="E50" s="170">
        <v>5.0299999999999994</v>
      </c>
      <c r="F50" s="171" t="s">
        <v>475</v>
      </c>
      <c r="G50" s="176" t="s">
        <v>140</v>
      </c>
      <c r="H50" s="171" t="s">
        <v>89</v>
      </c>
      <c r="I50" s="173">
        <v>6</v>
      </c>
      <c r="J50" s="174"/>
      <c r="K50" s="175">
        <f t="shared" si="0"/>
        <v>0</v>
      </c>
      <c r="L50" s="133"/>
      <c r="M50" s="129"/>
    </row>
    <row r="51" spans="1:13" s="132" customFormat="1" ht="16.2">
      <c r="A51" s="129"/>
      <c r="B51" s="130"/>
      <c r="C51" s="170">
        <v>5.0399999999999991</v>
      </c>
      <c r="D51" s="171" t="s">
        <v>476</v>
      </c>
      <c r="E51" s="170">
        <v>5.0399999999999991</v>
      </c>
      <c r="F51" s="171" t="s">
        <v>476</v>
      </c>
      <c r="G51" s="176" t="s">
        <v>141</v>
      </c>
      <c r="H51" s="171" t="s">
        <v>89</v>
      </c>
      <c r="I51" s="173">
        <v>15</v>
      </c>
      <c r="J51" s="174"/>
      <c r="K51" s="175">
        <f t="shared" si="0"/>
        <v>0</v>
      </c>
      <c r="L51" s="134"/>
      <c r="M51" s="129"/>
    </row>
    <row r="52" spans="1:13" s="132" customFormat="1" ht="16.2">
      <c r="A52" s="129"/>
      <c r="B52" s="130"/>
      <c r="C52" s="170">
        <v>5.0499999999999989</v>
      </c>
      <c r="D52" s="171" t="s">
        <v>477</v>
      </c>
      <c r="E52" s="170">
        <v>5.0499999999999989</v>
      </c>
      <c r="F52" s="171" t="s">
        <v>477</v>
      </c>
      <c r="G52" s="176" t="s">
        <v>142</v>
      </c>
      <c r="H52" s="171" t="s">
        <v>89</v>
      </c>
      <c r="I52" s="173">
        <v>6</v>
      </c>
      <c r="J52" s="174"/>
      <c r="K52" s="175">
        <f t="shared" si="0"/>
        <v>0</v>
      </c>
      <c r="L52" s="147"/>
      <c r="M52" s="129"/>
    </row>
    <row r="53" spans="1:13" s="132" customFormat="1" ht="16.2">
      <c r="A53" s="129"/>
      <c r="B53" s="130"/>
      <c r="C53" s="170">
        <v>5.0599999999999987</v>
      </c>
      <c r="D53" s="171" t="s">
        <v>478</v>
      </c>
      <c r="E53" s="170">
        <v>5.0599999999999987</v>
      </c>
      <c r="F53" s="171" t="s">
        <v>478</v>
      </c>
      <c r="G53" s="176" t="s">
        <v>143</v>
      </c>
      <c r="H53" s="171" t="s">
        <v>89</v>
      </c>
      <c r="I53" s="173">
        <v>17</v>
      </c>
      <c r="J53" s="174"/>
      <c r="K53" s="175">
        <f t="shared" si="0"/>
        <v>0</v>
      </c>
      <c r="L53" s="134"/>
      <c r="M53" s="129"/>
    </row>
    <row r="54" spans="1:13" s="135" customFormat="1" ht="16.2">
      <c r="A54" s="129"/>
      <c r="B54" s="130"/>
      <c r="C54" s="170">
        <v>5.0699999999999985</v>
      </c>
      <c r="D54" s="171" t="s">
        <v>479</v>
      </c>
      <c r="E54" s="170">
        <v>5.0699999999999985</v>
      </c>
      <c r="F54" s="171" t="s">
        <v>479</v>
      </c>
      <c r="G54" s="176" t="s">
        <v>144</v>
      </c>
      <c r="H54" s="171" t="s">
        <v>89</v>
      </c>
      <c r="I54" s="173">
        <v>77</v>
      </c>
      <c r="J54" s="174"/>
      <c r="K54" s="175">
        <f t="shared" si="0"/>
        <v>0</v>
      </c>
      <c r="L54" s="131"/>
      <c r="M54" s="129"/>
    </row>
    <row r="55" spans="1:13" ht="16.2">
      <c r="A55" s="118"/>
      <c r="B55" s="119"/>
      <c r="C55" s="170">
        <v>5.0799999999999983</v>
      </c>
      <c r="D55" s="171" t="s">
        <v>480</v>
      </c>
      <c r="E55" s="170">
        <v>5.0799999999999983</v>
      </c>
      <c r="F55" s="171" t="s">
        <v>480</v>
      </c>
      <c r="G55" s="176" t="s">
        <v>145</v>
      </c>
      <c r="H55" s="171" t="s">
        <v>89</v>
      </c>
      <c r="I55" s="173">
        <v>105</v>
      </c>
      <c r="J55" s="174"/>
      <c r="K55" s="175">
        <f t="shared" si="0"/>
        <v>0</v>
      </c>
      <c r="L55" s="120"/>
      <c r="M55" s="118"/>
    </row>
    <row r="56" spans="1:13" ht="16.2">
      <c r="A56" s="118"/>
      <c r="B56" s="119"/>
      <c r="C56" s="170">
        <v>5.0899999999999981</v>
      </c>
      <c r="D56" s="171" t="s">
        <v>481</v>
      </c>
      <c r="E56" s="170">
        <v>5.0899999999999981</v>
      </c>
      <c r="F56" s="171" t="s">
        <v>481</v>
      </c>
      <c r="G56" s="176" t="s">
        <v>146</v>
      </c>
      <c r="H56" s="171" t="s">
        <v>89</v>
      </c>
      <c r="I56" s="173">
        <v>34</v>
      </c>
      <c r="J56" s="174"/>
      <c r="K56" s="175">
        <f t="shared" si="0"/>
        <v>0</v>
      </c>
      <c r="L56" s="120"/>
      <c r="M56" s="118"/>
    </row>
    <row r="57" spans="1:13" ht="16.2">
      <c r="A57" s="118"/>
      <c r="B57" s="119"/>
      <c r="C57" s="170">
        <v>5.0999999999999979</v>
      </c>
      <c r="D57" s="171" t="s">
        <v>482</v>
      </c>
      <c r="E57" s="170">
        <v>5.0999999999999979</v>
      </c>
      <c r="F57" s="171" t="s">
        <v>482</v>
      </c>
      <c r="G57" s="176" t="s">
        <v>147</v>
      </c>
      <c r="H57" s="171" t="s">
        <v>89</v>
      </c>
      <c r="I57" s="173">
        <v>7</v>
      </c>
      <c r="J57" s="174"/>
      <c r="K57" s="175">
        <f t="shared" si="0"/>
        <v>0</v>
      </c>
      <c r="L57" s="120"/>
      <c r="M57" s="118"/>
    </row>
    <row r="58" spans="1:13" ht="16.2">
      <c r="A58" s="118"/>
      <c r="B58" s="119"/>
      <c r="C58" s="170">
        <v>5.1099999999999977</v>
      </c>
      <c r="D58" s="171" t="s">
        <v>483</v>
      </c>
      <c r="E58" s="170">
        <v>5.1099999999999977</v>
      </c>
      <c r="F58" s="171" t="s">
        <v>483</v>
      </c>
      <c r="G58" s="176" t="s">
        <v>148</v>
      </c>
      <c r="H58" s="171" t="s">
        <v>89</v>
      </c>
      <c r="I58" s="173">
        <v>4</v>
      </c>
      <c r="J58" s="174"/>
      <c r="K58" s="175">
        <f t="shared" si="0"/>
        <v>0</v>
      </c>
      <c r="L58" s="120"/>
      <c r="M58" s="118"/>
    </row>
    <row r="59" spans="1:13" ht="28.2" thickBot="1">
      <c r="A59" s="118"/>
      <c r="B59" s="136"/>
      <c r="C59" s="170">
        <v>5.1299999999999972</v>
      </c>
      <c r="D59" s="171" t="s">
        <v>484</v>
      </c>
      <c r="E59" s="170">
        <v>5.1299999999999972</v>
      </c>
      <c r="F59" s="171" t="s">
        <v>484</v>
      </c>
      <c r="G59" s="176" t="s">
        <v>149</v>
      </c>
      <c r="H59" s="171" t="s">
        <v>89</v>
      </c>
      <c r="I59" s="173">
        <v>11</v>
      </c>
      <c r="J59" s="174"/>
      <c r="K59" s="175">
        <f t="shared" si="0"/>
        <v>0</v>
      </c>
      <c r="L59" s="137"/>
      <c r="M59" s="118"/>
    </row>
    <row r="60" spans="1:13" ht="28.2" thickTop="1">
      <c r="A60" s="118"/>
      <c r="B60" s="118"/>
      <c r="C60" s="170">
        <v>5.139999999999997</v>
      </c>
      <c r="D60" s="171" t="s">
        <v>485</v>
      </c>
      <c r="E60" s="170">
        <v>5.139999999999997</v>
      </c>
      <c r="F60" s="171" t="s">
        <v>485</v>
      </c>
      <c r="G60" s="176" t="s">
        <v>150</v>
      </c>
      <c r="H60" s="171" t="s">
        <v>89</v>
      </c>
      <c r="I60" s="173">
        <v>286</v>
      </c>
      <c r="J60" s="174"/>
      <c r="K60" s="175">
        <f t="shared" si="0"/>
        <v>0</v>
      </c>
      <c r="L60" s="118"/>
      <c r="M60" s="118"/>
    </row>
    <row r="61" spans="1:13">
      <c r="C61" s="170">
        <v>5.1499999999999968</v>
      </c>
      <c r="D61" s="171" t="s">
        <v>486</v>
      </c>
      <c r="E61" s="170">
        <v>5.1499999999999968</v>
      </c>
      <c r="F61" s="171" t="s">
        <v>486</v>
      </c>
      <c r="G61" s="176" t="s">
        <v>151</v>
      </c>
      <c r="H61" s="171" t="s">
        <v>89</v>
      </c>
      <c r="I61" s="173">
        <v>72</v>
      </c>
      <c r="J61" s="174"/>
      <c r="K61" s="175">
        <f t="shared" si="0"/>
        <v>0</v>
      </c>
    </row>
    <row r="62" spans="1:13" ht="27.6">
      <c r="C62" s="170">
        <v>5.1599999999999966</v>
      </c>
      <c r="D62" s="171" t="s">
        <v>487</v>
      </c>
      <c r="E62" s="170">
        <v>5.1599999999999966</v>
      </c>
      <c r="F62" s="171" t="s">
        <v>487</v>
      </c>
      <c r="G62" s="176" t="s">
        <v>152</v>
      </c>
      <c r="H62" s="171" t="s">
        <v>89</v>
      </c>
      <c r="I62" s="173">
        <v>9</v>
      </c>
      <c r="J62" s="174"/>
      <c r="K62" s="175">
        <f t="shared" si="0"/>
        <v>0</v>
      </c>
    </row>
    <row r="63" spans="1:13" ht="27.6">
      <c r="C63" s="170">
        <v>5.1699999999999964</v>
      </c>
      <c r="D63" s="171" t="s">
        <v>488</v>
      </c>
      <c r="E63" s="170">
        <v>5.1699999999999964</v>
      </c>
      <c r="F63" s="171" t="s">
        <v>488</v>
      </c>
      <c r="G63" s="176" t="s">
        <v>153</v>
      </c>
      <c r="H63" s="171" t="s">
        <v>89</v>
      </c>
      <c r="I63" s="173">
        <v>69</v>
      </c>
      <c r="J63" s="174"/>
      <c r="K63" s="175">
        <f t="shared" si="0"/>
        <v>0</v>
      </c>
    </row>
    <row r="64" spans="1:13">
      <c r="C64" s="170">
        <v>5.1799999999999962</v>
      </c>
      <c r="D64" s="171" t="s">
        <v>489</v>
      </c>
      <c r="E64" s="170">
        <v>5.1799999999999962</v>
      </c>
      <c r="F64" s="171" t="s">
        <v>489</v>
      </c>
      <c r="G64" s="176" t="s">
        <v>154</v>
      </c>
      <c r="H64" s="171" t="s">
        <v>89</v>
      </c>
      <c r="I64" s="173">
        <v>38</v>
      </c>
      <c r="J64" s="174"/>
      <c r="K64" s="175">
        <f t="shared" si="0"/>
        <v>0</v>
      </c>
    </row>
    <row r="65" spans="3:11">
      <c r="C65" s="170">
        <v>5.1899999999999959</v>
      </c>
      <c r="D65" s="171" t="s">
        <v>490</v>
      </c>
      <c r="E65" s="170">
        <v>5.1899999999999959</v>
      </c>
      <c r="F65" s="171" t="s">
        <v>490</v>
      </c>
      <c r="G65" s="176" t="s">
        <v>155</v>
      </c>
      <c r="H65" s="171" t="s">
        <v>89</v>
      </c>
      <c r="I65" s="173">
        <v>26</v>
      </c>
      <c r="J65" s="174"/>
      <c r="K65" s="175">
        <f t="shared" si="0"/>
        <v>0</v>
      </c>
    </row>
    <row r="66" spans="3:11">
      <c r="C66" s="170">
        <v>5.1999999999999957</v>
      </c>
      <c r="D66" s="171" t="s">
        <v>491</v>
      </c>
      <c r="E66" s="170">
        <v>5.1999999999999957</v>
      </c>
      <c r="F66" s="171" t="s">
        <v>491</v>
      </c>
      <c r="G66" s="176" t="s">
        <v>156</v>
      </c>
      <c r="H66" s="171" t="s">
        <v>89</v>
      </c>
      <c r="I66" s="173">
        <v>1</v>
      </c>
      <c r="J66" s="174"/>
      <c r="K66" s="175">
        <f t="shared" si="0"/>
        <v>0</v>
      </c>
    </row>
    <row r="67" spans="3:11" ht="27.6">
      <c r="C67" s="170">
        <v>5.2099999999999955</v>
      </c>
      <c r="D67" s="171" t="s">
        <v>492</v>
      </c>
      <c r="E67" s="170">
        <v>5.2099999999999955</v>
      </c>
      <c r="F67" s="171" t="s">
        <v>492</v>
      </c>
      <c r="G67" s="176" t="s">
        <v>157</v>
      </c>
      <c r="H67" s="171" t="s">
        <v>90</v>
      </c>
      <c r="I67" s="173">
        <v>20</v>
      </c>
      <c r="J67" s="174"/>
      <c r="K67" s="175">
        <f t="shared" si="0"/>
        <v>0</v>
      </c>
    </row>
    <row r="68" spans="3:11">
      <c r="C68" s="170">
        <v>5.2199999999999953</v>
      </c>
      <c r="D68" s="171" t="s">
        <v>493</v>
      </c>
      <c r="E68" s="170">
        <v>5.2199999999999953</v>
      </c>
      <c r="F68" s="171" t="s">
        <v>493</v>
      </c>
      <c r="G68" s="176" t="s">
        <v>158</v>
      </c>
      <c r="H68" s="171" t="s">
        <v>90</v>
      </c>
      <c r="I68" s="173">
        <v>15</v>
      </c>
      <c r="J68" s="174"/>
      <c r="K68" s="175">
        <f t="shared" si="0"/>
        <v>0</v>
      </c>
    </row>
    <row r="69" spans="3:11">
      <c r="C69" s="170">
        <v>5.2299999999999951</v>
      </c>
      <c r="D69" s="171" t="s">
        <v>494</v>
      </c>
      <c r="E69" s="170">
        <v>5.2299999999999951</v>
      </c>
      <c r="F69" s="171" t="s">
        <v>494</v>
      </c>
      <c r="G69" s="176" t="s">
        <v>159</v>
      </c>
      <c r="H69" s="171" t="s">
        <v>90</v>
      </c>
      <c r="I69" s="173">
        <v>10</v>
      </c>
      <c r="J69" s="174"/>
      <c r="K69" s="175">
        <f t="shared" si="0"/>
        <v>0</v>
      </c>
    </row>
    <row r="70" spans="3:11" ht="27.6">
      <c r="C70" s="170">
        <v>5.2399999999999949</v>
      </c>
      <c r="D70" s="171" t="s">
        <v>495</v>
      </c>
      <c r="E70" s="170">
        <v>5.2399999999999949</v>
      </c>
      <c r="F70" s="171" t="s">
        <v>495</v>
      </c>
      <c r="G70" s="176" t="s">
        <v>160</v>
      </c>
      <c r="H70" s="171" t="s">
        <v>90</v>
      </c>
      <c r="I70" s="173">
        <v>142</v>
      </c>
      <c r="J70" s="174"/>
      <c r="K70" s="175">
        <f t="shared" si="0"/>
        <v>0</v>
      </c>
    </row>
    <row r="71" spans="3:11">
      <c r="C71" s="170">
        <v>5.2499999999999947</v>
      </c>
      <c r="D71" s="171" t="s">
        <v>496</v>
      </c>
      <c r="E71" s="170">
        <v>5.2499999999999947</v>
      </c>
      <c r="F71" s="171" t="s">
        <v>496</v>
      </c>
      <c r="G71" s="176" t="s">
        <v>161</v>
      </c>
      <c r="H71" s="171" t="s">
        <v>90</v>
      </c>
      <c r="I71" s="173">
        <v>18</v>
      </c>
      <c r="J71" s="174"/>
      <c r="K71" s="175">
        <f t="shared" si="0"/>
        <v>0</v>
      </c>
    </row>
    <row r="72" spans="3:11" ht="27.6">
      <c r="C72" s="170">
        <v>5.2599999999999945</v>
      </c>
      <c r="D72" s="171" t="s">
        <v>497</v>
      </c>
      <c r="E72" s="170">
        <v>5.2599999999999945</v>
      </c>
      <c r="F72" s="171" t="s">
        <v>497</v>
      </c>
      <c r="G72" s="176" t="s">
        <v>162</v>
      </c>
      <c r="H72" s="171" t="s">
        <v>90</v>
      </c>
      <c r="I72" s="173">
        <v>98</v>
      </c>
      <c r="J72" s="174"/>
      <c r="K72" s="175">
        <f t="shared" si="0"/>
        <v>0</v>
      </c>
    </row>
    <row r="73" spans="3:11">
      <c r="C73" s="170">
        <v>5.2699999999999942</v>
      </c>
      <c r="D73" s="171" t="s">
        <v>498</v>
      </c>
      <c r="E73" s="170">
        <v>5.2699999999999942</v>
      </c>
      <c r="F73" s="171" t="s">
        <v>498</v>
      </c>
      <c r="G73" s="176" t="s">
        <v>163</v>
      </c>
      <c r="H73" s="171" t="s">
        <v>90</v>
      </c>
      <c r="I73" s="173">
        <v>7</v>
      </c>
      <c r="J73" s="174"/>
      <c r="K73" s="175">
        <f t="shared" si="0"/>
        <v>0</v>
      </c>
    </row>
    <row r="74" spans="3:11" ht="27.6">
      <c r="C74" s="170">
        <v>5.279999999999994</v>
      </c>
      <c r="D74" s="171" t="s">
        <v>499</v>
      </c>
      <c r="E74" s="170">
        <v>5.279999999999994</v>
      </c>
      <c r="F74" s="171" t="s">
        <v>499</v>
      </c>
      <c r="G74" s="176" t="s">
        <v>164</v>
      </c>
      <c r="H74" s="171" t="s">
        <v>90</v>
      </c>
      <c r="I74" s="173">
        <v>101</v>
      </c>
      <c r="J74" s="174"/>
      <c r="K74" s="175">
        <f t="shared" si="0"/>
        <v>0</v>
      </c>
    </row>
    <row r="75" spans="3:11">
      <c r="C75" s="170">
        <v>5.2899999999999938</v>
      </c>
      <c r="D75" s="171" t="s">
        <v>500</v>
      </c>
      <c r="E75" s="170">
        <v>5.2899999999999938</v>
      </c>
      <c r="F75" s="171" t="s">
        <v>500</v>
      </c>
      <c r="G75" s="176" t="s">
        <v>165</v>
      </c>
      <c r="H75" s="171" t="s">
        <v>90</v>
      </c>
      <c r="I75" s="173">
        <v>41</v>
      </c>
      <c r="J75" s="174"/>
      <c r="K75" s="175">
        <f t="shared" si="0"/>
        <v>0</v>
      </c>
    </row>
    <row r="76" spans="3:11">
      <c r="C76" s="170">
        <v>5.2999999999999936</v>
      </c>
      <c r="D76" s="171" t="s">
        <v>501</v>
      </c>
      <c r="E76" s="170">
        <v>5.2999999999999936</v>
      </c>
      <c r="F76" s="171" t="s">
        <v>501</v>
      </c>
      <c r="G76" s="176" t="s">
        <v>166</v>
      </c>
      <c r="H76" s="171" t="s">
        <v>90</v>
      </c>
      <c r="I76" s="173">
        <v>10</v>
      </c>
      <c r="J76" s="174"/>
      <c r="K76" s="175">
        <f t="shared" si="0"/>
        <v>0</v>
      </c>
    </row>
    <row r="77" spans="3:11">
      <c r="C77" s="170">
        <v>5.3099999999999934</v>
      </c>
      <c r="D77" s="171" t="s">
        <v>502</v>
      </c>
      <c r="E77" s="170">
        <v>5.3099999999999934</v>
      </c>
      <c r="F77" s="171" t="s">
        <v>502</v>
      </c>
      <c r="G77" s="176" t="s">
        <v>167</v>
      </c>
      <c r="H77" s="171" t="s">
        <v>90</v>
      </c>
      <c r="I77" s="173">
        <v>15</v>
      </c>
      <c r="J77" s="174"/>
      <c r="K77" s="175">
        <f t="shared" si="0"/>
        <v>0</v>
      </c>
    </row>
    <row r="78" spans="3:11">
      <c r="C78" s="170">
        <v>5.3199999999999932</v>
      </c>
      <c r="D78" s="171" t="s">
        <v>503</v>
      </c>
      <c r="E78" s="170">
        <v>5.3199999999999932</v>
      </c>
      <c r="F78" s="171" t="s">
        <v>503</v>
      </c>
      <c r="G78" s="176" t="s">
        <v>168</v>
      </c>
      <c r="H78" s="171" t="s">
        <v>90</v>
      </c>
      <c r="I78" s="173">
        <v>20</v>
      </c>
      <c r="J78" s="174"/>
      <c r="K78" s="175">
        <f t="shared" si="0"/>
        <v>0</v>
      </c>
    </row>
    <row r="79" spans="3:11">
      <c r="C79" s="170">
        <v>5.329999999999993</v>
      </c>
      <c r="D79" s="171" t="s">
        <v>504</v>
      </c>
      <c r="E79" s="170">
        <v>5.329999999999993</v>
      </c>
      <c r="F79" s="171" t="s">
        <v>504</v>
      </c>
      <c r="G79" s="176" t="s">
        <v>169</v>
      </c>
      <c r="H79" s="171" t="s">
        <v>90</v>
      </c>
      <c r="I79" s="173">
        <v>10</v>
      </c>
      <c r="J79" s="174"/>
      <c r="K79" s="175">
        <f t="shared" ref="K79:K142" si="1">+ROUND(I79*J79,0)</f>
        <v>0</v>
      </c>
    </row>
    <row r="80" spans="3:11">
      <c r="C80" s="170">
        <v>5.3399999999999928</v>
      </c>
      <c r="D80" s="171" t="s">
        <v>505</v>
      </c>
      <c r="E80" s="170">
        <v>5.3399999999999928</v>
      </c>
      <c r="F80" s="171" t="s">
        <v>505</v>
      </c>
      <c r="G80" s="176" t="s">
        <v>170</v>
      </c>
      <c r="H80" s="171" t="s">
        <v>90</v>
      </c>
      <c r="I80" s="173">
        <v>36</v>
      </c>
      <c r="J80" s="174"/>
      <c r="K80" s="175">
        <f t="shared" si="1"/>
        <v>0</v>
      </c>
    </row>
    <row r="81" spans="3:11">
      <c r="C81" s="170">
        <v>5.3499999999999925</v>
      </c>
      <c r="D81" s="171" t="s">
        <v>506</v>
      </c>
      <c r="E81" s="170">
        <v>5.3499999999999925</v>
      </c>
      <c r="F81" s="171" t="s">
        <v>506</v>
      </c>
      <c r="G81" s="176" t="s">
        <v>171</v>
      </c>
      <c r="H81" s="171" t="s">
        <v>90</v>
      </c>
      <c r="I81" s="173">
        <v>81</v>
      </c>
      <c r="J81" s="174"/>
      <c r="K81" s="175">
        <f t="shared" si="1"/>
        <v>0</v>
      </c>
    </row>
    <row r="82" spans="3:11">
      <c r="C82" s="170">
        <v>5.3599999999999923</v>
      </c>
      <c r="D82" s="171" t="s">
        <v>507</v>
      </c>
      <c r="E82" s="170">
        <v>5.3599999999999923</v>
      </c>
      <c r="F82" s="171" t="s">
        <v>507</v>
      </c>
      <c r="G82" s="176" t="s">
        <v>172</v>
      </c>
      <c r="H82" s="171" t="s">
        <v>90</v>
      </c>
      <c r="I82" s="173">
        <v>35</v>
      </c>
      <c r="J82" s="174"/>
      <c r="K82" s="175">
        <f t="shared" si="1"/>
        <v>0</v>
      </c>
    </row>
    <row r="83" spans="3:11">
      <c r="C83" s="170">
        <v>5.3699999999999921</v>
      </c>
      <c r="D83" s="171" t="s">
        <v>508</v>
      </c>
      <c r="E83" s="170">
        <v>5.3699999999999921</v>
      </c>
      <c r="F83" s="171" t="s">
        <v>508</v>
      </c>
      <c r="G83" s="176" t="s">
        <v>173</v>
      </c>
      <c r="H83" s="171" t="s">
        <v>90</v>
      </c>
      <c r="I83" s="173">
        <v>67</v>
      </c>
      <c r="J83" s="174"/>
      <c r="K83" s="175">
        <f t="shared" si="1"/>
        <v>0</v>
      </c>
    </row>
    <row r="84" spans="3:11">
      <c r="C84" s="170">
        <v>5.3799999999999919</v>
      </c>
      <c r="D84" s="171" t="s">
        <v>509</v>
      </c>
      <c r="E84" s="170">
        <v>5.3799999999999919</v>
      </c>
      <c r="F84" s="171" t="s">
        <v>509</v>
      </c>
      <c r="G84" s="176" t="s">
        <v>174</v>
      </c>
      <c r="H84" s="171" t="s">
        <v>90</v>
      </c>
      <c r="I84" s="173">
        <v>31</v>
      </c>
      <c r="J84" s="174"/>
      <c r="K84" s="175">
        <f t="shared" si="1"/>
        <v>0</v>
      </c>
    </row>
    <row r="85" spans="3:11">
      <c r="C85" s="170">
        <v>5.3899999999999917</v>
      </c>
      <c r="D85" s="171" t="s">
        <v>510</v>
      </c>
      <c r="E85" s="170">
        <v>5.3899999999999917</v>
      </c>
      <c r="F85" s="171" t="s">
        <v>510</v>
      </c>
      <c r="G85" s="176" t="s">
        <v>175</v>
      </c>
      <c r="H85" s="171" t="s">
        <v>90</v>
      </c>
      <c r="I85" s="173">
        <v>7</v>
      </c>
      <c r="J85" s="174"/>
      <c r="K85" s="175">
        <f t="shared" si="1"/>
        <v>0</v>
      </c>
    </row>
    <row r="86" spans="3:11">
      <c r="C86" s="170">
        <v>5.3999999999999915</v>
      </c>
      <c r="D86" s="171" t="s">
        <v>511</v>
      </c>
      <c r="E86" s="170">
        <v>5.3999999999999915</v>
      </c>
      <c r="F86" s="171" t="s">
        <v>511</v>
      </c>
      <c r="G86" s="176" t="s">
        <v>176</v>
      </c>
      <c r="H86" s="171" t="s">
        <v>90</v>
      </c>
      <c r="I86" s="173">
        <v>35</v>
      </c>
      <c r="J86" s="174"/>
      <c r="K86" s="175">
        <f t="shared" si="1"/>
        <v>0</v>
      </c>
    </row>
    <row r="87" spans="3:11">
      <c r="C87" s="170">
        <v>5.4099999999999913</v>
      </c>
      <c r="D87" s="171" t="s">
        <v>512</v>
      </c>
      <c r="E87" s="170">
        <v>5.4099999999999913</v>
      </c>
      <c r="F87" s="171" t="s">
        <v>512</v>
      </c>
      <c r="G87" s="176" t="s">
        <v>177</v>
      </c>
      <c r="H87" s="171" t="s">
        <v>90</v>
      </c>
      <c r="I87" s="173">
        <v>67</v>
      </c>
      <c r="J87" s="174"/>
      <c r="K87" s="175">
        <f t="shared" si="1"/>
        <v>0</v>
      </c>
    </row>
    <row r="88" spans="3:11">
      <c r="C88" s="170">
        <v>5.419999999999991</v>
      </c>
      <c r="D88" s="171" t="s">
        <v>513</v>
      </c>
      <c r="E88" s="170">
        <v>5.419999999999991</v>
      </c>
      <c r="F88" s="171" t="s">
        <v>513</v>
      </c>
      <c r="G88" s="176" t="s">
        <v>178</v>
      </c>
      <c r="H88" s="171" t="s">
        <v>90</v>
      </c>
      <c r="I88" s="173">
        <v>10</v>
      </c>
      <c r="J88" s="174"/>
      <c r="K88" s="175">
        <f t="shared" si="1"/>
        <v>0</v>
      </c>
    </row>
    <row r="89" spans="3:11">
      <c r="C89" s="170">
        <v>5.4299999999999908</v>
      </c>
      <c r="D89" s="171" t="s">
        <v>514</v>
      </c>
      <c r="E89" s="170">
        <v>5.4299999999999908</v>
      </c>
      <c r="F89" s="171" t="s">
        <v>514</v>
      </c>
      <c r="G89" s="176" t="s">
        <v>179</v>
      </c>
      <c r="H89" s="171" t="s">
        <v>90</v>
      </c>
      <c r="I89" s="173">
        <v>15</v>
      </c>
      <c r="J89" s="174"/>
      <c r="K89" s="175">
        <f t="shared" si="1"/>
        <v>0</v>
      </c>
    </row>
    <row r="90" spans="3:11">
      <c r="C90" s="170">
        <v>5.4399999999999906</v>
      </c>
      <c r="D90" s="171" t="s">
        <v>515</v>
      </c>
      <c r="E90" s="170">
        <v>5.4399999999999906</v>
      </c>
      <c r="F90" s="171" t="s">
        <v>515</v>
      </c>
      <c r="G90" s="176" t="s">
        <v>180</v>
      </c>
      <c r="H90" s="171" t="s">
        <v>90</v>
      </c>
      <c r="I90" s="173">
        <v>10</v>
      </c>
      <c r="J90" s="174"/>
      <c r="K90" s="175">
        <f t="shared" si="1"/>
        <v>0</v>
      </c>
    </row>
    <row r="91" spans="3:11">
      <c r="C91" s="170">
        <v>5.4499999999999904</v>
      </c>
      <c r="D91" s="171" t="s">
        <v>516</v>
      </c>
      <c r="E91" s="170">
        <v>5.4499999999999904</v>
      </c>
      <c r="F91" s="171" t="s">
        <v>516</v>
      </c>
      <c r="G91" s="176" t="s">
        <v>181</v>
      </c>
      <c r="H91" s="171" t="s">
        <v>90</v>
      </c>
      <c r="I91" s="173">
        <v>31</v>
      </c>
      <c r="J91" s="174"/>
      <c r="K91" s="175">
        <f t="shared" si="1"/>
        <v>0</v>
      </c>
    </row>
    <row r="92" spans="3:11">
      <c r="C92" s="170">
        <v>5.4599999999999902</v>
      </c>
      <c r="D92" s="171" t="s">
        <v>517</v>
      </c>
      <c r="E92" s="170">
        <v>5.4599999999999902</v>
      </c>
      <c r="F92" s="171" t="s">
        <v>517</v>
      </c>
      <c r="G92" s="176" t="s">
        <v>182</v>
      </c>
      <c r="H92" s="171" t="s">
        <v>90</v>
      </c>
      <c r="I92" s="173">
        <v>10</v>
      </c>
      <c r="J92" s="174"/>
      <c r="K92" s="175">
        <f t="shared" si="1"/>
        <v>0</v>
      </c>
    </row>
    <row r="93" spans="3:11">
      <c r="C93" s="170">
        <v>5.46999999999999</v>
      </c>
      <c r="D93" s="171" t="s">
        <v>518</v>
      </c>
      <c r="E93" s="170">
        <v>5.46999999999999</v>
      </c>
      <c r="F93" s="171" t="s">
        <v>518</v>
      </c>
      <c r="G93" s="176" t="s">
        <v>183</v>
      </c>
      <c r="H93" s="171" t="s">
        <v>90</v>
      </c>
      <c r="I93" s="173">
        <v>20</v>
      </c>
      <c r="J93" s="174"/>
      <c r="K93" s="175">
        <f t="shared" si="1"/>
        <v>0</v>
      </c>
    </row>
    <row r="94" spans="3:11">
      <c r="C94" s="170">
        <v>5.5599999999999881</v>
      </c>
      <c r="D94" s="171" t="s">
        <v>519</v>
      </c>
      <c r="E94" s="170">
        <v>5.5599999999999881</v>
      </c>
      <c r="F94" s="171" t="s">
        <v>519</v>
      </c>
      <c r="G94" s="176" t="s">
        <v>184</v>
      </c>
      <c r="H94" s="171" t="s">
        <v>89</v>
      </c>
      <c r="I94" s="173">
        <v>137</v>
      </c>
      <c r="J94" s="174"/>
      <c r="K94" s="175">
        <f t="shared" si="1"/>
        <v>0</v>
      </c>
    </row>
    <row r="95" spans="3:11">
      <c r="C95" s="170">
        <v>5.5699999999999878</v>
      </c>
      <c r="D95" s="171" t="s">
        <v>520</v>
      </c>
      <c r="E95" s="170">
        <v>5.5699999999999878</v>
      </c>
      <c r="F95" s="171" t="s">
        <v>520</v>
      </c>
      <c r="G95" s="176" t="s">
        <v>185</v>
      </c>
      <c r="H95" s="171" t="s">
        <v>89</v>
      </c>
      <c r="I95" s="173">
        <v>13</v>
      </c>
      <c r="J95" s="174"/>
      <c r="K95" s="175">
        <f t="shared" si="1"/>
        <v>0</v>
      </c>
    </row>
    <row r="96" spans="3:11">
      <c r="C96" s="170">
        <v>5.5799999999999876</v>
      </c>
      <c r="D96" s="171" t="s">
        <v>521</v>
      </c>
      <c r="E96" s="170">
        <v>5.5799999999999876</v>
      </c>
      <c r="F96" s="171" t="s">
        <v>521</v>
      </c>
      <c r="G96" s="176" t="s">
        <v>186</v>
      </c>
      <c r="H96" s="171" t="s">
        <v>89</v>
      </c>
      <c r="I96" s="173">
        <v>2</v>
      </c>
      <c r="J96" s="174"/>
      <c r="K96" s="175">
        <f t="shared" si="1"/>
        <v>0</v>
      </c>
    </row>
    <row r="97" spans="3:11">
      <c r="C97" s="170">
        <v>5.5899999999999874</v>
      </c>
      <c r="D97" s="171" t="s">
        <v>522</v>
      </c>
      <c r="E97" s="170">
        <v>5.5899999999999874</v>
      </c>
      <c r="F97" s="171" t="s">
        <v>522</v>
      </c>
      <c r="G97" s="176" t="s">
        <v>187</v>
      </c>
      <c r="H97" s="171" t="s">
        <v>89</v>
      </c>
      <c r="I97" s="173">
        <v>1</v>
      </c>
      <c r="J97" s="174"/>
      <c r="K97" s="175">
        <f t="shared" si="1"/>
        <v>0</v>
      </c>
    </row>
    <row r="98" spans="3:11">
      <c r="C98" s="170">
        <v>5.5999999999999872</v>
      </c>
      <c r="D98" s="171" t="s">
        <v>523</v>
      </c>
      <c r="E98" s="170">
        <v>5.5999999999999872</v>
      </c>
      <c r="F98" s="171" t="s">
        <v>523</v>
      </c>
      <c r="G98" s="176" t="s">
        <v>188</v>
      </c>
      <c r="H98" s="171" t="s">
        <v>89</v>
      </c>
      <c r="I98" s="173">
        <v>1</v>
      </c>
      <c r="J98" s="174"/>
      <c r="K98" s="175">
        <f t="shared" si="1"/>
        <v>0</v>
      </c>
    </row>
    <row r="99" spans="3:11">
      <c r="C99" s="170">
        <v>5.609999999999987</v>
      </c>
      <c r="D99" s="171" t="s">
        <v>524</v>
      </c>
      <c r="E99" s="170">
        <v>5.609999999999987</v>
      </c>
      <c r="F99" s="171" t="s">
        <v>524</v>
      </c>
      <c r="G99" s="176" t="s">
        <v>189</v>
      </c>
      <c r="H99" s="171" t="s">
        <v>90</v>
      </c>
      <c r="I99" s="173">
        <v>46</v>
      </c>
      <c r="J99" s="174"/>
      <c r="K99" s="175">
        <f t="shared" si="1"/>
        <v>0</v>
      </c>
    </row>
    <row r="100" spans="3:11">
      <c r="C100" s="170">
        <v>5.6199999999999868</v>
      </c>
      <c r="D100" s="171" t="s">
        <v>525</v>
      </c>
      <c r="E100" s="170">
        <v>5.6199999999999868</v>
      </c>
      <c r="F100" s="171" t="s">
        <v>525</v>
      </c>
      <c r="G100" s="176" t="s">
        <v>190</v>
      </c>
      <c r="H100" s="171" t="s">
        <v>90</v>
      </c>
      <c r="I100" s="173">
        <v>84</v>
      </c>
      <c r="J100" s="174"/>
      <c r="K100" s="175">
        <f t="shared" si="1"/>
        <v>0</v>
      </c>
    </row>
    <row r="101" spans="3:11">
      <c r="C101" s="170">
        <v>5.6299999999999866</v>
      </c>
      <c r="D101" s="171" t="s">
        <v>526</v>
      </c>
      <c r="E101" s="170">
        <v>5.6299999999999866</v>
      </c>
      <c r="F101" s="171" t="s">
        <v>526</v>
      </c>
      <c r="G101" s="176" t="s">
        <v>191</v>
      </c>
      <c r="H101" s="171" t="s">
        <v>90</v>
      </c>
      <c r="I101" s="173">
        <v>20</v>
      </c>
      <c r="J101" s="174"/>
      <c r="K101" s="175">
        <f t="shared" si="1"/>
        <v>0</v>
      </c>
    </row>
    <row r="102" spans="3:11" ht="69">
      <c r="C102" s="170">
        <v>5.66</v>
      </c>
      <c r="D102" s="171" t="s">
        <v>527</v>
      </c>
      <c r="E102" s="170">
        <v>5.66</v>
      </c>
      <c r="F102" s="171" t="s">
        <v>527</v>
      </c>
      <c r="G102" s="176" t="s">
        <v>192</v>
      </c>
      <c r="H102" s="171" t="s">
        <v>90</v>
      </c>
      <c r="I102" s="173">
        <v>15</v>
      </c>
      <c r="J102" s="174"/>
      <c r="K102" s="175">
        <f t="shared" si="1"/>
        <v>0</v>
      </c>
    </row>
    <row r="103" spans="3:11" ht="27.6">
      <c r="C103" s="170">
        <v>5.67</v>
      </c>
      <c r="D103" s="171" t="s">
        <v>528</v>
      </c>
      <c r="E103" s="170">
        <v>5.67</v>
      </c>
      <c r="F103" s="171" t="s">
        <v>528</v>
      </c>
      <c r="G103" s="176" t="s">
        <v>193</v>
      </c>
      <c r="H103" s="171" t="s">
        <v>89</v>
      </c>
      <c r="I103" s="173">
        <v>1</v>
      </c>
      <c r="J103" s="174"/>
      <c r="K103" s="175">
        <f t="shared" si="1"/>
        <v>0</v>
      </c>
    </row>
    <row r="104" spans="3:11" ht="55.2">
      <c r="C104" s="170">
        <v>5.6899999999999995</v>
      </c>
      <c r="D104" s="171" t="s">
        <v>529</v>
      </c>
      <c r="E104" s="170">
        <v>5.6899999999999995</v>
      </c>
      <c r="F104" s="171" t="s">
        <v>529</v>
      </c>
      <c r="G104" s="176" t="s">
        <v>194</v>
      </c>
      <c r="H104" s="171" t="s">
        <v>90</v>
      </c>
      <c r="I104" s="173">
        <v>15</v>
      </c>
      <c r="J104" s="174"/>
      <c r="K104" s="175">
        <f t="shared" si="1"/>
        <v>0</v>
      </c>
    </row>
    <row r="105" spans="3:11" ht="69">
      <c r="C105" s="170">
        <v>5.7099999999999991</v>
      </c>
      <c r="D105" s="171" t="s">
        <v>530</v>
      </c>
      <c r="E105" s="170">
        <v>5.7099999999999991</v>
      </c>
      <c r="F105" s="171" t="s">
        <v>530</v>
      </c>
      <c r="G105" s="176" t="s">
        <v>195</v>
      </c>
      <c r="H105" s="171" t="s">
        <v>90</v>
      </c>
      <c r="I105" s="173">
        <v>12</v>
      </c>
      <c r="J105" s="174"/>
      <c r="K105" s="175">
        <f t="shared" si="1"/>
        <v>0</v>
      </c>
    </row>
    <row r="106" spans="3:11" ht="69">
      <c r="C106" s="170">
        <v>5.7299999999999986</v>
      </c>
      <c r="D106" s="171" t="s">
        <v>531</v>
      </c>
      <c r="E106" s="170">
        <v>5.7299999999999986</v>
      </c>
      <c r="F106" s="171" t="s">
        <v>531</v>
      </c>
      <c r="G106" s="176" t="s">
        <v>196</v>
      </c>
      <c r="H106" s="171" t="s">
        <v>90</v>
      </c>
      <c r="I106" s="173">
        <v>12</v>
      </c>
      <c r="J106" s="174"/>
      <c r="K106" s="175">
        <f t="shared" si="1"/>
        <v>0</v>
      </c>
    </row>
    <row r="107" spans="3:11" ht="69">
      <c r="C107" s="170">
        <v>5.7499999999999982</v>
      </c>
      <c r="D107" s="171" t="s">
        <v>532</v>
      </c>
      <c r="E107" s="170">
        <v>5.7499999999999982</v>
      </c>
      <c r="F107" s="171" t="s">
        <v>532</v>
      </c>
      <c r="G107" s="176" t="s">
        <v>197</v>
      </c>
      <c r="H107" s="171" t="s">
        <v>90</v>
      </c>
      <c r="I107" s="173">
        <v>12</v>
      </c>
      <c r="J107" s="174"/>
      <c r="K107" s="175">
        <f t="shared" si="1"/>
        <v>0</v>
      </c>
    </row>
    <row r="108" spans="3:11" ht="41.4">
      <c r="C108" s="170">
        <v>5.759999999999998</v>
      </c>
      <c r="D108" s="171" t="s">
        <v>533</v>
      </c>
      <c r="E108" s="170">
        <v>5.759999999999998</v>
      </c>
      <c r="F108" s="171" t="s">
        <v>533</v>
      </c>
      <c r="G108" s="176" t="s">
        <v>198</v>
      </c>
      <c r="H108" s="171" t="s">
        <v>89</v>
      </c>
      <c r="I108" s="173">
        <v>1</v>
      </c>
      <c r="J108" s="174"/>
      <c r="K108" s="175">
        <f t="shared" si="1"/>
        <v>0</v>
      </c>
    </row>
    <row r="109" spans="3:11" ht="27.6">
      <c r="C109" s="170">
        <v>5.7699999999999978</v>
      </c>
      <c r="D109" s="171" t="s">
        <v>534</v>
      </c>
      <c r="E109" s="170">
        <v>5.7699999999999978</v>
      </c>
      <c r="F109" s="171" t="s">
        <v>534</v>
      </c>
      <c r="G109" s="176" t="s">
        <v>199</v>
      </c>
      <c r="H109" s="171" t="s">
        <v>89</v>
      </c>
      <c r="I109" s="173">
        <v>1</v>
      </c>
      <c r="J109" s="174"/>
      <c r="K109" s="175">
        <f t="shared" si="1"/>
        <v>0</v>
      </c>
    </row>
    <row r="110" spans="3:11" ht="55.2">
      <c r="C110" s="170">
        <v>5.7799999999999976</v>
      </c>
      <c r="D110" s="171" t="s">
        <v>535</v>
      </c>
      <c r="E110" s="170">
        <v>5.7799999999999976</v>
      </c>
      <c r="F110" s="171" t="s">
        <v>535</v>
      </c>
      <c r="G110" s="176" t="s">
        <v>200</v>
      </c>
      <c r="H110" s="171" t="s">
        <v>90</v>
      </c>
      <c r="I110" s="173">
        <v>11</v>
      </c>
      <c r="J110" s="174"/>
      <c r="K110" s="175">
        <f t="shared" si="1"/>
        <v>0</v>
      </c>
    </row>
    <row r="111" spans="3:11" ht="27.6">
      <c r="C111" s="170">
        <v>5.7899999999999974</v>
      </c>
      <c r="D111" s="171" t="s">
        <v>536</v>
      </c>
      <c r="E111" s="170">
        <v>5.7899999999999974</v>
      </c>
      <c r="F111" s="171" t="s">
        <v>536</v>
      </c>
      <c r="G111" s="176" t="s">
        <v>201</v>
      </c>
      <c r="H111" s="171" t="s">
        <v>90</v>
      </c>
      <c r="I111" s="173">
        <v>76</v>
      </c>
      <c r="J111" s="174"/>
      <c r="K111" s="175">
        <f t="shared" si="1"/>
        <v>0</v>
      </c>
    </row>
    <row r="112" spans="3:11" ht="27.6">
      <c r="C112" s="170">
        <v>5.7999999999999972</v>
      </c>
      <c r="D112" s="171" t="s">
        <v>537</v>
      </c>
      <c r="E112" s="170">
        <v>5.7999999999999972</v>
      </c>
      <c r="F112" s="171" t="s">
        <v>537</v>
      </c>
      <c r="G112" s="176" t="s">
        <v>202</v>
      </c>
      <c r="H112" s="171" t="s">
        <v>90</v>
      </c>
      <c r="I112" s="173">
        <v>194</v>
      </c>
      <c r="J112" s="174"/>
      <c r="K112" s="175">
        <f t="shared" si="1"/>
        <v>0</v>
      </c>
    </row>
    <row r="113" spans="3:11" ht="27.6">
      <c r="C113" s="170">
        <v>5.8099999999999969</v>
      </c>
      <c r="D113" s="171" t="s">
        <v>538</v>
      </c>
      <c r="E113" s="170">
        <v>5.8099999999999969</v>
      </c>
      <c r="F113" s="171" t="s">
        <v>538</v>
      </c>
      <c r="G113" s="176" t="s">
        <v>203</v>
      </c>
      <c r="H113" s="171" t="s">
        <v>89</v>
      </c>
      <c r="I113" s="173">
        <v>14</v>
      </c>
      <c r="J113" s="174"/>
      <c r="K113" s="175">
        <f t="shared" si="1"/>
        <v>0</v>
      </c>
    </row>
    <row r="114" spans="3:11" ht="27.6">
      <c r="C114" s="170">
        <v>5.8199999999999967</v>
      </c>
      <c r="D114" s="171" t="s">
        <v>539</v>
      </c>
      <c r="E114" s="170">
        <v>5.8199999999999967</v>
      </c>
      <c r="F114" s="171" t="s">
        <v>539</v>
      </c>
      <c r="G114" s="176" t="s">
        <v>204</v>
      </c>
      <c r="H114" s="171" t="s">
        <v>89</v>
      </c>
      <c r="I114" s="173">
        <v>11</v>
      </c>
      <c r="J114" s="174"/>
      <c r="K114" s="175">
        <f t="shared" si="1"/>
        <v>0</v>
      </c>
    </row>
    <row r="115" spans="3:11">
      <c r="C115" s="170">
        <v>5.8299999999999965</v>
      </c>
      <c r="D115" s="171" t="s">
        <v>540</v>
      </c>
      <c r="E115" s="170">
        <v>5.8299999999999965</v>
      </c>
      <c r="F115" s="171" t="s">
        <v>540</v>
      </c>
      <c r="G115" s="176" t="s">
        <v>205</v>
      </c>
      <c r="H115" s="171" t="s">
        <v>90</v>
      </c>
      <c r="I115" s="173">
        <v>11</v>
      </c>
      <c r="J115" s="174"/>
      <c r="K115" s="175">
        <f t="shared" si="1"/>
        <v>0</v>
      </c>
    </row>
    <row r="116" spans="3:11" ht="27.6">
      <c r="C116" s="170">
        <v>5.8399999999999963</v>
      </c>
      <c r="D116" s="171" t="s">
        <v>541</v>
      </c>
      <c r="E116" s="170">
        <v>5.8399999999999963</v>
      </c>
      <c r="F116" s="171" t="s">
        <v>541</v>
      </c>
      <c r="G116" s="176" t="s">
        <v>206</v>
      </c>
      <c r="H116" s="171" t="s">
        <v>89</v>
      </c>
      <c r="I116" s="173">
        <v>16</v>
      </c>
      <c r="J116" s="174"/>
      <c r="K116" s="175">
        <f t="shared" si="1"/>
        <v>0</v>
      </c>
    </row>
    <row r="117" spans="3:11" ht="27.6">
      <c r="C117" s="170">
        <v>5.8499999999999961</v>
      </c>
      <c r="D117" s="171" t="s">
        <v>542</v>
      </c>
      <c r="E117" s="170">
        <v>5.8499999999999961</v>
      </c>
      <c r="F117" s="171" t="s">
        <v>542</v>
      </c>
      <c r="G117" s="176" t="s">
        <v>207</v>
      </c>
      <c r="H117" s="171" t="s">
        <v>90</v>
      </c>
      <c r="I117" s="173">
        <v>33</v>
      </c>
      <c r="J117" s="174"/>
      <c r="K117" s="175">
        <f t="shared" si="1"/>
        <v>0</v>
      </c>
    </row>
    <row r="118" spans="3:11">
      <c r="C118" s="170">
        <v>5.8599999999999959</v>
      </c>
      <c r="D118" s="171" t="s">
        <v>543</v>
      </c>
      <c r="E118" s="170">
        <v>5.8599999999999959</v>
      </c>
      <c r="F118" s="171" t="s">
        <v>543</v>
      </c>
      <c r="G118" s="176" t="s">
        <v>208</v>
      </c>
      <c r="H118" s="171" t="s">
        <v>89</v>
      </c>
      <c r="I118" s="173">
        <v>172</v>
      </c>
      <c r="J118" s="174"/>
      <c r="K118" s="175">
        <f t="shared" si="1"/>
        <v>0</v>
      </c>
    </row>
    <row r="119" spans="3:11">
      <c r="C119" s="170">
        <v>5.8699999999999957</v>
      </c>
      <c r="D119" s="171" t="s">
        <v>544</v>
      </c>
      <c r="E119" s="170">
        <v>5.8699999999999957</v>
      </c>
      <c r="F119" s="171" t="s">
        <v>544</v>
      </c>
      <c r="G119" s="176" t="s">
        <v>209</v>
      </c>
      <c r="H119" s="171" t="s">
        <v>89</v>
      </c>
      <c r="I119" s="173">
        <v>150</v>
      </c>
      <c r="J119" s="174"/>
      <c r="K119" s="175">
        <f t="shared" si="1"/>
        <v>0</v>
      </c>
    </row>
    <row r="120" spans="3:11">
      <c r="C120" s="170">
        <v>5.8799999999999955</v>
      </c>
      <c r="D120" s="171" t="s">
        <v>545</v>
      </c>
      <c r="E120" s="170">
        <v>5.8799999999999955</v>
      </c>
      <c r="F120" s="171" t="s">
        <v>545</v>
      </c>
      <c r="G120" s="176" t="s">
        <v>210</v>
      </c>
      <c r="H120" s="171" t="s">
        <v>89</v>
      </c>
      <c r="I120" s="173">
        <v>6</v>
      </c>
      <c r="J120" s="174"/>
      <c r="K120" s="175">
        <f t="shared" si="1"/>
        <v>0</v>
      </c>
    </row>
    <row r="121" spans="3:11">
      <c r="C121" s="170">
        <v>5.8899999999999952</v>
      </c>
      <c r="D121" s="171" t="s">
        <v>546</v>
      </c>
      <c r="E121" s="170">
        <v>5.8899999999999952</v>
      </c>
      <c r="F121" s="171" t="s">
        <v>546</v>
      </c>
      <c r="G121" s="176" t="s">
        <v>211</v>
      </c>
      <c r="H121" s="171" t="s">
        <v>89</v>
      </c>
      <c r="I121" s="173">
        <v>15</v>
      </c>
      <c r="J121" s="174"/>
      <c r="K121" s="175">
        <f t="shared" si="1"/>
        <v>0</v>
      </c>
    </row>
    <row r="122" spans="3:11">
      <c r="C122" s="170">
        <v>5.899999999999995</v>
      </c>
      <c r="D122" s="171" t="s">
        <v>547</v>
      </c>
      <c r="E122" s="170">
        <v>5.899999999999995</v>
      </c>
      <c r="F122" s="171" t="s">
        <v>547</v>
      </c>
      <c r="G122" s="176" t="s">
        <v>212</v>
      </c>
      <c r="H122" s="171" t="s">
        <v>89</v>
      </c>
      <c r="I122" s="173">
        <v>6</v>
      </c>
      <c r="J122" s="174"/>
      <c r="K122" s="175">
        <f t="shared" si="1"/>
        <v>0</v>
      </c>
    </row>
    <row r="123" spans="3:11">
      <c r="C123" s="170">
        <v>5.9099999999999948</v>
      </c>
      <c r="D123" s="171" t="s">
        <v>548</v>
      </c>
      <c r="E123" s="170">
        <v>5.9099999999999948</v>
      </c>
      <c r="F123" s="171" t="s">
        <v>548</v>
      </c>
      <c r="G123" s="176" t="s">
        <v>213</v>
      </c>
      <c r="H123" s="171" t="s">
        <v>89</v>
      </c>
      <c r="I123" s="173">
        <v>17</v>
      </c>
      <c r="J123" s="174"/>
      <c r="K123" s="175">
        <f t="shared" si="1"/>
        <v>0</v>
      </c>
    </row>
    <row r="124" spans="3:11">
      <c r="C124" s="170">
        <v>5.9199999999999946</v>
      </c>
      <c r="D124" s="171" t="s">
        <v>549</v>
      </c>
      <c r="E124" s="170">
        <v>5.9199999999999946</v>
      </c>
      <c r="F124" s="171" t="s">
        <v>549</v>
      </c>
      <c r="G124" s="176" t="s">
        <v>214</v>
      </c>
      <c r="H124" s="171" t="s">
        <v>89</v>
      </c>
      <c r="I124" s="173">
        <v>77</v>
      </c>
      <c r="J124" s="174"/>
      <c r="K124" s="175">
        <f t="shared" si="1"/>
        <v>0</v>
      </c>
    </row>
    <row r="125" spans="3:11">
      <c r="C125" s="170">
        <v>5.949999999999994</v>
      </c>
      <c r="D125" s="171" t="s">
        <v>550</v>
      </c>
      <c r="E125" s="170">
        <v>5.949999999999994</v>
      </c>
      <c r="F125" s="171" t="s">
        <v>550</v>
      </c>
      <c r="G125" s="176" t="s">
        <v>215</v>
      </c>
      <c r="H125" s="171" t="s">
        <v>89</v>
      </c>
      <c r="I125" s="173">
        <v>1</v>
      </c>
      <c r="J125" s="174"/>
      <c r="K125" s="175">
        <f t="shared" si="1"/>
        <v>0</v>
      </c>
    </row>
    <row r="126" spans="3:11">
      <c r="C126" s="170">
        <v>5.9599999999999937</v>
      </c>
      <c r="D126" s="171" t="s">
        <v>551</v>
      </c>
      <c r="E126" s="170">
        <v>5.9599999999999937</v>
      </c>
      <c r="F126" s="171" t="s">
        <v>551</v>
      </c>
      <c r="G126" s="176" t="s">
        <v>216</v>
      </c>
      <c r="H126" s="171" t="s">
        <v>89</v>
      </c>
      <c r="I126" s="173">
        <v>1</v>
      </c>
      <c r="J126" s="174"/>
      <c r="K126" s="175">
        <f t="shared" si="1"/>
        <v>0</v>
      </c>
    </row>
    <row r="127" spans="3:11">
      <c r="C127" s="170">
        <v>5.9699999999999935</v>
      </c>
      <c r="D127" s="171" t="s">
        <v>552</v>
      </c>
      <c r="E127" s="170">
        <v>5.9699999999999935</v>
      </c>
      <c r="F127" s="171" t="s">
        <v>552</v>
      </c>
      <c r="G127" s="176" t="s">
        <v>217</v>
      </c>
      <c r="H127" s="171" t="s">
        <v>89</v>
      </c>
      <c r="I127" s="173">
        <v>1</v>
      </c>
      <c r="J127" s="174"/>
      <c r="K127" s="175">
        <f t="shared" si="1"/>
        <v>0</v>
      </c>
    </row>
    <row r="128" spans="3:11">
      <c r="C128" s="170">
        <v>5.9799999999999933</v>
      </c>
      <c r="D128" s="171" t="s">
        <v>553</v>
      </c>
      <c r="E128" s="170">
        <v>5.9799999999999933</v>
      </c>
      <c r="F128" s="171" t="s">
        <v>553</v>
      </c>
      <c r="G128" s="176" t="s">
        <v>218</v>
      </c>
      <c r="H128" s="171" t="s">
        <v>89</v>
      </c>
      <c r="I128" s="173">
        <v>1</v>
      </c>
      <c r="J128" s="174"/>
      <c r="K128" s="175">
        <f t="shared" si="1"/>
        <v>0</v>
      </c>
    </row>
    <row r="129" spans="3:11" ht="41.4">
      <c r="C129" s="170">
        <v>5.107000000000002</v>
      </c>
      <c r="D129" s="171" t="s">
        <v>554</v>
      </c>
      <c r="E129" s="170">
        <v>5.107000000000002</v>
      </c>
      <c r="F129" s="171" t="s">
        <v>554</v>
      </c>
      <c r="G129" s="176" t="s">
        <v>219</v>
      </c>
      <c r="H129" s="171" t="s">
        <v>89</v>
      </c>
      <c r="I129" s="173">
        <v>1</v>
      </c>
      <c r="J129" s="174"/>
      <c r="K129" s="175">
        <f t="shared" si="1"/>
        <v>0</v>
      </c>
    </row>
    <row r="130" spans="3:11" ht="69">
      <c r="C130" s="170">
        <v>5.1080000000000023</v>
      </c>
      <c r="D130" s="171" t="s">
        <v>555</v>
      </c>
      <c r="E130" s="170">
        <v>5.1080000000000023</v>
      </c>
      <c r="F130" s="171" t="s">
        <v>555</v>
      </c>
      <c r="G130" s="176" t="s">
        <v>220</v>
      </c>
      <c r="H130" s="171" t="s">
        <v>89</v>
      </c>
      <c r="I130" s="173">
        <v>1</v>
      </c>
      <c r="J130" s="174"/>
      <c r="K130" s="175">
        <f t="shared" si="1"/>
        <v>0</v>
      </c>
    </row>
    <row r="131" spans="3:11" ht="69">
      <c r="C131" s="170">
        <v>5.1090000000000027</v>
      </c>
      <c r="D131" s="171" t="s">
        <v>556</v>
      </c>
      <c r="E131" s="170">
        <v>5.1090000000000027</v>
      </c>
      <c r="F131" s="171" t="s">
        <v>556</v>
      </c>
      <c r="G131" s="176" t="s">
        <v>221</v>
      </c>
      <c r="H131" s="171" t="s">
        <v>89</v>
      </c>
      <c r="I131" s="173">
        <v>1</v>
      </c>
      <c r="J131" s="174"/>
      <c r="K131" s="175">
        <f t="shared" si="1"/>
        <v>0</v>
      </c>
    </row>
    <row r="132" spans="3:11" ht="41.4">
      <c r="C132" s="170">
        <v>5.110000000000003</v>
      </c>
      <c r="D132" s="171" t="s">
        <v>557</v>
      </c>
      <c r="E132" s="170">
        <v>5.110000000000003</v>
      </c>
      <c r="F132" s="171" t="s">
        <v>557</v>
      </c>
      <c r="G132" s="176" t="s">
        <v>222</v>
      </c>
      <c r="H132" s="171" t="s">
        <v>89</v>
      </c>
      <c r="I132" s="173">
        <v>1</v>
      </c>
      <c r="J132" s="174"/>
      <c r="K132" s="175">
        <f t="shared" si="1"/>
        <v>0</v>
      </c>
    </row>
    <row r="133" spans="3:11">
      <c r="C133" s="170">
        <v>5.1110000000000033</v>
      </c>
      <c r="D133" s="171" t="s">
        <v>558</v>
      </c>
      <c r="E133" s="170">
        <v>5.1110000000000033</v>
      </c>
      <c r="F133" s="171" t="s">
        <v>558</v>
      </c>
      <c r="G133" s="176" t="s">
        <v>223</v>
      </c>
      <c r="H133" s="171" t="s">
        <v>90</v>
      </c>
      <c r="I133" s="173">
        <v>3</v>
      </c>
      <c r="J133" s="174"/>
      <c r="K133" s="175">
        <f t="shared" si="1"/>
        <v>0</v>
      </c>
    </row>
    <row r="134" spans="3:11" ht="41.4">
      <c r="C134" s="170">
        <v>5.1200000000000063</v>
      </c>
      <c r="D134" s="171" t="s">
        <v>559</v>
      </c>
      <c r="E134" s="170">
        <v>5.1200000000000063</v>
      </c>
      <c r="F134" s="171" t="s">
        <v>559</v>
      </c>
      <c r="G134" s="176" t="s">
        <v>224</v>
      </c>
      <c r="H134" s="171" t="s">
        <v>89</v>
      </c>
      <c r="I134" s="173">
        <v>80</v>
      </c>
      <c r="J134" s="174"/>
      <c r="K134" s="175">
        <f t="shared" si="1"/>
        <v>0</v>
      </c>
    </row>
    <row r="135" spans="3:11" ht="27.6">
      <c r="C135" s="170">
        <v>5.1210000000000067</v>
      </c>
      <c r="D135" s="171" t="s">
        <v>560</v>
      </c>
      <c r="E135" s="170">
        <v>5.1210000000000067</v>
      </c>
      <c r="F135" s="171" t="s">
        <v>560</v>
      </c>
      <c r="G135" s="176" t="s">
        <v>225</v>
      </c>
      <c r="H135" s="171" t="s">
        <v>89</v>
      </c>
      <c r="I135" s="173">
        <v>15</v>
      </c>
      <c r="J135" s="174"/>
      <c r="K135" s="175">
        <f t="shared" si="1"/>
        <v>0</v>
      </c>
    </row>
    <row r="136" spans="3:11" ht="41.4">
      <c r="C136" s="170">
        <v>5.122000000000007</v>
      </c>
      <c r="D136" s="171" t="s">
        <v>561</v>
      </c>
      <c r="E136" s="170">
        <v>5.122000000000007</v>
      </c>
      <c r="F136" s="171" t="s">
        <v>561</v>
      </c>
      <c r="G136" s="176" t="s">
        <v>226</v>
      </c>
      <c r="H136" s="171" t="s">
        <v>89</v>
      </c>
      <c r="I136" s="173">
        <v>1</v>
      </c>
      <c r="J136" s="174"/>
      <c r="K136" s="175">
        <f t="shared" si="1"/>
        <v>0</v>
      </c>
    </row>
    <row r="137" spans="3:11" ht="41.4">
      <c r="C137" s="170">
        <v>5.1230000000000073</v>
      </c>
      <c r="D137" s="171" t="s">
        <v>562</v>
      </c>
      <c r="E137" s="170">
        <v>5.1230000000000073</v>
      </c>
      <c r="F137" s="171" t="s">
        <v>562</v>
      </c>
      <c r="G137" s="176" t="s">
        <v>227</v>
      </c>
      <c r="H137" s="171" t="s">
        <v>89</v>
      </c>
      <c r="I137" s="173">
        <v>2</v>
      </c>
      <c r="J137" s="174"/>
      <c r="K137" s="175">
        <f t="shared" si="1"/>
        <v>0</v>
      </c>
    </row>
    <row r="138" spans="3:11" ht="41.4">
      <c r="C138" s="170">
        <v>5.1240000000000077</v>
      </c>
      <c r="D138" s="171" t="s">
        <v>563</v>
      </c>
      <c r="E138" s="170">
        <v>5.1240000000000077</v>
      </c>
      <c r="F138" s="171" t="s">
        <v>563</v>
      </c>
      <c r="G138" s="176" t="s">
        <v>228</v>
      </c>
      <c r="H138" s="171" t="s">
        <v>89</v>
      </c>
      <c r="I138" s="173">
        <v>1</v>
      </c>
      <c r="J138" s="174"/>
      <c r="K138" s="175">
        <f t="shared" si="1"/>
        <v>0</v>
      </c>
    </row>
    <row r="139" spans="3:11" ht="41.4">
      <c r="C139" s="170">
        <v>5.125000000000008</v>
      </c>
      <c r="D139" s="171" t="s">
        <v>564</v>
      </c>
      <c r="E139" s="170">
        <v>5.125000000000008</v>
      </c>
      <c r="F139" s="171" t="s">
        <v>564</v>
      </c>
      <c r="G139" s="176" t="s">
        <v>229</v>
      </c>
      <c r="H139" s="171" t="s">
        <v>89</v>
      </c>
      <c r="I139" s="173">
        <v>1</v>
      </c>
      <c r="J139" s="174"/>
      <c r="K139" s="175">
        <f t="shared" si="1"/>
        <v>0</v>
      </c>
    </row>
    <row r="140" spans="3:11" ht="27.6">
      <c r="C140" s="170">
        <v>5.1260000000000083</v>
      </c>
      <c r="D140" s="171" t="s">
        <v>565</v>
      </c>
      <c r="E140" s="170">
        <v>5.1260000000000083</v>
      </c>
      <c r="F140" s="171" t="s">
        <v>565</v>
      </c>
      <c r="G140" s="176" t="s">
        <v>230</v>
      </c>
      <c r="H140" s="171" t="s">
        <v>90</v>
      </c>
      <c r="I140" s="173">
        <v>650</v>
      </c>
      <c r="J140" s="174"/>
      <c r="K140" s="175">
        <f t="shared" si="1"/>
        <v>0</v>
      </c>
    </row>
    <row r="141" spans="3:11" ht="41.4">
      <c r="C141" s="170">
        <v>5.1290000000000093</v>
      </c>
      <c r="D141" s="171" t="s">
        <v>566</v>
      </c>
      <c r="E141" s="170">
        <v>5.1290000000000093</v>
      </c>
      <c r="F141" s="171" t="s">
        <v>566</v>
      </c>
      <c r="G141" s="176" t="s">
        <v>231</v>
      </c>
      <c r="H141" s="171" t="s">
        <v>89</v>
      </c>
      <c r="I141" s="173">
        <v>9</v>
      </c>
      <c r="J141" s="174"/>
      <c r="K141" s="175">
        <f t="shared" si="1"/>
        <v>0</v>
      </c>
    </row>
    <row r="142" spans="3:11" ht="41.4">
      <c r="C142" s="170">
        <v>5.1300000000000097</v>
      </c>
      <c r="D142" s="171" t="s">
        <v>567</v>
      </c>
      <c r="E142" s="170">
        <v>5.1300000000000097</v>
      </c>
      <c r="F142" s="171" t="s">
        <v>567</v>
      </c>
      <c r="G142" s="176" t="s">
        <v>232</v>
      </c>
      <c r="H142" s="171" t="s">
        <v>89</v>
      </c>
      <c r="I142" s="173">
        <v>9</v>
      </c>
      <c r="J142" s="174"/>
      <c r="K142" s="175">
        <f t="shared" si="1"/>
        <v>0</v>
      </c>
    </row>
    <row r="143" spans="3:11" ht="27.6">
      <c r="C143" s="170">
        <v>5.13100000000001</v>
      </c>
      <c r="D143" s="171" t="s">
        <v>568</v>
      </c>
      <c r="E143" s="170">
        <v>5.13100000000001</v>
      </c>
      <c r="F143" s="171" t="s">
        <v>568</v>
      </c>
      <c r="G143" s="176" t="s">
        <v>230</v>
      </c>
      <c r="H143" s="171" t="s">
        <v>90</v>
      </c>
      <c r="I143" s="173">
        <v>596</v>
      </c>
      <c r="J143" s="174"/>
      <c r="K143" s="175">
        <f t="shared" ref="K143:K206" si="2">+ROUND(I143*J143,0)</f>
        <v>0</v>
      </c>
    </row>
    <row r="144" spans="3:11">
      <c r="C144" s="170">
        <v>5.1390000000000127</v>
      </c>
      <c r="D144" s="171" t="s">
        <v>569</v>
      </c>
      <c r="E144" s="170">
        <v>5.1390000000000127</v>
      </c>
      <c r="F144" s="171" t="s">
        <v>569</v>
      </c>
      <c r="G144" s="176" t="s">
        <v>233</v>
      </c>
      <c r="H144" s="171" t="s">
        <v>90</v>
      </c>
      <c r="I144" s="173">
        <v>201</v>
      </c>
      <c r="J144" s="174"/>
      <c r="K144" s="175">
        <f t="shared" si="2"/>
        <v>0</v>
      </c>
    </row>
    <row r="145" spans="3:11">
      <c r="C145" s="170">
        <v>5.140000000000013</v>
      </c>
      <c r="D145" s="171" t="s">
        <v>570</v>
      </c>
      <c r="E145" s="170">
        <v>5.140000000000013</v>
      </c>
      <c r="F145" s="171" t="s">
        <v>570</v>
      </c>
      <c r="G145" s="176" t="s">
        <v>234</v>
      </c>
      <c r="H145" s="171" t="s">
        <v>90</v>
      </c>
      <c r="I145" s="173">
        <v>12</v>
      </c>
      <c r="J145" s="174"/>
      <c r="K145" s="175">
        <f t="shared" si="2"/>
        <v>0</v>
      </c>
    </row>
    <row r="146" spans="3:11">
      <c r="C146" s="170">
        <v>5.1410000000000133</v>
      </c>
      <c r="D146" s="171" t="s">
        <v>571</v>
      </c>
      <c r="E146" s="170">
        <v>5.1410000000000133</v>
      </c>
      <c r="F146" s="171" t="s">
        <v>571</v>
      </c>
      <c r="G146" s="176" t="s">
        <v>235</v>
      </c>
      <c r="H146" s="171" t="s">
        <v>89</v>
      </c>
      <c r="I146" s="173">
        <v>20</v>
      </c>
      <c r="J146" s="174"/>
      <c r="K146" s="175">
        <f t="shared" si="2"/>
        <v>0</v>
      </c>
    </row>
    <row r="147" spans="3:11">
      <c r="C147" s="170">
        <v>5.1420000000000137</v>
      </c>
      <c r="D147" s="171" t="s">
        <v>572</v>
      </c>
      <c r="E147" s="170">
        <v>5.1420000000000137</v>
      </c>
      <c r="F147" s="171" t="s">
        <v>572</v>
      </c>
      <c r="G147" s="176" t="s">
        <v>236</v>
      </c>
      <c r="H147" s="171" t="s">
        <v>90</v>
      </c>
      <c r="I147" s="173">
        <v>193</v>
      </c>
      <c r="J147" s="174"/>
      <c r="K147" s="175">
        <f t="shared" si="2"/>
        <v>0</v>
      </c>
    </row>
    <row r="148" spans="3:11">
      <c r="C148" s="170">
        <v>5.143000000000014</v>
      </c>
      <c r="D148" s="171" t="s">
        <v>573</v>
      </c>
      <c r="E148" s="170">
        <v>5.143000000000014</v>
      </c>
      <c r="F148" s="171" t="s">
        <v>573</v>
      </c>
      <c r="G148" s="176" t="s">
        <v>237</v>
      </c>
      <c r="H148" s="171" t="s">
        <v>90</v>
      </c>
      <c r="I148" s="173">
        <v>98</v>
      </c>
      <c r="J148" s="174"/>
      <c r="K148" s="175">
        <f t="shared" si="2"/>
        <v>0</v>
      </c>
    </row>
    <row r="149" spans="3:11">
      <c r="C149" s="170">
        <v>5.1480000000000157</v>
      </c>
      <c r="D149" s="171" t="s">
        <v>574</v>
      </c>
      <c r="E149" s="170">
        <v>5.1480000000000157</v>
      </c>
      <c r="F149" s="171" t="s">
        <v>574</v>
      </c>
      <c r="G149" s="176" t="s">
        <v>238</v>
      </c>
      <c r="H149" s="171" t="s">
        <v>89</v>
      </c>
      <c r="I149" s="173">
        <v>6</v>
      </c>
      <c r="J149" s="174"/>
      <c r="K149" s="175">
        <f t="shared" si="2"/>
        <v>0</v>
      </c>
    </row>
    <row r="150" spans="3:11">
      <c r="C150" s="170">
        <v>5.1500000000000163</v>
      </c>
      <c r="D150" s="171" t="s">
        <v>575</v>
      </c>
      <c r="E150" s="170">
        <v>5.1500000000000163</v>
      </c>
      <c r="F150" s="171" t="s">
        <v>575</v>
      </c>
      <c r="G150" s="176" t="s">
        <v>239</v>
      </c>
      <c r="H150" s="171" t="s">
        <v>89</v>
      </c>
      <c r="I150" s="173">
        <v>20</v>
      </c>
      <c r="J150" s="174"/>
      <c r="K150" s="175">
        <f t="shared" si="2"/>
        <v>0</v>
      </c>
    </row>
    <row r="151" spans="3:11">
      <c r="C151" s="170">
        <v>5.1510000000000167</v>
      </c>
      <c r="D151" s="171" t="s">
        <v>576</v>
      </c>
      <c r="E151" s="170">
        <v>5.1510000000000167</v>
      </c>
      <c r="F151" s="171" t="s">
        <v>576</v>
      </c>
      <c r="G151" s="176" t="s">
        <v>240</v>
      </c>
      <c r="H151" s="171" t="s">
        <v>89</v>
      </c>
      <c r="I151" s="173">
        <v>4</v>
      </c>
      <c r="J151" s="174"/>
      <c r="K151" s="175">
        <f t="shared" si="2"/>
        <v>0</v>
      </c>
    </row>
    <row r="152" spans="3:11">
      <c r="C152" s="170">
        <v>5.152000000000017</v>
      </c>
      <c r="D152" s="171" t="s">
        <v>577</v>
      </c>
      <c r="E152" s="170">
        <v>5.152000000000017</v>
      </c>
      <c r="F152" s="171" t="s">
        <v>577</v>
      </c>
      <c r="G152" s="176" t="s">
        <v>241</v>
      </c>
      <c r="H152" s="171" t="s">
        <v>89</v>
      </c>
      <c r="I152" s="173">
        <v>58</v>
      </c>
      <c r="J152" s="174"/>
      <c r="K152" s="175">
        <f t="shared" si="2"/>
        <v>0</v>
      </c>
    </row>
    <row r="153" spans="3:11">
      <c r="C153" s="170">
        <v>5.1530000000000173</v>
      </c>
      <c r="D153" s="171" t="s">
        <v>578</v>
      </c>
      <c r="E153" s="170">
        <v>5.1530000000000173</v>
      </c>
      <c r="F153" s="171" t="s">
        <v>578</v>
      </c>
      <c r="G153" s="176" t="s">
        <v>242</v>
      </c>
      <c r="H153" s="171" t="s">
        <v>89</v>
      </c>
      <c r="I153" s="173">
        <v>9</v>
      </c>
      <c r="J153" s="174"/>
      <c r="K153" s="175">
        <f t="shared" si="2"/>
        <v>0</v>
      </c>
    </row>
    <row r="154" spans="3:11">
      <c r="C154" s="170">
        <v>5.155000000000018</v>
      </c>
      <c r="D154" s="171" t="s">
        <v>579</v>
      </c>
      <c r="E154" s="170">
        <v>5.155000000000018</v>
      </c>
      <c r="F154" s="171" t="s">
        <v>579</v>
      </c>
      <c r="G154" s="176" t="s">
        <v>236</v>
      </c>
      <c r="H154" s="171" t="s">
        <v>90</v>
      </c>
      <c r="I154" s="173">
        <v>143</v>
      </c>
      <c r="J154" s="174"/>
      <c r="K154" s="175">
        <f t="shared" si="2"/>
        <v>0</v>
      </c>
    </row>
    <row r="155" spans="3:11">
      <c r="C155" s="170">
        <v>5.1560000000000183</v>
      </c>
      <c r="D155" s="171" t="s">
        <v>580</v>
      </c>
      <c r="E155" s="170">
        <v>5.1560000000000183</v>
      </c>
      <c r="F155" s="171" t="s">
        <v>580</v>
      </c>
      <c r="G155" s="176" t="s">
        <v>237</v>
      </c>
      <c r="H155" s="171" t="s">
        <v>90</v>
      </c>
      <c r="I155" s="173">
        <v>118</v>
      </c>
      <c r="J155" s="174"/>
      <c r="K155" s="175">
        <f t="shared" si="2"/>
        <v>0</v>
      </c>
    </row>
    <row r="156" spans="3:11">
      <c r="C156" s="170">
        <v>5.1570000000000187</v>
      </c>
      <c r="D156" s="171" t="s">
        <v>581</v>
      </c>
      <c r="E156" s="170">
        <v>5.1570000000000187</v>
      </c>
      <c r="F156" s="171" t="s">
        <v>581</v>
      </c>
      <c r="G156" s="176" t="s">
        <v>243</v>
      </c>
      <c r="H156" s="171" t="s">
        <v>89</v>
      </c>
      <c r="I156" s="173">
        <v>1</v>
      </c>
      <c r="J156" s="174"/>
      <c r="K156" s="175">
        <f t="shared" si="2"/>
        <v>0</v>
      </c>
    </row>
    <row r="157" spans="3:11">
      <c r="C157" s="170">
        <v>5.158000000000019</v>
      </c>
      <c r="D157" s="171" t="s">
        <v>582</v>
      </c>
      <c r="E157" s="170">
        <v>5.158000000000019</v>
      </c>
      <c r="F157" s="171" t="s">
        <v>582</v>
      </c>
      <c r="G157" s="176" t="s">
        <v>244</v>
      </c>
      <c r="H157" s="171" t="s">
        <v>89</v>
      </c>
      <c r="I157" s="173">
        <v>3</v>
      </c>
      <c r="J157" s="174"/>
      <c r="K157" s="175">
        <f t="shared" si="2"/>
        <v>0</v>
      </c>
    </row>
    <row r="158" spans="3:11">
      <c r="C158" s="170">
        <v>5.1590000000000193</v>
      </c>
      <c r="D158" s="171" t="s">
        <v>583</v>
      </c>
      <c r="E158" s="170">
        <v>5.1590000000000193</v>
      </c>
      <c r="F158" s="171" t="s">
        <v>583</v>
      </c>
      <c r="G158" s="176" t="s">
        <v>245</v>
      </c>
      <c r="H158" s="171" t="s">
        <v>90</v>
      </c>
      <c r="I158" s="173">
        <v>110</v>
      </c>
      <c r="J158" s="174"/>
      <c r="K158" s="175">
        <f t="shared" si="2"/>
        <v>0</v>
      </c>
    </row>
    <row r="159" spans="3:11">
      <c r="C159" s="170">
        <v>5.1600000000000197</v>
      </c>
      <c r="D159" s="171" t="s">
        <v>584</v>
      </c>
      <c r="E159" s="170">
        <v>5.1600000000000197</v>
      </c>
      <c r="F159" s="171" t="s">
        <v>584</v>
      </c>
      <c r="G159" s="176" t="s">
        <v>246</v>
      </c>
      <c r="H159" s="171" t="s">
        <v>90</v>
      </c>
      <c r="I159" s="173">
        <v>30</v>
      </c>
      <c r="J159" s="174"/>
      <c r="K159" s="175">
        <f t="shared" si="2"/>
        <v>0</v>
      </c>
    </row>
    <row r="160" spans="3:11">
      <c r="C160" s="170">
        <v>5.16100000000002</v>
      </c>
      <c r="D160" s="171" t="s">
        <v>585</v>
      </c>
      <c r="E160" s="170">
        <v>5.16100000000002</v>
      </c>
      <c r="F160" s="171" t="s">
        <v>585</v>
      </c>
      <c r="G160" s="176" t="s">
        <v>247</v>
      </c>
      <c r="H160" s="171" t="s">
        <v>90</v>
      </c>
      <c r="I160" s="173">
        <v>15</v>
      </c>
      <c r="J160" s="174"/>
      <c r="K160" s="175">
        <f t="shared" si="2"/>
        <v>0</v>
      </c>
    </row>
    <row r="161" spans="3:11">
      <c r="C161" s="170">
        <v>5.1650000000000214</v>
      </c>
      <c r="D161" s="171" t="s">
        <v>586</v>
      </c>
      <c r="E161" s="170">
        <v>5.1650000000000214</v>
      </c>
      <c r="F161" s="171" t="s">
        <v>586</v>
      </c>
      <c r="G161" s="176" t="s">
        <v>248</v>
      </c>
      <c r="H161" s="171" t="s">
        <v>89</v>
      </c>
      <c r="I161" s="173">
        <v>4</v>
      </c>
      <c r="J161" s="174"/>
      <c r="K161" s="175">
        <f t="shared" si="2"/>
        <v>0</v>
      </c>
    </row>
    <row r="162" spans="3:11">
      <c r="C162" s="170">
        <v>5.1660000000000217</v>
      </c>
      <c r="D162" s="171" t="s">
        <v>587</v>
      </c>
      <c r="E162" s="170">
        <v>5.1660000000000217</v>
      </c>
      <c r="F162" s="171" t="s">
        <v>587</v>
      </c>
      <c r="G162" s="176" t="s">
        <v>249</v>
      </c>
      <c r="H162" s="171" t="s">
        <v>90</v>
      </c>
      <c r="I162" s="173">
        <v>72</v>
      </c>
      <c r="J162" s="174"/>
      <c r="K162" s="175">
        <f t="shared" si="2"/>
        <v>0</v>
      </c>
    </row>
    <row r="163" spans="3:11">
      <c r="C163" s="166"/>
      <c r="D163" s="167"/>
      <c r="E163" s="166"/>
      <c r="F163" s="167"/>
      <c r="G163" s="226" t="s">
        <v>875</v>
      </c>
      <c r="H163" s="167"/>
      <c r="I163" s="168"/>
      <c r="J163" s="169"/>
      <c r="K163" s="167"/>
    </row>
    <row r="164" spans="3:11">
      <c r="C164" s="166"/>
      <c r="D164" s="167" t="s">
        <v>79</v>
      </c>
      <c r="E164" s="166"/>
      <c r="F164" s="167" t="s">
        <v>79</v>
      </c>
      <c r="G164" s="226" t="s">
        <v>876</v>
      </c>
      <c r="H164" s="167"/>
      <c r="I164" s="168"/>
      <c r="J164" s="169"/>
      <c r="K164" s="167"/>
    </row>
    <row r="165" spans="3:11">
      <c r="C165" s="170">
        <v>6.01</v>
      </c>
      <c r="D165" s="171" t="s">
        <v>588</v>
      </c>
      <c r="E165" s="170" t="s">
        <v>780</v>
      </c>
      <c r="F165" s="171" t="s">
        <v>588</v>
      </c>
      <c r="G165" s="176" t="s">
        <v>250</v>
      </c>
      <c r="H165" s="171" t="s">
        <v>90</v>
      </c>
      <c r="I165" s="173">
        <v>4.41</v>
      </c>
      <c r="J165" s="174"/>
      <c r="K165" s="175">
        <f t="shared" si="2"/>
        <v>0</v>
      </c>
    </row>
    <row r="166" spans="3:11">
      <c r="C166" s="170">
        <v>6.02</v>
      </c>
      <c r="D166" s="171" t="s">
        <v>589</v>
      </c>
      <c r="E166" s="170" t="s">
        <v>781</v>
      </c>
      <c r="F166" s="171" t="s">
        <v>589</v>
      </c>
      <c r="G166" s="176" t="s">
        <v>251</v>
      </c>
      <c r="H166" s="171" t="s">
        <v>90</v>
      </c>
      <c r="I166" s="173">
        <v>309.10000000000002</v>
      </c>
      <c r="J166" s="174"/>
      <c r="K166" s="175">
        <f t="shared" si="2"/>
        <v>0</v>
      </c>
    </row>
    <row r="167" spans="3:11">
      <c r="C167" s="170">
        <v>6.03</v>
      </c>
      <c r="D167" s="171" t="s">
        <v>590</v>
      </c>
      <c r="E167" s="170" t="s">
        <v>782</v>
      </c>
      <c r="F167" s="171" t="s">
        <v>590</v>
      </c>
      <c r="G167" s="176" t="s">
        <v>252</v>
      </c>
      <c r="H167" s="171" t="s">
        <v>90</v>
      </c>
      <c r="I167" s="173">
        <v>165.3</v>
      </c>
      <c r="J167" s="174"/>
      <c r="K167" s="175">
        <f t="shared" si="2"/>
        <v>0</v>
      </c>
    </row>
    <row r="168" spans="3:11">
      <c r="C168" s="170">
        <v>6.04</v>
      </c>
      <c r="D168" s="171" t="s">
        <v>591</v>
      </c>
      <c r="E168" s="170" t="s">
        <v>783</v>
      </c>
      <c r="F168" s="171" t="s">
        <v>591</v>
      </c>
      <c r="G168" s="176" t="s">
        <v>253</v>
      </c>
      <c r="H168" s="171" t="s">
        <v>90</v>
      </c>
      <c r="I168" s="173">
        <v>151.80000000000001</v>
      </c>
      <c r="J168" s="174"/>
      <c r="K168" s="175">
        <f t="shared" si="2"/>
        <v>0</v>
      </c>
    </row>
    <row r="169" spans="3:11">
      <c r="C169" s="170">
        <v>6.05</v>
      </c>
      <c r="D169" s="171" t="s">
        <v>592</v>
      </c>
      <c r="E169" s="170" t="s">
        <v>784</v>
      </c>
      <c r="F169" s="171" t="s">
        <v>592</v>
      </c>
      <c r="G169" s="176" t="s">
        <v>254</v>
      </c>
      <c r="H169" s="171" t="s">
        <v>90</v>
      </c>
      <c r="I169" s="173">
        <v>57.31</v>
      </c>
      <c r="J169" s="174"/>
      <c r="K169" s="175">
        <f t="shared" si="2"/>
        <v>0</v>
      </c>
    </row>
    <row r="170" spans="3:11">
      <c r="C170" s="170">
        <v>6.06</v>
      </c>
      <c r="D170" s="171" t="s">
        <v>593</v>
      </c>
      <c r="E170" s="170" t="s">
        <v>785</v>
      </c>
      <c r="F170" s="171" t="s">
        <v>593</v>
      </c>
      <c r="G170" s="176" t="s">
        <v>255</v>
      </c>
      <c r="H170" s="171" t="s">
        <v>90</v>
      </c>
      <c r="I170" s="173">
        <v>30.26</v>
      </c>
      <c r="J170" s="174"/>
      <c r="K170" s="175">
        <f t="shared" si="2"/>
        <v>0</v>
      </c>
    </row>
    <row r="171" spans="3:11">
      <c r="C171" s="170">
        <v>6.07</v>
      </c>
      <c r="D171" s="171" t="s">
        <v>594</v>
      </c>
      <c r="E171" s="170" t="s">
        <v>786</v>
      </c>
      <c r="F171" s="171" t="s">
        <v>594</v>
      </c>
      <c r="G171" s="176" t="s">
        <v>256</v>
      </c>
      <c r="H171" s="171" t="s">
        <v>90</v>
      </c>
      <c r="I171" s="173">
        <v>12.17</v>
      </c>
      <c r="J171" s="174"/>
      <c r="K171" s="175">
        <f t="shared" si="2"/>
        <v>0</v>
      </c>
    </row>
    <row r="172" spans="3:11">
      <c r="C172" s="170">
        <v>6.08</v>
      </c>
      <c r="D172" s="171" t="s">
        <v>595</v>
      </c>
      <c r="E172" s="170" t="s">
        <v>787</v>
      </c>
      <c r="F172" s="171" t="s">
        <v>595</v>
      </c>
      <c r="G172" s="176" t="s">
        <v>105</v>
      </c>
      <c r="H172" s="171" t="s">
        <v>90</v>
      </c>
      <c r="I172" s="173">
        <v>12.14</v>
      </c>
      <c r="J172" s="174"/>
      <c r="K172" s="175">
        <f t="shared" si="2"/>
        <v>0</v>
      </c>
    </row>
    <row r="173" spans="3:11">
      <c r="C173" s="170">
        <v>6.09</v>
      </c>
      <c r="D173" s="171" t="s">
        <v>596</v>
      </c>
      <c r="E173" s="170" t="s">
        <v>788</v>
      </c>
      <c r="F173" s="171" t="s">
        <v>596</v>
      </c>
      <c r="G173" s="176" t="s">
        <v>257</v>
      </c>
      <c r="H173" s="171" t="s">
        <v>89</v>
      </c>
      <c r="I173" s="173">
        <v>143</v>
      </c>
      <c r="J173" s="174"/>
      <c r="K173" s="175">
        <f t="shared" si="2"/>
        <v>0</v>
      </c>
    </row>
    <row r="174" spans="3:11">
      <c r="C174" s="170">
        <v>6.1</v>
      </c>
      <c r="D174" s="171" t="s">
        <v>597</v>
      </c>
      <c r="E174" s="170" t="s">
        <v>789</v>
      </c>
      <c r="F174" s="171" t="s">
        <v>597</v>
      </c>
      <c r="G174" s="176" t="s">
        <v>258</v>
      </c>
      <c r="H174" s="171" t="s">
        <v>89</v>
      </c>
      <c r="I174" s="173">
        <v>143</v>
      </c>
      <c r="J174" s="174"/>
      <c r="K174" s="175">
        <f t="shared" si="2"/>
        <v>0</v>
      </c>
    </row>
    <row r="175" spans="3:11">
      <c r="C175" s="170">
        <v>6.11</v>
      </c>
      <c r="D175" s="171" t="s">
        <v>598</v>
      </c>
      <c r="E175" s="170" t="s">
        <v>790</v>
      </c>
      <c r="F175" s="171" t="s">
        <v>598</v>
      </c>
      <c r="G175" s="176" t="s">
        <v>259</v>
      </c>
      <c r="H175" s="171" t="s">
        <v>89</v>
      </c>
      <c r="I175" s="173">
        <v>12</v>
      </c>
      <c r="J175" s="174"/>
      <c r="K175" s="175">
        <f t="shared" si="2"/>
        <v>0</v>
      </c>
    </row>
    <row r="176" spans="3:11">
      <c r="C176" s="170">
        <v>6.12</v>
      </c>
      <c r="D176" s="171" t="s">
        <v>599</v>
      </c>
      <c r="E176" s="170" t="s">
        <v>791</v>
      </c>
      <c r="F176" s="171" t="s">
        <v>599</v>
      </c>
      <c r="G176" s="176" t="s">
        <v>260</v>
      </c>
      <c r="H176" s="171" t="s">
        <v>89</v>
      </c>
      <c r="I176" s="173">
        <v>1</v>
      </c>
      <c r="J176" s="174"/>
      <c r="K176" s="175">
        <f t="shared" si="2"/>
        <v>0</v>
      </c>
    </row>
    <row r="177" spans="3:11">
      <c r="C177" s="170">
        <v>6.13</v>
      </c>
      <c r="D177" s="171" t="s">
        <v>600</v>
      </c>
      <c r="E177" s="170" t="s">
        <v>792</v>
      </c>
      <c r="F177" s="171" t="s">
        <v>600</v>
      </c>
      <c r="G177" s="176" t="s">
        <v>261</v>
      </c>
      <c r="H177" s="171" t="s">
        <v>89</v>
      </c>
      <c r="I177" s="173">
        <v>33</v>
      </c>
      <c r="J177" s="174"/>
      <c r="K177" s="175">
        <f t="shared" si="2"/>
        <v>0</v>
      </c>
    </row>
    <row r="178" spans="3:11">
      <c r="C178" s="170">
        <v>6.14</v>
      </c>
      <c r="D178" s="171" t="s">
        <v>601</v>
      </c>
      <c r="E178" s="170" t="s">
        <v>793</v>
      </c>
      <c r="F178" s="171" t="s">
        <v>601</v>
      </c>
      <c r="G178" s="176" t="s">
        <v>262</v>
      </c>
      <c r="H178" s="171" t="s">
        <v>89</v>
      </c>
      <c r="I178" s="173">
        <v>32</v>
      </c>
      <c r="J178" s="174"/>
      <c r="K178" s="175">
        <f t="shared" si="2"/>
        <v>0</v>
      </c>
    </row>
    <row r="179" spans="3:11">
      <c r="C179" s="170">
        <v>6.15</v>
      </c>
      <c r="D179" s="171" t="s">
        <v>602</v>
      </c>
      <c r="E179" s="170" t="s">
        <v>794</v>
      </c>
      <c r="F179" s="171" t="s">
        <v>602</v>
      </c>
      <c r="G179" s="176" t="s">
        <v>263</v>
      </c>
      <c r="H179" s="171" t="s">
        <v>89</v>
      </c>
      <c r="I179" s="173">
        <v>14</v>
      </c>
      <c r="J179" s="174"/>
      <c r="K179" s="175">
        <f t="shared" si="2"/>
        <v>0</v>
      </c>
    </row>
    <row r="180" spans="3:11">
      <c r="C180" s="170">
        <v>6.16</v>
      </c>
      <c r="D180" s="171" t="s">
        <v>603</v>
      </c>
      <c r="E180" s="170" t="s">
        <v>795</v>
      </c>
      <c r="F180" s="171" t="s">
        <v>603</v>
      </c>
      <c r="G180" s="176" t="s">
        <v>264</v>
      </c>
      <c r="H180" s="171" t="s">
        <v>89</v>
      </c>
      <c r="I180" s="173">
        <v>1</v>
      </c>
      <c r="J180" s="174"/>
      <c r="K180" s="175">
        <f t="shared" si="2"/>
        <v>0</v>
      </c>
    </row>
    <row r="181" spans="3:11">
      <c r="C181" s="170">
        <v>6.17</v>
      </c>
      <c r="D181" s="171" t="s">
        <v>604</v>
      </c>
      <c r="E181" s="170" t="s">
        <v>796</v>
      </c>
      <c r="F181" s="171" t="s">
        <v>604</v>
      </c>
      <c r="G181" s="176" t="s">
        <v>265</v>
      </c>
      <c r="H181" s="171" t="s">
        <v>89</v>
      </c>
      <c r="I181" s="173">
        <v>1</v>
      </c>
      <c r="J181" s="174"/>
      <c r="K181" s="175">
        <f t="shared" si="2"/>
        <v>0</v>
      </c>
    </row>
    <row r="182" spans="3:11">
      <c r="C182" s="170">
        <v>6.18</v>
      </c>
      <c r="D182" s="171" t="s">
        <v>605</v>
      </c>
      <c r="E182" s="170" t="s">
        <v>797</v>
      </c>
      <c r="F182" s="171" t="s">
        <v>605</v>
      </c>
      <c r="G182" s="176" t="s">
        <v>266</v>
      </c>
      <c r="H182" s="171" t="s">
        <v>89</v>
      </c>
      <c r="I182" s="173">
        <v>1</v>
      </c>
      <c r="J182" s="174"/>
      <c r="K182" s="175">
        <f t="shared" si="2"/>
        <v>0</v>
      </c>
    </row>
    <row r="183" spans="3:11">
      <c r="C183" s="170">
        <v>6.19</v>
      </c>
      <c r="D183" s="171" t="s">
        <v>606</v>
      </c>
      <c r="E183" s="170" t="s">
        <v>798</v>
      </c>
      <c r="F183" s="171" t="s">
        <v>606</v>
      </c>
      <c r="G183" s="176" t="s">
        <v>267</v>
      </c>
      <c r="H183" s="171" t="s">
        <v>89</v>
      </c>
      <c r="I183" s="173">
        <v>2</v>
      </c>
      <c r="J183" s="174"/>
      <c r="K183" s="175">
        <f t="shared" si="2"/>
        <v>0</v>
      </c>
    </row>
    <row r="184" spans="3:11">
      <c r="C184" s="170">
        <v>6.2</v>
      </c>
      <c r="D184" s="171" t="s">
        <v>607</v>
      </c>
      <c r="E184" s="170" t="s">
        <v>799</v>
      </c>
      <c r="F184" s="171" t="s">
        <v>607</v>
      </c>
      <c r="G184" s="176" t="s">
        <v>268</v>
      </c>
      <c r="H184" s="171" t="s">
        <v>89</v>
      </c>
      <c r="I184" s="173">
        <v>2</v>
      </c>
      <c r="J184" s="174"/>
      <c r="K184" s="175">
        <f t="shared" si="2"/>
        <v>0</v>
      </c>
    </row>
    <row r="185" spans="3:11">
      <c r="C185" s="170">
        <v>6.21</v>
      </c>
      <c r="D185" s="171" t="s">
        <v>608</v>
      </c>
      <c r="E185" s="170" t="s">
        <v>800</v>
      </c>
      <c r="F185" s="171" t="s">
        <v>608</v>
      </c>
      <c r="G185" s="176" t="s">
        <v>269</v>
      </c>
      <c r="H185" s="171" t="s">
        <v>89</v>
      </c>
      <c r="I185" s="173">
        <v>1</v>
      </c>
      <c r="J185" s="174"/>
      <c r="K185" s="175">
        <f t="shared" si="2"/>
        <v>0</v>
      </c>
    </row>
    <row r="186" spans="3:11">
      <c r="C186" s="170">
        <v>6.22</v>
      </c>
      <c r="D186" s="171" t="s">
        <v>609</v>
      </c>
      <c r="E186" s="170" t="s">
        <v>801</v>
      </c>
      <c r="F186" s="171" t="s">
        <v>609</v>
      </c>
      <c r="G186" s="176" t="s">
        <v>270</v>
      </c>
      <c r="H186" s="171" t="s">
        <v>89</v>
      </c>
      <c r="I186" s="173">
        <v>2</v>
      </c>
      <c r="J186" s="174"/>
      <c r="K186" s="175">
        <f t="shared" si="2"/>
        <v>0</v>
      </c>
    </row>
    <row r="187" spans="3:11">
      <c r="C187" s="170">
        <v>6.23</v>
      </c>
      <c r="D187" s="171" t="s">
        <v>610</v>
      </c>
      <c r="E187" s="170" t="s">
        <v>802</v>
      </c>
      <c r="F187" s="171" t="s">
        <v>610</v>
      </c>
      <c r="G187" s="176" t="s">
        <v>271</v>
      </c>
      <c r="H187" s="171" t="s">
        <v>89</v>
      </c>
      <c r="I187" s="173">
        <v>8</v>
      </c>
      <c r="J187" s="174"/>
      <c r="K187" s="175">
        <f t="shared" si="2"/>
        <v>0</v>
      </c>
    </row>
    <row r="188" spans="3:11">
      <c r="C188" s="170">
        <v>6.2399999999999904</v>
      </c>
      <c r="D188" s="171" t="s">
        <v>611</v>
      </c>
      <c r="E188" s="170" t="s">
        <v>803</v>
      </c>
      <c r="F188" s="171" t="s">
        <v>611</v>
      </c>
      <c r="G188" s="176" t="s">
        <v>272</v>
      </c>
      <c r="H188" s="171" t="s">
        <v>89</v>
      </c>
      <c r="I188" s="173">
        <v>2</v>
      </c>
      <c r="J188" s="174"/>
      <c r="K188" s="175">
        <f t="shared" si="2"/>
        <v>0</v>
      </c>
    </row>
    <row r="189" spans="3:11" ht="27.6">
      <c r="C189" s="170">
        <v>6.2499999999999902</v>
      </c>
      <c r="D189" s="171" t="s">
        <v>612</v>
      </c>
      <c r="E189" s="170" t="s">
        <v>804</v>
      </c>
      <c r="F189" s="171" t="s">
        <v>612</v>
      </c>
      <c r="G189" s="176" t="s">
        <v>273</v>
      </c>
      <c r="H189" s="171" t="s">
        <v>89</v>
      </c>
      <c r="I189" s="173">
        <v>1</v>
      </c>
      <c r="J189" s="174"/>
      <c r="K189" s="175">
        <f t="shared" si="2"/>
        <v>0</v>
      </c>
    </row>
    <row r="190" spans="3:11" ht="27.6">
      <c r="C190" s="170">
        <v>6.25999999999999</v>
      </c>
      <c r="D190" s="171" t="s">
        <v>613</v>
      </c>
      <c r="E190" s="170" t="s">
        <v>805</v>
      </c>
      <c r="F190" s="171" t="s">
        <v>613</v>
      </c>
      <c r="G190" s="176" t="s">
        <v>274</v>
      </c>
      <c r="H190" s="171" t="s">
        <v>89</v>
      </c>
      <c r="I190" s="173">
        <v>2</v>
      </c>
      <c r="J190" s="174"/>
      <c r="K190" s="175">
        <f t="shared" si="2"/>
        <v>0</v>
      </c>
    </row>
    <row r="191" spans="3:11" ht="27.6">
      <c r="C191" s="170">
        <v>6.2699999999999898</v>
      </c>
      <c r="D191" s="171" t="s">
        <v>614</v>
      </c>
      <c r="E191" s="170" t="s">
        <v>806</v>
      </c>
      <c r="F191" s="171" t="s">
        <v>614</v>
      </c>
      <c r="G191" s="176" t="s">
        <v>275</v>
      </c>
      <c r="H191" s="171" t="s">
        <v>90</v>
      </c>
      <c r="I191" s="173">
        <v>11.61</v>
      </c>
      <c r="J191" s="174"/>
      <c r="K191" s="175">
        <f t="shared" si="2"/>
        <v>0</v>
      </c>
    </row>
    <row r="192" spans="3:11" ht="41.4">
      <c r="C192" s="170">
        <v>6.2799999999999896</v>
      </c>
      <c r="D192" s="171" t="s">
        <v>615</v>
      </c>
      <c r="E192" s="170" t="s">
        <v>807</v>
      </c>
      <c r="F192" s="171" t="s">
        <v>615</v>
      </c>
      <c r="G192" s="176" t="s">
        <v>276</v>
      </c>
      <c r="H192" s="171" t="s">
        <v>89</v>
      </c>
      <c r="I192" s="173">
        <v>1</v>
      </c>
      <c r="J192" s="174"/>
      <c r="K192" s="175">
        <f t="shared" si="2"/>
        <v>0</v>
      </c>
    </row>
    <row r="193" spans="3:11">
      <c r="C193" s="166"/>
      <c r="D193" s="167"/>
      <c r="E193" s="166"/>
      <c r="F193" s="167"/>
      <c r="G193" s="226" t="s">
        <v>277</v>
      </c>
      <c r="H193" s="167"/>
      <c r="I193" s="168"/>
      <c r="J193" s="169"/>
      <c r="K193" s="167"/>
    </row>
    <row r="194" spans="3:11">
      <c r="C194" s="170">
        <v>6.29</v>
      </c>
      <c r="D194" s="171" t="s">
        <v>616</v>
      </c>
      <c r="E194" s="170" t="s">
        <v>808</v>
      </c>
      <c r="F194" s="171" t="s">
        <v>616</v>
      </c>
      <c r="G194" s="176" t="s">
        <v>278</v>
      </c>
      <c r="H194" s="171" t="s">
        <v>90</v>
      </c>
      <c r="I194" s="173">
        <v>274.31</v>
      </c>
      <c r="J194" s="174"/>
      <c r="K194" s="175">
        <f t="shared" si="2"/>
        <v>0</v>
      </c>
    </row>
    <row r="195" spans="3:11">
      <c r="C195" s="170">
        <v>6.3</v>
      </c>
      <c r="D195" s="171" t="s">
        <v>617</v>
      </c>
      <c r="E195" s="170" t="s">
        <v>809</v>
      </c>
      <c r="F195" s="171" t="s">
        <v>617</v>
      </c>
      <c r="G195" s="176" t="s">
        <v>279</v>
      </c>
      <c r="H195" s="171" t="s">
        <v>90</v>
      </c>
      <c r="I195" s="173">
        <v>81.17</v>
      </c>
      <c r="J195" s="174"/>
      <c r="K195" s="175">
        <f t="shared" si="2"/>
        <v>0</v>
      </c>
    </row>
    <row r="196" spans="3:11">
      <c r="C196" s="170">
        <v>6.31</v>
      </c>
      <c r="D196" s="171" t="s">
        <v>618</v>
      </c>
      <c r="E196" s="170" t="s">
        <v>810</v>
      </c>
      <c r="F196" s="171" t="s">
        <v>618</v>
      </c>
      <c r="G196" s="176" t="s">
        <v>280</v>
      </c>
      <c r="H196" s="171" t="s">
        <v>90</v>
      </c>
      <c r="I196" s="173">
        <v>244.2</v>
      </c>
      <c r="J196" s="174"/>
      <c r="K196" s="175">
        <f t="shared" si="2"/>
        <v>0</v>
      </c>
    </row>
    <row r="197" spans="3:11">
      <c r="C197" s="170">
        <v>6.32</v>
      </c>
      <c r="D197" s="171" t="s">
        <v>619</v>
      </c>
      <c r="E197" s="170" t="s">
        <v>811</v>
      </c>
      <c r="F197" s="171" t="s">
        <v>619</v>
      </c>
      <c r="G197" s="176" t="s">
        <v>281</v>
      </c>
      <c r="H197" s="171" t="s">
        <v>90</v>
      </c>
      <c r="I197" s="173">
        <v>19.850000000000001</v>
      </c>
      <c r="J197" s="174"/>
      <c r="K197" s="175">
        <f t="shared" si="2"/>
        <v>0</v>
      </c>
    </row>
    <row r="198" spans="3:11">
      <c r="C198" s="170">
        <v>6.33</v>
      </c>
      <c r="D198" s="171" t="s">
        <v>620</v>
      </c>
      <c r="E198" s="170" t="s">
        <v>812</v>
      </c>
      <c r="F198" s="171" t="s">
        <v>620</v>
      </c>
      <c r="G198" s="176" t="s">
        <v>282</v>
      </c>
      <c r="H198" s="171" t="s">
        <v>90</v>
      </c>
      <c r="I198" s="173">
        <v>206.9</v>
      </c>
      <c r="J198" s="174"/>
      <c r="K198" s="175">
        <f t="shared" si="2"/>
        <v>0</v>
      </c>
    </row>
    <row r="199" spans="3:11">
      <c r="C199" s="170">
        <v>6.34</v>
      </c>
      <c r="D199" s="171" t="s">
        <v>621</v>
      </c>
      <c r="E199" s="170" t="s">
        <v>813</v>
      </c>
      <c r="F199" s="171" t="s">
        <v>621</v>
      </c>
      <c r="G199" s="176" t="s">
        <v>283</v>
      </c>
      <c r="H199" s="171" t="s">
        <v>90</v>
      </c>
      <c r="I199" s="173">
        <v>25.3</v>
      </c>
      <c r="J199" s="174"/>
      <c r="K199" s="175">
        <f t="shared" si="2"/>
        <v>0</v>
      </c>
    </row>
    <row r="200" spans="3:11">
      <c r="C200" s="170">
        <v>6.35</v>
      </c>
      <c r="D200" s="171" t="s">
        <v>596</v>
      </c>
      <c r="E200" s="170" t="s">
        <v>814</v>
      </c>
      <c r="F200" s="171" t="s">
        <v>596</v>
      </c>
      <c r="G200" s="176" t="s">
        <v>257</v>
      </c>
      <c r="H200" s="171" t="s">
        <v>89</v>
      </c>
      <c r="I200" s="173">
        <v>219</v>
      </c>
      <c r="J200" s="174"/>
      <c r="K200" s="175">
        <f t="shared" si="2"/>
        <v>0</v>
      </c>
    </row>
    <row r="201" spans="3:11">
      <c r="C201" s="170">
        <v>6.36</v>
      </c>
      <c r="D201" s="171" t="s">
        <v>622</v>
      </c>
      <c r="E201" s="170" t="s">
        <v>815</v>
      </c>
      <c r="F201" s="171" t="s">
        <v>622</v>
      </c>
      <c r="G201" s="176" t="s">
        <v>284</v>
      </c>
      <c r="H201" s="171" t="s">
        <v>89</v>
      </c>
      <c r="I201" s="173">
        <v>6</v>
      </c>
      <c r="J201" s="174"/>
      <c r="K201" s="175">
        <f t="shared" si="2"/>
        <v>0</v>
      </c>
    </row>
    <row r="202" spans="3:11">
      <c r="C202" s="170">
        <v>6.37</v>
      </c>
      <c r="D202" s="171" t="s">
        <v>623</v>
      </c>
      <c r="E202" s="170" t="s">
        <v>816</v>
      </c>
      <c r="F202" s="171" t="s">
        <v>623</v>
      </c>
      <c r="G202" s="176" t="s">
        <v>92</v>
      </c>
      <c r="H202" s="171" t="s">
        <v>89</v>
      </c>
      <c r="I202" s="173">
        <v>1</v>
      </c>
      <c r="J202" s="174"/>
      <c r="K202" s="175">
        <f t="shared" si="2"/>
        <v>0</v>
      </c>
    </row>
    <row r="203" spans="3:11">
      <c r="C203" s="170">
        <v>6.38</v>
      </c>
      <c r="D203" s="171" t="s">
        <v>624</v>
      </c>
      <c r="E203" s="170" t="s">
        <v>817</v>
      </c>
      <c r="F203" s="171" t="s">
        <v>624</v>
      </c>
      <c r="G203" s="176" t="s">
        <v>285</v>
      </c>
      <c r="H203" s="171" t="s">
        <v>89</v>
      </c>
      <c r="I203" s="173">
        <v>93</v>
      </c>
      <c r="J203" s="174"/>
      <c r="K203" s="175">
        <f t="shared" si="2"/>
        <v>0</v>
      </c>
    </row>
    <row r="204" spans="3:11">
      <c r="C204" s="170">
        <v>6.39</v>
      </c>
      <c r="D204" s="171" t="s">
        <v>625</v>
      </c>
      <c r="E204" s="170" t="s">
        <v>818</v>
      </c>
      <c r="F204" s="171" t="s">
        <v>625</v>
      </c>
      <c r="G204" s="176" t="s">
        <v>286</v>
      </c>
      <c r="H204" s="171" t="s">
        <v>89</v>
      </c>
      <c r="I204" s="173">
        <v>90</v>
      </c>
      <c r="J204" s="174"/>
      <c r="K204" s="175">
        <f t="shared" si="2"/>
        <v>0</v>
      </c>
    </row>
    <row r="205" spans="3:11">
      <c r="C205" s="170">
        <v>6.4</v>
      </c>
      <c r="D205" s="171" t="s">
        <v>626</v>
      </c>
      <c r="E205" s="170" t="s">
        <v>819</v>
      </c>
      <c r="F205" s="171" t="s">
        <v>626</v>
      </c>
      <c r="G205" s="176" t="s">
        <v>287</v>
      </c>
      <c r="H205" s="171" t="s">
        <v>89</v>
      </c>
      <c r="I205" s="173">
        <v>29</v>
      </c>
      <c r="J205" s="174"/>
      <c r="K205" s="175">
        <f t="shared" si="2"/>
        <v>0</v>
      </c>
    </row>
    <row r="206" spans="3:11">
      <c r="C206" s="170">
        <v>6.41</v>
      </c>
      <c r="D206" s="171" t="s">
        <v>627</v>
      </c>
      <c r="E206" s="170" t="s">
        <v>820</v>
      </c>
      <c r="F206" s="171" t="s">
        <v>627</v>
      </c>
      <c r="G206" s="176" t="s">
        <v>288</v>
      </c>
      <c r="H206" s="171" t="s">
        <v>113</v>
      </c>
      <c r="I206" s="173">
        <v>242.61250000000001</v>
      </c>
      <c r="J206" s="174"/>
      <c r="K206" s="175">
        <f t="shared" si="2"/>
        <v>0</v>
      </c>
    </row>
    <row r="207" spans="3:11">
      <c r="C207" s="170">
        <v>6.42</v>
      </c>
      <c r="D207" s="171" t="s">
        <v>628</v>
      </c>
      <c r="E207" s="170" t="s">
        <v>821</v>
      </c>
      <c r="F207" s="171" t="s">
        <v>628</v>
      </c>
      <c r="G207" s="176" t="s">
        <v>289</v>
      </c>
      <c r="H207" s="171" t="s">
        <v>113</v>
      </c>
      <c r="I207" s="173">
        <v>34.68</v>
      </c>
      <c r="J207" s="174"/>
      <c r="K207" s="175">
        <f t="shared" ref="K207:K257" si="3">+ROUND(I207*J207,0)</f>
        <v>0</v>
      </c>
    </row>
    <row r="208" spans="3:11">
      <c r="C208" s="170">
        <v>6.43</v>
      </c>
      <c r="D208" s="171" t="s">
        <v>455</v>
      </c>
      <c r="E208" s="170" t="s">
        <v>822</v>
      </c>
      <c r="F208" s="171" t="s">
        <v>455</v>
      </c>
      <c r="G208" s="176" t="s">
        <v>110</v>
      </c>
      <c r="H208" s="171" t="s">
        <v>113</v>
      </c>
      <c r="I208" s="173">
        <v>52.02</v>
      </c>
      <c r="J208" s="174"/>
      <c r="K208" s="175">
        <f t="shared" si="3"/>
        <v>0</v>
      </c>
    </row>
    <row r="209" spans="3:11">
      <c r="C209" s="170">
        <v>6.44</v>
      </c>
      <c r="D209" s="171" t="s">
        <v>629</v>
      </c>
      <c r="E209" s="170" t="s">
        <v>823</v>
      </c>
      <c r="F209" s="171" t="s">
        <v>629</v>
      </c>
      <c r="G209" s="176" t="s">
        <v>290</v>
      </c>
      <c r="H209" s="171" t="s">
        <v>113</v>
      </c>
      <c r="I209" s="173">
        <v>173.4</v>
      </c>
      <c r="J209" s="174"/>
      <c r="K209" s="175">
        <f t="shared" si="3"/>
        <v>0</v>
      </c>
    </row>
    <row r="210" spans="3:11">
      <c r="C210" s="170">
        <v>6.45</v>
      </c>
      <c r="D210" s="171" t="s">
        <v>630</v>
      </c>
      <c r="E210" s="170" t="s">
        <v>824</v>
      </c>
      <c r="F210" s="171" t="s">
        <v>630</v>
      </c>
      <c r="G210" s="176" t="s">
        <v>291</v>
      </c>
      <c r="H210" s="171" t="s">
        <v>89</v>
      </c>
      <c r="I210" s="173">
        <v>1</v>
      </c>
      <c r="J210" s="174"/>
      <c r="K210" s="175">
        <f t="shared" si="3"/>
        <v>0</v>
      </c>
    </row>
    <row r="211" spans="3:11">
      <c r="C211" s="166"/>
      <c r="D211" s="167"/>
      <c r="E211" s="166"/>
      <c r="F211" s="167"/>
      <c r="G211" s="226" t="s">
        <v>292</v>
      </c>
      <c r="H211" s="167"/>
      <c r="I211" s="168"/>
      <c r="J211" s="169"/>
      <c r="K211" s="167"/>
    </row>
    <row r="212" spans="3:11">
      <c r="C212" s="170">
        <v>6.45</v>
      </c>
      <c r="D212" s="171" t="s">
        <v>616</v>
      </c>
      <c r="E212" s="170" t="s">
        <v>825</v>
      </c>
      <c r="F212" s="171" t="s">
        <v>616</v>
      </c>
      <c r="G212" s="176" t="s">
        <v>278</v>
      </c>
      <c r="H212" s="171" t="s">
        <v>90</v>
      </c>
      <c r="I212" s="173">
        <v>12.62</v>
      </c>
      <c r="J212" s="174"/>
      <c r="K212" s="175">
        <f t="shared" si="3"/>
        <v>0</v>
      </c>
    </row>
    <row r="213" spans="3:11">
      <c r="C213" s="170">
        <v>6.46</v>
      </c>
      <c r="D213" s="171" t="s">
        <v>617</v>
      </c>
      <c r="E213" s="170" t="s">
        <v>826</v>
      </c>
      <c r="F213" s="171" t="s">
        <v>617</v>
      </c>
      <c r="G213" s="176" t="s">
        <v>279</v>
      </c>
      <c r="H213" s="171" t="s">
        <v>90</v>
      </c>
      <c r="I213" s="173">
        <v>118.2</v>
      </c>
      <c r="J213" s="174"/>
      <c r="K213" s="175">
        <f t="shared" si="3"/>
        <v>0</v>
      </c>
    </row>
    <row r="214" spans="3:11">
      <c r="C214" s="170">
        <v>6.47</v>
      </c>
      <c r="D214" s="171" t="s">
        <v>618</v>
      </c>
      <c r="E214" s="170" t="s">
        <v>827</v>
      </c>
      <c r="F214" s="171" t="s">
        <v>618</v>
      </c>
      <c r="G214" s="176" t="s">
        <v>280</v>
      </c>
      <c r="H214" s="171" t="s">
        <v>90</v>
      </c>
      <c r="I214" s="173">
        <v>48.71</v>
      </c>
      <c r="J214" s="174"/>
      <c r="K214" s="175">
        <f t="shared" si="3"/>
        <v>0</v>
      </c>
    </row>
    <row r="215" spans="3:11">
      <c r="C215" s="170">
        <v>6.48</v>
      </c>
      <c r="D215" s="171" t="s">
        <v>619</v>
      </c>
      <c r="E215" s="170" t="s">
        <v>828</v>
      </c>
      <c r="F215" s="171" t="s">
        <v>619</v>
      </c>
      <c r="G215" s="176" t="s">
        <v>281</v>
      </c>
      <c r="H215" s="171" t="s">
        <v>90</v>
      </c>
      <c r="I215" s="173">
        <v>91.52</v>
      </c>
      <c r="J215" s="174"/>
      <c r="K215" s="175">
        <f t="shared" si="3"/>
        <v>0</v>
      </c>
    </row>
    <row r="216" spans="3:11">
      <c r="C216" s="170">
        <v>6.49</v>
      </c>
      <c r="D216" s="171" t="s">
        <v>631</v>
      </c>
      <c r="E216" s="170" t="s">
        <v>829</v>
      </c>
      <c r="F216" s="171" t="s">
        <v>631</v>
      </c>
      <c r="G216" s="176" t="s">
        <v>106</v>
      </c>
      <c r="H216" s="171" t="s">
        <v>90</v>
      </c>
      <c r="I216" s="173">
        <v>20.46</v>
      </c>
      <c r="J216" s="174"/>
      <c r="K216" s="175">
        <f t="shared" si="3"/>
        <v>0</v>
      </c>
    </row>
    <row r="217" spans="3:11">
      <c r="C217" s="170">
        <v>6.5</v>
      </c>
      <c r="D217" s="171" t="s">
        <v>632</v>
      </c>
      <c r="E217" s="170" t="s">
        <v>830</v>
      </c>
      <c r="F217" s="171" t="s">
        <v>632</v>
      </c>
      <c r="G217" s="176" t="s">
        <v>107</v>
      </c>
      <c r="H217" s="171" t="s">
        <v>90</v>
      </c>
      <c r="I217" s="173">
        <v>26.3</v>
      </c>
      <c r="J217" s="174"/>
      <c r="K217" s="175">
        <f t="shared" si="3"/>
        <v>0</v>
      </c>
    </row>
    <row r="218" spans="3:11">
      <c r="C218" s="170">
        <v>6.51</v>
      </c>
      <c r="D218" s="171" t="s">
        <v>596</v>
      </c>
      <c r="E218" s="170" t="s">
        <v>831</v>
      </c>
      <c r="F218" s="171" t="s">
        <v>596</v>
      </c>
      <c r="G218" s="176" t="s">
        <v>257</v>
      </c>
      <c r="H218" s="171" t="s">
        <v>89</v>
      </c>
      <c r="I218" s="173">
        <v>56</v>
      </c>
      <c r="J218" s="174"/>
      <c r="K218" s="175">
        <f t="shared" si="3"/>
        <v>0</v>
      </c>
    </row>
    <row r="219" spans="3:11">
      <c r="C219" s="170">
        <v>6.52</v>
      </c>
      <c r="D219" s="171" t="s">
        <v>627</v>
      </c>
      <c r="E219" s="170" t="s">
        <v>832</v>
      </c>
      <c r="F219" s="171" t="s">
        <v>627</v>
      </c>
      <c r="G219" s="176" t="s">
        <v>288</v>
      </c>
      <c r="H219" s="171" t="s">
        <v>113</v>
      </c>
      <c r="I219" s="173">
        <v>339.69900000000001</v>
      </c>
      <c r="J219" s="174"/>
      <c r="K219" s="175">
        <f t="shared" si="3"/>
        <v>0</v>
      </c>
    </row>
    <row r="220" spans="3:11">
      <c r="C220" s="170">
        <v>6.53</v>
      </c>
      <c r="D220" s="171" t="s">
        <v>628</v>
      </c>
      <c r="E220" s="170" t="s">
        <v>833</v>
      </c>
      <c r="F220" s="171" t="s">
        <v>628</v>
      </c>
      <c r="G220" s="176" t="s">
        <v>289</v>
      </c>
      <c r="H220" s="171" t="s">
        <v>113</v>
      </c>
      <c r="I220" s="173">
        <v>50.0212</v>
      </c>
      <c r="J220" s="174"/>
      <c r="K220" s="175">
        <f t="shared" si="3"/>
        <v>0</v>
      </c>
    </row>
    <row r="221" spans="3:11">
      <c r="C221" s="170">
        <v>6.54</v>
      </c>
      <c r="D221" s="171" t="s">
        <v>455</v>
      </c>
      <c r="E221" s="170" t="s">
        <v>834</v>
      </c>
      <c r="F221" s="171" t="s">
        <v>455</v>
      </c>
      <c r="G221" s="176" t="s">
        <v>110</v>
      </c>
      <c r="H221" s="171" t="s">
        <v>113</v>
      </c>
      <c r="I221" s="173">
        <v>75.03179999999999</v>
      </c>
      <c r="J221" s="174"/>
      <c r="K221" s="175">
        <f t="shared" si="3"/>
        <v>0</v>
      </c>
    </row>
    <row r="222" spans="3:11">
      <c r="C222" s="170">
        <v>6.55</v>
      </c>
      <c r="D222" s="171" t="s">
        <v>629</v>
      </c>
      <c r="E222" s="170" t="s">
        <v>835</v>
      </c>
      <c r="F222" s="171" t="s">
        <v>629</v>
      </c>
      <c r="G222" s="176" t="s">
        <v>290</v>
      </c>
      <c r="H222" s="171" t="s">
        <v>113</v>
      </c>
      <c r="I222" s="173">
        <v>225.28399999999999</v>
      </c>
      <c r="J222" s="174"/>
      <c r="K222" s="175">
        <f t="shared" si="3"/>
        <v>0</v>
      </c>
    </row>
    <row r="223" spans="3:11">
      <c r="C223" s="170">
        <v>6.56</v>
      </c>
      <c r="D223" s="171" t="s">
        <v>633</v>
      </c>
      <c r="E223" s="170" t="s">
        <v>836</v>
      </c>
      <c r="F223" s="171" t="s">
        <v>633</v>
      </c>
      <c r="G223" s="176" t="s">
        <v>293</v>
      </c>
      <c r="H223" s="171" t="s">
        <v>89</v>
      </c>
      <c r="I223" s="173">
        <v>16</v>
      </c>
      <c r="J223" s="174"/>
      <c r="K223" s="175">
        <f t="shared" si="3"/>
        <v>0</v>
      </c>
    </row>
    <row r="224" spans="3:11">
      <c r="C224" s="170">
        <v>6.57</v>
      </c>
      <c r="D224" s="171" t="s">
        <v>622</v>
      </c>
      <c r="E224" s="170" t="s">
        <v>837</v>
      </c>
      <c r="F224" s="171" t="s">
        <v>622</v>
      </c>
      <c r="G224" s="176" t="s">
        <v>284</v>
      </c>
      <c r="H224" s="171" t="s">
        <v>89</v>
      </c>
      <c r="I224" s="173">
        <v>14</v>
      </c>
      <c r="J224" s="174"/>
      <c r="K224" s="175">
        <f t="shared" si="3"/>
        <v>0</v>
      </c>
    </row>
    <row r="225" spans="3:11">
      <c r="C225" s="170">
        <v>6.58</v>
      </c>
      <c r="D225" s="171" t="s">
        <v>623</v>
      </c>
      <c r="E225" s="170" t="s">
        <v>838</v>
      </c>
      <c r="F225" s="171" t="s">
        <v>623</v>
      </c>
      <c r="G225" s="176" t="s">
        <v>92</v>
      </c>
      <c r="H225" s="171" t="s">
        <v>89</v>
      </c>
      <c r="I225" s="173">
        <v>3</v>
      </c>
      <c r="J225" s="174"/>
      <c r="K225" s="175">
        <f t="shared" si="3"/>
        <v>0</v>
      </c>
    </row>
    <row r="226" spans="3:11">
      <c r="C226" s="170">
        <v>6.59</v>
      </c>
      <c r="D226" s="171" t="s">
        <v>634</v>
      </c>
      <c r="E226" s="170" t="s">
        <v>839</v>
      </c>
      <c r="F226" s="171" t="s">
        <v>634</v>
      </c>
      <c r="G226" s="176" t="s">
        <v>294</v>
      </c>
      <c r="H226" s="171" t="s">
        <v>90</v>
      </c>
      <c r="I226" s="173">
        <v>10</v>
      </c>
      <c r="J226" s="174"/>
      <c r="K226" s="175">
        <f t="shared" si="3"/>
        <v>0</v>
      </c>
    </row>
    <row r="227" spans="3:11">
      <c r="C227" s="166"/>
      <c r="D227" s="167"/>
      <c r="E227" s="166"/>
      <c r="F227" s="167"/>
      <c r="G227" s="226" t="s">
        <v>295</v>
      </c>
      <c r="H227" s="167"/>
      <c r="I227" s="168"/>
      <c r="J227" s="169"/>
      <c r="K227" s="167"/>
    </row>
    <row r="228" spans="3:11" ht="27.6">
      <c r="C228" s="170">
        <v>6.6</v>
      </c>
      <c r="D228" s="171" t="s">
        <v>635</v>
      </c>
      <c r="E228" s="170" t="s">
        <v>840</v>
      </c>
      <c r="F228" s="171" t="s">
        <v>635</v>
      </c>
      <c r="G228" s="176" t="s">
        <v>296</v>
      </c>
      <c r="H228" s="171" t="s">
        <v>90</v>
      </c>
      <c r="I228" s="173">
        <v>585.03</v>
      </c>
      <c r="J228" s="174"/>
      <c r="K228" s="175">
        <f t="shared" si="3"/>
        <v>0</v>
      </c>
    </row>
    <row r="229" spans="3:11">
      <c r="C229" s="170">
        <v>6.61</v>
      </c>
      <c r="D229" s="171" t="s">
        <v>636</v>
      </c>
      <c r="E229" s="170" t="s">
        <v>841</v>
      </c>
      <c r="F229" s="171" t="s">
        <v>636</v>
      </c>
      <c r="G229" s="176" t="s">
        <v>297</v>
      </c>
      <c r="H229" s="171" t="s">
        <v>90</v>
      </c>
      <c r="I229" s="173">
        <v>1</v>
      </c>
      <c r="J229" s="174"/>
      <c r="K229" s="175">
        <f t="shared" si="3"/>
        <v>0</v>
      </c>
    </row>
    <row r="230" spans="3:11" ht="27.6">
      <c r="C230" s="170">
        <v>6.62</v>
      </c>
      <c r="D230" s="171" t="s">
        <v>637</v>
      </c>
      <c r="E230" s="170" t="s">
        <v>842</v>
      </c>
      <c r="F230" s="171" t="s">
        <v>637</v>
      </c>
      <c r="G230" s="176" t="s">
        <v>298</v>
      </c>
      <c r="H230" s="171" t="s">
        <v>90</v>
      </c>
      <c r="I230" s="173">
        <v>4.63</v>
      </c>
      <c r="J230" s="174"/>
      <c r="K230" s="175">
        <f t="shared" si="3"/>
        <v>0</v>
      </c>
    </row>
    <row r="231" spans="3:11" ht="27.6">
      <c r="C231" s="170">
        <v>6.63</v>
      </c>
      <c r="D231" s="171" t="s">
        <v>638</v>
      </c>
      <c r="E231" s="170" t="s">
        <v>843</v>
      </c>
      <c r="F231" s="171" t="s">
        <v>638</v>
      </c>
      <c r="G231" s="176" t="s">
        <v>299</v>
      </c>
      <c r="H231" s="171" t="s">
        <v>90</v>
      </c>
      <c r="I231" s="173">
        <v>3.65</v>
      </c>
      <c r="J231" s="174"/>
      <c r="K231" s="175">
        <f t="shared" si="3"/>
        <v>0</v>
      </c>
    </row>
    <row r="232" spans="3:11" ht="27.6">
      <c r="C232" s="170">
        <v>6.64</v>
      </c>
      <c r="D232" s="171" t="s">
        <v>639</v>
      </c>
      <c r="E232" s="170" t="s">
        <v>844</v>
      </c>
      <c r="F232" s="171" t="s">
        <v>639</v>
      </c>
      <c r="G232" s="176" t="s">
        <v>300</v>
      </c>
      <c r="H232" s="171" t="s">
        <v>90</v>
      </c>
      <c r="I232" s="173">
        <v>212.71</v>
      </c>
      <c r="J232" s="174"/>
      <c r="K232" s="175">
        <f t="shared" si="3"/>
        <v>0</v>
      </c>
    </row>
    <row r="233" spans="3:11" ht="27.6">
      <c r="C233" s="170">
        <v>6.65</v>
      </c>
      <c r="D233" s="171" t="s">
        <v>640</v>
      </c>
      <c r="E233" s="170" t="s">
        <v>845</v>
      </c>
      <c r="F233" s="171" t="s">
        <v>640</v>
      </c>
      <c r="G233" s="176" t="s">
        <v>301</v>
      </c>
      <c r="H233" s="171" t="s">
        <v>90</v>
      </c>
      <c r="I233" s="173">
        <v>2</v>
      </c>
      <c r="J233" s="174"/>
      <c r="K233" s="175">
        <f t="shared" si="3"/>
        <v>0</v>
      </c>
    </row>
    <row r="234" spans="3:11" ht="27.6">
      <c r="C234" s="170">
        <v>6.66</v>
      </c>
      <c r="D234" s="171" t="s">
        <v>641</v>
      </c>
      <c r="E234" s="170" t="s">
        <v>846</v>
      </c>
      <c r="F234" s="171" t="s">
        <v>641</v>
      </c>
      <c r="G234" s="176" t="s">
        <v>302</v>
      </c>
      <c r="H234" s="171" t="s">
        <v>90</v>
      </c>
      <c r="I234" s="173">
        <v>68</v>
      </c>
      <c r="J234" s="174"/>
      <c r="K234" s="175">
        <f t="shared" si="3"/>
        <v>0</v>
      </c>
    </row>
    <row r="235" spans="3:11">
      <c r="C235" s="170">
        <v>6.67</v>
      </c>
      <c r="D235" s="171" t="s">
        <v>642</v>
      </c>
      <c r="E235" s="170" t="s">
        <v>847</v>
      </c>
      <c r="F235" s="171" t="s">
        <v>642</v>
      </c>
      <c r="G235" s="176" t="s">
        <v>303</v>
      </c>
      <c r="H235" s="171" t="s">
        <v>90</v>
      </c>
      <c r="I235" s="173">
        <v>1</v>
      </c>
      <c r="J235" s="174"/>
      <c r="K235" s="175">
        <f t="shared" si="3"/>
        <v>0</v>
      </c>
    </row>
    <row r="236" spans="3:11">
      <c r="C236" s="170">
        <v>6.6800000000000104</v>
      </c>
      <c r="D236" s="171" t="s">
        <v>643</v>
      </c>
      <c r="E236" s="170" t="s">
        <v>848</v>
      </c>
      <c r="F236" s="171" t="s">
        <v>643</v>
      </c>
      <c r="G236" s="176" t="s">
        <v>304</v>
      </c>
      <c r="H236" s="171" t="s">
        <v>89</v>
      </c>
      <c r="I236" s="173">
        <v>1</v>
      </c>
      <c r="J236" s="174"/>
      <c r="K236" s="175">
        <f t="shared" si="3"/>
        <v>0</v>
      </c>
    </row>
    <row r="237" spans="3:11">
      <c r="C237" s="170">
        <v>6.6900000000000102</v>
      </c>
      <c r="D237" s="171" t="s">
        <v>644</v>
      </c>
      <c r="E237" s="170" t="s">
        <v>849</v>
      </c>
      <c r="F237" s="171" t="s">
        <v>644</v>
      </c>
      <c r="G237" s="176" t="s">
        <v>305</v>
      </c>
      <c r="H237" s="171" t="s">
        <v>89</v>
      </c>
      <c r="I237" s="173">
        <v>3</v>
      </c>
      <c r="J237" s="174"/>
      <c r="K237" s="175">
        <f t="shared" si="3"/>
        <v>0</v>
      </c>
    </row>
    <row r="238" spans="3:11">
      <c r="C238" s="170">
        <v>6.7000000000000099</v>
      </c>
      <c r="D238" s="171" t="s">
        <v>645</v>
      </c>
      <c r="E238" s="170" t="s">
        <v>850</v>
      </c>
      <c r="F238" s="171" t="s">
        <v>645</v>
      </c>
      <c r="G238" s="176" t="s">
        <v>108</v>
      </c>
      <c r="H238" s="171" t="s">
        <v>89</v>
      </c>
      <c r="I238" s="173">
        <v>219</v>
      </c>
      <c r="J238" s="174"/>
      <c r="K238" s="175">
        <f t="shared" si="3"/>
        <v>0</v>
      </c>
    </row>
    <row r="239" spans="3:11">
      <c r="C239" s="170">
        <v>6.7100000000000097</v>
      </c>
      <c r="D239" s="171" t="s">
        <v>646</v>
      </c>
      <c r="E239" s="170" t="s">
        <v>851</v>
      </c>
      <c r="F239" s="171" t="s">
        <v>646</v>
      </c>
      <c r="G239" s="176" t="s">
        <v>306</v>
      </c>
      <c r="H239" s="171" t="s">
        <v>89</v>
      </c>
      <c r="I239" s="173">
        <v>36</v>
      </c>
      <c r="J239" s="174"/>
      <c r="K239" s="175">
        <f t="shared" si="3"/>
        <v>0</v>
      </c>
    </row>
    <row r="240" spans="3:11">
      <c r="C240" s="170">
        <v>6.7200000000000104</v>
      </c>
      <c r="D240" s="171" t="s">
        <v>647</v>
      </c>
      <c r="E240" s="170" t="s">
        <v>852</v>
      </c>
      <c r="F240" s="171" t="s">
        <v>647</v>
      </c>
      <c r="G240" s="176" t="s">
        <v>307</v>
      </c>
      <c r="H240" s="171" t="s">
        <v>89</v>
      </c>
      <c r="I240" s="173">
        <v>28</v>
      </c>
      <c r="J240" s="174"/>
      <c r="K240" s="175">
        <f t="shared" si="3"/>
        <v>0</v>
      </c>
    </row>
    <row r="241" spans="3:11">
      <c r="C241" s="170">
        <v>6.7300000000000102</v>
      </c>
      <c r="D241" s="171" t="s">
        <v>648</v>
      </c>
      <c r="E241" s="170" t="s">
        <v>853</v>
      </c>
      <c r="F241" s="171" t="s">
        <v>648</v>
      </c>
      <c r="G241" s="176" t="s">
        <v>308</v>
      </c>
      <c r="H241" s="171" t="s">
        <v>89</v>
      </c>
      <c r="I241" s="173">
        <v>17</v>
      </c>
      <c r="J241" s="174"/>
      <c r="K241" s="175">
        <f t="shared" si="3"/>
        <v>0</v>
      </c>
    </row>
    <row r="242" spans="3:11">
      <c r="C242" s="170">
        <v>6.74000000000001</v>
      </c>
      <c r="D242" s="171" t="s">
        <v>649</v>
      </c>
      <c r="E242" s="170" t="s">
        <v>854</v>
      </c>
      <c r="F242" s="171" t="s">
        <v>649</v>
      </c>
      <c r="G242" s="176" t="s">
        <v>309</v>
      </c>
      <c r="H242" s="171" t="s">
        <v>89</v>
      </c>
      <c r="I242" s="173">
        <v>17</v>
      </c>
      <c r="J242" s="174"/>
      <c r="K242" s="175">
        <f t="shared" si="3"/>
        <v>0</v>
      </c>
    </row>
    <row r="243" spans="3:11">
      <c r="C243" s="170">
        <v>6.7500000000000098</v>
      </c>
      <c r="D243" s="171" t="s">
        <v>650</v>
      </c>
      <c r="E243" s="170" t="s">
        <v>855</v>
      </c>
      <c r="F243" s="171" t="s">
        <v>650</v>
      </c>
      <c r="G243" s="176" t="s">
        <v>310</v>
      </c>
      <c r="H243" s="171" t="s">
        <v>89</v>
      </c>
      <c r="I243" s="173">
        <v>276</v>
      </c>
      <c r="J243" s="174"/>
      <c r="K243" s="175">
        <f t="shared" si="3"/>
        <v>0</v>
      </c>
    </row>
    <row r="244" spans="3:11" ht="27.6">
      <c r="C244" s="170">
        <v>6.7600000000000096</v>
      </c>
      <c r="D244" s="171" t="s">
        <v>651</v>
      </c>
      <c r="E244" s="170" t="s">
        <v>856</v>
      </c>
      <c r="F244" s="171" t="s">
        <v>651</v>
      </c>
      <c r="G244" s="176" t="s">
        <v>311</v>
      </c>
      <c r="H244" s="171" t="s">
        <v>89</v>
      </c>
      <c r="I244" s="173">
        <v>2</v>
      </c>
      <c r="J244" s="174"/>
      <c r="K244" s="175">
        <f t="shared" si="3"/>
        <v>0</v>
      </c>
    </row>
    <row r="245" spans="3:11">
      <c r="C245" s="170">
        <v>6.7700000000000102</v>
      </c>
      <c r="D245" s="171" t="s">
        <v>652</v>
      </c>
      <c r="E245" s="170" t="s">
        <v>857</v>
      </c>
      <c r="F245" s="171" t="s">
        <v>652</v>
      </c>
      <c r="G245" s="176" t="s">
        <v>312</v>
      </c>
      <c r="H245" s="171" t="s">
        <v>89</v>
      </c>
      <c r="I245" s="173">
        <v>1</v>
      </c>
      <c r="J245" s="174"/>
      <c r="K245" s="175">
        <f t="shared" si="3"/>
        <v>0</v>
      </c>
    </row>
    <row r="246" spans="3:11">
      <c r="C246" s="170">
        <v>6.78000000000001</v>
      </c>
      <c r="D246" s="171" t="s">
        <v>653</v>
      </c>
      <c r="E246" s="170" t="s">
        <v>858</v>
      </c>
      <c r="F246" s="171" t="s">
        <v>653</v>
      </c>
      <c r="G246" s="176" t="s">
        <v>313</v>
      </c>
      <c r="H246" s="171" t="s">
        <v>90</v>
      </c>
      <c r="I246" s="173">
        <v>36.200000000000003</v>
      </c>
      <c r="J246" s="174"/>
      <c r="K246" s="175">
        <f t="shared" si="3"/>
        <v>0</v>
      </c>
    </row>
    <row r="247" spans="3:11">
      <c r="C247" s="170">
        <v>6.7900000000000098</v>
      </c>
      <c r="D247" s="171" t="s">
        <v>654</v>
      </c>
      <c r="E247" s="170" t="s">
        <v>859</v>
      </c>
      <c r="F247" s="171" t="s">
        <v>654</v>
      </c>
      <c r="G247" s="176" t="s">
        <v>314</v>
      </c>
      <c r="H247" s="171" t="s">
        <v>90</v>
      </c>
      <c r="I247" s="173">
        <v>60</v>
      </c>
      <c r="J247" s="174"/>
      <c r="K247" s="175">
        <f t="shared" si="3"/>
        <v>0</v>
      </c>
    </row>
    <row r="248" spans="3:11">
      <c r="C248" s="170">
        <v>6.8000000000000096</v>
      </c>
      <c r="D248" s="171" t="s">
        <v>655</v>
      </c>
      <c r="E248" s="170" t="s">
        <v>860</v>
      </c>
      <c r="F248" s="171" t="s">
        <v>655</v>
      </c>
      <c r="G248" s="176" t="s">
        <v>315</v>
      </c>
      <c r="H248" s="171" t="s">
        <v>89</v>
      </c>
      <c r="I248" s="173">
        <v>6</v>
      </c>
      <c r="J248" s="174"/>
      <c r="K248" s="175">
        <f t="shared" si="3"/>
        <v>0</v>
      </c>
    </row>
    <row r="249" spans="3:11">
      <c r="C249" s="170">
        <v>6.8100000000000103</v>
      </c>
      <c r="D249" s="171" t="s">
        <v>656</v>
      </c>
      <c r="E249" s="170" t="s">
        <v>861</v>
      </c>
      <c r="F249" s="171" t="s">
        <v>656</v>
      </c>
      <c r="G249" s="176" t="s">
        <v>316</v>
      </c>
      <c r="H249" s="171" t="s">
        <v>89</v>
      </c>
      <c r="I249" s="173">
        <v>1</v>
      </c>
      <c r="J249" s="174"/>
      <c r="K249" s="175">
        <f t="shared" si="3"/>
        <v>0</v>
      </c>
    </row>
    <row r="250" spans="3:11" ht="27.6">
      <c r="C250" s="170">
        <v>6.8200000000000101</v>
      </c>
      <c r="D250" s="171" t="s">
        <v>657</v>
      </c>
      <c r="E250" s="170" t="s">
        <v>862</v>
      </c>
      <c r="F250" s="171" t="s">
        <v>657</v>
      </c>
      <c r="G250" s="176" t="s">
        <v>317</v>
      </c>
      <c r="H250" s="171" t="s">
        <v>89</v>
      </c>
      <c r="I250" s="173">
        <v>5</v>
      </c>
      <c r="J250" s="174"/>
      <c r="K250" s="175">
        <f t="shared" si="3"/>
        <v>0</v>
      </c>
    </row>
    <row r="251" spans="3:11">
      <c r="C251" s="170">
        <v>6.8300000000000196</v>
      </c>
      <c r="D251" s="171" t="s">
        <v>658</v>
      </c>
      <c r="E251" s="170" t="s">
        <v>863</v>
      </c>
      <c r="F251" s="171" t="s">
        <v>658</v>
      </c>
      <c r="G251" s="176" t="s">
        <v>318</v>
      </c>
      <c r="H251" s="171" t="s">
        <v>89</v>
      </c>
      <c r="I251" s="173">
        <v>2</v>
      </c>
      <c r="J251" s="174"/>
      <c r="K251" s="175">
        <f t="shared" si="3"/>
        <v>0</v>
      </c>
    </row>
    <row r="252" spans="3:11">
      <c r="C252" s="170">
        <v>6.8400000000000203</v>
      </c>
      <c r="D252" s="171" t="s">
        <v>659</v>
      </c>
      <c r="E252" s="170" t="s">
        <v>864</v>
      </c>
      <c r="F252" s="171" t="s">
        <v>659</v>
      </c>
      <c r="G252" s="176" t="s">
        <v>319</v>
      </c>
      <c r="H252" s="171" t="s">
        <v>89</v>
      </c>
      <c r="I252" s="173">
        <v>1</v>
      </c>
      <c r="J252" s="174"/>
      <c r="K252" s="175">
        <f t="shared" si="3"/>
        <v>0</v>
      </c>
    </row>
    <row r="253" spans="3:11">
      <c r="C253" s="170">
        <v>6.8500000000000201</v>
      </c>
      <c r="D253" s="171" t="s">
        <v>660</v>
      </c>
      <c r="E253" s="170" t="s">
        <v>865</v>
      </c>
      <c r="F253" s="171" t="s">
        <v>660</v>
      </c>
      <c r="G253" s="176" t="s">
        <v>320</v>
      </c>
      <c r="H253" s="171" t="s">
        <v>89</v>
      </c>
      <c r="I253" s="173">
        <v>1</v>
      </c>
      <c r="J253" s="174"/>
      <c r="K253" s="175">
        <f t="shared" si="3"/>
        <v>0</v>
      </c>
    </row>
    <row r="254" spans="3:11">
      <c r="C254" s="170">
        <v>6.8600000000000199</v>
      </c>
      <c r="D254" s="171" t="s">
        <v>661</v>
      </c>
      <c r="E254" s="170" t="s">
        <v>866</v>
      </c>
      <c r="F254" s="171" t="s">
        <v>661</v>
      </c>
      <c r="G254" s="176" t="s">
        <v>321</v>
      </c>
      <c r="H254" s="171" t="s">
        <v>89</v>
      </c>
      <c r="I254" s="173">
        <v>1</v>
      </c>
      <c r="J254" s="174"/>
      <c r="K254" s="175">
        <f t="shared" si="3"/>
        <v>0</v>
      </c>
    </row>
    <row r="255" spans="3:11">
      <c r="C255" s="170">
        <v>6.8700000000000196</v>
      </c>
      <c r="D255" s="171" t="s">
        <v>662</v>
      </c>
      <c r="E255" s="170" t="s">
        <v>867</v>
      </c>
      <c r="F255" s="171" t="s">
        <v>662</v>
      </c>
      <c r="G255" s="176" t="s">
        <v>322</v>
      </c>
      <c r="H255" s="171" t="s">
        <v>89</v>
      </c>
      <c r="I255" s="173">
        <v>2</v>
      </c>
      <c r="J255" s="174"/>
      <c r="K255" s="175">
        <f t="shared" si="3"/>
        <v>0</v>
      </c>
    </row>
    <row r="256" spans="3:11">
      <c r="C256" s="170">
        <v>6.8800000000000203</v>
      </c>
      <c r="D256" s="171" t="s">
        <v>663</v>
      </c>
      <c r="E256" s="170" t="s">
        <v>868</v>
      </c>
      <c r="F256" s="171" t="s">
        <v>663</v>
      </c>
      <c r="G256" s="176" t="s">
        <v>323</v>
      </c>
      <c r="H256" s="171" t="s">
        <v>89</v>
      </c>
      <c r="I256" s="173">
        <v>3</v>
      </c>
      <c r="J256" s="174"/>
      <c r="K256" s="175">
        <f t="shared" si="3"/>
        <v>0</v>
      </c>
    </row>
    <row r="257" spans="3:11">
      <c r="C257" s="170">
        <v>6.8900000000000201</v>
      </c>
      <c r="D257" s="171" t="s">
        <v>664</v>
      </c>
      <c r="E257" s="170" t="s">
        <v>869</v>
      </c>
      <c r="F257" s="171" t="s">
        <v>664</v>
      </c>
      <c r="G257" s="176" t="s">
        <v>324</v>
      </c>
      <c r="H257" s="171" t="s">
        <v>89</v>
      </c>
      <c r="I257" s="173">
        <v>1</v>
      </c>
      <c r="J257" s="174"/>
      <c r="K257" s="175">
        <f t="shared" si="3"/>
        <v>0</v>
      </c>
    </row>
    <row r="258" spans="3:11">
      <c r="C258" s="166"/>
      <c r="D258" s="167"/>
      <c r="E258" s="166"/>
      <c r="F258" s="167"/>
      <c r="G258" s="226" t="s">
        <v>891</v>
      </c>
      <c r="H258" s="167"/>
      <c r="I258" s="168"/>
      <c r="J258" s="169"/>
      <c r="K258" s="167"/>
    </row>
    <row r="259" spans="3:11">
      <c r="C259" s="166"/>
      <c r="D259" s="167"/>
      <c r="E259" s="166"/>
      <c r="F259" s="167"/>
      <c r="G259" s="226" t="s">
        <v>326</v>
      </c>
      <c r="H259" s="167"/>
      <c r="I259" s="168"/>
      <c r="J259" s="169"/>
      <c r="K259" s="167"/>
    </row>
    <row r="260" spans="3:11" ht="41.4">
      <c r="C260" s="166"/>
      <c r="D260" s="167"/>
      <c r="E260" s="166"/>
      <c r="F260" s="167"/>
      <c r="G260" s="226" t="s">
        <v>327</v>
      </c>
      <c r="H260" s="167"/>
      <c r="I260" s="168"/>
      <c r="J260" s="169"/>
      <c r="K260" s="167"/>
    </row>
    <row r="261" spans="3:11">
      <c r="C261" s="170">
        <v>7.01</v>
      </c>
      <c r="D261" s="171" t="s">
        <v>665</v>
      </c>
      <c r="E261" s="170">
        <v>7.1799999999999962</v>
      </c>
      <c r="F261" s="171" t="s">
        <v>665</v>
      </c>
      <c r="G261" s="176" t="s">
        <v>328</v>
      </c>
      <c r="H261" s="171" t="s">
        <v>329</v>
      </c>
      <c r="I261" s="173">
        <v>53</v>
      </c>
      <c r="J261" s="174"/>
      <c r="K261" s="175">
        <f t="shared" ref="K261:K300" si="4">+ROUND(I261*J261,0)</f>
        <v>0</v>
      </c>
    </row>
    <row r="262" spans="3:11">
      <c r="C262" s="170">
        <v>7.02</v>
      </c>
      <c r="D262" s="171" t="s">
        <v>666</v>
      </c>
      <c r="E262" s="170">
        <v>7.1899999999999959</v>
      </c>
      <c r="F262" s="171" t="s">
        <v>666</v>
      </c>
      <c r="G262" s="176" t="s">
        <v>330</v>
      </c>
      <c r="H262" s="171" t="s">
        <v>329</v>
      </c>
      <c r="I262" s="173">
        <v>98</v>
      </c>
      <c r="J262" s="174"/>
      <c r="K262" s="175">
        <f t="shared" si="4"/>
        <v>0</v>
      </c>
    </row>
    <row r="263" spans="3:11">
      <c r="C263" s="170">
        <v>7.03</v>
      </c>
      <c r="D263" s="171" t="s">
        <v>667</v>
      </c>
      <c r="E263" s="170">
        <v>7.1999999999999957</v>
      </c>
      <c r="F263" s="171" t="s">
        <v>667</v>
      </c>
      <c r="G263" s="176" t="s">
        <v>331</v>
      </c>
      <c r="H263" s="171" t="s">
        <v>329</v>
      </c>
      <c r="I263" s="173">
        <v>53</v>
      </c>
      <c r="J263" s="174"/>
      <c r="K263" s="175">
        <f t="shared" si="4"/>
        <v>0</v>
      </c>
    </row>
    <row r="264" spans="3:11">
      <c r="C264" s="170">
        <v>7.04</v>
      </c>
      <c r="D264" s="171" t="s">
        <v>668</v>
      </c>
      <c r="E264" s="170">
        <v>7.2099999999999955</v>
      </c>
      <c r="F264" s="171" t="s">
        <v>668</v>
      </c>
      <c r="G264" s="176" t="s">
        <v>332</v>
      </c>
      <c r="H264" s="171" t="s">
        <v>329</v>
      </c>
      <c r="I264" s="173">
        <v>22</v>
      </c>
      <c r="J264" s="174"/>
      <c r="K264" s="175">
        <f t="shared" si="4"/>
        <v>0</v>
      </c>
    </row>
    <row r="265" spans="3:11">
      <c r="C265" s="170">
        <v>7.05</v>
      </c>
      <c r="D265" s="171" t="s">
        <v>669</v>
      </c>
      <c r="E265" s="170">
        <v>7.2199999999999953</v>
      </c>
      <c r="F265" s="171" t="s">
        <v>669</v>
      </c>
      <c r="G265" s="176" t="s">
        <v>333</v>
      </c>
      <c r="H265" s="171" t="s">
        <v>329</v>
      </c>
      <c r="I265" s="173">
        <v>98</v>
      </c>
      <c r="J265" s="174"/>
      <c r="K265" s="175">
        <f t="shared" si="4"/>
        <v>0</v>
      </c>
    </row>
    <row r="266" spans="3:11" ht="41.4">
      <c r="C266" s="166"/>
      <c r="D266" s="167"/>
      <c r="E266" s="166"/>
      <c r="F266" s="167"/>
      <c r="G266" s="226" t="s">
        <v>334</v>
      </c>
      <c r="H266" s="167"/>
      <c r="I266" s="168"/>
      <c r="J266" s="169"/>
      <c r="K266" s="167"/>
    </row>
    <row r="267" spans="3:11">
      <c r="C267" s="170">
        <v>7.06</v>
      </c>
      <c r="D267" s="171" t="s">
        <v>670</v>
      </c>
      <c r="E267" s="170">
        <v>7.2299999999999951</v>
      </c>
      <c r="F267" s="171" t="s">
        <v>670</v>
      </c>
      <c r="G267" s="176" t="s">
        <v>335</v>
      </c>
      <c r="H267" s="171" t="s">
        <v>91</v>
      </c>
      <c r="I267" s="173">
        <v>470</v>
      </c>
      <c r="J267" s="174"/>
      <c r="K267" s="175">
        <f t="shared" si="4"/>
        <v>0</v>
      </c>
    </row>
    <row r="268" spans="3:11">
      <c r="C268" s="166"/>
      <c r="D268" s="167"/>
      <c r="E268" s="166"/>
      <c r="F268" s="167"/>
      <c r="G268" s="226" t="s">
        <v>336</v>
      </c>
      <c r="H268" s="167"/>
      <c r="I268" s="168"/>
      <c r="J268" s="169"/>
      <c r="K268" s="167"/>
    </row>
    <row r="269" spans="3:11">
      <c r="C269" s="166"/>
      <c r="D269" s="167"/>
      <c r="E269" s="166"/>
      <c r="F269" s="167"/>
      <c r="G269" s="226" t="s">
        <v>337</v>
      </c>
      <c r="H269" s="167"/>
      <c r="I269" s="168"/>
      <c r="J269" s="169"/>
      <c r="K269" s="167"/>
    </row>
    <row r="270" spans="3:11">
      <c r="C270" s="170">
        <v>7.07</v>
      </c>
      <c r="D270" s="171" t="s">
        <v>671</v>
      </c>
      <c r="E270" s="170">
        <v>7.2399999999999949</v>
      </c>
      <c r="F270" s="171" t="s">
        <v>671</v>
      </c>
      <c r="G270" s="176" t="s">
        <v>338</v>
      </c>
      <c r="H270" s="171" t="s">
        <v>325</v>
      </c>
      <c r="I270" s="173">
        <v>6</v>
      </c>
      <c r="J270" s="174"/>
      <c r="K270" s="175">
        <f t="shared" si="4"/>
        <v>0</v>
      </c>
    </row>
    <row r="271" spans="3:11">
      <c r="C271" s="170">
        <v>7.08</v>
      </c>
      <c r="D271" s="171" t="s">
        <v>672</v>
      </c>
      <c r="E271" s="170">
        <v>7.2499999999999947</v>
      </c>
      <c r="F271" s="171" t="s">
        <v>672</v>
      </c>
      <c r="G271" s="176" t="s">
        <v>339</v>
      </c>
      <c r="H271" s="171" t="s">
        <v>325</v>
      </c>
      <c r="I271" s="173">
        <v>31</v>
      </c>
      <c r="J271" s="174"/>
      <c r="K271" s="175">
        <f t="shared" si="4"/>
        <v>0</v>
      </c>
    </row>
    <row r="272" spans="3:11" ht="27.6">
      <c r="C272" s="170">
        <v>7.09</v>
      </c>
      <c r="D272" s="171" t="s">
        <v>673</v>
      </c>
      <c r="E272" s="170">
        <v>7.2599999999999945</v>
      </c>
      <c r="F272" s="171" t="s">
        <v>673</v>
      </c>
      <c r="G272" s="176" t="s">
        <v>340</v>
      </c>
      <c r="H272" s="171" t="s">
        <v>325</v>
      </c>
      <c r="I272" s="173">
        <v>4</v>
      </c>
      <c r="J272" s="174"/>
      <c r="K272" s="175">
        <f t="shared" si="4"/>
        <v>0</v>
      </c>
    </row>
    <row r="273" spans="3:11">
      <c r="C273" s="166"/>
      <c r="D273" s="167"/>
      <c r="E273" s="166"/>
      <c r="F273" s="167"/>
      <c r="G273" s="226" t="s">
        <v>341</v>
      </c>
      <c r="H273" s="167"/>
      <c r="I273" s="168"/>
      <c r="J273" s="169"/>
      <c r="K273" s="167"/>
    </row>
    <row r="274" spans="3:11">
      <c r="C274" s="170">
        <v>7.1</v>
      </c>
      <c r="D274" s="171" t="s">
        <v>674</v>
      </c>
      <c r="E274" s="170">
        <v>7.279999999999994</v>
      </c>
      <c r="F274" s="171" t="s">
        <v>674</v>
      </c>
      <c r="G274" s="176" t="s">
        <v>342</v>
      </c>
      <c r="H274" s="171" t="s">
        <v>329</v>
      </c>
      <c r="I274" s="173">
        <v>6</v>
      </c>
      <c r="J274" s="174"/>
      <c r="K274" s="175">
        <f t="shared" si="4"/>
        <v>0</v>
      </c>
    </row>
    <row r="275" spans="3:11" ht="27.6">
      <c r="C275" s="170">
        <v>7.11</v>
      </c>
      <c r="D275" s="171" t="s">
        <v>675</v>
      </c>
      <c r="E275" s="170">
        <v>7.2899999999999938</v>
      </c>
      <c r="F275" s="171" t="s">
        <v>675</v>
      </c>
      <c r="G275" s="176" t="s">
        <v>343</v>
      </c>
      <c r="H275" s="171" t="s">
        <v>329</v>
      </c>
      <c r="I275" s="173">
        <v>3</v>
      </c>
      <c r="J275" s="174"/>
      <c r="K275" s="175">
        <f t="shared" si="4"/>
        <v>0</v>
      </c>
    </row>
    <row r="276" spans="3:11">
      <c r="C276" s="166"/>
      <c r="D276" s="167"/>
      <c r="E276" s="166"/>
      <c r="F276" s="167"/>
      <c r="G276" s="226" t="s">
        <v>344</v>
      </c>
      <c r="H276" s="167"/>
      <c r="I276" s="168"/>
      <c r="J276" s="169"/>
      <c r="K276" s="167"/>
    </row>
    <row r="277" spans="3:11" ht="27.6">
      <c r="C277" s="170">
        <v>7.12</v>
      </c>
      <c r="D277" s="171" t="s">
        <v>676</v>
      </c>
      <c r="E277" s="170">
        <v>7.2999999999999936</v>
      </c>
      <c r="F277" s="171" t="s">
        <v>676</v>
      </c>
      <c r="G277" s="176" t="s">
        <v>345</v>
      </c>
      <c r="H277" s="171" t="s">
        <v>329</v>
      </c>
      <c r="I277" s="173">
        <v>48</v>
      </c>
      <c r="J277" s="174"/>
      <c r="K277" s="175">
        <f t="shared" si="4"/>
        <v>0</v>
      </c>
    </row>
    <row r="278" spans="3:11">
      <c r="C278" s="166"/>
      <c r="D278" s="167"/>
      <c r="E278" s="166"/>
      <c r="F278" s="167"/>
      <c r="G278" s="226" t="s">
        <v>881</v>
      </c>
      <c r="H278" s="167"/>
      <c r="I278" s="168"/>
      <c r="J278" s="169"/>
      <c r="K278" s="167"/>
    </row>
    <row r="279" spans="3:11" ht="55.2">
      <c r="C279" s="170">
        <v>8.01</v>
      </c>
      <c r="D279" s="171" t="s">
        <v>677</v>
      </c>
      <c r="E279" s="170">
        <v>8.01</v>
      </c>
      <c r="F279" s="171" t="s">
        <v>677</v>
      </c>
      <c r="G279" s="176" t="s">
        <v>346</v>
      </c>
      <c r="H279" s="171" t="s">
        <v>90</v>
      </c>
      <c r="I279" s="173">
        <v>31.36</v>
      </c>
      <c r="J279" s="174"/>
      <c r="K279" s="175">
        <f t="shared" si="4"/>
        <v>0</v>
      </c>
    </row>
    <row r="280" spans="3:11" ht="55.2">
      <c r="C280" s="170">
        <v>8.02</v>
      </c>
      <c r="D280" s="171" t="s">
        <v>678</v>
      </c>
      <c r="E280" s="170">
        <v>8.02</v>
      </c>
      <c r="F280" s="171" t="s">
        <v>678</v>
      </c>
      <c r="G280" s="176" t="s">
        <v>347</v>
      </c>
      <c r="H280" s="171" t="s">
        <v>90</v>
      </c>
      <c r="I280" s="173">
        <v>56.53</v>
      </c>
      <c r="J280" s="174"/>
      <c r="K280" s="175">
        <f t="shared" si="4"/>
        <v>0</v>
      </c>
    </row>
    <row r="281" spans="3:11" ht="55.2">
      <c r="C281" s="170">
        <v>8.0299999999999994</v>
      </c>
      <c r="D281" s="171" t="s">
        <v>679</v>
      </c>
      <c r="E281" s="170">
        <v>8.0299999999999994</v>
      </c>
      <c r="F281" s="171" t="s">
        <v>679</v>
      </c>
      <c r="G281" s="176" t="s">
        <v>348</v>
      </c>
      <c r="H281" s="171" t="s">
        <v>90</v>
      </c>
      <c r="I281" s="173">
        <v>192.84</v>
      </c>
      <c r="J281" s="174"/>
      <c r="K281" s="175">
        <f t="shared" si="4"/>
        <v>0</v>
      </c>
    </row>
    <row r="282" spans="3:11" ht="55.2">
      <c r="C282" s="170">
        <v>8.0399999999999991</v>
      </c>
      <c r="D282" s="171" t="s">
        <v>680</v>
      </c>
      <c r="E282" s="170">
        <v>8.0399999999999991</v>
      </c>
      <c r="F282" s="171" t="s">
        <v>680</v>
      </c>
      <c r="G282" s="176" t="s">
        <v>349</v>
      </c>
      <c r="H282" s="171" t="s">
        <v>90</v>
      </c>
      <c r="I282" s="173">
        <v>233.13</v>
      </c>
      <c r="J282" s="174"/>
      <c r="K282" s="175">
        <f t="shared" si="4"/>
        <v>0</v>
      </c>
    </row>
    <row r="283" spans="3:11" ht="41.4">
      <c r="C283" s="170">
        <v>8.0499999999999989</v>
      </c>
      <c r="D283" s="171" t="s">
        <v>681</v>
      </c>
      <c r="E283" s="170">
        <v>8.0499999999999989</v>
      </c>
      <c r="F283" s="171" t="s">
        <v>681</v>
      </c>
      <c r="G283" s="176" t="s">
        <v>350</v>
      </c>
      <c r="H283" s="171" t="s">
        <v>90</v>
      </c>
      <c r="I283" s="173">
        <v>63</v>
      </c>
      <c r="J283" s="174"/>
      <c r="K283" s="175">
        <f t="shared" si="4"/>
        <v>0</v>
      </c>
    </row>
    <row r="284" spans="3:11" ht="41.4">
      <c r="C284" s="170">
        <v>8.0599999999999987</v>
      </c>
      <c r="D284" s="171" t="s">
        <v>682</v>
      </c>
      <c r="E284" s="170">
        <v>8.0599999999999987</v>
      </c>
      <c r="F284" s="171" t="s">
        <v>682</v>
      </c>
      <c r="G284" s="176" t="s">
        <v>351</v>
      </c>
      <c r="H284" s="171" t="s">
        <v>89</v>
      </c>
      <c r="I284" s="173">
        <v>185</v>
      </c>
      <c r="J284" s="174"/>
      <c r="K284" s="175">
        <f t="shared" si="4"/>
        <v>0</v>
      </c>
    </row>
    <row r="285" spans="3:11" ht="41.4">
      <c r="C285" s="170">
        <v>8.0699999999999985</v>
      </c>
      <c r="D285" s="171" t="s">
        <v>683</v>
      </c>
      <c r="E285" s="170">
        <v>8.0699999999999985</v>
      </c>
      <c r="F285" s="171" t="s">
        <v>683</v>
      </c>
      <c r="G285" s="176" t="s">
        <v>352</v>
      </c>
      <c r="H285" s="171" t="s">
        <v>89</v>
      </c>
      <c r="I285" s="173">
        <v>122</v>
      </c>
      <c r="J285" s="174"/>
      <c r="K285" s="175">
        <f t="shared" si="4"/>
        <v>0</v>
      </c>
    </row>
    <row r="286" spans="3:11" ht="41.4">
      <c r="C286" s="170">
        <v>8.0799999999999983</v>
      </c>
      <c r="D286" s="171" t="s">
        <v>684</v>
      </c>
      <c r="E286" s="170">
        <v>8.0799999999999983</v>
      </c>
      <c r="F286" s="171" t="s">
        <v>684</v>
      </c>
      <c r="G286" s="176" t="s">
        <v>353</v>
      </c>
      <c r="H286" s="171" t="s">
        <v>89</v>
      </c>
      <c r="I286" s="173">
        <v>25</v>
      </c>
      <c r="J286" s="174"/>
      <c r="K286" s="175">
        <f t="shared" si="4"/>
        <v>0</v>
      </c>
    </row>
    <row r="287" spans="3:11" ht="41.4">
      <c r="C287" s="170">
        <v>8.0899999999999981</v>
      </c>
      <c r="D287" s="171" t="s">
        <v>685</v>
      </c>
      <c r="E287" s="170">
        <v>8.0899999999999981</v>
      </c>
      <c r="F287" s="171" t="s">
        <v>685</v>
      </c>
      <c r="G287" s="176" t="s">
        <v>354</v>
      </c>
      <c r="H287" s="171" t="s">
        <v>89</v>
      </c>
      <c r="I287" s="173">
        <v>13</v>
      </c>
      <c r="J287" s="174"/>
      <c r="K287" s="175">
        <f t="shared" si="4"/>
        <v>0</v>
      </c>
    </row>
    <row r="288" spans="3:11" ht="41.4">
      <c r="C288" s="170">
        <v>8.0999999999999979</v>
      </c>
      <c r="D288" s="171" t="s">
        <v>686</v>
      </c>
      <c r="E288" s="170">
        <v>8.0999999999999979</v>
      </c>
      <c r="F288" s="171" t="s">
        <v>686</v>
      </c>
      <c r="G288" s="176" t="s">
        <v>355</v>
      </c>
      <c r="H288" s="171" t="s">
        <v>89</v>
      </c>
      <c r="I288" s="173">
        <v>1</v>
      </c>
      <c r="J288" s="174"/>
      <c r="K288" s="175">
        <f t="shared" si="4"/>
        <v>0</v>
      </c>
    </row>
    <row r="289" spans="3:11" ht="41.4">
      <c r="C289" s="170">
        <v>8.1099999999999977</v>
      </c>
      <c r="D289" s="171" t="s">
        <v>687</v>
      </c>
      <c r="E289" s="170">
        <v>8.1099999999999977</v>
      </c>
      <c r="F289" s="171" t="s">
        <v>687</v>
      </c>
      <c r="G289" s="176" t="s">
        <v>356</v>
      </c>
      <c r="H289" s="171" t="s">
        <v>89</v>
      </c>
      <c r="I289" s="173">
        <v>1</v>
      </c>
      <c r="J289" s="174"/>
      <c r="K289" s="175">
        <f t="shared" si="4"/>
        <v>0</v>
      </c>
    </row>
    <row r="290" spans="3:11" ht="41.4">
      <c r="C290" s="170">
        <v>8.1199999999999974</v>
      </c>
      <c r="D290" s="171" t="s">
        <v>688</v>
      </c>
      <c r="E290" s="170">
        <v>8.1199999999999974</v>
      </c>
      <c r="F290" s="171" t="s">
        <v>688</v>
      </c>
      <c r="G290" s="176" t="s">
        <v>357</v>
      </c>
      <c r="H290" s="171" t="s">
        <v>89</v>
      </c>
      <c r="I290" s="173">
        <v>1</v>
      </c>
      <c r="J290" s="174"/>
      <c r="K290" s="175">
        <f t="shared" si="4"/>
        <v>0</v>
      </c>
    </row>
    <row r="291" spans="3:11" ht="41.4">
      <c r="C291" s="170">
        <v>8.1299999999999972</v>
      </c>
      <c r="D291" s="171" t="s">
        <v>689</v>
      </c>
      <c r="E291" s="170">
        <v>8.1299999999999972</v>
      </c>
      <c r="F291" s="171" t="s">
        <v>689</v>
      </c>
      <c r="G291" s="176" t="s">
        <v>358</v>
      </c>
      <c r="H291" s="171" t="s">
        <v>89</v>
      </c>
      <c r="I291" s="173">
        <v>1</v>
      </c>
      <c r="J291" s="174"/>
      <c r="K291" s="175">
        <f t="shared" si="4"/>
        <v>0</v>
      </c>
    </row>
    <row r="292" spans="3:11" ht="41.4">
      <c r="C292" s="170">
        <v>8.139999999999997</v>
      </c>
      <c r="D292" s="171" t="s">
        <v>690</v>
      </c>
      <c r="E292" s="170">
        <v>8.139999999999997</v>
      </c>
      <c r="F292" s="171" t="s">
        <v>690</v>
      </c>
      <c r="G292" s="176" t="s">
        <v>359</v>
      </c>
      <c r="H292" s="171" t="s">
        <v>89</v>
      </c>
      <c r="I292" s="173">
        <v>14</v>
      </c>
      <c r="J292" s="174"/>
      <c r="K292" s="175">
        <f t="shared" si="4"/>
        <v>0</v>
      </c>
    </row>
    <row r="293" spans="3:11" ht="41.4">
      <c r="C293" s="170">
        <v>8.1499999999999968</v>
      </c>
      <c r="D293" s="171" t="s">
        <v>691</v>
      </c>
      <c r="E293" s="170">
        <v>8.1499999999999968</v>
      </c>
      <c r="F293" s="171" t="s">
        <v>691</v>
      </c>
      <c r="G293" s="176" t="s">
        <v>360</v>
      </c>
      <c r="H293" s="171" t="s">
        <v>89</v>
      </c>
      <c r="I293" s="173">
        <v>31</v>
      </c>
      <c r="J293" s="174"/>
      <c r="K293" s="175">
        <f t="shared" si="4"/>
        <v>0</v>
      </c>
    </row>
    <row r="294" spans="3:11" ht="27.6">
      <c r="C294" s="170">
        <v>8.1599999999999966</v>
      </c>
      <c r="D294" s="171" t="s">
        <v>692</v>
      </c>
      <c r="E294" s="170">
        <v>8.1599999999999966</v>
      </c>
      <c r="F294" s="171" t="s">
        <v>692</v>
      </c>
      <c r="G294" s="176" t="s">
        <v>361</v>
      </c>
      <c r="H294" s="171" t="s">
        <v>89</v>
      </c>
      <c r="I294" s="173">
        <v>6</v>
      </c>
      <c r="J294" s="174"/>
      <c r="K294" s="175">
        <f t="shared" si="4"/>
        <v>0</v>
      </c>
    </row>
    <row r="295" spans="3:11" ht="41.4">
      <c r="C295" s="170">
        <v>8.1699999999999964</v>
      </c>
      <c r="D295" s="171" t="s">
        <v>693</v>
      </c>
      <c r="E295" s="170">
        <v>8.1699999999999964</v>
      </c>
      <c r="F295" s="171" t="s">
        <v>693</v>
      </c>
      <c r="G295" s="176" t="s">
        <v>362</v>
      </c>
      <c r="H295" s="171" t="s">
        <v>89</v>
      </c>
      <c r="I295" s="173">
        <v>17</v>
      </c>
      <c r="J295" s="174"/>
      <c r="K295" s="175">
        <f t="shared" si="4"/>
        <v>0</v>
      </c>
    </row>
    <row r="296" spans="3:11" ht="41.4">
      <c r="C296" s="170">
        <v>8.1799999999999962</v>
      </c>
      <c r="D296" s="171" t="s">
        <v>694</v>
      </c>
      <c r="E296" s="170">
        <v>8.1799999999999962</v>
      </c>
      <c r="F296" s="171" t="s">
        <v>694</v>
      </c>
      <c r="G296" s="176" t="s">
        <v>363</v>
      </c>
      <c r="H296" s="171" t="s">
        <v>89</v>
      </c>
      <c r="I296" s="173">
        <v>1</v>
      </c>
      <c r="J296" s="174"/>
      <c r="K296" s="175">
        <f t="shared" si="4"/>
        <v>0</v>
      </c>
    </row>
    <row r="297" spans="3:11" ht="41.4">
      <c r="C297" s="170">
        <v>8.1899999999999959</v>
      </c>
      <c r="D297" s="171" t="s">
        <v>695</v>
      </c>
      <c r="E297" s="170">
        <v>8.1899999999999959</v>
      </c>
      <c r="F297" s="171" t="s">
        <v>695</v>
      </c>
      <c r="G297" s="176" t="s">
        <v>364</v>
      </c>
      <c r="H297" s="171" t="s">
        <v>89</v>
      </c>
      <c r="I297" s="173">
        <v>1</v>
      </c>
      <c r="J297" s="174"/>
      <c r="K297" s="175">
        <f t="shared" si="4"/>
        <v>0</v>
      </c>
    </row>
    <row r="298" spans="3:11" ht="41.4">
      <c r="C298" s="170">
        <v>8.1999999999999957</v>
      </c>
      <c r="D298" s="171" t="s">
        <v>696</v>
      </c>
      <c r="E298" s="170">
        <v>8.1999999999999957</v>
      </c>
      <c r="F298" s="171" t="s">
        <v>696</v>
      </c>
      <c r="G298" s="176" t="s">
        <v>365</v>
      </c>
      <c r="H298" s="171" t="s">
        <v>89</v>
      </c>
      <c r="I298" s="173">
        <v>2</v>
      </c>
      <c r="J298" s="174"/>
      <c r="K298" s="175">
        <f t="shared" si="4"/>
        <v>0</v>
      </c>
    </row>
    <row r="299" spans="3:11" ht="41.4">
      <c r="C299" s="170">
        <v>8.2099999999999955</v>
      </c>
      <c r="D299" s="171" t="s">
        <v>697</v>
      </c>
      <c r="E299" s="170">
        <v>8.2099999999999955</v>
      </c>
      <c r="F299" s="171" t="s">
        <v>697</v>
      </c>
      <c r="G299" s="176" t="s">
        <v>366</v>
      </c>
      <c r="H299" s="171" t="s">
        <v>89</v>
      </c>
      <c r="I299" s="173">
        <v>1</v>
      </c>
      <c r="J299" s="174"/>
      <c r="K299" s="175">
        <f t="shared" si="4"/>
        <v>0</v>
      </c>
    </row>
    <row r="300" spans="3:11" ht="41.4">
      <c r="C300" s="170">
        <v>8.2199999999999953</v>
      </c>
      <c r="D300" s="171" t="s">
        <v>698</v>
      </c>
      <c r="E300" s="170">
        <v>8.2199999999999953</v>
      </c>
      <c r="F300" s="171" t="s">
        <v>698</v>
      </c>
      <c r="G300" s="176" t="s">
        <v>367</v>
      </c>
      <c r="H300" s="171" t="s">
        <v>89</v>
      </c>
      <c r="I300" s="173">
        <v>1</v>
      </c>
      <c r="J300" s="174"/>
      <c r="K300" s="175">
        <f t="shared" si="4"/>
        <v>0</v>
      </c>
    </row>
    <row r="301" spans="3:11">
      <c r="C301" s="166"/>
      <c r="D301" s="167"/>
      <c r="E301" s="166"/>
      <c r="F301" s="167"/>
      <c r="G301" s="226" t="s">
        <v>882</v>
      </c>
      <c r="H301" s="167"/>
      <c r="I301" s="168"/>
      <c r="J301" s="169"/>
      <c r="K301" s="167"/>
    </row>
    <row r="302" spans="3:11" ht="69">
      <c r="C302" s="170">
        <v>9.01</v>
      </c>
      <c r="D302" s="171" t="s">
        <v>699</v>
      </c>
      <c r="E302" s="170">
        <v>9.01</v>
      </c>
      <c r="F302" s="171" t="s">
        <v>699</v>
      </c>
      <c r="G302" s="176" t="s">
        <v>368</v>
      </c>
      <c r="H302" s="171" t="s">
        <v>114</v>
      </c>
      <c r="I302" s="173">
        <v>1815.7666295002359</v>
      </c>
      <c r="J302" s="174"/>
      <c r="K302" s="175">
        <f t="shared" ref="K302:K365" si="5">+ROUND(I302*J302,0)</f>
        <v>0</v>
      </c>
    </row>
    <row r="303" spans="3:11">
      <c r="C303" s="170">
        <v>9.02</v>
      </c>
      <c r="D303" s="171" t="s">
        <v>700</v>
      </c>
      <c r="E303" s="170">
        <v>9.02</v>
      </c>
      <c r="F303" s="171" t="s">
        <v>700</v>
      </c>
      <c r="G303" s="176" t="s">
        <v>369</v>
      </c>
      <c r="H303" s="171" t="s">
        <v>91</v>
      </c>
      <c r="I303" s="173">
        <v>996.54</v>
      </c>
      <c r="J303" s="174"/>
      <c r="K303" s="175">
        <f t="shared" si="5"/>
        <v>0</v>
      </c>
    </row>
    <row r="304" spans="3:11">
      <c r="C304" s="170">
        <v>9.0299999999999994</v>
      </c>
      <c r="D304" s="171" t="s">
        <v>701</v>
      </c>
      <c r="E304" s="170">
        <v>9.0299999999999994</v>
      </c>
      <c r="F304" s="171" t="s">
        <v>701</v>
      </c>
      <c r="G304" s="176" t="s">
        <v>370</v>
      </c>
      <c r="H304" s="171" t="s">
        <v>90</v>
      </c>
      <c r="I304" s="173">
        <v>148.80000000000001</v>
      </c>
      <c r="J304" s="174"/>
      <c r="K304" s="175">
        <f t="shared" si="5"/>
        <v>0</v>
      </c>
    </row>
    <row r="305" spans="3:11">
      <c r="C305" s="170">
        <v>9.0399999999999991</v>
      </c>
      <c r="D305" s="171" t="s">
        <v>702</v>
      </c>
      <c r="E305" s="170">
        <v>9.0399999999999991</v>
      </c>
      <c r="F305" s="171" t="s">
        <v>702</v>
      </c>
      <c r="G305" s="176" t="s">
        <v>104</v>
      </c>
      <c r="H305" s="171" t="s">
        <v>90</v>
      </c>
      <c r="I305" s="173">
        <v>231.16</v>
      </c>
      <c r="J305" s="174"/>
      <c r="K305" s="175">
        <f t="shared" si="5"/>
        <v>0</v>
      </c>
    </row>
    <row r="306" spans="3:11" ht="27.6">
      <c r="C306" s="170">
        <v>9.0499999999999989</v>
      </c>
      <c r="D306" s="171" t="s">
        <v>703</v>
      </c>
      <c r="E306" s="170">
        <v>9.0499999999999989</v>
      </c>
      <c r="F306" s="171" t="s">
        <v>703</v>
      </c>
      <c r="G306" s="176" t="s">
        <v>371</v>
      </c>
      <c r="H306" s="171" t="s">
        <v>90</v>
      </c>
      <c r="I306" s="173">
        <v>15.6</v>
      </c>
      <c r="J306" s="174"/>
      <c r="K306" s="175">
        <f t="shared" si="5"/>
        <v>0</v>
      </c>
    </row>
    <row r="307" spans="3:11">
      <c r="C307" s="170">
        <v>9.0599999999999987</v>
      </c>
      <c r="D307" s="171" t="s">
        <v>704</v>
      </c>
      <c r="E307" s="170">
        <v>9.0599999999999987</v>
      </c>
      <c r="F307" s="171" t="s">
        <v>704</v>
      </c>
      <c r="G307" s="176" t="s">
        <v>103</v>
      </c>
      <c r="H307" s="171" t="s">
        <v>90</v>
      </c>
      <c r="I307" s="173">
        <v>119.85</v>
      </c>
      <c r="J307" s="174"/>
      <c r="K307" s="175">
        <f t="shared" si="5"/>
        <v>0</v>
      </c>
    </row>
    <row r="308" spans="3:11">
      <c r="C308" s="166"/>
      <c r="D308" s="167"/>
      <c r="E308" s="166"/>
      <c r="F308" s="167"/>
      <c r="G308" s="226" t="s">
        <v>883</v>
      </c>
      <c r="H308" s="167"/>
      <c r="I308" s="168"/>
      <c r="J308" s="169"/>
      <c r="K308" s="167"/>
    </row>
    <row r="309" spans="3:11">
      <c r="C309" s="170">
        <v>10.01</v>
      </c>
      <c r="D309" s="171">
        <v>13.1</v>
      </c>
      <c r="E309" s="170">
        <v>10.01</v>
      </c>
      <c r="F309" s="171">
        <v>13.1</v>
      </c>
      <c r="G309" s="176" t="s">
        <v>372</v>
      </c>
      <c r="H309" s="171" t="s">
        <v>91</v>
      </c>
      <c r="I309" s="173">
        <v>1275.94</v>
      </c>
      <c r="J309" s="174"/>
      <c r="K309" s="175">
        <f t="shared" si="5"/>
        <v>0</v>
      </c>
    </row>
    <row r="310" spans="3:11">
      <c r="C310" s="170">
        <v>10.02</v>
      </c>
      <c r="D310" s="171">
        <v>13.2</v>
      </c>
      <c r="E310" s="170">
        <v>10.02</v>
      </c>
      <c r="F310" s="171">
        <v>13.2</v>
      </c>
      <c r="G310" s="176" t="s">
        <v>373</v>
      </c>
      <c r="H310" s="171" t="s">
        <v>91</v>
      </c>
      <c r="I310" s="173">
        <v>217.5</v>
      </c>
      <c r="J310" s="174"/>
      <c r="K310" s="175">
        <f t="shared" si="5"/>
        <v>0</v>
      </c>
    </row>
    <row r="311" spans="3:11">
      <c r="C311" s="166"/>
      <c r="D311" s="167"/>
      <c r="E311" s="166"/>
      <c r="F311" s="167"/>
      <c r="G311" s="226" t="s">
        <v>884</v>
      </c>
      <c r="H311" s="167"/>
      <c r="I311" s="168"/>
      <c r="J311" s="169"/>
      <c r="K311" s="167"/>
    </row>
    <row r="312" spans="3:11">
      <c r="C312" s="170">
        <v>11.01</v>
      </c>
      <c r="D312" s="171" t="s">
        <v>705</v>
      </c>
      <c r="E312" s="170">
        <v>11.01</v>
      </c>
      <c r="F312" s="171" t="s">
        <v>705</v>
      </c>
      <c r="G312" s="176" t="s">
        <v>99</v>
      </c>
      <c r="H312" s="171" t="s">
        <v>91</v>
      </c>
      <c r="I312" s="173">
        <v>2703.68</v>
      </c>
      <c r="J312" s="174"/>
      <c r="K312" s="175">
        <f t="shared" si="5"/>
        <v>0</v>
      </c>
    </row>
    <row r="313" spans="3:11">
      <c r="C313" s="170">
        <v>11.02</v>
      </c>
      <c r="D313" s="171" t="s">
        <v>706</v>
      </c>
      <c r="E313" s="170">
        <v>11.02</v>
      </c>
      <c r="F313" s="171" t="s">
        <v>706</v>
      </c>
      <c r="G313" s="176" t="s">
        <v>100</v>
      </c>
      <c r="H313" s="171" t="s">
        <v>90</v>
      </c>
      <c r="I313" s="173">
        <v>660.65</v>
      </c>
      <c r="J313" s="174"/>
      <c r="K313" s="175">
        <f t="shared" si="5"/>
        <v>0</v>
      </c>
    </row>
    <row r="314" spans="3:11">
      <c r="C314" s="170">
        <v>11.03</v>
      </c>
      <c r="D314" s="171" t="s">
        <v>707</v>
      </c>
      <c r="E314" s="170">
        <v>11.03</v>
      </c>
      <c r="F314" s="171" t="s">
        <v>707</v>
      </c>
      <c r="G314" s="176" t="s">
        <v>374</v>
      </c>
      <c r="H314" s="171" t="s">
        <v>90</v>
      </c>
      <c r="I314" s="173">
        <v>285.89999999999998</v>
      </c>
      <c r="J314" s="174"/>
      <c r="K314" s="175">
        <f t="shared" si="5"/>
        <v>0</v>
      </c>
    </row>
    <row r="315" spans="3:11">
      <c r="C315" s="170">
        <v>11.04</v>
      </c>
      <c r="D315" s="171" t="s">
        <v>708</v>
      </c>
      <c r="E315" s="170">
        <v>11.04</v>
      </c>
      <c r="F315" s="171" t="s">
        <v>708</v>
      </c>
      <c r="G315" s="176" t="s">
        <v>375</v>
      </c>
      <c r="H315" s="171" t="s">
        <v>90</v>
      </c>
      <c r="I315" s="173">
        <v>122.38</v>
      </c>
      <c r="J315" s="174"/>
      <c r="K315" s="175">
        <f t="shared" si="5"/>
        <v>0</v>
      </c>
    </row>
    <row r="316" spans="3:11">
      <c r="C316" s="170">
        <v>11.049999999999999</v>
      </c>
      <c r="D316" s="171" t="s">
        <v>596</v>
      </c>
      <c r="E316" s="170">
        <v>11.049999999999999</v>
      </c>
      <c r="F316" s="171" t="s">
        <v>596</v>
      </c>
      <c r="G316" s="176" t="s">
        <v>257</v>
      </c>
      <c r="H316" s="171" t="s">
        <v>89</v>
      </c>
      <c r="I316" s="173">
        <v>2550</v>
      </c>
      <c r="J316" s="174"/>
      <c r="K316" s="175">
        <f t="shared" si="5"/>
        <v>0</v>
      </c>
    </row>
    <row r="317" spans="3:11">
      <c r="C317" s="170">
        <v>11.059999999999999</v>
      </c>
      <c r="D317" s="171" t="s">
        <v>709</v>
      </c>
      <c r="E317" s="170">
        <v>11.059999999999999</v>
      </c>
      <c r="F317" s="171" t="s">
        <v>709</v>
      </c>
      <c r="G317" s="176" t="s">
        <v>376</v>
      </c>
      <c r="H317" s="171" t="s">
        <v>90</v>
      </c>
      <c r="I317" s="173">
        <v>1652</v>
      </c>
      <c r="J317" s="174"/>
      <c r="K317" s="175">
        <f t="shared" si="5"/>
        <v>0</v>
      </c>
    </row>
    <row r="318" spans="3:11" ht="82.8">
      <c r="C318" s="170">
        <v>11.069999999999999</v>
      </c>
      <c r="D318" s="171" t="s">
        <v>710</v>
      </c>
      <c r="E318" s="170">
        <v>11.069999999999999</v>
      </c>
      <c r="F318" s="171" t="s">
        <v>710</v>
      </c>
      <c r="G318" s="176" t="s">
        <v>377</v>
      </c>
      <c r="H318" s="171" t="s">
        <v>91</v>
      </c>
      <c r="I318" s="173">
        <v>245.02</v>
      </c>
      <c r="J318" s="174"/>
      <c r="K318" s="175">
        <f t="shared" si="5"/>
        <v>0</v>
      </c>
    </row>
    <row r="319" spans="3:11" ht="82.8">
      <c r="C319" s="170">
        <v>11.079999999999998</v>
      </c>
      <c r="D319" s="171" t="s">
        <v>711</v>
      </c>
      <c r="E319" s="170">
        <v>11.079999999999998</v>
      </c>
      <c r="F319" s="171" t="s">
        <v>711</v>
      </c>
      <c r="G319" s="176" t="s">
        <v>377</v>
      </c>
      <c r="H319" s="171" t="s">
        <v>90</v>
      </c>
      <c r="I319" s="173">
        <v>11.6</v>
      </c>
      <c r="J319" s="174"/>
      <c r="K319" s="175">
        <f t="shared" si="5"/>
        <v>0</v>
      </c>
    </row>
    <row r="320" spans="3:11">
      <c r="C320" s="170">
        <v>11.089999999999998</v>
      </c>
      <c r="D320" s="171" t="s">
        <v>712</v>
      </c>
      <c r="E320" s="170">
        <v>11.089999999999998</v>
      </c>
      <c r="F320" s="171" t="s">
        <v>712</v>
      </c>
      <c r="G320" s="176" t="s">
        <v>378</v>
      </c>
      <c r="H320" s="171" t="s">
        <v>91</v>
      </c>
      <c r="I320" s="173">
        <v>248.62</v>
      </c>
      <c r="J320" s="174"/>
      <c r="K320" s="175">
        <f t="shared" si="5"/>
        <v>0</v>
      </c>
    </row>
    <row r="321" spans="3:11" ht="27.6">
      <c r="C321" s="170">
        <v>11.099999999999998</v>
      </c>
      <c r="D321" s="171" t="s">
        <v>713</v>
      </c>
      <c r="E321" s="170">
        <v>11.099999999999998</v>
      </c>
      <c r="F321" s="171" t="s">
        <v>713</v>
      </c>
      <c r="G321" s="176" t="s">
        <v>379</v>
      </c>
      <c r="H321" s="171" t="s">
        <v>91</v>
      </c>
      <c r="I321" s="173">
        <v>248.62</v>
      </c>
      <c r="J321" s="174"/>
      <c r="K321" s="175">
        <f t="shared" si="5"/>
        <v>0</v>
      </c>
    </row>
    <row r="322" spans="3:11" ht="55.2">
      <c r="C322" s="170">
        <v>11.109999999999998</v>
      </c>
      <c r="D322" s="171" t="s">
        <v>714</v>
      </c>
      <c r="E322" s="170">
        <v>11.109999999999998</v>
      </c>
      <c r="F322" s="171" t="s">
        <v>714</v>
      </c>
      <c r="G322" s="176" t="s">
        <v>380</v>
      </c>
      <c r="H322" s="171" t="s">
        <v>90</v>
      </c>
      <c r="I322" s="173">
        <v>1017.76</v>
      </c>
      <c r="J322" s="174"/>
      <c r="K322" s="175">
        <f t="shared" si="5"/>
        <v>0</v>
      </c>
    </row>
    <row r="323" spans="3:11">
      <c r="C323" s="170">
        <v>11.119999999999997</v>
      </c>
      <c r="D323" s="171" t="s">
        <v>715</v>
      </c>
      <c r="E323" s="170">
        <v>11.119999999999997</v>
      </c>
      <c r="F323" s="171" t="s">
        <v>715</v>
      </c>
      <c r="G323" s="176" t="s">
        <v>381</v>
      </c>
      <c r="H323" s="171" t="s">
        <v>91</v>
      </c>
      <c r="I323" s="173">
        <v>1043.5999999999999</v>
      </c>
      <c r="J323" s="174"/>
      <c r="K323" s="175">
        <f t="shared" si="5"/>
        <v>0</v>
      </c>
    </row>
    <row r="324" spans="3:11">
      <c r="C324" s="170">
        <v>11.129999999999997</v>
      </c>
      <c r="D324" s="171" t="s">
        <v>716</v>
      </c>
      <c r="E324" s="170">
        <v>11.129999999999997</v>
      </c>
      <c r="F324" s="171" t="s">
        <v>716</v>
      </c>
      <c r="G324" s="176" t="s">
        <v>382</v>
      </c>
      <c r="H324" s="171" t="s">
        <v>90</v>
      </c>
      <c r="I324" s="173">
        <v>827</v>
      </c>
      <c r="J324" s="174"/>
      <c r="K324" s="175">
        <f t="shared" si="5"/>
        <v>0</v>
      </c>
    </row>
    <row r="325" spans="3:11">
      <c r="C325" s="170">
        <v>11.139999999999997</v>
      </c>
      <c r="D325" s="171" t="s">
        <v>717</v>
      </c>
      <c r="E325" s="170">
        <v>11.139999999999997</v>
      </c>
      <c r="F325" s="171" t="s">
        <v>717</v>
      </c>
      <c r="G325" s="176" t="s">
        <v>101</v>
      </c>
      <c r="H325" s="171" t="s">
        <v>91</v>
      </c>
      <c r="I325" s="173">
        <v>3093.95</v>
      </c>
      <c r="J325" s="174"/>
      <c r="K325" s="175">
        <f t="shared" si="5"/>
        <v>0</v>
      </c>
    </row>
    <row r="326" spans="3:11">
      <c r="C326" s="170">
        <v>11.149999999999997</v>
      </c>
      <c r="D326" s="171" t="s">
        <v>718</v>
      </c>
      <c r="E326" s="170">
        <v>11.149999999999997</v>
      </c>
      <c r="F326" s="171" t="s">
        <v>718</v>
      </c>
      <c r="G326" s="176" t="s">
        <v>102</v>
      </c>
      <c r="H326" s="171" t="s">
        <v>90</v>
      </c>
      <c r="I326" s="173">
        <v>1985.86</v>
      </c>
      <c r="J326" s="174"/>
      <c r="K326" s="175">
        <f t="shared" si="5"/>
        <v>0</v>
      </c>
    </row>
    <row r="327" spans="3:11">
      <c r="C327" s="170">
        <v>11.159999999999997</v>
      </c>
      <c r="D327" s="171" t="s">
        <v>719</v>
      </c>
      <c r="E327" s="170">
        <v>11.159999999999997</v>
      </c>
      <c r="F327" s="171" t="s">
        <v>719</v>
      </c>
      <c r="G327" s="176" t="s">
        <v>383</v>
      </c>
      <c r="H327" s="171" t="s">
        <v>90</v>
      </c>
      <c r="I327" s="173">
        <v>554.4</v>
      </c>
      <c r="J327" s="174"/>
      <c r="K327" s="175">
        <f t="shared" si="5"/>
        <v>0</v>
      </c>
    </row>
    <row r="328" spans="3:11" ht="41.4">
      <c r="C328" s="170">
        <v>11.169999999999996</v>
      </c>
      <c r="D328" s="171" t="s">
        <v>720</v>
      </c>
      <c r="E328" s="170">
        <v>11.169999999999996</v>
      </c>
      <c r="F328" s="171" t="s">
        <v>720</v>
      </c>
      <c r="G328" s="176" t="s">
        <v>384</v>
      </c>
      <c r="H328" s="171" t="s">
        <v>90</v>
      </c>
      <c r="I328" s="173">
        <v>86.2</v>
      </c>
      <c r="J328" s="174"/>
      <c r="K328" s="175">
        <f t="shared" si="5"/>
        <v>0</v>
      </c>
    </row>
    <row r="329" spans="3:11" ht="27.6">
      <c r="C329" s="170">
        <v>11.179999999999996</v>
      </c>
      <c r="D329" s="171" t="s">
        <v>721</v>
      </c>
      <c r="E329" s="170">
        <v>11.179999999999996</v>
      </c>
      <c r="F329" s="171" t="s">
        <v>721</v>
      </c>
      <c r="G329" s="176" t="s">
        <v>385</v>
      </c>
      <c r="H329" s="171" t="s">
        <v>91</v>
      </c>
      <c r="I329" s="173">
        <v>561.98</v>
      </c>
      <c r="J329" s="174"/>
      <c r="K329" s="175">
        <f t="shared" si="5"/>
        <v>0</v>
      </c>
    </row>
    <row r="330" spans="3:11">
      <c r="C330" s="170">
        <v>11.189999999999996</v>
      </c>
      <c r="D330" s="171" t="s">
        <v>722</v>
      </c>
      <c r="E330" s="170">
        <v>11.189999999999996</v>
      </c>
      <c r="F330" s="171" t="s">
        <v>722</v>
      </c>
      <c r="G330" s="176" t="s">
        <v>386</v>
      </c>
      <c r="H330" s="171" t="s">
        <v>91</v>
      </c>
      <c r="I330" s="173">
        <v>38.58</v>
      </c>
      <c r="J330" s="174"/>
      <c r="K330" s="175">
        <f t="shared" si="5"/>
        <v>0</v>
      </c>
    </row>
    <row r="331" spans="3:11">
      <c r="C331" s="166"/>
      <c r="D331" s="167"/>
      <c r="E331" s="166"/>
      <c r="F331" s="167"/>
      <c r="G331" s="226" t="s">
        <v>885</v>
      </c>
      <c r="H331" s="167"/>
      <c r="I331" s="168"/>
      <c r="J331" s="169"/>
      <c r="K331" s="167"/>
    </row>
    <row r="332" spans="3:11" ht="27.6">
      <c r="C332" s="170">
        <v>12.01</v>
      </c>
      <c r="D332" s="171" t="s">
        <v>723</v>
      </c>
      <c r="E332" s="170">
        <v>12.01</v>
      </c>
      <c r="F332" s="171" t="s">
        <v>723</v>
      </c>
      <c r="G332" s="176" t="s">
        <v>387</v>
      </c>
      <c r="H332" s="171" t="s">
        <v>91</v>
      </c>
      <c r="I332" s="173">
        <v>1474.29</v>
      </c>
      <c r="J332" s="174"/>
      <c r="K332" s="175">
        <f t="shared" si="5"/>
        <v>0</v>
      </c>
    </row>
    <row r="333" spans="3:11">
      <c r="C333" s="170">
        <v>12.02</v>
      </c>
      <c r="D333" s="171" t="s">
        <v>724</v>
      </c>
      <c r="E333" s="170">
        <v>12.02</v>
      </c>
      <c r="F333" s="171" t="s">
        <v>724</v>
      </c>
      <c r="G333" s="176" t="s">
        <v>388</v>
      </c>
      <c r="H333" s="171" t="s">
        <v>90</v>
      </c>
      <c r="I333" s="173">
        <v>1580.46</v>
      </c>
      <c r="J333" s="174"/>
      <c r="K333" s="175">
        <f t="shared" si="5"/>
        <v>0</v>
      </c>
    </row>
    <row r="334" spans="3:11">
      <c r="C334" s="170">
        <v>12.03</v>
      </c>
      <c r="D334" s="171" t="s">
        <v>725</v>
      </c>
      <c r="E334" s="170">
        <v>12.03</v>
      </c>
      <c r="F334" s="171" t="s">
        <v>725</v>
      </c>
      <c r="G334" s="176" t="s">
        <v>109</v>
      </c>
      <c r="H334" s="171" t="s">
        <v>91</v>
      </c>
      <c r="I334" s="173">
        <v>1711.36</v>
      </c>
      <c r="J334" s="174"/>
      <c r="K334" s="175">
        <f t="shared" si="5"/>
        <v>0</v>
      </c>
    </row>
    <row r="335" spans="3:11">
      <c r="C335" s="170">
        <v>12.04</v>
      </c>
      <c r="D335" s="171" t="s">
        <v>726</v>
      </c>
      <c r="E335" s="170">
        <v>12.04</v>
      </c>
      <c r="F335" s="171" t="s">
        <v>726</v>
      </c>
      <c r="G335" s="176" t="s">
        <v>389</v>
      </c>
      <c r="H335" s="171" t="s">
        <v>91</v>
      </c>
      <c r="I335" s="173">
        <v>754.6</v>
      </c>
      <c r="J335" s="174"/>
      <c r="K335" s="175">
        <f t="shared" si="5"/>
        <v>0</v>
      </c>
    </row>
    <row r="336" spans="3:11">
      <c r="C336" s="170">
        <v>12.049999999999999</v>
      </c>
      <c r="D336" s="171" t="s">
        <v>726</v>
      </c>
      <c r="E336" s="170">
        <v>12.049999999999999</v>
      </c>
      <c r="F336" s="171" t="s">
        <v>726</v>
      </c>
      <c r="G336" s="176" t="s">
        <v>389</v>
      </c>
      <c r="H336" s="171" t="s">
        <v>90</v>
      </c>
      <c r="I336" s="173">
        <v>335.25</v>
      </c>
      <c r="J336" s="174"/>
      <c r="K336" s="175">
        <f t="shared" si="5"/>
        <v>0</v>
      </c>
    </row>
    <row r="337" spans="3:11" ht="41.4">
      <c r="C337" s="170">
        <v>12.059999999999999</v>
      </c>
      <c r="D337" s="171" t="s">
        <v>727</v>
      </c>
      <c r="E337" s="170">
        <v>12.059999999999999</v>
      </c>
      <c r="F337" s="171" t="s">
        <v>727</v>
      </c>
      <c r="G337" s="176" t="s">
        <v>390</v>
      </c>
      <c r="H337" s="171" t="s">
        <v>90</v>
      </c>
      <c r="I337" s="173">
        <v>230.99</v>
      </c>
      <c r="J337" s="174"/>
      <c r="K337" s="175">
        <f t="shared" si="5"/>
        <v>0</v>
      </c>
    </row>
    <row r="338" spans="3:11" ht="69">
      <c r="C338" s="170">
        <v>12.069999999999999</v>
      </c>
      <c r="D338" s="171" t="s">
        <v>728</v>
      </c>
      <c r="E338" s="170">
        <v>12.069999999999999</v>
      </c>
      <c r="F338" s="171" t="s">
        <v>728</v>
      </c>
      <c r="G338" s="176" t="s">
        <v>391</v>
      </c>
      <c r="H338" s="171" t="s">
        <v>91</v>
      </c>
      <c r="I338" s="173">
        <v>162.94</v>
      </c>
      <c r="J338" s="174"/>
      <c r="K338" s="175">
        <f t="shared" si="5"/>
        <v>0</v>
      </c>
    </row>
    <row r="339" spans="3:11">
      <c r="C339" s="166"/>
      <c r="D339" s="167"/>
      <c r="E339" s="166"/>
      <c r="F339" s="167"/>
      <c r="G339" s="226" t="s">
        <v>886</v>
      </c>
      <c r="H339" s="167"/>
      <c r="I339" s="168"/>
      <c r="J339" s="169"/>
      <c r="K339" s="167"/>
    </row>
    <row r="340" spans="3:11" ht="27.6">
      <c r="C340" s="170">
        <v>13.01</v>
      </c>
      <c r="D340" s="171" t="s">
        <v>729</v>
      </c>
      <c r="E340" s="170">
        <v>13.01</v>
      </c>
      <c r="F340" s="171" t="s">
        <v>729</v>
      </c>
      <c r="G340" s="176" t="s">
        <v>392</v>
      </c>
      <c r="H340" s="171" t="s">
        <v>91</v>
      </c>
      <c r="I340" s="173">
        <v>1202.45</v>
      </c>
      <c r="J340" s="174"/>
      <c r="K340" s="175">
        <f t="shared" si="5"/>
        <v>0</v>
      </c>
    </row>
    <row r="341" spans="3:11" ht="27.6">
      <c r="C341" s="170">
        <v>13.02</v>
      </c>
      <c r="D341" s="171" t="s">
        <v>730</v>
      </c>
      <c r="E341" s="170">
        <v>13.02</v>
      </c>
      <c r="F341" s="171" t="s">
        <v>730</v>
      </c>
      <c r="G341" s="176" t="s">
        <v>392</v>
      </c>
      <c r="H341" s="171" t="s">
        <v>90</v>
      </c>
      <c r="I341" s="173">
        <v>108.22</v>
      </c>
      <c r="J341" s="174"/>
      <c r="K341" s="175">
        <f t="shared" si="5"/>
        <v>0</v>
      </c>
    </row>
    <row r="342" spans="3:11" ht="27.6">
      <c r="C342" s="170">
        <v>13.03</v>
      </c>
      <c r="D342" s="171" t="s">
        <v>731</v>
      </c>
      <c r="E342" s="170">
        <v>13.03</v>
      </c>
      <c r="F342" s="171" t="s">
        <v>731</v>
      </c>
      <c r="G342" s="176" t="s">
        <v>393</v>
      </c>
      <c r="H342" s="171" t="s">
        <v>91</v>
      </c>
      <c r="I342" s="173">
        <v>169.53</v>
      </c>
      <c r="J342" s="174"/>
      <c r="K342" s="175">
        <f t="shared" si="5"/>
        <v>0</v>
      </c>
    </row>
    <row r="343" spans="3:11" ht="27.6">
      <c r="C343" s="170">
        <v>13.04</v>
      </c>
      <c r="D343" s="171" t="s">
        <v>732</v>
      </c>
      <c r="E343" s="170">
        <v>13.04</v>
      </c>
      <c r="F343" s="171" t="s">
        <v>732</v>
      </c>
      <c r="G343" s="176" t="s">
        <v>394</v>
      </c>
      <c r="H343" s="171" t="s">
        <v>90</v>
      </c>
      <c r="I343" s="173">
        <v>15.26</v>
      </c>
      <c r="J343" s="174"/>
      <c r="K343" s="175">
        <f t="shared" si="5"/>
        <v>0</v>
      </c>
    </row>
    <row r="344" spans="3:11" ht="41.4">
      <c r="C344" s="170">
        <v>13.049999999999999</v>
      </c>
      <c r="D344" s="171" t="s">
        <v>733</v>
      </c>
      <c r="E344" s="170">
        <v>13.049999999999999</v>
      </c>
      <c r="F344" s="171" t="s">
        <v>733</v>
      </c>
      <c r="G344" s="176" t="s">
        <v>395</v>
      </c>
      <c r="H344" s="171" t="s">
        <v>89</v>
      </c>
      <c r="I344" s="173">
        <v>234</v>
      </c>
      <c r="J344" s="174"/>
      <c r="K344" s="175">
        <f t="shared" si="5"/>
        <v>0</v>
      </c>
    </row>
    <row r="345" spans="3:11">
      <c r="C345" s="170">
        <v>13.059999999999999</v>
      </c>
      <c r="D345" s="171" t="s">
        <v>734</v>
      </c>
      <c r="E345" s="170">
        <v>13.059999999999999</v>
      </c>
      <c r="F345" s="171" t="s">
        <v>734</v>
      </c>
      <c r="G345" s="176" t="s">
        <v>396</v>
      </c>
      <c r="H345" s="171" t="s">
        <v>90</v>
      </c>
      <c r="I345" s="173">
        <v>1056.5999999999999</v>
      </c>
      <c r="J345" s="174"/>
      <c r="K345" s="175">
        <f t="shared" si="5"/>
        <v>0</v>
      </c>
    </row>
    <row r="346" spans="3:11" ht="27.6">
      <c r="C346" s="170">
        <v>13.069999999999999</v>
      </c>
      <c r="D346" s="171" t="s">
        <v>735</v>
      </c>
      <c r="E346" s="170">
        <v>13.069999999999999</v>
      </c>
      <c r="F346" s="171" t="s">
        <v>735</v>
      </c>
      <c r="G346" s="176" t="s">
        <v>397</v>
      </c>
      <c r="H346" s="171" t="s">
        <v>90</v>
      </c>
      <c r="I346" s="173">
        <v>628.9</v>
      </c>
      <c r="J346" s="174"/>
      <c r="K346" s="175">
        <f t="shared" si="5"/>
        <v>0</v>
      </c>
    </row>
    <row r="347" spans="3:11">
      <c r="C347" s="166"/>
      <c r="D347" s="167"/>
      <c r="E347" s="166"/>
      <c r="F347" s="167"/>
      <c r="G347" s="226" t="s">
        <v>887</v>
      </c>
      <c r="H347" s="167"/>
      <c r="I347" s="168"/>
      <c r="J347" s="169"/>
      <c r="K347" s="167"/>
    </row>
    <row r="348" spans="3:11" ht="41.4">
      <c r="C348" s="170">
        <v>14.01</v>
      </c>
      <c r="D348" s="171" t="s">
        <v>116</v>
      </c>
      <c r="E348" s="170">
        <v>14.01</v>
      </c>
      <c r="F348" s="171" t="s">
        <v>116</v>
      </c>
      <c r="G348" s="176" t="s">
        <v>398</v>
      </c>
      <c r="H348" s="171" t="s">
        <v>91</v>
      </c>
      <c r="I348" s="173">
        <v>2553.7800000000002</v>
      </c>
      <c r="J348" s="174"/>
      <c r="K348" s="175">
        <f t="shared" si="5"/>
        <v>0</v>
      </c>
    </row>
    <row r="349" spans="3:11" ht="41.4">
      <c r="C349" s="170">
        <v>14.02</v>
      </c>
      <c r="D349" s="171" t="s">
        <v>117</v>
      </c>
      <c r="E349" s="170">
        <v>14.02</v>
      </c>
      <c r="F349" s="171" t="s">
        <v>117</v>
      </c>
      <c r="G349" s="176" t="s">
        <v>398</v>
      </c>
      <c r="H349" s="171" t="s">
        <v>90</v>
      </c>
      <c r="I349" s="173">
        <v>2003.28</v>
      </c>
      <c r="J349" s="174"/>
      <c r="K349" s="175">
        <f t="shared" si="5"/>
        <v>0</v>
      </c>
    </row>
    <row r="350" spans="3:11" ht="41.4">
      <c r="C350" s="170">
        <v>14.03</v>
      </c>
      <c r="D350" s="171" t="s">
        <v>118</v>
      </c>
      <c r="E350" s="170">
        <v>14.03</v>
      </c>
      <c r="F350" s="171" t="s">
        <v>118</v>
      </c>
      <c r="G350" s="176" t="s">
        <v>399</v>
      </c>
      <c r="H350" s="171" t="s">
        <v>91</v>
      </c>
      <c r="I350" s="173">
        <v>1371.98</v>
      </c>
      <c r="J350" s="174"/>
      <c r="K350" s="175">
        <f t="shared" si="5"/>
        <v>0</v>
      </c>
    </row>
    <row r="351" spans="3:11">
      <c r="C351" s="166"/>
      <c r="D351" s="167"/>
      <c r="E351" s="166"/>
      <c r="F351" s="167"/>
      <c r="G351" s="226" t="s">
        <v>888</v>
      </c>
      <c r="H351" s="167"/>
      <c r="I351" s="168"/>
      <c r="J351" s="169"/>
      <c r="K351" s="167"/>
    </row>
    <row r="352" spans="3:11">
      <c r="C352" s="170">
        <v>15.01</v>
      </c>
      <c r="D352" s="171" t="s">
        <v>736</v>
      </c>
      <c r="E352" s="170">
        <v>15.01</v>
      </c>
      <c r="F352" s="171" t="s">
        <v>736</v>
      </c>
      <c r="G352" s="176" t="s">
        <v>400</v>
      </c>
      <c r="H352" s="171" t="s">
        <v>89</v>
      </c>
      <c r="I352" s="173">
        <v>27</v>
      </c>
      <c r="J352" s="174"/>
      <c r="K352" s="175">
        <f t="shared" si="5"/>
        <v>0</v>
      </c>
    </row>
    <row r="353" spans="3:11" ht="41.4">
      <c r="C353" s="170">
        <v>15.02</v>
      </c>
      <c r="D353" s="171" t="s">
        <v>737</v>
      </c>
      <c r="E353" s="170">
        <v>15.02</v>
      </c>
      <c r="F353" s="171" t="s">
        <v>737</v>
      </c>
      <c r="G353" s="176" t="s">
        <v>401</v>
      </c>
      <c r="H353" s="171" t="s">
        <v>89</v>
      </c>
      <c r="I353" s="173">
        <v>66</v>
      </c>
      <c r="J353" s="174"/>
      <c r="K353" s="175">
        <f t="shared" si="5"/>
        <v>0</v>
      </c>
    </row>
    <row r="354" spans="3:11" ht="41.4">
      <c r="C354" s="170">
        <v>15.03</v>
      </c>
      <c r="D354" s="171" t="s">
        <v>738</v>
      </c>
      <c r="E354" s="170">
        <v>15.03</v>
      </c>
      <c r="F354" s="171" t="s">
        <v>738</v>
      </c>
      <c r="G354" s="176" t="s">
        <v>402</v>
      </c>
      <c r="H354" s="171" t="s">
        <v>89</v>
      </c>
      <c r="I354" s="173">
        <v>19</v>
      </c>
      <c r="J354" s="174"/>
      <c r="K354" s="175">
        <f t="shared" si="5"/>
        <v>0</v>
      </c>
    </row>
    <row r="355" spans="3:11" ht="41.4">
      <c r="C355" s="170">
        <v>15.04</v>
      </c>
      <c r="D355" s="171" t="s">
        <v>739</v>
      </c>
      <c r="E355" s="170">
        <v>15.04</v>
      </c>
      <c r="F355" s="171" t="s">
        <v>739</v>
      </c>
      <c r="G355" s="176" t="s">
        <v>403</v>
      </c>
      <c r="H355" s="171" t="s">
        <v>89</v>
      </c>
      <c r="I355" s="173">
        <v>66</v>
      </c>
      <c r="J355" s="174"/>
      <c r="K355" s="175">
        <f t="shared" si="5"/>
        <v>0</v>
      </c>
    </row>
    <row r="356" spans="3:11">
      <c r="C356" s="170">
        <v>15.05</v>
      </c>
      <c r="D356" s="171" t="s">
        <v>740</v>
      </c>
      <c r="E356" s="170">
        <v>15.049999999999999</v>
      </c>
      <c r="F356" s="171" t="s">
        <v>740</v>
      </c>
      <c r="G356" s="176" t="s">
        <v>404</v>
      </c>
      <c r="H356" s="171" t="s">
        <v>89</v>
      </c>
      <c r="I356" s="173">
        <v>13</v>
      </c>
      <c r="J356" s="174"/>
      <c r="K356" s="175">
        <f t="shared" si="5"/>
        <v>0</v>
      </c>
    </row>
    <row r="357" spans="3:11" ht="27.6">
      <c r="C357" s="170">
        <v>15.06</v>
      </c>
      <c r="D357" s="171" t="s">
        <v>741</v>
      </c>
      <c r="E357" s="170">
        <v>15.099999999999998</v>
      </c>
      <c r="F357" s="171" t="s">
        <v>741</v>
      </c>
      <c r="G357" s="176" t="s">
        <v>405</v>
      </c>
      <c r="H357" s="171" t="s">
        <v>89</v>
      </c>
      <c r="I357" s="173">
        <v>11</v>
      </c>
      <c r="J357" s="174"/>
      <c r="K357" s="175">
        <f t="shared" si="5"/>
        <v>0</v>
      </c>
    </row>
    <row r="358" spans="3:11" ht="27.6">
      <c r="C358" s="170">
        <v>15.07</v>
      </c>
      <c r="D358" s="171" t="s">
        <v>742</v>
      </c>
      <c r="E358" s="170">
        <v>15.109999999999998</v>
      </c>
      <c r="F358" s="171" t="s">
        <v>742</v>
      </c>
      <c r="G358" s="176" t="s">
        <v>406</v>
      </c>
      <c r="H358" s="171" t="s">
        <v>89</v>
      </c>
      <c r="I358" s="173">
        <v>11</v>
      </c>
      <c r="J358" s="174"/>
      <c r="K358" s="175">
        <f t="shared" si="5"/>
        <v>0</v>
      </c>
    </row>
    <row r="359" spans="3:11" ht="41.4">
      <c r="C359" s="170">
        <v>15.08</v>
      </c>
      <c r="D359" s="171" t="s">
        <v>743</v>
      </c>
      <c r="E359" s="170">
        <v>15.119999999999997</v>
      </c>
      <c r="F359" s="171" t="s">
        <v>743</v>
      </c>
      <c r="G359" s="176" t="s">
        <v>407</v>
      </c>
      <c r="H359" s="171" t="s">
        <v>89</v>
      </c>
      <c r="I359" s="173">
        <v>49</v>
      </c>
      <c r="J359" s="174"/>
      <c r="K359" s="175">
        <f t="shared" si="5"/>
        <v>0</v>
      </c>
    </row>
    <row r="360" spans="3:11" ht="41.4">
      <c r="C360" s="170">
        <v>15.09</v>
      </c>
      <c r="D360" s="171" t="s">
        <v>744</v>
      </c>
      <c r="E360" s="170">
        <v>15.179999999999996</v>
      </c>
      <c r="F360" s="171" t="s">
        <v>744</v>
      </c>
      <c r="G360" s="176" t="s">
        <v>408</v>
      </c>
      <c r="H360" s="171" t="s">
        <v>89</v>
      </c>
      <c r="I360" s="173">
        <v>13</v>
      </c>
      <c r="J360" s="174"/>
      <c r="K360" s="175">
        <f t="shared" si="5"/>
        <v>0</v>
      </c>
    </row>
    <row r="361" spans="3:11">
      <c r="C361" s="166"/>
      <c r="D361" s="167"/>
      <c r="E361" s="166"/>
      <c r="F361" s="167"/>
      <c r="G361" s="226" t="s">
        <v>889</v>
      </c>
      <c r="H361" s="167"/>
      <c r="I361" s="168"/>
      <c r="J361" s="169"/>
      <c r="K361" s="167"/>
    </row>
    <row r="362" spans="3:11" ht="82.8">
      <c r="C362" s="170">
        <v>16.010000000000002</v>
      </c>
      <c r="D362" s="171" t="s">
        <v>745</v>
      </c>
      <c r="E362" s="170">
        <v>16.010000000000002</v>
      </c>
      <c r="F362" s="171" t="s">
        <v>745</v>
      </c>
      <c r="G362" s="176" t="s">
        <v>409</v>
      </c>
      <c r="H362" s="171" t="s">
        <v>91</v>
      </c>
      <c r="I362" s="173">
        <v>96.26</v>
      </c>
      <c r="J362" s="174"/>
      <c r="K362" s="175">
        <f t="shared" si="5"/>
        <v>0</v>
      </c>
    </row>
    <row r="363" spans="3:11" ht="82.8">
      <c r="C363" s="170">
        <v>16.020000000000003</v>
      </c>
      <c r="D363" s="171" t="s">
        <v>746</v>
      </c>
      <c r="E363" s="170">
        <v>16.020000000000003</v>
      </c>
      <c r="F363" s="171" t="s">
        <v>746</v>
      </c>
      <c r="G363" s="176" t="s">
        <v>410</v>
      </c>
      <c r="H363" s="171" t="s">
        <v>91</v>
      </c>
      <c r="I363" s="173">
        <v>70.599999999999994</v>
      </c>
      <c r="J363" s="174"/>
      <c r="K363" s="175">
        <f t="shared" si="5"/>
        <v>0</v>
      </c>
    </row>
    <row r="364" spans="3:11" ht="110.4">
      <c r="C364" s="170">
        <v>16.030000000000005</v>
      </c>
      <c r="D364" s="171" t="s">
        <v>747</v>
      </c>
      <c r="E364" s="170">
        <v>16.030000000000005</v>
      </c>
      <c r="F364" s="171" t="s">
        <v>747</v>
      </c>
      <c r="G364" s="176" t="s">
        <v>411</v>
      </c>
      <c r="H364" s="171" t="s">
        <v>91</v>
      </c>
      <c r="I364" s="173">
        <v>15.98</v>
      </c>
      <c r="J364" s="174"/>
      <c r="K364" s="175">
        <f t="shared" si="5"/>
        <v>0</v>
      </c>
    </row>
    <row r="365" spans="3:11" ht="124.2">
      <c r="C365" s="170">
        <v>16.040000000000006</v>
      </c>
      <c r="D365" s="171" t="s">
        <v>748</v>
      </c>
      <c r="E365" s="170">
        <v>16.040000000000006</v>
      </c>
      <c r="F365" s="171" t="s">
        <v>748</v>
      </c>
      <c r="G365" s="176" t="s">
        <v>412</v>
      </c>
      <c r="H365" s="171" t="s">
        <v>91</v>
      </c>
      <c r="I365" s="173">
        <v>10.08</v>
      </c>
      <c r="J365" s="174"/>
      <c r="K365" s="175">
        <f t="shared" si="5"/>
        <v>0</v>
      </c>
    </row>
    <row r="366" spans="3:11" ht="82.8">
      <c r="C366" s="170">
        <v>16.050000000000008</v>
      </c>
      <c r="D366" s="171" t="s">
        <v>749</v>
      </c>
      <c r="E366" s="170">
        <v>16.050000000000008</v>
      </c>
      <c r="F366" s="171" t="s">
        <v>749</v>
      </c>
      <c r="G366" s="176" t="s">
        <v>413</v>
      </c>
      <c r="H366" s="171" t="s">
        <v>90</v>
      </c>
      <c r="I366" s="173">
        <v>55.38</v>
      </c>
      <c r="J366" s="174"/>
      <c r="K366" s="175">
        <f t="shared" ref="K366:K371" si="6">+ROUND(I366*J366,0)</f>
        <v>0</v>
      </c>
    </row>
    <row r="367" spans="3:11" ht="124.2">
      <c r="C367" s="170">
        <v>16.060000000000009</v>
      </c>
      <c r="D367" s="171" t="s">
        <v>750</v>
      </c>
      <c r="E367" s="170">
        <v>16.060000000000009</v>
      </c>
      <c r="F367" s="171" t="s">
        <v>750</v>
      </c>
      <c r="G367" s="176" t="s">
        <v>414</v>
      </c>
      <c r="H367" s="171" t="s">
        <v>91</v>
      </c>
      <c r="I367" s="173">
        <v>63.7</v>
      </c>
      <c r="J367" s="174"/>
      <c r="K367" s="175">
        <f t="shared" si="6"/>
        <v>0</v>
      </c>
    </row>
    <row r="368" spans="3:11">
      <c r="C368" s="166"/>
      <c r="D368" s="167"/>
      <c r="E368" s="166"/>
      <c r="F368" s="167"/>
      <c r="G368" s="226" t="s">
        <v>890</v>
      </c>
      <c r="H368" s="167"/>
      <c r="I368" s="168"/>
      <c r="J368" s="169"/>
      <c r="K368" s="167"/>
    </row>
    <row r="369" spans="3:11" ht="96.6">
      <c r="C369" s="170">
        <v>17.010000000000002</v>
      </c>
      <c r="D369" s="171" t="s">
        <v>751</v>
      </c>
      <c r="E369" s="170">
        <v>17.010000000000002</v>
      </c>
      <c r="F369" s="171" t="s">
        <v>751</v>
      </c>
      <c r="G369" s="176" t="s">
        <v>415</v>
      </c>
      <c r="H369" s="171" t="s">
        <v>91</v>
      </c>
      <c r="I369" s="173">
        <v>197.7098637042285</v>
      </c>
      <c r="J369" s="174"/>
      <c r="K369" s="175">
        <f t="shared" si="6"/>
        <v>0</v>
      </c>
    </row>
    <row r="370" spans="3:11" ht="110.4">
      <c r="C370" s="170">
        <v>17.020000000000003</v>
      </c>
      <c r="D370" s="171" t="s">
        <v>752</v>
      </c>
      <c r="E370" s="170">
        <v>17.020000000000003</v>
      </c>
      <c r="F370" s="171" t="s">
        <v>752</v>
      </c>
      <c r="G370" s="176" t="s">
        <v>416</v>
      </c>
      <c r="H370" s="171" t="s">
        <v>91</v>
      </c>
      <c r="I370" s="173">
        <v>27.6</v>
      </c>
      <c r="J370" s="174"/>
      <c r="K370" s="175">
        <f t="shared" si="6"/>
        <v>0</v>
      </c>
    </row>
    <row r="371" spans="3:11" ht="110.4">
      <c r="C371" s="170">
        <v>17.030000000000005</v>
      </c>
      <c r="D371" s="171" t="s">
        <v>753</v>
      </c>
      <c r="E371" s="170">
        <v>17.030000000000005</v>
      </c>
      <c r="F371" s="171" t="s">
        <v>753</v>
      </c>
      <c r="G371" s="176" t="s">
        <v>417</v>
      </c>
      <c r="H371" s="171" t="s">
        <v>91</v>
      </c>
      <c r="I371" s="173">
        <v>95.04</v>
      </c>
      <c r="J371" s="174"/>
      <c r="K371" s="175">
        <f t="shared" si="6"/>
        <v>0</v>
      </c>
    </row>
    <row r="372" spans="3:11">
      <c r="C372" s="166"/>
      <c r="D372" s="167"/>
      <c r="E372" s="166"/>
      <c r="F372" s="167"/>
      <c r="G372" s="226" t="s">
        <v>892</v>
      </c>
      <c r="H372" s="167"/>
      <c r="I372" s="168"/>
      <c r="J372" s="169"/>
      <c r="K372" s="167"/>
    </row>
    <row r="373" spans="3:11" ht="179.4">
      <c r="C373" s="170">
        <v>18.010000000000002</v>
      </c>
      <c r="D373" s="171" t="s">
        <v>754</v>
      </c>
      <c r="E373" s="170">
        <v>21.01</v>
      </c>
      <c r="F373" s="171" t="s">
        <v>754</v>
      </c>
      <c r="G373" s="176" t="s">
        <v>418</v>
      </c>
      <c r="H373" s="171" t="s">
        <v>89</v>
      </c>
      <c r="I373" s="173">
        <v>1</v>
      </c>
      <c r="J373" s="174"/>
      <c r="K373" s="175">
        <f t="shared" ref="K373:K400" si="7">+ROUND(I373*J373,0)</f>
        <v>0</v>
      </c>
    </row>
    <row r="374" spans="3:11">
      <c r="C374" s="166"/>
      <c r="D374" s="167"/>
      <c r="E374" s="166"/>
      <c r="F374" s="167"/>
      <c r="G374" s="226" t="s">
        <v>893</v>
      </c>
      <c r="H374" s="167"/>
      <c r="I374" s="168"/>
      <c r="J374" s="169"/>
      <c r="K374" s="167"/>
    </row>
    <row r="375" spans="3:11" ht="82.8">
      <c r="C375" s="170">
        <v>19.010000000000002</v>
      </c>
      <c r="D375" s="171" t="s">
        <v>755</v>
      </c>
      <c r="E375" s="170">
        <v>22.01</v>
      </c>
      <c r="F375" s="171" t="s">
        <v>755</v>
      </c>
      <c r="G375" s="176" t="s">
        <v>419</v>
      </c>
      <c r="H375" s="171" t="s">
        <v>91</v>
      </c>
      <c r="I375" s="173">
        <v>1680.85</v>
      </c>
      <c r="J375" s="174"/>
      <c r="K375" s="175">
        <f t="shared" si="7"/>
        <v>0</v>
      </c>
    </row>
    <row r="376" spans="3:11" ht="82.8">
      <c r="C376" s="170">
        <v>19.02</v>
      </c>
      <c r="D376" s="171" t="s">
        <v>756</v>
      </c>
      <c r="E376" s="170">
        <v>22.020000000000003</v>
      </c>
      <c r="F376" s="171" t="s">
        <v>756</v>
      </c>
      <c r="G376" s="176" t="s">
        <v>420</v>
      </c>
      <c r="H376" s="171" t="s">
        <v>91</v>
      </c>
      <c r="I376" s="173">
        <v>1034.96</v>
      </c>
      <c r="J376" s="174"/>
      <c r="K376" s="175">
        <f t="shared" si="7"/>
        <v>0</v>
      </c>
    </row>
    <row r="377" spans="3:11">
      <c r="C377" s="166"/>
      <c r="D377" s="167"/>
      <c r="E377" s="166"/>
      <c r="F377" s="167"/>
      <c r="G377" s="226" t="s">
        <v>894</v>
      </c>
      <c r="H377" s="167"/>
      <c r="I377" s="168"/>
      <c r="J377" s="169"/>
      <c r="K377" s="167"/>
    </row>
    <row r="378" spans="3:11" ht="27.6">
      <c r="C378" s="170">
        <v>20.010000000000002</v>
      </c>
      <c r="D378" s="171" t="s">
        <v>757</v>
      </c>
      <c r="E378" s="170">
        <v>24.01</v>
      </c>
      <c r="F378" s="171" t="s">
        <v>757</v>
      </c>
      <c r="G378" s="176" t="s">
        <v>421</v>
      </c>
      <c r="H378" s="171" t="s">
        <v>89</v>
      </c>
      <c r="I378" s="173">
        <v>10</v>
      </c>
      <c r="J378" s="174"/>
      <c r="K378" s="175">
        <f t="shared" si="7"/>
        <v>0</v>
      </c>
    </row>
    <row r="379" spans="3:11" ht="27.6">
      <c r="C379" s="170">
        <v>20.02</v>
      </c>
      <c r="D379" s="171" t="s">
        <v>758</v>
      </c>
      <c r="E379" s="170">
        <v>24.020000000000003</v>
      </c>
      <c r="F379" s="171" t="s">
        <v>758</v>
      </c>
      <c r="G379" s="176" t="s">
        <v>422</v>
      </c>
      <c r="H379" s="171" t="s">
        <v>89</v>
      </c>
      <c r="I379" s="173">
        <v>4</v>
      </c>
      <c r="J379" s="174"/>
      <c r="K379" s="175">
        <f t="shared" si="7"/>
        <v>0</v>
      </c>
    </row>
    <row r="380" spans="3:11" ht="27.6">
      <c r="C380" s="170">
        <v>20.03</v>
      </c>
      <c r="D380" s="171" t="s">
        <v>759</v>
      </c>
      <c r="E380" s="170">
        <v>24.030000000000005</v>
      </c>
      <c r="F380" s="171" t="s">
        <v>759</v>
      </c>
      <c r="G380" s="176" t="s">
        <v>423</v>
      </c>
      <c r="H380" s="171" t="s">
        <v>89</v>
      </c>
      <c r="I380" s="173">
        <v>2</v>
      </c>
      <c r="J380" s="174"/>
      <c r="K380" s="175">
        <f t="shared" si="7"/>
        <v>0</v>
      </c>
    </row>
    <row r="381" spans="3:11" ht="27.6">
      <c r="C381" s="170">
        <v>20.04</v>
      </c>
      <c r="D381" s="171" t="s">
        <v>760</v>
      </c>
      <c r="E381" s="170">
        <v>24.040000000000006</v>
      </c>
      <c r="F381" s="171" t="s">
        <v>760</v>
      </c>
      <c r="G381" s="176" t="s">
        <v>424</v>
      </c>
      <c r="H381" s="171" t="s">
        <v>89</v>
      </c>
      <c r="I381" s="173">
        <v>2</v>
      </c>
      <c r="J381" s="174"/>
      <c r="K381" s="175">
        <f t="shared" si="7"/>
        <v>0</v>
      </c>
    </row>
    <row r="382" spans="3:11" ht="27.6">
      <c r="C382" s="170">
        <v>20.05</v>
      </c>
      <c r="D382" s="171" t="s">
        <v>761</v>
      </c>
      <c r="E382" s="170">
        <v>24.050000000000008</v>
      </c>
      <c r="F382" s="171" t="s">
        <v>761</v>
      </c>
      <c r="G382" s="176" t="s">
        <v>425</v>
      </c>
      <c r="H382" s="171" t="s">
        <v>89</v>
      </c>
      <c r="I382" s="173">
        <v>3</v>
      </c>
      <c r="J382" s="174"/>
      <c r="K382" s="175">
        <f t="shared" si="7"/>
        <v>0</v>
      </c>
    </row>
    <row r="383" spans="3:11" ht="27.6">
      <c r="C383" s="170">
        <v>20.059999999999999</v>
      </c>
      <c r="D383" s="171" t="s">
        <v>762</v>
      </c>
      <c r="E383" s="170">
        <v>24.060000000000009</v>
      </c>
      <c r="F383" s="171" t="s">
        <v>762</v>
      </c>
      <c r="G383" s="176" t="s">
        <v>426</v>
      </c>
      <c r="H383" s="171" t="s">
        <v>89</v>
      </c>
      <c r="I383" s="173">
        <v>1</v>
      </c>
      <c r="J383" s="174"/>
      <c r="K383" s="175">
        <f t="shared" si="7"/>
        <v>0</v>
      </c>
    </row>
    <row r="384" spans="3:11" ht="27.6">
      <c r="C384" s="170">
        <v>20.07</v>
      </c>
      <c r="D384" s="171" t="s">
        <v>763</v>
      </c>
      <c r="E384" s="170">
        <v>24.070000000000011</v>
      </c>
      <c r="F384" s="171" t="s">
        <v>763</v>
      </c>
      <c r="G384" s="176" t="s">
        <v>427</v>
      </c>
      <c r="H384" s="171" t="s">
        <v>89</v>
      </c>
      <c r="I384" s="173">
        <v>1</v>
      </c>
      <c r="J384" s="174"/>
      <c r="K384" s="175">
        <f t="shared" si="7"/>
        <v>0</v>
      </c>
    </row>
    <row r="385" spans="3:11" ht="27.6">
      <c r="C385" s="170">
        <v>20.079999999999998</v>
      </c>
      <c r="D385" s="171" t="s">
        <v>764</v>
      </c>
      <c r="E385" s="170">
        <v>24.080000000000013</v>
      </c>
      <c r="F385" s="171" t="s">
        <v>764</v>
      </c>
      <c r="G385" s="176" t="s">
        <v>428</v>
      </c>
      <c r="H385" s="171" t="s">
        <v>89</v>
      </c>
      <c r="I385" s="173">
        <v>1</v>
      </c>
      <c r="J385" s="174"/>
      <c r="K385" s="175">
        <f t="shared" si="7"/>
        <v>0</v>
      </c>
    </row>
    <row r="386" spans="3:11" ht="27.6">
      <c r="C386" s="170">
        <v>20.09</v>
      </c>
      <c r="D386" s="171" t="s">
        <v>765</v>
      </c>
      <c r="E386" s="170">
        <v>24.090000000000014</v>
      </c>
      <c r="F386" s="171" t="s">
        <v>765</v>
      </c>
      <c r="G386" s="176" t="s">
        <v>428</v>
      </c>
      <c r="H386" s="171" t="s">
        <v>89</v>
      </c>
      <c r="I386" s="173">
        <v>1</v>
      </c>
      <c r="J386" s="174"/>
      <c r="K386" s="175">
        <f t="shared" si="7"/>
        <v>0</v>
      </c>
    </row>
    <row r="387" spans="3:11" ht="55.2">
      <c r="C387" s="170">
        <v>20.100000000000001</v>
      </c>
      <c r="D387" s="171" t="s">
        <v>766</v>
      </c>
      <c r="E387" s="170">
        <v>24.100000000000016</v>
      </c>
      <c r="F387" s="171" t="s">
        <v>766</v>
      </c>
      <c r="G387" s="176" t="s">
        <v>429</v>
      </c>
      <c r="H387" s="171" t="s">
        <v>89</v>
      </c>
      <c r="I387" s="173">
        <v>1</v>
      </c>
      <c r="J387" s="174"/>
      <c r="K387" s="175">
        <f t="shared" si="7"/>
        <v>0</v>
      </c>
    </row>
    <row r="388" spans="3:11" ht="55.2">
      <c r="C388" s="170">
        <v>20.11</v>
      </c>
      <c r="D388" s="171" t="s">
        <v>767</v>
      </c>
      <c r="E388" s="170">
        <v>24.110000000000017</v>
      </c>
      <c r="F388" s="171" t="s">
        <v>767</v>
      </c>
      <c r="G388" s="176" t="s">
        <v>430</v>
      </c>
      <c r="H388" s="171" t="s">
        <v>89</v>
      </c>
      <c r="I388" s="173">
        <v>1</v>
      </c>
      <c r="J388" s="174"/>
      <c r="K388" s="175">
        <f t="shared" si="7"/>
        <v>0</v>
      </c>
    </row>
    <row r="389" spans="3:11" ht="55.2">
      <c r="C389" s="170">
        <v>20.12</v>
      </c>
      <c r="D389" s="171" t="s">
        <v>768</v>
      </c>
      <c r="E389" s="170">
        <v>24.120000000000019</v>
      </c>
      <c r="F389" s="171" t="s">
        <v>768</v>
      </c>
      <c r="G389" s="176" t="s">
        <v>431</v>
      </c>
      <c r="H389" s="171" t="s">
        <v>89</v>
      </c>
      <c r="I389" s="173">
        <v>1</v>
      </c>
      <c r="J389" s="174"/>
      <c r="K389" s="175">
        <f t="shared" si="7"/>
        <v>0</v>
      </c>
    </row>
    <row r="390" spans="3:11" ht="55.2">
      <c r="C390" s="170">
        <v>20.13</v>
      </c>
      <c r="D390" s="171" t="s">
        <v>769</v>
      </c>
      <c r="E390" s="170">
        <v>24.13000000000002</v>
      </c>
      <c r="F390" s="171" t="s">
        <v>769</v>
      </c>
      <c r="G390" s="176" t="s">
        <v>432</v>
      </c>
      <c r="H390" s="171" t="s">
        <v>89</v>
      </c>
      <c r="I390" s="173">
        <v>1</v>
      </c>
      <c r="J390" s="174"/>
      <c r="K390" s="175">
        <f t="shared" si="7"/>
        <v>0</v>
      </c>
    </row>
    <row r="391" spans="3:11" ht="27.6">
      <c r="C391" s="170">
        <v>20.14</v>
      </c>
      <c r="D391" s="171" t="s">
        <v>770</v>
      </c>
      <c r="E391" s="170">
        <v>24.140000000000022</v>
      </c>
      <c r="F391" s="171" t="s">
        <v>770</v>
      </c>
      <c r="G391" s="176" t="s">
        <v>433</v>
      </c>
      <c r="H391" s="171" t="s">
        <v>89</v>
      </c>
      <c r="I391" s="173">
        <v>2</v>
      </c>
      <c r="J391" s="174"/>
      <c r="K391" s="175">
        <f t="shared" si="7"/>
        <v>0</v>
      </c>
    </row>
    <row r="392" spans="3:11">
      <c r="C392" s="170">
        <v>20.149999999999999</v>
      </c>
      <c r="D392" s="171" t="s">
        <v>771</v>
      </c>
      <c r="E392" s="170">
        <v>24.150000000000023</v>
      </c>
      <c r="F392" s="171" t="s">
        <v>771</v>
      </c>
      <c r="G392" s="176" t="s">
        <v>434</v>
      </c>
      <c r="H392" s="171" t="s">
        <v>89</v>
      </c>
      <c r="I392" s="173">
        <v>2</v>
      </c>
      <c r="J392" s="174"/>
      <c r="K392" s="175">
        <f t="shared" si="7"/>
        <v>0</v>
      </c>
    </row>
    <row r="393" spans="3:11">
      <c r="C393" s="170">
        <v>20.16</v>
      </c>
      <c r="D393" s="171" t="s">
        <v>772</v>
      </c>
      <c r="E393" s="170">
        <v>24.160000000000025</v>
      </c>
      <c r="F393" s="171" t="s">
        <v>772</v>
      </c>
      <c r="G393" s="176" t="s">
        <v>435</v>
      </c>
      <c r="H393" s="171" t="s">
        <v>89</v>
      </c>
      <c r="I393" s="173">
        <v>1</v>
      </c>
      <c r="J393" s="174"/>
      <c r="K393" s="175">
        <f t="shared" si="7"/>
        <v>0</v>
      </c>
    </row>
    <row r="394" spans="3:11" ht="27.6">
      <c r="C394" s="170">
        <v>20.170000000000002</v>
      </c>
      <c r="D394" s="171" t="s">
        <v>773</v>
      </c>
      <c r="E394" s="170">
        <v>24.170000000000027</v>
      </c>
      <c r="F394" s="171" t="s">
        <v>773</v>
      </c>
      <c r="G394" s="176" t="s">
        <v>436</v>
      </c>
      <c r="H394" s="171" t="s">
        <v>89</v>
      </c>
      <c r="I394" s="173">
        <v>1</v>
      </c>
      <c r="J394" s="174"/>
      <c r="K394" s="175">
        <f t="shared" si="7"/>
        <v>0</v>
      </c>
    </row>
    <row r="395" spans="3:11">
      <c r="C395" s="170">
        <v>20.18</v>
      </c>
      <c r="D395" s="171" t="s">
        <v>774</v>
      </c>
      <c r="E395" s="170">
        <v>24.180000000000028</v>
      </c>
      <c r="F395" s="171" t="s">
        <v>774</v>
      </c>
      <c r="G395" s="176" t="s">
        <v>437</v>
      </c>
      <c r="H395" s="171" t="s">
        <v>438</v>
      </c>
      <c r="I395" s="173">
        <v>1</v>
      </c>
      <c r="J395" s="174"/>
      <c r="K395" s="175">
        <f t="shared" si="7"/>
        <v>0</v>
      </c>
    </row>
    <row r="396" spans="3:11" ht="27.6">
      <c r="C396" s="170">
        <v>20.190000000000001</v>
      </c>
      <c r="D396" s="171" t="s">
        <v>775</v>
      </c>
      <c r="E396" s="170">
        <v>24.19000000000003</v>
      </c>
      <c r="F396" s="171" t="s">
        <v>775</v>
      </c>
      <c r="G396" s="176" t="s">
        <v>439</v>
      </c>
      <c r="H396" s="171" t="s">
        <v>89</v>
      </c>
      <c r="I396" s="173">
        <v>1</v>
      </c>
      <c r="J396" s="174"/>
      <c r="K396" s="175">
        <f t="shared" si="7"/>
        <v>0</v>
      </c>
    </row>
    <row r="397" spans="3:11" ht="27.6">
      <c r="C397" s="170">
        <v>20.2</v>
      </c>
      <c r="D397" s="171" t="s">
        <v>776</v>
      </c>
      <c r="E397" s="170">
        <v>24.200000000000031</v>
      </c>
      <c r="F397" s="171" t="s">
        <v>776</v>
      </c>
      <c r="G397" s="176" t="s">
        <v>440</v>
      </c>
      <c r="H397" s="171" t="s">
        <v>89</v>
      </c>
      <c r="I397" s="173">
        <v>1</v>
      </c>
      <c r="J397" s="174"/>
      <c r="K397" s="175">
        <f t="shared" si="7"/>
        <v>0</v>
      </c>
    </row>
    <row r="398" spans="3:11" ht="41.4">
      <c r="C398" s="170">
        <v>20.21</v>
      </c>
      <c r="D398" s="171" t="s">
        <v>777</v>
      </c>
      <c r="E398" s="170">
        <v>24.210000000000033</v>
      </c>
      <c r="F398" s="171" t="s">
        <v>777</v>
      </c>
      <c r="G398" s="176" t="s">
        <v>441</v>
      </c>
      <c r="H398" s="171" t="s">
        <v>89</v>
      </c>
      <c r="I398" s="173">
        <v>1</v>
      </c>
      <c r="J398" s="174"/>
      <c r="K398" s="175">
        <f t="shared" si="7"/>
        <v>0</v>
      </c>
    </row>
    <row r="399" spans="3:11" ht="55.2">
      <c r="C399" s="170">
        <v>20.22</v>
      </c>
      <c r="D399" s="171" t="s">
        <v>778</v>
      </c>
      <c r="E399" s="170">
        <v>24.45</v>
      </c>
      <c r="F399" s="171" t="s">
        <v>778</v>
      </c>
      <c r="G399" s="176" t="s">
        <v>442</v>
      </c>
      <c r="H399" s="171" t="s">
        <v>89</v>
      </c>
      <c r="I399" s="173">
        <v>1</v>
      </c>
      <c r="J399" s="174"/>
      <c r="K399" s="175">
        <f t="shared" si="7"/>
        <v>0</v>
      </c>
    </row>
    <row r="400" spans="3:11">
      <c r="C400" s="170">
        <v>20.23</v>
      </c>
      <c r="D400" s="171" t="s">
        <v>779</v>
      </c>
      <c r="E400" s="170">
        <v>24.480000000000004</v>
      </c>
      <c r="F400" s="171" t="s">
        <v>779</v>
      </c>
      <c r="G400" s="176" t="s">
        <v>443</v>
      </c>
      <c r="H400" s="171" t="s">
        <v>89</v>
      </c>
      <c r="I400" s="173">
        <v>1</v>
      </c>
      <c r="J400" s="174"/>
      <c r="K400" s="175">
        <f t="shared" si="7"/>
        <v>0</v>
      </c>
    </row>
    <row r="401" spans="3:11">
      <c r="C401" s="257" t="s">
        <v>13</v>
      </c>
      <c r="D401" s="257"/>
      <c r="E401" s="257"/>
      <c r="F401" s="257"/>
      <c r="G401" s="257"/>
      <c r="H401" s="257"/>
      <c r="I401" s="257"/>
      <c r="J401" s="257"/>
      <c r="K401" s="169">
        <f>+SUM(K14:K400)</f>
        <v>0</v>
      </c>
    </row>
    <row r="402" spans="3:11">
      <c r="C402" s="181"/>
      <c r="D402" s="182"/>
      <c r="G402" s="227"/>
      <c r="H402" s="182"/>
      <c r="I402" s="183"/>
      <c r="J402" s="184"/>
      <c r="K402" s="185"/>
    </row>
    <row r="403" spans="3:11">
      <c r="C403" s="186"/>
      <c r="D403" s="187"/>
      <c r="F403" s="238" t="s">
        <v>908</v>
      </c>
      <c r="G403" s="238" t="s">
        <v>6</v>
      </c>
      <c r="H403" s="239" t="s">
        <v>7</v>
      </c>
      <c r="I403" s="239" t="s">
        <v>8</v>
      </c>
      <c r="J403" s="240" t="s">
        <v>9</v>
      </c>
      <c r="K403" s="240" t="s">
        <v>14</v>
      </c>
    </row>
    <row r="404" spans="3:11">
      <c r="C404" s="186"/>
      <c r="D404" s="187"/>
      <c r="F404" s="148" t="s">
        <v>895</v>
      </c>
      <c r="G404" s="190" t="s">
        <v>901</v>
      </c>
      <c r="H404" s="190" t="s">
        <v>89</v>
      </c>
      <c r="I404" s="190">
        <v>154</v>
      </c>
      <c r="J404" s="191"/>
      <c r="K404" s="188">
        <f>+I404*J404</f>
        <v>0</v>
      </c>
    </row>
    <row r="405" spans="3:11">
      <c r="C405" s="186"/>
      <c r="D405" s="187"/>
      <c r="F405" s="148" t="s">
        <v>896</v>
      </c>
      <c r="G405" s="190" t="s">
        <v>902</v>
      </c>
      <c r="H405" s="190" t="s">
        <v>115</v>
      </c>
      <c r="I405" s="190">
        <v>1</v>
      </c>
      <c r="J405" s="191"/>
      <c r="K405" s="188">
        <f t="shared" ref="K405:K409" si="8">+I405*J405</f>
        <v>0</v>
      </c>
    </row>
    <row r="406" spans="3:11">
      <c r="C406" s="186"/>
      <c r="D406" s="187"/>
      <c r="F406" s="148" t="s">
        <v>897</v>
      </c>
      <c r="G406" s="190" t="s">
        <v>903</v>
      </c>
      <c r="H406" s="190" t="s">
        <v>115</v>
      </c>
      <c r="I406" s="190">
        <v>1</v>
      </c>
      <c r="J406" s="191"/>
      <c r="K406" s="188">
        <f t="shared" si="8"/>
        <v>0</v>
      </c>
    </row>
    <row r="407" spans="3:11" ht="27.6">
      <c r="C407" s="186"/>
      <c r="D407" s="187"/>
      <c r="F407" s="148" t="s">
        <v>898</v>
      </c>
      <c r="G407" s="190" t="s">
        <v>904</v>
      </c>
      <c r="H407" s="190" t="s">
        <v>89</v>
      </c>
      <c r="I407" s="190">
        <v>1</v>
      </c>
      <c r="J407" s="191"/>
      <c r="K407" s="188">
        <f t="shared" si="8"/>
        <v>0</v>
      </c>
    </row>
    <row r="408" spans="3:11" ht="27.6">
      <c r="C408" s="186"/>
      <c r="D408" s="189"/>
      <c r="F408" s="148" t="s">
        <v>899</v>
      </c>
      <c r="G408" s="190" t="s">
        <v>905</v>
      </c>
      <c r="H408" s="190" t="s">
        <v>89</v>
      </c>
      <c r="I408" s="190">
        <v>1</v>
      </c>
      <c r="J408" s="191"/>
      <c r="K408" s="188">
        <f t="shared" si="8"/>
        <v>0</v>
      </c>
    </row>
    <row r="409" spans="3:11">
      <c r="C409" s="186"/>
      <c r="D409" s="187"/>
      <c r="F409" s="148" t="s">
        <v>900</v>
      </c>
      <c r="G409" s="190" t="s">
        <v>906</v>
      </c>
      <c r="H409" s="190" t="s">
        <v>89</v>
      </c>
      <c r="I409" s="190">
        <v>8</v>
      </c>
      <c r="J409" s="191"/>
      <c r="K409" s="188">
        <f t="shared" si="8"/>
        <v>0</v>
      </c>
    </row>
    <row r="410" spans="3:11">
      <c r="C410" s="186"/>
      <c r="D410" s="189"/>
      <c r="G410" s="228" t="s">
        <v>907</v>
      </c>
      <c r="H410" s="192"/>
      <c r="I410" s="193"/>
      <c r="J410" s="194"/>
      <c r="K410" s="241">
        <f>+SUM(K404:K409)</f>
        <v>0</v>
      </c>
    </row>
    <row r="411" spans="3:11">
      <c r="C411" s="186"/>
      <c r="D411" s="187"/>
      <c r="G411" s="228" t="s">
        <v>14</v>
      </c>
      <c r="H411" s="192"/>
      <c r="I411" s="195"/>
      <c r="J411" s="194"/>
      <c r="K411" s="196">
        <f>+K401+K410</f>
        <v>0</v>
      </c>
    </row>
    <row r="412" spans="3:11" ht="14.4" thickBot="1">
      <c r="C412" s="186"/>
      <c r="D412" s="187"/>
      <c r="G412" s="229"/>
      <c r="H412" s="197"/>
      <c r="I412" s="198"/>
      <c r="J412" s="199"/>
      <c r="K412" s="200"/>
    </row>
    <row r="413" spans="3:11">
      <c r="C413" s="201"/>
      <c r="D413" s="258"/>
      <c r="E413" s="258"/>
      <c r="F413" s="258"/>
      <c r="G413" s="258"/>
      <c r="H413" s="258"/>
      <c r="I413" s="258"/>
      <c r="J413" s="258"/>
      <c r="K413" s="259"/>
    </row>
    <row r="414" spans="3:11" ht="41.4" customHeight="1">
      <c r="C414" s="268" t="s">
        <v>878</v>
      </c>
      <c r="D414" s="269"/>
      <c r="E414" s="269"/>
      <c r="F414" s="269"/>
      <c r="G414" s="269"/>
      <c r="H414" s="270" t="s">
        <v>15</v>
      </c>
      <c r="I414" s="271"/>
      <c r="J414" s="272"/>
      <c r="K414" s="203" t="s">
        <v>16</v>
      </c>
    </row>
    <row r="415" spans="3:11" ht="41.4" customHeight="1">
      <c r="C415" s="268" t="s">
        <v>879</v>
      </c>
      <c r="D415" s="269"/>
      <c r="E415" s="269"/>
      <c r="F415" s="269"/>
      <c r="G415" s="269"/>
      <c r="H415" s="267" t="s">
        <v>17</v>
      </c>
      <c r="I415" s="267"/>
      <c r="J415" s="205" t="s">
        <v>18</v>
      </c>
      <c r="K415" s="206"/>
    </row>
    <row r="416" spans="3:11" ht="41.4" customHeight="1">
      <c r="C416" s="268" t="s">
        <v>880</v>
      </c>
      <c r="D416" s="269"/>
      <c r="E416" s="269"/>
      <c r="F416" s="269"/>
      <c r="G416" s="269"/>
      <c r="H416" s="273" t="s">
        <v>19</v>
      </c>
      <c r="I416" s="274"/>
      <c r="J416" s="205" t="s">
        <v>20</v>
      </c>
      <c r="K416" s="206"/>
    </row>
    <row r="417" spans="3:11" ht="131.4" customHeight="1">
      <c r="C417" s="268" t="s">
        <v>909</v>
      </c>
      <c r="D417" s="269"/>
      <c r="E417" s="269"/>
      <c r="F417" s="269"/>
      <c r="G417" s="269"/>
      <c r="H417" s="266" t="s">
        <v>21</v>
      </c>
      <c r="I417" s="267"/>
      <c r="J417" s="205" t="s">
        <v>22</v>
      </c>
      <c r="K417" s="206"/>
    </row>
    <row r="418" spans="3:11" ht="70.8" customHeight="1">
      <c r="C418" s="268" t="s">
        <v>910</v>
      </c>
      <c r="D418" s="269"/>
      <c r="E418" s="269"/>
      <c r="F418" s="269"/>
      <c r="G418" s="269"/>
      <c r="H418" s="267" t="s">
        <v>23</v>
      </c>
      <c r="I418" s="267"/>
      <c r="J418" s="205" t="s">
        <v>24</v>
      </c>
      <c r="K418" s="208">
        <f>+K415+K416+K417</f>
        <v>0</v>
      </c>
    </row>
  </sheetData>
  <mergeCells count="26">
    <mergeCell ref="H417:I417"/>
    <mergeCell ref="H418:I418"/>
    <mergeCell ref="C417:G417"/>
    <mergeCell ref="C418:G418"/>
    <mergeCell ref="C414:G414"/>
    <mergeCell ref="H414:J414"/>
    <mergeCell ref="C415:G415"/>
    <mergeCell ref="H415:I415"/>
    <mergeCell ref="C416:G416"/>
    <mergeCell ref="H416:I416"/>
    <mergeCell ref="J11:J12"/>
    <mergeCell ref="K11:K12"/>
    <mergeCell ref="C401:J401"/>
    <mergeCell ref="D413:K413"/>
    <mergeCell ref="C10:K10"/>
    <mergeCell ref="C11:C12"/>
    <mergeCell ref="D11:D12"/>
    <mergeCell ref="E11:F11"/>
    <mergeCell ref="G11:G12"/>
    <mergeCell ref="H11:H12"/>
    <mergeCell ref="I11:I12"/>
    <mergeCell ref="C3:F3"/>
    <mergeCell ref="C5:K5"/>
    <mergeCell ref="C6:K6"/>
    <mergeCell ref="C7:K8"/>
    <mergeCell ref="C9:K9"/>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13" zoomScale="80" zoomScaleNormal="80" zoomScaleSheetLayoutView="80" workbookViewId="0">
      <selection activeCell="D9" sqref="D9:K9"/>
    </sheetView>
  </sheetViews>
  <sheetFormatPr baseColWidth="10" defaultColWidth="11.44140625" defaultRowHeight="13.8"/>
  <cols>
    <col min="1" max="2" width="3.44140625" style="1" customWidth="1"/>
    <col min="3" max="3" width="12.44140625" style="1" customWidth="1"/>
    <col min="4" max="4" width="18" style="1" customWidth="1"/>
    <col min="5" max="11" width="11.44140625" style="1"/>
    <col min="12" max="12" width="17.44140625" style="1" customWidth="1"/>
    <col min="13" max="14" width="11.44140625" style="1"/>
    <col min="15" max="15" width="20" style="1" customWidth="1"/>
    <col min="16" max="17" width="3.44140625" style="1" customWidth="1"/>
    <col min="18" max="16384" width="11.44140625" style="1"/>
  </cols>
  <sheetData>
    <row r="1" spans="2:16" ht="14.4" thickBot="1"/>
    <row r="2" spans="2:16" ht="14.4" thickTop="1">
      <c r="B2" s="2"/>
      <c r="C2" s="3"/>
      <c r="D2" s="3"/>
      <c r="E2" s="3"/>
      <c r="F2" s="3"/>
      <c r="G2" s="3"/>
      <c r="H2" s="3"/>
      <c r="I2" s="3"/>
      <c r="J2" s="3"/>
      <c r="K2" s="3"/>
      <c r="L2" s="3"/>
      <c r="M2" s="3"/>
      <c r="N2" s="3"/>
      <c r="O2" s="3"/>
      <c r="P2" s="116"/>
    </row>
    <row r="3" spans="2:16" ht="36.75" customHeight="1">
      <c r="B3" s="4"/>
      <c r="C3" s="387" t="s">
        <v>28</v>
      </c>
      <c r="D3" s="388"/>
      <c r="E3" s="388"/>
      <c r="F3" s="388"/>
      <c r="P3" s="5"/>
    </row>
    <row r="4" spans="2:16">
      <c r="B4" s="4"/>
      <c r="C4" s="108"/>
      <c r="D4" s="117" t="s">
        <v>29</v>
      </c>
      <c r="E4" s="108"/>
      <c r="F4" s="109"/>
      <c r="P4" s="5"/>
    </row>
    <row r="5" spans="2:16">
      <c r="B5" s="4"/>
      <c r="C5" s="106"/>
      <c r="D5" s="107"/>
      <c r="E5" s="106"/>
      <c r="F5" s="107"/>
      <c r="P5" s="5"/>
    </row>
    <row r="6" spans="2:16" ht="48" customHeight="1">
      <c r="B6" s="4"/>
      <c r="C6" s="389" t="s">
        <v>30</v>
      </c>
      <c r="D6" s="389"/>
      <c r="E6" s="389"/>
      <c r="F6" s="389"/>
      <c r="G6" s="389"/>
      <c r="H6" s="389"/>
      <c r="I6" s="389"/>
      <c r="J6" s="389"/>
      <c r="K6" s="389"/>
      <c r="L6" s="389"/>
      <c r="M6" s="389"/>
      <c r="N6" s="389"/>
      <c r="O6" s="389"/>
      <c r="P6" s="6"/>
    </row>
    <row r="7" spans="2:16" ht="15" thickBot="1">
      <c r="B7" s="4"/>
      <c r="C7" s="31"/>
      <c r="D7" s="31"/>
      <c r="E7" s="31"/>
      <c r="F7" s="31"/>
      <c r="G7" s="31"/>
      <c r="H7" s="31"/>
      <c r="I7" s="31"/>
      <c r="J7" s="31"/>
      <c r="K7" s="31"/>
      <c r="L7" s="31"/>
      <c r="M7" s="31"/>
      <c r="N7" s="31"/>
      <c r="O7" s="31"/>
      <c r="P7" s="5"/>
    </row>
    <row r="8" spans="2:16" ht="14.4">
      <c r="B8" s="4"/>
      <c r="C8" s="346"/>
      <c r="D8" s="348"/>
      <c r="E8" s="349"/>
      <c r="F8" s="349"/>
      <c r="G8" s="349"/>
      <c r="H8" s="349"/>
      <c r="I8" s="349"/>
      <c r="J8" s="349"/>
      <c r="K8" s="350"/>
      <c r="L8" s="361"/>
      <c r="M8" s="362"/>
      <c r="N8" s="362"/>
      <c r="O8" s="363"/>
      <c r="P8" s="7"/>
    </row>
    <row r="9" spans="2:16" ht="14.4">
      <c r="B9" s="4"/>
      <c r="C9" s="347"/>
      <c r="D9" s="351" t="s">
        <v>31</v>
      </c>
      <c r="E9" s="352"/>
      <c r="F9" s="352"/>
      <c r="G9" s="352"/>
      <c r="H9" s="352"/>
      <c r="I9" s="352"/>
      <c r="J9" s="352"/>
      <c r="K9" s="353"/>
      <c r="L9" s="364"/>
      <c r="M9" s="365"/>
      <c r="N9" s="365"/>
      <c r="O9" s="366"/>
      <c r="P9" s="7"/>
    </row>
    <row r="10" spans="2:16" ht="14.4">
      <c r="B10" s="4"/>
      <c r="C10" s="347"/>
      <c r="D10" s="351"/>
      <c r="E10" s="352"/>
      <c r="F10" s="352"/>
      <c r="G10" s="352"/>
      <c r="H10" s="352"/>
      <c r="I10" s="352"/>
      <c r="J10" s="352"/>
      <c r="K10" s="353"/>
      <c r="L10" s="354" t="s">
        <v>32</v>
      </c>
      <c r="M10" s="367"/>
      <c r="N10" s="368"/>
      <c r="O10" s="369"/>
      <c r="P10" s="7"/>
    </row>
    <row r="11" spans="2:16" ht="14.4">
      <c r="B11" s="4"/>
      <c r="C11" s="347"/>
      <c r="D11" s="351" t="s">
        <v>33</v>
      </c>
      <c r="E11" s="352"/>
      <c r="F11" s="352"/>
      <c r="G11" s="352"/>
      <c r="H11" s="352"/>
      <c r="I11" s="352"/>
      <c r="J11" s="352"/>
      <c r="K11" s="353"/>
      <c r="L11" s="355"/>
      <c r="M11" s="370"/>
      <c r="N11" s="371"/>
      <c r="O11" s="372"/>
      <c r="P11" s="8"/>
    </row>
    <row r="12" spans="2:16" ht="12.75" customHeight="1">
      <c r="B12" s="4"/>
      <c r="C12" s="347"/>
      <c r="D12" s="390"/>
      <c r="E12" s="391"/>
      <c r="F12" s="391"/>
      <c r="G12" s="391"/>
      <c r="H12" s="391"/>
      <c r="I12" s="391"/>
      <c r="J12" s="391"/>
      <c r="K12" s="392"/>
      <c r="L12" s="354" t="s">
        <v>34</v>
      </c>
      <c r="M12" s="354">
        <v>1</v>
      </c>
      <c r="N12" s="354" t="s">
        <v>35</v>
      </c>
      <c r="O12" s="359">
        <v>1</v>
      </c>
      <c r="P12" s="7"/>
    </row>
    <row r="13" spans="2:16">
      <c r="B13" s="4"/>
      <c r="C13" s="347"/>
      <c r="D13" s="390"/>
      <c r="E13" s="391"/>
      <c r="F13" s="391"/>
      <c r="G13" s="391"/>
      <c r="H13" s="391"/>
      <c r="I13" s="391"/>
      <c r="J13" s="391"/>
      <c r="K13" s="392"/>
      <c r="L13" s="373"/>
      <c r="M13" s="373"/>
      <c r="N13" s="373"/>
      <c r="O13" s="360"/>
      <c r="P13" s="7"/>
    </row>
    <row r="14" spans="2:16" ht="14.4">
      <c r="B14" s="4"/>
      <c r="C14" s="347"/>
      <c r="D14" s="351" t="s">
        <v>36</v>
      </c>
      <c r="E14" s="352"/>
      <c r="F14" s="352"/>
      <c r="G14" s="352"/>
      <c r="H14" s="352"/>
      <c r="I14" s="352"/>
      <c r="J14" s="352"/>
      <c r="K14" s="353"/>
      <c r="L14" s="373"/>
      <c r="M14" s="373"/>
      <c r="N14" s="373"/>
      <c r="O14" s="360"/>
      <c r="P14" s="7"/>
    </row>
    <row r="15" spans="2:16" ht="15" thickBot="1">
      <c r="B15" s="4"/>
      <c r="C15" s="32"/>
      <c r="D15" s="33"/>
      <c r="E15" s="33"/>
      <c r="F15" s="33"/>
      <c r="G15" s="33"/>
      <c r="H15" s="33"/>
      <c r="I15" s="33"/>
      <c r="J15" s="33"/>
      <c r="K15" s="33"/>
      <c r="L15" s="33"/>
      <c r="M15" s="34"/>
      <c r="N15" s="34"/>
      <c r="O15" s="35"/>
      <c r="P15" s="9"/>
    </row>
    <row r="16" spans="2:16" ht="14.4">
      <c r="B16" s="4"/>
      <c r="C16" s="36"/>
      <c r="D16" s="112"/>
      <c r="E16" s="112"/>
      <c r="F16" s="112"/>
      <c r="G16" s="112"/>
      <c r="H16" s="112"/>
      <c r="I16" s="112"/>
      <c r="J16" s="112"/>
      <c r="K16" s="112"/>
      <c r="L16" s="37" t="s">
        <v>37</v>
      </c>
      <c r="M16" s="38" t="s">
        <v>38</v>
      </c>
      <c r="N16" s="38" t="s">
        <v>39</v>
      </c>
      <c r="O16" s="39" t="s">
        <v>40</v>
      </c>
      <c r="P16" s="8"/>
    </row>
    <row r="17" spans="2:16" ht="14.4">
      <c r="B17" s="4"/>
      <c r="C17" s="40"/>
      <c r="D17" s="110"/>
      <c r="E17" s="110"/>
      <c r="F17" s="110"/>
      <c r="G17" s="110"/>
      <c r="H17" s="110"/>
      <c r="I17" s="110"/>
      <c r="J17" s="110"/>
      <c r="K17" s="110"/>
      <c r="L17" s="41"/>
      <c r="M17" s="42"/>
      <c r="N17" s="42"/>
      <c r="O17" s="43"/>
      <c r="P17" s="10"/>
    </row>
    <row r="18" spans="2:16" ht="18" customHeight="1">
      <c r="B18" s="4"/>
      <c r="C18" s="294" t="s">
        <v>41</v>
      </c>
      <c r="D18" s="295"/>
      <c r="E18" s="295"/>
      <c r="F18" s="295"/>
      <c r="G18" s="110"/>
      <c r="H18" s="110"/>
      <c r="I18" s="110" t="s">
        <v>42</v>
      </c>
      <c r="J18" s="31"/>
      <c r="K18" s="110"/>
      <c r="L18" s="41"/>
      <c r="M18" s="31"/>
      <c r="N18" s="31"/>
      <c r="O18" s="44"/>
      <c r="P18" s="10"/>
    </row>
    <row r="19" spans="2:16" ht="14.4">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4.4">
      <c r="B22" s="4"/>
      <c r="C22" s="376" t="s">
        <v>43</v>
      </c>
      <c r="D22" s="377"/>
      <c r="E22" s="377"/>
      <c r="F22" s="377"/>
      <c r="G22" s="377"/>
      <c r="H22" s="377"/>
      <c r="I22" s="377"/>
      <c r="J22" s="377"/>
      <c r="K22" s="377"/>
      <c r="L22" s="377"/>
      <c r="M22" s="377"/>
      <c r="N22" s="377"/>
      <c r="O22" s="378"/>
      <c r="P22" s="12"/>
    </row>
    <row r="23" spans="2:16" ht="15" thickBot="1">
      <c r="B23" s="4"/>
      <c r="C23" s="54"/>
      <c r="D23" s="31"/>
      <c r="E23" s="31"/>
      <c r="F23" s="31"/>
      <c r="G23" s="31"/>
      <c r="H23" s="31"/>
      <c r="I23" s="31"/>
      <c r="J23" s="31"/>
      <c r="K23" s="31"/>
      <c r="L23" s="31"/>
      <c r="M23" s="31"/>
      <c r="N23" s="31"/>
      <c r="O23" s="55"/>
      <c r="P23" s="5"/>
    </row>
    <row r="24" spans="2:16">
      <c r="B24" s="4"/>
      <c r="C24" s="56" t="s">
        <v>44</v>
      </c>
      <c r="D24" s="356" t="s">
        <v>6</v>
      </c>
      <c r="E24" s="357"/>
      <c r="F24" s="357"/>
      <c r="G24" s="357"/>
      <c r="H24" s="357"/>
      <c r="I24" s="357"/>
      <c r="J24" s="357"/>
      <c r="K24" s="357"/>
      <c r="L24" s="358"/>
      <c r="M24" s="374" t="s">
        <v>45</v>
      </c>
      <c r="N24" s="375"/>
      <c r="O24" s="56" t="s">
        <v>8</v>
      </c>
      <c r="P24" s="13"/>
    </row>
    <row r="25" spans="2:16" ht="14.4" thickBot="1">
      <c r="B25" s="4"/>
      <c r="C25" s="57"/>
      <c r="D25" s="330"/>
      <c r="E25" s="331"/>
      <c r="F25" s="331"/>
      <c r="G25" s="331"/>
      <c r="H25" s="331"/>
      <c r="I25" s="331"/>
      <c r="J25" s="331"/>
      <c r="K25" s="331"/>
      <c r="L25" s="332"/>
      <c r="M25" s="330"/>
      <c r="N25" s="332"/>
      <c r="O25" s="58"/>
      <c r="P25" s="14"/>
    </row>
    <row r="26" spans="2:16">
      <c r="B26" s="4"/>
      <c r="C26" s="333" t="s">
        <v>46</v>
      </c>
      <c r="D26" s="334"/>
      <c r="E26" s="334"/>
      <c r="F26" s="334"/>
      <c r="G26" s="334"/>
      <c r="H26" s="334"/>
      <c r="I26" s="334"/>
      <c r="J26" s="334"/>
      <c r="K26" s="334"/>
      <c r="L26" s="334"/>
      <c r="M26" s="334"/>
      <c r="N26" s="334"/>
      <c r="O26" s="335"/>
      <c r="P26" s="15"/>
    </row>
    <row r="27" spans="2:16">
      <c r="B27" s="4"/>
      <c r="C27" s="336"/>
      <c r="D27" s="337"/>
      <c r="E27" s="337"/>
      <c r="F27" s="337"/>
      <c r="G27" s="337"/>
      <c r="H27" s="337"/>
      <c r="I27" s="337"/>
      <c r="J27" s="337"/>
      <c r="K27" s="337"/>
      <c r="L27" s="337"/>
      <c r="M27" s="337"/>
      <c r="N27" s="337"/>
      <c r="O27" s="338"/>
      <c r="P27" s="15"/>
    </row>
    <row r="28" spans="2:16" ht="14.4" thickBot="1">
      <c r="B28" s="4"/>
      <c r="C28" s="339"/>
      <c r="D28" s="340"/>
      <c r="E28" s="340"/>
      <c r="F28" s="340"/>
      <c r="G28" s="340"/>
      <c r="H28" s="340"/>
      <c r="I28" s="340"/>
      <c r="J28" s="340"/>
      <c r="K28" s="340"/>
      <c r="L28" s="340"/>
      <c r="M28" s="340"/>
      <c r="N28" s="340"/>
      <c r="O28" s="341"/>
      <c r="P28" s="15"/>
    </row>
    <row r="29" spans="2:16" ht="14.4">
      <c r="B29" s="4"/>
      <c r="C29" s="318" t="s">
        <v>6</v>
      </c>
      <c r="D29" s="385"/>
      <c r="E29" s="385"/>
      <c r="F29" s="385"/>
      <c r="G29" s="386"/>
      <c r="H29" s="324" t="s">
        <v>47</v>
      </c>
      <c r="I29" s="385"/>
      <c r="J29" s="328" t="s">
        <v>48</v>
      </c>
      <c r="K29" s="329"/>
      <c r="L29" s="59" t="s">
        <v>49</v>
      </c>
      <c r="M29" s="324" t="s">
        <v>50</v>
      </c>
      <c r="N29" s="325"/>
      <c r="O29" s="60" t="s">
        <v>51</v>
      </c>
      <c r="P29" s="16"/>
    </row>
    <row r="30" spans="2:16" ht="14.4">
      <c r="B30" s="4"/>
      <c r="C30" s="302"/>
      <c r="D30" s="303"/>
      <c r="E30" s="303"/>
      <c r="F30" s="303"/>
      <c r="G30" s="379"/>
      <c r="H30" s="380"/>
      <c r="I30" s="379"/>
      <c r="J30" s="380"/>
      <c r="K30" s="379"/>
      <c r="L30" s="61"/>
      <c r="M30" s="381"/>
      <c r="N30" s="382"/>
      <c r="O30" s="62"/>
      <c r="P30" s="17"/>
    </row>
    <row r="31" spans="2:16" ht="14.4">
      <c r="B31" s="4"/>
      <c r="C31" s="63"/>
      <c r="D31" s="64"/>
      <c r="E31" s="64"/>
      <c r="F31" s="64"/>
      <c r="G31" s="65"/>
      <c r="H31" s="66"/>
      <c r="I31" s="65"/>
      <c r="J31" s="66"/>
      <c r="K31" s="65"/>
      <c r="L31" s="61"/>
      <c r="M31" s="381"/>
      <c r="N31" s="382"/>
      <c r="O31" s="62"/>
      <c r="P31" s="17"/>
    </row>
    <row r="32" spans="2:16" ht="15" thickBot="1">
      <c r="B32" s="4"/>
      <c r="C32" s="314"/>
      <c r="D32" s="315"/>
      <c r="E32" s="315"/>
      <c r="F32" s="315"/>
      <c r="G32" s="342"/>
      <c r="H32" s="343"/>
      <c r="I32" s="342"/>
      <c r="J32" s="343"/>
      <c r="K32" s="342"/>
      <c r="L32" s="67"/>
      <c r="M32" s="344"/>
      <c r="N32" s="345"/>
      <c r="O32" s="62"/>
      <c r="P32" s="17"/>
    </row>
    <row r="33" spans="2:16" ht="15" thickBot="1">
      <c r="B33" s="4"/>
      <c r="C33" s="308" t="s">
        <v>52</v>
      </c>
      <c r="D33" s="309"/>
      <c r="E33" s="309"/>
      <c r="F33" s="309"/>
      <c r="G33" s="309"/>
      <c r="H33" s="309"/>
      <c r="I33" s="309"/>
      <c r="J33" s="309"/>
      <c r="K33" s="309"/>
      <c r="L33" s="309"/>
      <c r="M33" s="309"/>
      <c r="N33" s="310"/>
      <c r="O33" s="68"/>
      <c r="P33" s="18"/>
    </row>
    <row r="34" spans="2:16" ht="13.5" customHeight="1">
      <c r="B34" s="4"/>
      <c r="C34" s="333" t="s">
        <v>53</v>
      </c>
      <c r="D34" s="334"/>
      <c r="E34" s="334"/>
      <c r="F34" s="334"/>
      <c r="G34" s="334"/>
      <c r="H34" s="334"/>
      <c r="I34" s="334"/>
      <c r="J34" s="334"/>
      <c r="K34" s="334"/>
      <c r="L34" s="334"/>
      <c r="M34" s="334"/>
      <c r="N34" s="334"/>
      <c r="O34" s="335"/>
      <c r="P34" s="15"/>
    </row>
    <row r="35" spans="2:16">
      <c r="B35" s="4"/>
      <c r="C35" s="336"/>
      <c r="D35" s="337"/>
      <c r="E35" s="337"/>
      <c r="F35" s="337"/>
      <c r="G35" s="337"/>
      <c r="H35" s="337"/>
      <c r="I35" s="337"/>
      <c r="J35" s="337"/>
      <c r="K35" s="337"/>
      <c r="L35" s="337"/>
      <c r="M35" s="337"/>
      <c r="N35" s="337"/>
      <c r="O35" s="338"/>
      <c r="P35" s="15"/>
    </row>
    <row r="36" spans="2:16" ht="14.4" thickBot="1">
      <c r="B36" s="4"/>
      <c r="C36" s="339"/>
      <c r="D36" s="340"/>
      <c r="E36" s="340"/>
      <c r="F36" s="340"/>
      <c r="G36" s="340"/>
      <c r="H36" s="340"/>
      <c r="I36" s="340"/>
      <c r="J36" s="340"/>
      <c r="K36" s="340"/>
      <c r="L36" s="340"/>
      <c r="M36" s="340"/>
      <c r="N36" s="340"/>
      <c r="O36" s="341"/>
      <c r="P36" s="15"/>
    </row>
    <row r="37" spans="2:16" ht="14.4">
      <c r="B37" s="4"/>
      <c r="C37" s="318" t="s">
        <v>6</v>
      </c>
      <c r="D37" s="319"/>
      <c r="E37" s="319"/>
      <c r="F37" s="319"/>
      <c r="G37" s="319"/>
      <c r="H37" s="319"/>
      <c r="I37" s="319"/>
      <c r="J37" s="325"/>
      <c r="K37" s="111" t="s">
        <v>45</v>
      </c>
      <c r="L37" s="59" t="s">
        <v>8</v>
      </c>
      <c r="M37" s="324" t="s">
        <v>54</v>
      </c>
      <c r="N37" s="325"/>
      <c r="O37" s="60" t="s">
        <v>51</v>
      </c>
      <c r="P37" s="16"/>
    </row>
    <row r="38" spans="2:16" ht="14.4">
      <c r="B38" s="4"/>
      <c r="C38" s="302"/>
      <c r="D38" s="303"/>
      <c r="E38" s="303"/>
      <c r="F38" s="303"/>
      <c r="G38" s="303"/>
      <c r="H38" s="303"/>
      <c r="I38" s="303"/>
      <c r="J38" s="379"/>
      <c r="K38" s="115"/>
      <c r="L38" s="69"/>
      <c r="M38" s="383"/>
      <c r="N38" s="384"/>
      <c r="O38" s="62"/>
      <c r="P38" s="17"/>
    </row>
    <row r="39" spans="2:16" ht="15" thickBot="1">
      <c r="B39" s="4"/>
      <c r="C39" s="314"/>
      <c r="D39" s="315"/>
      <c r="E39" s="315"/>
      <c r="F39" s="315"/>
      <c r="G39" s="315"/>
      <c r="H39" s="315"/>
      <c r="I39" s="315"/>
      <c r="J39" s="342"/>
      <c r="K39" s="64"/>
      <c r="L39" s="70"/>
      <c r="M39" s="316"/>
      <c r="N39" s="317"/>
      <c r="O39" s="71"/>
      <c r="P39" s="17"/>
    </row>
    <row r="40" spans="2:16" ht="15" thickBot="1">
      <c r="B40" s="4"/>
      <c r="C40" s="308" t="s">
        <v>52</v>
      </c>
      <c r="D40" s="309"/>
      <c r="E40" s="309"/>
      <c r="F40" s="309"/>
      <c r="G40" s="309"/>
      <c r="H40" s="309"/>
      <c r="I40" s="309"/>
      <c r="J40" s="309"/>
      <c r="K40" s="309"/>
      <c r="L40" s="309"/>
      <c r="M40" s="309"/>
      <c r="N40" s="310"/>
      <c r="O40" s="72">
        <v>0</v>
      </c>
      <c r="P40" s="17"/>
    </row>
    <row r="41" spans="2:16">
      <c r="B41" s="4"/>
      <c r="C41" s="333" t="s">
        <v>55</v>
      </c>
      <c r="D41" s="334"/>
      <c r="E41" s="334"/>
      <c r="F41" s="334"/>
      <c r="G41" s="334"/>
      <c r="H41" s="334"/>
      <c r="I41" s="334"/>
      <c r="J41" s="334"/>
      <c r="K41" s="334"/>
      <c r="L41" s="334"/>
      <c r="M41" s="334"/>
      <c r="N41" s="334"/>
      <c r="O41" s="335"/>
      <c r="P41" s="15"/>
    </row>
    <row r="42" spans="2:16">
      <c r="B42" s="4"/>
      <c r="C42" s="336"/>
      <c r="D42" s="337"/>
      <c r="E42" s="337"/>
      <c r="F42" s="337"/>
      <c r="G42" s="337"/>
      <c r="H42" s="337"/>
      <c r="I42" s="337"/>
      <c r="J42" s="337"/>
      <c r="K42" s="337"/>
      <c r="L42" s="337"/>
      <c r="M42" s="337"/>
      <c r="N42" s="337"/>
      <c r="O42" s="338"/>
      <c r="P42" s="15"/>
    </row>
    <row r="43" spans="2:16" ht="14.4" thickBot="1">
      <c r="B43" s="4"/>
      <c r="C43" s="339"/>
      <c r="D43" s="340"/>
      <c r="E43" s="340"/>
      <c r="F43" s="340"/>
      <c r="G43" s="340"/>
      <c r="H43" s="340"/>
      <c r="I43" s="340"/>
      <c r="J43" s="340"/>
      <c r="K43" s="340"/>
      <c r="L43" s="340"/>
      <c r="M43" s="340"/>
      <c r="N43" s="340"/>
      <c r="O43" s="341"/>
      <c r="P43" s="15"/>
    </row>
    <row r="44" spans="2:16" ht="16.8">
      <c r="B44" s="4"/>
      <c r="C44" s="318" t="s">
        <v>56</v>
      </c>
      <c r="D44" s="319"/>
      <c r="E44" s="319"/>
      <c r="F44" s="319"/>
      <c r="G44" s="319"/>
      <c r="H44" s="319"/>
      <c r="I44" s="319"/>
      <c r="J44" s="59" t="s">
        <v>57</v>
      </c>
      <c r="K44" s="113" t="s">
        <v>58</v>
      </c>
      <c r="L44" s="73" t="s">
        <v>59</v>
      </c>
      <c r="M44" s="324" t="s">
        <v>60</v>
      </c>
      <c r="N44" s="325"/>
      <c r="O44" s="60" t="s">
        <v>51</v>
      </c>
      <c r="P44" s="16"/>
    </row>
    <row r="45" spans="2:16" ht="14.4">
      <c r="B45" s="4"/>
      <c r="C45" s="302"/>
      <c r="D45" s="303"/>
      <c r="E45" s="303"/>
      <c r="F45" s="303"/>
      <c r="G45" s="303"/>
      <c r="H45" s="303"/>
      <c r="I45" s="303"/>
      <c r="J45" s="74"/>
      <c r="K45" s="75"/>
      <c r="L45" s="74"/>
      <c r="M45" s="322"/>
      <c r="N45" s="323"/>
      <c r="O45" s="62"/>
      <c r="P45" s="17"/>
    </row>
    <row r="46" spans="2:16" ht="15" thickBot="1">
      <c r="B46" s="4"/>
      <c r="C46" s="314"/>
      <c r="D46" s="315"/>
      <c r="E46" s="315"/>
      <c r="F46" s="315"/>
      <c r="G46" s="315"/>
      <c r="H46" s="315"/>
      <c r="I46" s="315"/>
      <c r="J46" s="76"/>
      <c r="K46" s="77"/>
      <c r="L46" s="76"/>
      <c r="M46" s="316"/>
      <c r="N46" s="317"/>
      <c r="O46" s="78"/>
      <c r="P46" s="17"/>
    </row>
    <row r="47" spans="2:16" ht="15" thickBot="1">
      <c r="B47" s="4"/>
      <c r="C47" s="308" t="s">
        <v>52</v>
      </c>
      <c r="D47" s="309"/>
      <c r="E47" s="309"/>
      <c r="F47" s="309"/>
      <c r="G47" s="309"/>
      <c r="H47" s="309"/>
      <c r="I47" s="309"/>
      <c r="J47" s="309"/>
      <c r="K47" s="309"/>
      <c r="L47" s="309"/>
      <c r="M47" s="309"/>
      <c r="N47" s="310"/>
      <c r="O47" s="68"/>
      <c r="P47" s="18"/>
    </row>
    <row r="48" spans="2:16">
      <c r="B48" s="4"/>
      <c r="C48" s="333" t="s">
        <v>61</v>
      </c>
      <c r="D48" s="334"/>
      <c r="E48" s="334"/>
      <c r="F48" s="334"/>
      <c r="G48" s="334"/>
      <c r="H48" s="334"/>
      <c r="I48" s="334"/>
      <c r="J48" s="334"/>
      <c r="K48" s="334"/>
      <c r="L48" s="334"/>
      <c r="M48" s="334"/>
      <c r="N48" s="334"/>
      <c r="O48" s="335"/>
      <c r="P48" s="15"/>
    </row>
    <row r="49" spans="2:16">
      <c r="B49" s="4"/>
      <c r="C49" s="336"/>
      <c r="D49" s="337"/>
      <c r="E49" s="337"/>
      <c r="F49" s="337"/>
      <c r="G49" s="337"/>
      <c r="H49" s="337"/>
      <c r="I49" s="337"/>
      <c r="J49" s="337"/>
      <c r="K49" s="337"/>
      <c r="L49" s="337"/>
      <c r="M49" s="337"/>
      <c r="N49" s="337"/>
      <c r="O49" s="338"/>
      <c r="P49" s="15"/>
    </row>
    <row r="50" spans="2:16" ht="14.4" thickBot="1">
      <c r="B50" s="4"/>
      <c r="C50" s="339"/>
      <c r="D50" s="340"/>
      <c r="E50" s="340"/>
      <c r="F50" s="340"/>
      <c r="G50" s="340"/>
      <c r="H50" s="340"/>
      <c r="I50" s="340"/>
      <c r="J50" s="340"/>
      <c r="K50" s="340"/>
      <c r="L50" s="340"/>
      <c r="M50" s="340"/>
      <c r="N50" s="340"/>
      <c r="O50" s="341"/>
      <c r="P50" s="15"/>
    </row>
    <row r="51" spans="2:16" ht="28.2">
      <c r="B51" s="4"/>
      <c r="C51" s="318" t="s">
        <v>62</v>
      </c>
      <c r="D51" s="319"/>
      <c r="E51" s="319"/>
      <c r="F51" s="319"/>
      <c r="G51" s="319"/>
      <c r="H51" s="319"/>
      <c r="I51" s="319"/>
      <c r="J51" s="59" t="s">
        <v>63</v>
      </c>
      <c r="K51" s="79" t="s">
        <v>64</v>
      </c>
      <c r="L51" s="80" t="s">
        <v>65</v>
      </c>
      <c r="M51" s="320" t="s">
        <v>50</v>
      </c>
      <c r="N51" s="321"/>
      <c r="O51" s="81" t="s">
        <v>51</v>
      </c>
      <c r="P51" s="19"/>
    </row>
    <row r="52" spans="2:16" ht="14.4">
      <c r="B52" s="4"/>
      <c r="C52" s="82"/>
      <c r="D52" s="83"/>
      <c r="E52" s="83"/>
      <c r="F52" s="83"/>
      <c r="G52" s="83"/>
      <c r="H52" s="83"/>
      <c r="I52" s="83"/>
      <c r="J52" s="84"/>
      <c r="K52" s="85"/>
      <c r="L52" s="86"/>
      <c r="M52" s="326"/>
      <c r="N52" s="327"/>
      <c r="O52" s="87"/>
      <c r="P52" s="20"/>
    </row>
    <row r="53" spans="2:16" ht="14.4">
      <c r="B53" s="4"/>
      <c r="C53" s="82"/>
      <c r="D53" s="83"/>
      <c r="E53" s="83"/>
      <c r="F53" s="83"/>
      <c r="G53" s="83"/>
      <c r="H53" s="83"/>
      <c r="I53" s="83"/>
      <c r="J53" s="84"/>
      <c r="K53" s="85"/>
      <c r="L53" s="86"/>
      <c r="M53" s="326"/>
      <c r="N53" s="327"/>
      <c r="O53" s="87"/>
      <c r="P53" s="20"/>
    </row>
    <row r="54" spans="2:16" ht="14.4">
      <c r="B54" s="4"/>
      <c r="C54" s="82"/>
      <c r="D54" s="83"/>
      <c r="E54" s="83"/>
      <c r="F54" s="83"/>
      <c r="G54" s="83"/>
      <c r="H54" s="83"/>
      <c r="I54" s="83"/>
      <c r="J54" s="84"/>
      <c r="K54" s="85"/>
      <c r="L54" s="86"/>
      <c r="M54" s="322"/>
      <c r="N54" s="323"/>
      <c r="O54" s="87"/>
      <c r="P54" s="20"/>
    </row>
    <row r="55" spans="2:16" ht="15" thickBot="1">
      <c r="B55" s="4"/>
      <c r="C55" s="314"/>
      <c r="D55" s="315"/>
      <c r="E55" s="315"/>
      <c r="F55" s="315"/>
      <c r="G55" s="315"/>
      <c r="H55" s="315"/>
      <c r="I55" s="315"/>
      <c r="J55" s="76"/>
      <c r="K55" s="77"/>
      <c r="L55" s="76"/>
      <c r="M55" s="316"/>
      <c r="N55" s="317"/>
      <c r="O55" s="78"/>
      <c r="P55" s="17"/>
    </row>
    <row r="56" spans="2:16" ht="15" thickBot="1">
      <c r="B56" s="4"/>
      <c r="C56" s="308" t="s">
        <v>52</v>
      </c>
      <c r="D56" s="309"/>
      <c r="E56" s="309"/>
      <c r="F56" s="309"/>
      <c r="G56" s="309"/>
      <c r="H56" s="309"/>
      <c r="I56" s="309"/>
      <c r="J56" s="309"/>
      <c r="K56" s="309"/>
      <c r="L56" s="309"/>
      <c r="M56" s="309"/>
      <c r="N56" s="310"/>
      <c r="O56" s="72"/>
      <c r="P56" s="17"/>
    </row>
    <row r="57" spans="2:16" ht="15" thickBot="1">
      <c r="B57" s="4"/>
      <c r="C57" s="54"/>
      <c r="D57" s="31"/>
      <c r="E57" s="31"/>
      <c r="F57" s="31"/>
      <c r="G57" s="31"/>
      <c r="H57" s="31"/>
      <c r="I57" s="31"/>
      <c r="J57" s="31"/>
      <c r="K57" s="31"/>
      <c r="L57" s="31"/>
      <c r="M57" s="31"/>
      <c r="N57" s="31"/>
      <c r="O57" s="55"/>
      <c r="P57" s="5"/>
    </row>
    <row r="58" spans="2:16" ht="15" thickBot="1">
      <c r="B58" s="4"/>
      <c r="C58" s="311" t="s">
        <v>66</v>
      </c>
      <c r="D58" s="312"/>
      <c r="E58" s="312"/>
      <c r="F58" s="312"/>
      <c r="G58" s="312"/>
      <c r="H58" s="312"/>
      <c r="I58" s="312"/>
      <c r="J58" s="312"/>
      <c r="K58" s="312"/>
      <c r="L58" s="312"/>
      <c r="M58" s="312"/>
      <c r="N58" s="313"/>
      <c r="O58" s="88"/>
      <c r="P58" s="21"/>
    </row>
    <row r="59" spans="2:16">
      <c r="B59" s="4"/>
      <c r="C59" s="333" t="s">
        <v>67</v>
      </c>
      <c r="D59" s="334"/>
      <c r="E59" s="334"/>
      <c r="F59" s="334"/>
      <c r="G59" s="334"/>
      <c r="H59" s="334"/>
      <c r="I59" s="334"/>
      <c r="J59" s="334"/>
      <c r="K59" s="334"/>
      <c r="L59" s="334"/>
      <c r="M59" s="334"/>
      <c r="N59" s="334"/>
      <c r="O59" s="335"/>
      <c r="P59" s="15"/>
    </row>
    <row r="60" spans="2:16">
      <c r="B60" s="4"/>
      <c r="C60" s="336"/>
      <c r="D60" s="337"/>
      <c r="E60" s="337"/>
      <c r="F60" s="337"/>
      <c r="G60" s="337"/>
      <c r="H60" s="337"/>
      <c r="I60" s="337"/>
      <c r="J60" s="337"/>
      <c r="K60" s="337"/>
      <c r="L60" s="337"/>
      <c r="M60" s="337"/>
      <c r="N60" s="337"/>
      <c r="O60" s="338"/>
      <c r="P60" s="15"/>
    </row>
    <row r="61" spans="2:16" ht="14.4" thickBot="1">
      <c r="B61" s="4"/>
      <c r="C61" s="339"/>
      <c r="D61" s="340"/>
      <c r="E61" s="340"/>
      <c r="F61" s="340"/>
      <c r="G61" s="340"/>
      <c r="H61" s="340"/>
      <c r="I61" s="340"/>
      <c r="J61" s="340"/>
      <c r="K61" s="340"/>
      <c r="L61" s="340"/>
      <c r="M61" s="340"/>
      <c r="N61" s="340"/>
      <c r="O61" s="341"/>
      <c r="P61" s="15"/>
    </row>
    <row r="62" spans="2:16" ht="14.4">
      <c r="B62" s="4"/>
      <c r="C62" s="318" t="s">
        <v>68</v>
      </c>
      <c r="D62" s="319"/>
      <c r="E62" s="319"/>
      <c r="F62" s="319"/>
      <c r="G62" s="319"/>
      <c r="H62" s="319"/>
      <c r="I62" s="319"/>
      <c r="J62" s="113"/>
      <c r="K62" s="114"/>
      <c r="L62" s="80" t="s">
        <v>69</v>
      </c>
      <c r="M62" s="320" t="s">
        <v>70</v>
      </c>
      <c r="N62" s="321"/>
      <c r="O62" s="81"/>
      <c r="P62" s="19"/>
    </row>
    <row r="63" spans="2:16" ht="14.4">
      <c r="B63" s="4"/>
      <c r="C63" s="302" t="s">
        <v>71</v>
      </c>
      <c r="D63" s="303"/>
      <c r="E63" s="303"/>
      <c r="F63" s="303"/>
      <c r="G63" s="303"/>
      <c r="H63" s="303"/>
      <c r="I63" s="303"/>
      <c r="J63" s="89"/>
      <c r="K63" s="90"/>
      <c r="L63" s="91"/>
      <c r="M63" s="304"/>
      <c r="N63" s="305"/>
      <c r="O63" s="92"/>
      <c r="P63" s="22"/>
    </row>
    <row r="64" spans="2:16" ht="14.4">
      <c r="B64" s="4"/>
      <c r="C64" s="63" t="s">
        <v>72</v>
      </c>
      <c r="D64" s="64"/>
      <c r="E64" s="64"/>
      <c r="F64" s="64"/>
      <c r="G64" s="64"/>
      <c r="H64" s="64"/>
      <c r="I64" s="64"/>
      <c r="J64" s="89"/>
      <c r="K64" s="90"/>
      <c r="L64" s="91"/>
      <c r="M64" s="304"/>
      <c r="N64" s="305"/>
      <c r="O64" s="92"/>
      <c r="P64" s="22"/>
    </row>
    <row r="65" spans="2:16" ht="15" thickBot="1">
      <c r="B65" s="4"/>
      <c r="C65" s="48" t="s">
        <v>73</v>
      </c>
      <c r="D65" s="49"/>
      <c r="E65" s="49"/>
      <c r="F65" s="49"/>
      <c r="G65" s="49"/>
      <c r="H65" s="49"/>
      <c r="I65" s="49"/>
      <c r="J65" s="93"/>
      <c r="K65" s="94"/>
      <c r="L65" s="91"/>
      <c r="M65" s="306"/>
      <c r="N65" s="307"/>
      <c r="O65" s="92"/>
      <c r="P65" s="22"/>
    </row>
    <row r="66" spans="2:16" ht="15" thickBot="1">
      <c r="B66" s="4"/>
      <c r="C66" s="308" t="s">
        <v>52</v>
      </c>
      <c r="D66" s="309"/>
      <c r="E66" s="309"/>
      <c r="F66" s="309"/>
      <c r="G66" s="309"/>
      <c r="H66" s="309"/>
      <c r="I66" s="309"/>
      <c r="J66" s="309"/>
      <c r="K66" s="309"/>
      <c r="L66" s="309"/>
      <c r="M66" s="309"/>
      <c r="N66" s="310"/>
      <c r="O66" s="95"/>
      <c r="P66" s="23"/>
    </row>
    <row r="67" spans="2:16" ht="15" thickBot="1">
      <c r="B67" s="4"/>
      <c r="C67" s="54"/>
      <c r="D67" s="31"/>
      <c r="E67" s="31"/>
      <c r="F67" s="31"/>
      <c r="G67" s="31"/>
      <c r="H67" s="31"/>
      <c r="I67" s="31"/>
      <c r="J67" s="31"/>
      <c r="K67" s="31"/>
      <c r="L67" s="31"/>
      <c r="M67" s="31"/>
      <c r="N67" s="31"/>
      <c r="O67" s="55"/>
      <c r="P67" s="5"/>
    </row>
    <row r="68" spans="2:16" ht="15" thickBot="1">
      <c r="B68" s="4"/>
      <c r="C68" s="311" t="s">
        <v>74</v>
      </c>
      <c r="D68" s="312"/>
      <c r="E68" s="312"/>
      <c r="F68" s="312"/>
      <c r="G68" s="312"/>
      <c r="H68" s="312"/>
      <c r="I68" s="312"/>
      <c r="J68" s="312"/>
      <c r="K68" s="312"/>
      <c r="L68" s="312"/>
      <c r="M68" s="312"/>
      <c r="N68" s="313"/>
      <c r="O68" s="96"/>
      <c r="P68" s="23"/>
    </row>
    <row r="69" spans="2:16" ht="14.4">
      <c r="B69" s="4"/>
      <c r="C69" s="54"/>
      <c r="D69" s="31"/>
      <c r="E69" s="31"/>
      <c r="F69" s="31"/>
      <c r="G69" s="31"/>
      <c r="H69" s="31"/>
      <c r="I69" s="31"/>
      <c r="J69" s="31"/>
      <c r="K69" s="31"/>
      <c r="L69" s="31"/>
      <c r="M69" s="31"/>
      <c r="N69" s="31"/>
      <c r="O69" s="55"/>
      <c r="P69" s="5"/>
    </row>
    <row r="70" spans="2:16" ht="14.4">
      <c r="B70" s="4"/>
      <c r="C70" s="54"/>
      <c r="D70" s="31"/>
      <c r="E70" s="31"/>
      <c r="F70" s="31"/>
      <c r="G70" s="31"/>
      <c r="H70" s="97" t="s">
        <v>75</v>
      </c>
      <c r="I70" s="97"/>
      <c r="J70" s="97"/>
      <c r="K70" s="97"/>
      <c r="L70" s="31"/>
      <c r="M70" s="31"/>
      <c r="N70" s="31"/>
      <c r="O70" s="55"/>
      <c r="P70" s="5"/>
    </row>
    <row r="71" spans="2:16" ht="14.4">
      <c r="B71" s="4"/>
      <c r="C71" s="54"/>
      <c r="D71" s="31"/>
      <c r="E71" s="31"/>
      <c r="F71" s="31"/>
      <c r="G71" s="31"/>
      <c r="H71" s="97" t="s">
        <v>76</v>
      </c>
      <c r="I71" s="31"/>
      <c r="J71" s="31"/>
      <c r="K71" s="31"/>
      <c r="L71" s="31"/>
      <c r="M71" s="31"/>
      <c r="N71" s="31"/>
      <c r="O71" s="55"/>
      <c r="P71" s="24"/>
    </row>
    <row r="72" spans="2:16" ht="14.4">
      <c r="B72" s="4"/>
      <c r="C72" s="54"/>
      <c r="D72" s="31"/>
      <c r="E72" s="31"/>
      <c r="F72" s="31"/>
      <c r="G72" s="31"/>
      <c r="H72" s="97" t="s">
        <v>77</v>
      </c>
      <c r="I72" s="31"/>
      <c r="J72" s="31"/>
      <c r="K72" s="31"/>
      <c r="L72" s="31"/>
      <c r="M72" s="31"/>
      <c r="N72" s="31"/>
      <c r="O72" s="55"/>
      <c r="P72" s="24"/>
    </row>
    <row r="73" spans="2:16" ht="14.4">
      <c r="B73" s="4"/>
      <c r="C73" s="40"/>
      <c r="D73" s="98"/>
      <c r="E73" s="98"/>
      <c r="F73" s="98"/>
      <c r="G73" s="98"/>
      <c r="H73" s="97" t="s">
        <v>78</v>
      </c>
      <c r="I73" s="98"/>
      <c r="J73" s="98"/>
      <c r="K73" s="98"/>
      <c r="L73" s="98"/>
      <c r="M73" s="98"/>
      <c r="N73" s="98"/>
      <c r="O73" s="99"/>
      <c r="P73" s="25"/>
    </row>
    <row r="74" spans="2:16" ht="14.4">
      <c r="B74" s="4"/>
      <c r="C74" s="54"/>
      <c r="D74" s="31"/>
      <c r="E74" s="31"/>
      <c r="F74" s="31"/>
      <c r="G74" s="31"/>
      <c r="H74" s="31" t="s">
        <v>79</v>
      </c>
      <c r="I74" s="31"/>
      <c r="J74" s="31"/>
      <c r="K74" s="31"/>
      <c r="L74" s="31"/>
      <c r="M74" s="31"/>
      <c r="N74" s="31"/>
      <c r="O74" s="55"/>
      <c r="P74" s="5"/>
    </row>
    <row r="75" spans="2:16" ht="14.4">
      <c r="B75" s="4"/>
      <c r="C75" s="100" t="s">
        <v>80</v>
      </c>
      <c r="D75" s="101"/>
      <c r="E75" s="101"/>
      <c r="F75" s="101"/>
      <c r="G75" s="101"/>
      <c r="H75" s="101"/>
      <c r="I75" s="101"/>
      <c r="J75" s="101"/>
      <c r="K75" s="101"/>
      <c r="L75" s="101"/>
      <c r="M75" s="101"/>
      <c r="N75" s="101"/>
      <c r="O75" s="102"/>
      <c r="P75" s="5"/>
    </row>
    <row r="76" spans="2:16" ht="14.4">
      <c r="B76" s="4"/>
      <c r="C76" s="299"/>
      <c r="D76" s="300"/>
      <c r="E76" s="300"/>
      <c r="F76" s="300"/>
      <c r="G76" s="300"/>
      <c r="H76" s="300"/>
      <c r="I76" s="300"/>
      <c r="J76" s="300"/>
      <c r="K76" s="300"/>
      <c r="L76" s="300"/>
      <c r="M76" s="300"/>
      <c r="N76" s="300"/>
      <c r="O76" s="301"/>
      <c r="P76" s="25"/>
    </row>
    <row r="77" spans="2:16" ht="14.4">
      <c r="B77" s="4"/>
      <c r="C77" s="299"/>
      <c r="D77" s="300"/>
      <c r="E77" s="300"/>
      <c r="F77" s="300"/>
      <c r="G77" s="300"/>
      <c r="H77" s="300"/>
      <c r="I77" s="300"/>
      <c r="J77" s="300"/>
      <c r="K77" s="300"/>
      <c r="L77" s="300"/>
      <c r="M77" s="300"/>
      <c r="N77" s="300"/>
      <c r="O77" s="301"/>
      <c r="P77" s="25"/>
    </row>
    <row r="78" spans="2:16" ht="14.4">
      <c r="B78" s="4"/>
      <c r="C78" s="40"/>
      <c r="D78" s="98"/>
      <c r="E78" s="98"/>
      <c r="F78" s="98"/>
      <c r="G78" s="98"/>
      <c r="H78" s="98"/>
      <c r="I78" s="98"/>
      <c r="J78" s="98"/>
      <c r="K78" s="98"/>
      <c r="L78" s="98"/>
      <c r="M78" s="98"/>
      <c r="N78" s="98"/>
      <c r="O78" s="99"/>
      <c r="P78" s="25"/>
    </row>
    <row r="79" spans="2:16" ht="14.4">
      <c r="B79" s="4"/>
      <c r="C79" s="103" t="s">
        <v>81</v>
      </c>
      <c r="D79" s="98"/>
      <c r="E79" s="98"/>
      <c r="F79" s="98"/>
      <c r="G79" s="98"/>
      <c r="H79" s="98"/>
      <c r="I79" s="98"/>
      <c r="J79" s="98"/>
      <c r="K79" s="98"/>
      <c r="L79" s="98"/>
      <c r="M79" s="98"/>
      <c r="N79" s="98"/>
      <c r="O79" s="99"/>
      <c r="P79" s="25"/>
    </row>
    <row r="80" spans="2:16" ht="12.75" customHeight="1">
      <c r="B80" s="4"/>
      <c r="C80" s="296" t="s">
        <v>82</v>
      </c>
      <c r="D80" s="297"/>
      <c r="E80" s="297"/>
      <c r="F80" s="297"/>
      <c r="G80" s="297"/>
      <c r="H80" s="297"/>
      <c r="I80" s="297"/>
      <c r="J80" s="297"/>
      <c r="K80" s="297"/>
      <c r="L80" s="297"/>
      <c r="M80" s="297"/>
      <c r="N80" s="297"/>
      <c r="O80" s="298"/>
      <c r="P80" s="26"/>
    </row>
    <row r="81" spans="2:16" ht="28.5" customHeight="1">
      <c r="B81" s="4"/>
      <c r="C81" s="296"/>
      <c r="D81" s="297"/>
      <c r="E81" s="297"/>
      <c r="F81" s="297"/>
      <c r="G81" s="297"/>
      <c r="H81" s="297"/>
      <c r="I81" s="297"/>
      <c r="J81" s="297"/>
      <c r="K81" s="297"/>
      <c r="L81" s="297"/>
      <c r="M81" s="297"/>
      <c r="N81" s="297"/>
      <c r="O81" s="298"/>
      <c r="P81" s="26"/>
    </row>
    <row r="82" spans="2:16" ht="13.35" customHeight="1">
      <c r="B82" s="4"/>
      <c r="C82" s="296" t="s">
        <v>83</v>
      </c>
      <c r="D82" s="297"/>
      <c r="E82" s="297"/>
      <c r="F82" s="297"/>
      <c r="G82" s="297"/>
      <c r="H82" s="297"/>
      <c r="I82" s="297"/>
      <c r="J82" s="297"/>
      <c r="K82" s="297"/>
      <c r="L82" s="297"/>
      <c r="M82" s="297"/>
      <c r="N82" s="297"/>
      <c r="O82" s="298"/>
      <c r="P82" s="26"/>
    </row>
    <row r="83" spans="2:16" ht="45" customHeight="1">
      <c r="B83" s="4"/>
      <c r="C83" s="296"/>
      <c r="D83" s="297"/>
      <c r="E83" s="297"/>
      <c r="F83" s="297"/>
      <c r="G83" s="297"/>
      <c r="H83" s="297"/>
      <c r="I83" s="297"/>
      <c r="J83" s="297"/>
      <c r="K83" s="297"/>
      <c r="L83" s="297"/>
      <c r="M83" s="297"/>
      <c r="N83" s="297"/>
      <c r="O83" s="298"/>
      <c r="P83" s="26"/>
    </row>
    <row r="84" spans="2:16" ht="14.4">
      <c r="B84" s="4"/>
      <c r="C84" s="40"/>
      <c r="D84" s="98"/>
      <c r="E84" s="98"/>
      <c r="F84" s="98"/>
      <c r="G84" s="98"/>
      <c r="H84" s="98"/>
      <c r="I84" s="98"/>
      <c r="J84" s="98"/>
      <c r="K84" s="98"/>
      <c r="L84" s="98"/>
      <c r="M84" s="98"/>
      <c r="N84" s="98"/>
      <c r="O84" s="99"/>
      <c r="P84" s="25"/>
    </row>
    <row r="85" spans="2:16" ht="14.4">
      <c r="B85" s="4"/>
      <c r="C85" s="54"/>
      <c r="D85" s="31"/>
      <c r="E85" s="31"/>
      <c r="F85" s="31"/>
      <c r="G85" s="31"/>
      <c r="H85" s="97" t="s">
        <v>75</v>
      </c>
      <c r="I85" s="31"/>
      <c r="J85" s="31"/>
      <c r="K85" s="31"/>
      <c r="L85" s="31"/>
      <c r="M85" s="31"/>
      <c r="N85" s="31"/>
      <c r="O85" s="55"/>
      <c r="P85" s="5"/>
    </row>
    <row r="86" spans="2:16" ht="14.4">
      <c r="B86" s="4"/>
      <c r="C86" s="54"/>
      <c r="D86" s="31"/>
      <c r="E86" s="31"/>
      <c r="F86" s="31"/>
      <c r="G86" s="31"/>
      <c r="H86" s="31" t="s">
        <v>76</v>
      </c>
      <c r="I86" s="64"/>
      <c r="J86" s="64"/>
      <c r="K86" s="64"/>
      <c r="L86" s="31"/>
      <c r="M86" s="31"/>
      <c r="N86" s="31"/>
      <c r="O86" s="55"/>
      <c r="P86" s="5"/>
    </row>
    <row r="87" spans="2:16" ht="14.4">
      <c r="B87" s="4"/>
      <c r="C87" s="54"/>
      <c r="D87" s="31"/>
      <c r="E87" s="31"/>
      <c r="F87" s="31"/>
      <c r="G87" s="31"/>
      <c r="H87" s="31" t="s">
        <v>84</v>
      </c>
      <c r="I87" s="104"/>
      <c r="J87" s="104"/>
      <c r="K87" s="104"/>
      <c r="L87" s="31"/>
      <c r="M87" s="31"/>
      <c r="N87" s="31"/>
      <c r="O87" s="55"/>
      <c r="P87" s="5"/>
    </row>
    <row r="88" spans="2:16" ht="14.4">
      <c r="B88" s="4"/>
      <c r="C88" s="105"/>
      <c r="D88" s="98"/>
      <c r="E88" s="98"/>
      <c r="F88" s="98"/>
      <c r="G88" s="98"/>
      <c r="H88" s="31" t="s">
        <v>85</v>
      </c>
      <c r="I88" s="31"/>
      <c r="J88" s="31"/>
      <c r="K88" s="31"/>
      <c r="L88" s="98"/>
      <c r="M88" s="98"/>
      <c r="N88" s="98"/>
      <c r="O88" s="99"/>
      <c r="P88" s="25"/>
    </row>
    <row r="89" spans="2:16" ht="18.75" customHeight="1" thickBot="1">
      <c r="B89" s="4"/>
      <c r="C89" s="292"/>
      <c r="D89" s="293"/>
      <c r="E89" s="293"/>
      <c r="F89" s="77"/>
      <c r="G89" s="77"/>
      <c r="H89" s="77"/>
      <c r="I89" s="77"/>
      <c r="J89" s="77"/>
      <c r="K89" s="290"/>
      <c r="L89" s="290"/>
      <c r="M89" s="290"/>
      <c r="N89" s="290"/>
      <c r="O89" s="291"/>
      <c r="P89" s="27"/>
    </row>
    <row r="90" spans="2:16" ht="14.4" thickBot="1">
      <c r="B90" s="28"/>
      <c r="C90" s="29"/>
      <c r="D90" s="29"/>
      <c r="E90" s="29"/>
      <c r="F90" s="29"/>
      <c r="G90" s="29"/>
      <c r="H90" s="29"/>
      <c r="I90" s="29"/>
      <c r="J90" s="29"/>
      <c r="K90" s="29"/>
      <c r="L90" s="29"/>
      <c r="M90" s="29"/>
      <c r="N90" s="29"/>
      <c r="O90" s="29"/>
      <c r="P90" s="30"/>
    </row>
    <row r="91"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Wendy Paola Martinez</cp:lastModifiedBy>
  <cp:revision/>
  <dcterms:created xsi:type="dcterms:W3CDTF">2006-06-27T16:47:25Z</dcterms:created>
  <dcterms:modified xsi:type="dcterms:W3CDTF">2026-08-14T21:17:42Z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