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7"/>
  <workbookPr defaultThemeVersion="124226"/>
  <mc:AlternateContent xmlns:mc="http://schemas.openxmlformats.org/markup-compatibility/2006">
    <mc:Choice Requires="x15">
      <x15ac:absPath xmlns:x15ac="http://schemas.microsoft.com/office/spreadsheetml/2010/11/ac" url="D:\Usuarios\luz.henao\OneDrive - Fiscalia General de la Nacion\Documentos\Documentos Fiscalia\ANALISIS DEL SECTOR\Análisis del Sector 2026\Estudio del sector Combustibel\"/>
    </mc:Choice>
  </mc:AlternateContent>
  <xr:revisionPtr revIDLastSave="0" documentId="11_47FB03A9741FAA6E5DE41C585BA88F28190DAD47" xr6:coauthVersionLast="47" xr6:coauthVersionMax="47" xr10:uidLastSave="{00000000-0000-0000-0000-000000000000}"/>
  <bookViews>
    <workbookView xWindow="0" yWindow="0" windowWidth="15390" windowHeight="9810" tabRatio="706" xr2:uid="{00000000-000D-0000-FFFF-FFFF00000000}"/>
  </bookViews>
  <sheets>
    <sheet name="ANALISIS DE COTIZACIONES" sheetId="12" r:id="rId1"/>
    <sheet name="Hoja1" sheetId="32" r:id="rId2"/>
    <sheet name="DATOS" sheetId="29" state="hidden" r:id="rId3"/>
    <sheet name="DEFINICIONES" sheetId="13" state="hidden" r:id="rId4"/>
  </sheets>
  <definedNames>
    <definedName name="_xlnm._FilterDatabase" localSheetId="0" hidden="1">'ANALISIS DE COTIZACIONES'!$C$12:$AG$13</definedName>
    <definedName name="_xlnm.Print_Area" localSheetId="0">'ANALISIS DE COTIZACIONES'!$B$1:$AL$29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2" l="1"/>
  <c r="I11" i="12"/>
  <c r="L11" i="12" l="1"/>
  <c r="M11" i="12" s="1"/>
  <c r="N11" i="12" s="1"/>
  <c r="L10" i="12"/>
  <c r="AI11" i="12"/>
  <c r="AL11" i="12" s="1"/>
  <c r="AJ11" i="12" l="1"/>
  <c r="AJ10" i="12"/>
  <c r="J11" i="12"/>
  <c r="M10" i="12"/>
  <c r="N10" i="12" s="1"/>
  <c r="AK11" i="12" l="1"/>
  <c r="AI10" i="12" l="1"/>
  <c r="AL10" i="12" s="1"/>
  <c r="AK10" i="12" l="1"/>
  <c r="E12" i="32" l="1"/>
  <c r="E11" i="32"/>
  <c r="E10" i="32"/>
  <c r="E9" i="32"/>
  <c r="E8" i="32"/>
  <c r="J10" i="12" l="1"/>
  <c r="AL12" i="12" l="1"/>
  <c r="AD12" i="12" l="1"/>
  <c r="AF12" i="12"/>
  <c r="AE12" i="12"/>
  <c r="AH12"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Marcela Zuluaga Tangarife</author>
  </authors>
  <commentList>
    <comment ref="K9" authorId="0" shapeId="0" xr:uid="{00000000-0006-0000-0000-000001000000}">
      <text>
        <r>
          <rPr>
            <b/>
            <sz val="9"/>
            <color indexed="81"/>
            <rFont val="Tahoma"/>
            <family val="2"/>
          </rPr>
          <t>Diana Marcela Zuluaga Tangarife:</t>
        </r>
        <r>
          <rPr>
            <sz val="9"/>
            <color indexed="81"/>
            <rFont val="Tahoma"/>
            <family val="2"/>
          </rPr>
          <t xml:space="preserve">
Se observa en la cotización de Panamericana, que no hay cotización de Levamonitor, por lo cual se dbe verificar si existe alguna alteración, se altera la formula par sacar el precio techo del elemento</t>
        </r>
      </text>
    </comment>
  </commentList>
</comments>
</file>

<file path=xl/sharedStrings.xml><?xml version="1.0" encoding="utf-8"?>
<sst xmlns="http://schemas.openxmlformats.org/spreadsheetml/2006/main" count="77" uniqueCount="54">
  <si>
    <t>METALICAS S.R.</t>
  </si>
  <si>
    <t>ARCHICOL GROUP</t>
  </si>
  <si>
    <t>ICDC HS S.A.S LUBER</t>
  </si>
  <si>
    <t xml:space="preserve"> CELDAS PARA OCULTAR SEGUN ESTUDIO  FORMULAS </t>
  </si>
  <si>
    <t>MEDIA ARITMETICA O PROMEDIO SIMPLE</t>
  </si>
  <si>
    <t>ITEM</t>
  </si>
  <si>
    <t>NECESIDAD 2026</t>
  </si>
  <si>
    <t xml:space="preserve">UNIDAD DE MEDIDA </t>
  </si>
  <si>
    <t xml:space="preserve">CANTIDAD </t>
  </si>
  <si>
    <t xml:space="preserve">COTIZACIÓN 1 
</t>
  </si>
  <si>
    <t>VALORES OFICIALES FIJADOS CREG 
15 DE JULIO DE 2026</t>
  </si>
  <si>
    <t>COTIZACIÓN 4 N/A</t>
  </si>
  <si>
    <t>COTIZACIÓN 5 N/A</t>
  </si>
  <si>
    <t>OFERTA 3</t>
  </si>
  <si>
    <r>
      <t>VALOR OFERTA HÁBIL MÁS BAJA</t>
    </r>
    <r>
      <rPr>
        <b/>
        <sz val="9"/>
        <rFont val="Arial"/>
        <family val="2"/>
      </rPr>
      <t xml:space="preserve">      </t>
    </r>
    <r>
      <rPr>
        <b/>
        <sz val="9"/>
        <color indexed="10"/>
        <rFont val="Arial"/>
        <family val="2"/>
      </rPr>
      <t xml:space="preserve">                                                                                              </t>
    </r>
  </si>
  <si>
    <t xml:space="preserve">PROMEDIO                                                                                </t>
  </si>
  <si>
    <r>
      <t>VALOR OFERTA HÁBIL MÁS ALTA</t>
    </r>
    <r>
      <rPr>
        <b/>
        <sz val="9"/>
        <rFont val="Arial"/>
        <family val="2"/>
      </rPr>
      <t xml:space="preserve">     </t>
    </r>
    <r>
      <rPr>
        <b/>
        <sz val="9"/>
        <color indexed="10"/>
        <rFont val="Arial"/>
        <family val="2"/>
      </rPr>
      <t xml:space="preserve">                                                                                              </t>
    </r>
  </si>
  <si>
    <t>PORCENTAJE DIFERENCIAL (BAJA/PROMEDIO)</t>
  </si>
  <si>
    <t>PROMEDIO ARITMETICO BAJO</t>
  </si>
  <si>
    <t xml:space="preserve">PRECIO FINAL </t>
  </si>
  <si>
    <t>VALOR UNITARIO SIN IVA</t>
  </si>
  <si>
    <t xml:space="preserve">VALOR UNITARIO                 INCLUIDO IVA </t>
  </si>
  <si>
    <t xml:space="preserve">VALOR TOTAL              INCLUIDO IVA </t>
  </si>
  <si>
    <t>IVA                     UNITARIO</t>
  </si>
  <si>
    <t>VALOR UNITARIO INCLUIDO IVA  2016</t>
  </si>
  <si>
    <t>GASOLINA</t>
  </si>
  <si>
    <t>Gal</t>
  </si>
  <si>
    <t>ACPM</t>
  </si>
  <si>
    <t xml:space="preserve">TOTAL </t>
  </si>
  <si>
    <t>NOTAS:</t>
  </si>
  <si>
    <t>1) Para establecer el valor promedio del mercado se utilizó el PROMEDIO SIMPLE.</t>
  </si>
  <si>
    <t>2) Se anexan (1) Cotizaciones aportadas por la Dependencia solicitante</t>
  </si>
  <si>
    <t>3) Los valores oficiales fijados por la CREG para el departamento de Caldas, tomando como base Manizales. Es importante tener en cuenta que en municipios del occidente del departamento (como Anserma, Riosucio, Supía, Viterbo, Belalcázar o San José) el precio final en el surtidor suele ser ligeramente más alto que el de referencia nacional. Esto ocurre debido a factores logísticos como el costo del transporte de carga por carretera (flete) desde las plantas de abastecimiento y al régimen de libertad regulada que permite variaciones operativas entre estaciones de servicio</t>
  </si>
  <si>
    <t xml:space="preserve">LOS VALORES ARROJADOS EN EL ANALISIS DE COTIZACIONES SERVIRÁN COMO PUNTO DE REFERENCIA DEL ESTUDIO DE MERCADO </t>
  </si>
  <si>
    <t xml:space="preserve">Elaborado: </t>
  </si>
  <si>
    <t>Grupo Análisis del Sector Económico y de los Oferentes</t>
  </si>
  <si>
    <t>Coordinador Grupo Análisis del Sector Económico y de los Oferentes</t>
  </si>
  <si>
    <t>Asesora Subdirección de Gestión Contractual y de los Oferentes</t>
  </si>
  <si>
    <t>Subdirección de Gestión Contractual y de los Oferentes</t>
  </si>
  <si>
    <t>Dirección Nacional de Apoyo a la Gestión - DNAG</t>
  </si>
  <si>
    <t>DIEGO ESTEBAN ORTIZ DELGADO</t>
  </si>
  <si>
    <t>CRISTINA VALDERRAMA BLANCO</t>
  </si>
  <si>
    <t>CARLOS RICARDO MENDIETA PINEDA</t>
  </si>
  <si>
    <t>CARLOS ALBERTO ESPITIA BENITO</t>
  </si>
  <si>
    <t xml:space="preserve">MARIA CATALINA KARAM PALACIOS </t>
  </si>
  <si>
    <t>LAURA LOPEZ FORERO</t>
  </si>
  <si>
    <t>CRISTINA DEL PILAR NEIRA MELO</t>
  </si>
  <si>
    <t>ADRIANA EDITH SANTAMARIA RODRIGUEZ</t>
  </si>
  <si>
    <t>ANA T GODOY O</t>
  </si>
  <si>
    <t>PEDRO SUAREZ OCHOA</t>
  </si>
  <si>
    <t>ANÁLISIS PROYECCIÓN DE COSTOS HISTÓRICOS 2015 V/S ANÁLISIS DE COTIZACIONES 2016</t>
  </si>
  <si>
    <r>
      <t xml:space="preserve">1) Para establecer el valor promedio del mercado se utilizó la fórmula conocida como </t>
    </r>
    <r>
      <rPr>
        <b/>
        <sz val="12"/>
        <color rgb="FF000000"/>
        <rFont val="Times New Roman"/>
        <family val="1"/>
      </rPr>
      <t>PROMEDIO</t>
    </r>
    <r>
      <rPr>
        <b/>
        <sz val="12"/>
        <rFont val="Times New Roman"/>
        <family val="1"/>
      </rPr>
      <t xml:space="preserve"> ARITMÉTICO</t>
    </r>
    <r>
      <rPr>
        <sz val="12"/>
        <color rgb="FF000000"/>
        <rFont val="Times New Roman"/>
        <family val="1"/>
      </rPr>
      <t xml:space="preserve">: se obtiene a partir de la suma de todos los valores totales de las cotizaciones dividida entre el número de </t>
    </r>
    <r>
      <rPr>
        <b/>
        <sz val="12"/>
        <rFont val="Times New Roman"/>
        <family val="1"/>
      </rPr>
      <t>OFERTAS</t>
    </r>
    <r>
      <rPr>
        <sz val="12"/>
        <color rgb="FF000000"/>
        <rFont val="Times New Roman"/>
        <family val="1"/>
      </rPr>
      <t xml:space="preserve"> comparadas.</t>
    </r>
  </si>
  <si>
    <r>
      <t xml:space="preserve">1) Para establecer el valor promedio del mercado se utilizó la fórmula conocida como </t>
    </r>
    <r>
      <rPr>
        <b/>
        <sz val="12"/>
        <color rgb="FF000000"/>
        <rFont val="Times New Roman"/>
        <family val="1"/>
      </rPr>
      <t>MEDIA ARITMÉTICA PODADA</t>
    </r>
    <r>
      <rPr>
        <sz val="12"/>
        <color rgb="FF000000"/>
        <rFont val="Times New Roman"/>
        <family val="1"/>
      </rPr>
      <t xml:space="preserve">: Es utilizada en casos en que exista una </t>
    </r>
    <r>
      <rPr>
        <b/>
        <sz val="12"/>
        <color rgb="FF000000"/>
        <rFont val="Times New Roman"/>
        <family val="1"/>
      </rPr>
      <t>OFERTA</t>
    </r>
    <r>
      <rPr>
        <sz val="12"/>
        <color rgb="FF000000"/>
        <rFont val="Times New Roman"/>
        <family val="1"/>
      </rPr>
      <t xml:space="preserve">  porcentualmente baja con respecto a las otras, ese porcentaje deberá superar el 35% del promedio de las cotizaciones que se encuentren en precios similares.</t>
    </r>
  </si>
  <si>
    <r>
      <t xml:space="preserve">1) Para establecer el valor promedio del mercado se utilizó la fórmula conocida como </t>
    </r>
    <r>
      <rPr>
        <b/>
        <sz val="12"/>
        <color rgb="FF000000"/>
        <rFont val="Times New Roman"/>
        <family val="1"/>
      </rPr>
      <t>MEDIANA</t>
    </r>
    <r>
      <rPr>
        <sz val="12"/>
        <color rgb="FF000000"/>
        <rFont val="Times New Roman"/>
        <family val="1"/>
      </rPr>
      <t>: Corresponde al valor único de un conjunto de datos que mide al elemento central de ellos. Este único elemento es el más cercano a la mitad o el más central en el conjunto de números.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</si>
</sst>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_(&quot;$&quot;\ * #,##0.00_);_(&quot;$&quot;\ * \(#,##0.00\);_(&quot;$&quot;\ * &quot;-&quot;??_);_(@_)"/>
    <numFmt numFmtId="166" formatCode="_(&quot;$&quot;\ * #,##0_);_(&quot;$&quot;\ * \(#,##0\);_(&quot;$&quot;\ * &quot;-&quot;??_);_(@_)"/>
  </numFmts>
  <fonts count="36">
    <font>
      <sz val="11"/>
      <color theme="1"/>
      <name val="Calibri"/>
      <family val="2"/>
      <scheme val="minor"/>
    </font>
    <font>
      <sz val="10"/>
      <name val="Arial"/>
      <family val="2"/>
    </font>
    <font>
      <b/>
      <sz val="12"/>
      <name val="Arial"/>
      <family val="2"/>
    </font>
    <font>
      <sz val="12"/>
      <name val="Arial"/>
      <family val="2"/>
    </font>
    <font>
      <b/>
      <sz val="14"/>
      <name val="Arial"/>
      <family val="2"/>
    </font>
    <font>
      <b/>
      <sz val="10"/>
      <name val="Arial"/>
      <family val="2"/>
    </font>
    <font>
      <b/>
      <sz val="13"/>
      <name val="Arial"/>
      <family val="2"/>
    </font>
    <font>
      <sz val="11"/>
      <color theme="1"/>
      <name val="Calibri"/>
      <family val="2"/>
      <scheme val="minor"/>
    </font>
    <font>
      <b/>
      <sz val="11"/>
      <color theme="1"/>
      <name val="Calibri"/>
      <family val="2"/>
      <scheme val="minor"/>
    </font>
    <font>
      <sz val="12"/>
      <color rgb="FF000000"/>
      <name val="Times New Roman"/>
      <family val="1"/>
    </font>
    <font>
      <b/>
      <sz val="12"/>
      <color theme="1"/>
      <name val="Arial"/>
      <family val="2"/>
    </font>
    <font>
      <b/>
      <sz val="14"/>
      <color theme="1"/>
      <name val="Arial"/>
      <family val="2"/>
    </font>
    <font>
      <b/>
      <sz val="16"/>
      <color rgb="FFFF0000"/>
      <name val="Arial"/>
      <family val="2"/>
    </font>
    <font>
      <sz val="12"/>
      <color theme="0"/>
      <name val="Arial"/>
      <family val="2"/>
    </font>
    <font>
      <sz val="12"/>
      <color theme="1"/>
      <name val="Arial"/>
      <family val="2"/>
    </font>
    <font>
      <b/>
      <sz val="18"/>
      <name val="Arial"/>
      <family val="2"/>
    </font>
    <font>
      <b/>
      <sz val="12"/>
      <name val="Times New Roman"/>
      <family val="1"/>
    </font>
    <font>
      <b/>
      <sz val="12"/>
      <color rgb="FF000000"/>
      <name val="Times New Roman"/>
      <family val="1"/>
    </font>
    <font>
      <b/>
      <sz val="9"/>
      <color rgb="FFFF0000"/>
      <name val="Arial"/>
      <family val="2"/>
    </font>
    <font>
      <b/>
      <sz val="9"/>
      <name val="Arial"/>
      <family val="2"/>
    </font>
    <font>
      <b/>
      <sz val="9"/>
      <color indexed="10"/>
      <name val="Arial"/>
      <family val="2"/>
    </font>
    <font>
      <b/>
      <sz val="16"/>
      <name val="Arial"/>
      <family val="2"/>
    </font>
    <font>
      <b/>
      <sz val="18"/>
      <name val="Forte"/>
      <family val="4"/>
    </font>
    <font>
      <sz val="12"/>
      <color rgb="FFFF0000"/>
      <name val="Arial"/>
      <family val="2"/>
    </font>
    <font>
      <sz val="13"/>
      <name val="Arial"/>
      <family val="2"/>
    </font>
    <font>
      <b/>
      <sz val="12"/>
      <color rgb="FFFF0000"/>
      <name val="Arial"/>
      <family val="2"/>
    </font>
    <font>
      <sz val="10"/>
      <color theme="1"/>
      <name val="Arial"/>
      <family val="2"/>
    </font>
    <font>
      <sz val="11"/>
      <name val="Calibri"/>
      <family val="2"/>
      <scheme val="minor"/>
    </font>
    <font>
      <sz val="11"/>
      <name val="Arial"/>
      <family val="2"/>
    </font>
    <font>
      <sz val="11"/>
      <color theme="0"/>
      <name val="Arial"/>
      <family val="2"/>
    </font>
    <font>
      <b/>
      <sz val="11"/>
      <name val="Arial"/>
      <family val="2"/>
    </font>
    <font>
      <sz val="14"/>
      <name val="Arial"/>
      <family val="2"/>
    </font>
    <font>
      <sz val="9"/>
      <color indexed="81"/>
      <name val="Tahoma"/>
      <family val="2"/>
    </font>
    <font>
      <b/>
      <sz val="9"/>
      <color indexed="81"/>
      <name val="Tahoma"/>
      <family val="2"/>
    </font>
    <font>
      <sz val="11"/>
      <color theme="1"/>
      <name val="Arial"/>
      <family val="2"/>
    </font>
    <font>
      <sz val="11"/>
      <color rgb="FF000000"/>
      <name val="Arial"/>
      <family val="2"/>
    </font>
  </fonts>
  <fills count="8">
    <fill>
      <patternFill patternType="none"/>
    </fill>
    <fill>
      <patternFill patternType="gray125"/>
    </fill>
    <fill>
      <patternFill patternType="solid">
        <fgColor indexed="22"/>
        <bgColor indexed="64"/>
      </patternFill>
    </fill>
    <fill>
      <patternFill patternType="solid">
        <fgColor rgb="FFC0C0C0"/>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6" tint="0.79998168889431442"/>
        <bgColor indexed="64"/>
      </patternFill>
    </fill>
  </fills>
  <borders count="19">
    <border>
      <left/>
      <right/>
      <top/>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6">
    <xf numFmtId="0" fontId="0" fillId="0" borderId="0"/>
    <xf numFmtId="0" fontId="8" fillId="0" borderId="0" applyNumberFormat="0" applyFill="0" applyBorder="0" applyAlignment="0" applyProtection="0"/>
    <xf numFmtId="165" fontId="7" fillId="0" borderId="0" applyFont="0" applyFill="0" applyBorder="0" applyAlignment="0" applyProtection="0"/>
    <xf numFmtId="0" fontId="1" fillId="0" borderId="0"/>
    <xf numFmtId="0" fontId="1" fillId="0" borderId="0"/>
    <xf numFmtId="164" fontId="7" fillId="0" borderId="0" applyFont="0" applyFill="0" applyBorder="0" applyAlignment="0" applyProtection="0"/>
  </cellStyleXfs>
  <cellXfs count="120">
    <xf numFmtId="0" fontId="0" fillId="0" borderId="0" xfId="0"/>
    <xf numFmtId="0" fontId="3" fillId="4" borderId="12" xfId="0" applyFont="1" applyFill="1" applyBorder="1" applyAlignment="1">
      <alignment horizontal="center" vertical="center"/>
    </xf>
    <xf numFmtId="0" fontId="9" fillId="0" borderId="0" xfId="0" applyFont="1" applyAlignment="1">
      <alignment horizontal="justify" vertical="center"/>
    </xf>
    <xf numFmtId="0" fontId="2" fillId="0" borderId="0" xfId="0" applyFont="1" applyAlignment="1">
      <alignment horizontal="center"/>
    </xf>
    <xf numFmtId="0" fontId="3" fillId="0" borderId="0" xfId="0" applyFont="1"/>
    <xf numFmtId="0" fontId="3" fillId="4" borderId="0" xfId="0" applyFont="1" applyFill="1"/>
    <xf numFmtId="0" fontId="3" fillId="0" borderId="0" xfId="0" applyFont="1" applyAlignment="1">
      <alignment horizontal="justify" vertical="justify" wrapText="1"/>
    </xf>
    <xf numFmtId="0" fontId="2" fillId="4" borderId="2" xfId="4" applyFont="1" applyFill="1" applyBorder="1" applyAlignment="1">
      <alignment horizontal="center" vertical="center" wrapText="1"/>
    </xf>
    <xf numFmtId="0" fontId="2" fillId="4" borderId="0" xfId="4" applyFont="1" applyFill="1" applyAlignment="1">
      <alignment horizontal="center" vertical="center" wrapText="1"/>
    </xf>
    <xf numFmtId="0" fontId="2" fillId="4" borderId="11" xfId="4" applyFont="1" applyFill="1" applyBorder="1" applyAlignment="1">
      <alignment horizontal="center" vertical="center" wrapText="1"/>
    </xf>
    <xf numFmtId="0" fontId="14" fillId="0" borderId="0" xfId="0" applyFont="1" applyAlignment="1">
      <alignment vertical="center"/>
    </xf>
    <xf numFmtId="0" fontId="2" fillId="4" borderId="0" xfId="0" applyFont="1" applyFill="1"/>
    <xf numFmtId="166" fontId="3" fillId="0" borderId="0" xfId="0" applyNumberFormat="1" applyFont="1"/>
    <xf numFmtId="0" fontId="18" fillId="2" borderId="5" xfId="4" applyFont="1" applyFill="1" applyBorder="1" applyAlignment="1">
      <alignment horizontal="center" vertical="center" wrapText="1"/>
    </xf>
    <xf numFmtId="0" fontId="20" fillId="2" borderId="5" xfId="4" applyFont="1" applyFill="1" applyBorder="1" applyAlignment="1">
      <alignment horizontal="center" vertical="center" wrapText="1"/>
    </xf>
    <xf numFmtId="0" fontId="3" fillId="0" borderId="0" xfId="0" applyFont="1" applyAlignment="1">
      <alignment vertical="center"/>
    </xf>
    <xf numFmtId="0" fontId="22" fillId="4" borderId="0" xfId="0" applyFont="1" applyFill="1"/>
    <xf numFmtId="0" fontId="3" fillId="4" borderId="0" xfId="0" applyFont="1" applyFill="1" applyAlignment="1">
      <alignment horizontal="justify" vertical="center" wrapText="1"/>
    </xf>
    <xf numFmtId="0" fontId="10" fillId="4" borderId="0" xfId="1" applyFont="1" applyFill="1" applyBorder="1"/>
    <xf numFmtId="0" fontId="3" fillId="4" borderId="0" xfId="0" applyFont="1" applyFill="1" applyAlignment="1">
      <alignment horizontal="left" vertical="center"/>
    </xf>
    <xf numFmtId="0" fontId="2" fillId="4" borderId="0" xfId="0" applyFont="1" applyFill="1" applyAlignment="1">
      <alignment horizontal="justify" vertical="center" wrapText="1"/>
    </xf>
    <xf numFmtId="0" fontId="10" fillId="4" borderId="0" xfId="1" applyFont="1" applyFill="1"/>
    <xf numFmtId="0" fontId="15" fillId="4" borderId="0" xfId="0" applyFont="1" applyFill="1"/>
    <xf numFmtId="0" fontId="24" fillId="0" borderId="0" xfId="0" applyFont="1"/>
    <xf numFmtId="0" fontId="25" fillId="4" borderId="0" xfId="0" applyFont="1" applyFill="1"/>
    <xf numFmtId="0" fontId="2" fillId="4" borderId="0" xfId="0" applyFont="1" applyFill="1" applyAlignment="1">
      <alignment horizontal="left" vertical="center"/>
    </xf>
    <xf numFmtId="0" fontId="3" fillId="4" borderId="0" xfId="0" applyFont="1" applyFill="1" applyAlignment="1">
      <alignment vertical="center"/>
    </xf>
    <xf numFmtId="0" fontId="24" fillId="4" borderId="0" xfId="0" applyFont="1" applyFill="1"/>
    <xf numFmtId="166" fontId="3" fillId="4" borderId="0" xfId="0" applyNumberFormat="1" applyFont="1" applyFill="1"/>
    <xf numFmtId="0" fontId="2" fillId="4" borderId="0" xfId="0" applyFont="1" applyFill="1" applyAlignment="1">
      <alignment horizontal="justify" vertical="justify" wrapText="1"/>
    </xf>
    <xf numFmtId="0" fontId="13" fillId="4" borderId="0" xfId="0" applyFont="1" applyFill="1" applyAlignment="1">
      <alignment horizontal="center" vertical="center"/>
    </xf>
    <xf numFmtId="0" fontId="3" fillId="4" borderId="0" xfId="0" applyFont="1" applyFill="1" applyAlignment="1">
      <alignment horizontal="center" vertical="center"/>
    </xf>
    <xf numFmtId="0" fontId="2" fillId="3" borderId="6" xfId="4" applyFont="1" applyFill="1" applyBorder="1" applyAlignment="1">
      <alignment horizontal="center" vertical="center" wrapText="1"/>
    </xf>
    <xf numFmtId="0" fontId="2" fillId="4" borderId="9" xfId="4" applyFont="1" applyFill="1" applyBorder="1" applyAlignment="1">
      <alignment horizontal="center" vertical="center" wrapText="1"/>
    </xf>
    <xf numFmtId="0" fontId="5" fillId="4" borderId="9" xfId="4" applyFont="1" applyFill="1" applyBorder="1" applyAlignment="1">
      <alignment horizontal="center" vertical="center" wrapText="1"/>
    </xf>
    <xf numFmtId="0" fontId="26" fillId="0" borderId="4" xfId="0" applyFont="1" applyBorder="1" applyAlignment="1">
      <alignment horizontal="center" vertical="center" wrapText="1"/>
    </xf>
    <xf numFmtId="0" fontId="2" fillId="4" borderId="0" xfId="1" applyFont="1" applyFill="1"/>
    <xf numFmtId="0" fontId="2" fillId="4" borderId="0" xfId="1" applyFont="1" applyFill="1" applyBorder="1"/>
    <xf numFmtId="165" fontId="3" fillId="4" borderId="9" xfId="2" applyFont="1" applyFill="1" applyBorder="1" applyAlignment="1">
      <alignment horizontal="center" vertical="center" wrapText="1"/>
    </xf>
    <xf numFmtId="165" fontId="28" fillId="4" borderId="9" xfId="2" applyFont="1" applyFill="1" applyBorder="1" applyAlignment="1">
      <alignment horizontal="center" vertical="center" wrapText="1"/>
    </xf>
    <xf numFmtId="0" fontId="2" fillId="3" borderId="12" xfId="4" applyFont="1" applyFill="1" applyBorder="1" applyAlignment="1">
      <alignment horizontal="center" vertical="center" wrapText="1"/>
    </xf>
    <xf numFmtId="0" fontId="5" fillId="2" borderId="6" xfId="4" applyFont="1" applyFill="1" applyBorder="1" applyAlignment="1">
      <alignment horizontal="center" vertical="center" wrapText="1"/>
    </xf>
    <xf numFmtId="166" fontId="21" fillId="4" borderId="3" xfId="2" applyNumberFormat="1" applyFont="1" applyFill="1" applyBorder="1" applyAlignment="1">
      <alignment horizontal="center" vertical="center" wrapText="1"/>
    </xf>
    <xf numFmtId="0" fontId="28" fillId="0" borderId="0" xfId="0" applyFont="1"/>
    <xf numFmtId="165" fontId="28" fillId="0" borderId="0" xfId="2" applyFont="1"/>
    <xf numFmtId="165" fontId="28" fillId="4" borderId="0" xfId="2" applyFont="1" applyFill="1" applyBorder="1" applyAlignment="1">
      <alignment horizontal="center" vertical="center"/>
    </xf>
    <xf numFmtId="0" fontId="30" fillId="3" borderId="6" xfId="4" applyFont="1" applyFill="1" applyBorder="1" applyAlignment="1">
      <alignment horizontal="center" vertical="center" wrapText="1"/>
    </xf>
    <xf numFmtId="0" fontId="28" fillId="4" borderId="0" xfId="0" applyFont="1" applyFill="1"/>
    <xf numFmtId="166" fontId="28" fillId="4" borderId="0" xfId="0" applyNumberFormat="1" applyFont="1" applyFill="1"/>
    <xf numFmtId="165" fontId="28" fillId="4" borderId="0" xfId="2" applyFont="1" applyFill="1"/>
    <xf numFmtId="165" fontId="28" fillId="4" borderId="0" xfId="2" applyFont="1" applyFill="1" applyBorder="1"/>
    <xf numFmtId="0" fontId="30" fillId="4" borderId="0" xfId="0" applyFont="1" applyFill="1"/>
    <xf numFmtId="165" fontId="2" fillId="4" borderId="9" xfId="4" applyNumberFormat="1" applyFont="1" applyFill="1" applyBorder="1" applyAlignment="1">
      <alignment horizontal="center" vertical="center" wrapText="1"/>
    </xf>
    <xf numFmtId="165" fontId="27" fillId="0" borderId="9" xfId="2" applyFont="1" applyBorder="1" applyAlignment="1">
      <alignment horizontal="center" vertical="center"/>
    </xf>
    <xf numFmtId="165" fontId="0" fillId="0" borderId="0" xfId="2" applyFont="1"/>
    <xf numFmtId="0" fontId="4" fillId="4" borderId="0" xfId="0" applyFont="1" applyFill="1" applyAlignment="1">
      <alignment vertical="center"/>
    </xf>
    <xf numFmtId="0" fontId="31" fillId="4" borderId="0" xfId="0" applyFont="1" applyFill="1" applyAlignment="1">
      <alignment vertical="center"/>
    </xf>
    <xf numFmtId="165" fontId="31" fillId="4" borderId="0" xfId="2" applyFont="1" applyFill="1" applyAlignment="1">
      <alignment vertical="center"/>
    </xf>
    <xf numFmtId="0" fontId="31" fillId="4" borderId="0" xfId="0" applyFont="1" applyFill="1"/>
    <xf numFmtId="0" fontId="2" fillId="0" borderId="9" xfId="0" applyFont="1" applyBorder="1" applyAlignment="1">
      <alignment horizontal="center" vertical="center"/>
    </xf>
    <xf numFmtId="165" fontId="28" fillId="0" borderId="9" xfId="2" applyFont="1" applyFill="1" applyBorder="1" applyAlignment="1">
      <alignment horizontal="center" vertical="center" wrapText="1"/>
    </xf>
    <xf numFmtId="165" fontId="30" fillId="5" borderId="6" xfId="2" applyFont="1" applyFill="1" applyBorder="1" applyAlignment="1">
      <alignment horizontal="center" vertical="center" wrapText="1"/>
    </xf>
    <xf numFmtId="0" fontId="1" fillId="0" borderId="9" xfId="0" applyFont="1" applyBorder="1" applyAlignment="1">
      <alignment horizontal="center" vertical="center" wrapText="1"/>
    </xf>
    <xf numFmtId="165" fontId="28" fillId="7" borderId="9" xfId="2" applyFont="1" applyFill="1" applyBorder="1" applyAlignment="1">
      <alignment horizontal="center" vertical="center" wrapText="1"/>
    </xf>
    <xf numFmtId="165" fontId="2" fillId="7" borderId="9" xfId="2" applyFont="1" applyFill="1" applyBorder="1" applyAlignment="1">
      <alignment horizontal="center" vertical="center" wrapText="1"/>
    </xf>
    <xf numFmtId="0" fontId="34" fillId="0" borderId="17" xfId="0" applyFont="1" applyBorder="1" applyAlignment="1">
      <alignment horizontal="justify" vertical="center" wrapText="1"/>
    </xf>
    <xf numFmtId="0" fontId="35" fillId="0" borderId="18" xfId="0" applyFont="1" applyBorder="1" applyAlignment="1">
      <alignment horizontal="justify" vertical="center" wrapText="1"/>
    </xf>
    <xf numFmtId="165" fontId="30" fillId="4" borderId="9" xfId="4" applyNumberFormat="1" applyFont="1" applyFill="1" applyBorder="1" applyAlignment="1">
      <alignment horizontal="center" vertical="center" wrapText="1"/>
    </xf>
    <xf numFmtId="166" fontId="2" fillId="3" borderId="3" xfId="2" applyNumberFormat="1" applyFont="1" applyFill="1" applyBorder="1" applyAlignment="1">
      <alignment horizontal="center" vertical="center" wrapText="1"/>
    </xf>
    <xf numFmtId="164" fontId="3" fillId="0" borderId="0" xfId="5" applyFont="1"/>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0" xfId="0" applyFont="1" applyFill="1" applyAlignment="1">
      <alignment horizontal="center" vertical="center"/>
    </xf>
    <xf numFmtId="0" fontId="3" fillId="4" borderId="10"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4" xfId="0" applyFont="1" applyFill="1" applyBorder="1" applyAlignment="1">
      <alignment horizontal="center" vertical="center"/>
    </xf>
    <xf numFmtId="0" fontId="2" fillId="3" borderId="6" xfId="4" applyFont="1" applyFill="1" applyBorder="1" applyAlignment="1">
      <alignment horizontal="center" vertical="center" wrapText="1"/>
    </xf>
    <xf numFmtId="0" fontId="2" fillId="3" borderId="3" xfId="4"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4" fillId="3" borderId="9" xfId="4"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6" fillId="3" borderId="7" xfId="4" applyFont="1" applyFill="1" applyBorder="1" applyAlignment="1">
      <alignment horizontal="center" vertical="center" wrapText="1"/>
    </xf>
    <xf numFmtId="0" fontId="6" fillId="3" borderId="8" xfId="4" applyFont="1" applyFill="1" applyBorder="1" applyAlignment="1">
      <alignment horizontal="center" vertical="center" wrapText="1"/>
    </xf>
    <xf numFmtId="0" fontId="6" fillId="3" borderId="1" xfId="4"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29" fillId="4" borderId="8" xfId="0" applyFont="1" applyFill="1" applyBorder="1" applyAlignment="1">
      <alignment horizontal="center" vertical="center"/>
    </xf>
    <xf numFmtId="0" fontId="29" fillId="4" borderId="16" xfId="0" applyFont="1" applyFill="1" applyBorder="1" applyAlignment="1">
      <alignment horizontal="center" vertical="center"/>
    </xf>
    <xf numFmtId="0" fontId="13" fillId="4" borderId="16" xfId="0" applyFont="1" applyFill="1" applyBorder="1" applyAlignment="1">
      <alignment horizontal="center" vertical="center"/>
    </xf>
    <xf numFmtId="0" fontId="23" fillId="0" borderId="16" xfId="0" applyFont="1" applyBorder="1" applyAlignment="1">
      <alignment horizontal="center" vertical="center"/>
    </xf>
    <xf numFmtId="0" fontId="31" fillId="4" borderId="0" xfId="0" applyFont="1" applyFill="1" applyAlignment="1">
      <alignment horizontal="left" vertical="center" wrapText="1"/>
    </xf>
    <xf numFmtId="0" fontId="2" fillId="4" borderId="0" xfId="0" applyFont="1" applyFill="1" applyAlignment="1">
      <alignment horizontal="left" vertical="justify"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11" fillId="3" borderId="6"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6" fillId="3" borderId="15" xfId="4" applyFont="1" applyFill="1" applyBorder="1" applyAlignment="1">
      <alignment horizontal="center" vertical="center" wrapText="1"/>
    </xf>
    <xf numFmtId="0" fontId="6" fillId="3" borderId="16" xfId="4" applyFont="1" applyFill="1" applyBorder="1" applyAlignment="1">
      <alignment horizontal="center" vertical="center" wrapText="1"/>
    </xf>
    <xf numFmtId="0" fontId="6" fillId="3" borderId="4" xfId="4" applyFont="1" applyFill="1" applyBorder="1" applyAlignment="1">
      <alignment horizontal="center" vertical="center" wrapText="1"/>
    </xf>
    <xf numFmtId="0" fontId="4" fillId="3" borderId="7" xfId="4" applyFont="1" applyFill="1" applyBorder="1" applyAlignment="1">
      <alignment horizontal="center" vertical="center" wrapText="1"/>
    </xf>
    <xf numFmtId="0" fontId="4" fillId="3" borderId="8" xfId="4" applyFont="1" applyFill="1" applyBorder="1" applyAlignment="1">
      <alignment horizontal="center" vertical="center" wrapText="1"/>
    </xf>
    <xf numFmtId="0" fontId="4" fillId="3" borderId="1" xfId="4" applyFont="1" applyFill="1" applyBorder="1" applyAlignment="1">
      <alignment horizontal="center" vertical="center" wrapText="1"/>
    </xf>
    <xf numFmtId="165" fontId="5" fillId="3" borderId="9" xfId="2" applyFont="1" applyFill="1" applyBorder="1" applyAlignment="1">
      <alignment horizontal="center" vertical="center" wrapText="1"/>
    </xf>
  </cellXfs>
  <cellStyles count="6">
    <cellStyle name="Millares" xfId="5" builtinId="3"/>
    <cellStyle name="Moneda" xfId="2" builtinId="4"/>
    <cellStyle name="NivelCol_1" xfId="1" builtinId="2" iLevel="0"/>
    <cellStyle name="Normal" xfId="0" builtinId="0"/>
    <cellStyle name="Normal 2" xfId="3" xr:uid="{00000000-0005-0000-0000-000004000000}"/>
    <cellStyle name="Normal_HERRAMIENTAS PARA TRANSPORTE" xfId="4" xr:uid="{00000000-0005-0000-0000-000005000000}"/>
  </cellStyles>
  <dxfs count="0"/>
  <tableStyles count="0" defaultTableStyle="TableStyleMedium2" defaultPivotStyle="PivotStyleLight16"/>
  <colors>
    <mruColors>
      <color rgb="FFC0C0C0"/>
      <color rgb="FFFF000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571498</xdr:colOff>
      <xdr:row>2</xdr:row>
      <xdr:rowOff>95250</xdr:rowOff>
    </xdr:from>
    <xdr:to>
      <xdr:col>6</xdr:col>
      <xdr:colOff>9175</xdr:colOff>
      <xdr:row>5</xdr:row>
      <xdr:rowOff>75597</xdr:rowOff>
    </xdr:to>
    <xdr:pic>
      <xdr:nvPicPr>
        <xdr:cNvPr id="9" name="Picture 1">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9391" y="326571"/>
          <a:ext cx="4009677" cy="1164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32</xdr:col>
      <xdr:colOff>136071</xdr:colOff>
      <xdr:row>8</xdr:row>
      <xdr:rowOff>158522</xdr:rowOff>
    </xdr:from>
    <xdr:to>
      <xdr:col>32</xdr:col>
      <xdr:colOff>993321</xdr:colOff>
      <xdr:row>8</xdr:row>
      <xdr:rowOff>544284</xdr:rowOff>
    </xdr:to>
    <xdr:pic>
      <xdr:nvPicPr>
        <xdr:cNvPr id="27" name="Imagen 26">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15357" y="3002415"/>
          <a:ext cx="857250" cy="385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285752</xdr:colOff>
      <xdr:row>20</xdr:row>
      <xdr:rowOff>263637</xdr:rowOff>
    </xdr:from>
    <xdr:to>
      <xdr:col>37</xdr:col>
      <xdr:colOff>945017</xdr:colOff>
      <xdr:row>28</xdr:row>
      <xdr:rowOff>95250</xdr:rowOff>
    </xdr:to>
    <xdr:sp macro="" textlink="">
      <xdr:nvSpPr>
        <xdr:cNvPr id="16" name="Text Box 4">
          <a:extLst>
            <a:ext uri="{FF2B5EF4-FFF2-40B4-BE49-F238E27FC236}">
              <a16:creationId xmlns:a16="http://schemas.microsoft.com/office/drawing/2014/main" id="{00000000-0008-0000-0000-000010000000}"/>
            </a:ext>
          </a:extLst>
        </xdr:cNvPr>
        <xdr:cNvSpPr txBox="1">
          <a:spLocks noChangeArrowheads="1"/>
        </xdr:cNvSpPr>
      </xdr:nvSpPr>
      <xdr:spPr bwMode="auto">
        <a:xfrm>
          <a:off x="762002" y="7244101"/>
          <a:ext cx="28758015" cy="1913506"/>
        </a:xfrm>
        <a:prstGeom prst="rect">
          <a:avLst/>
        </a:prstGeom>
        <a:solidFill>
          <a:srgbClr val="FFFFFF"/>
        </a:solidFill>
        <a:ln w="9525">
          <a:solidFill>
            <a:srgbClr val="000000"/>
          </a:solidFill>
          <a:miter lim="800000"/>
          <a:headEnd/>
          <a:tailEnd/>
        </a:ln>
      </xdr:spPr>
      <xdr:txBody>
        <a:bodyPr vertOverflow="clip" wrap="square" lIns="18288" tIns="18288" rIns="18288" bIns="0" anchor="ctr" upright="1"/>
        <a:lstStyle/>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LUZ EDITH HENAO GARCIA</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s-CO" sz="1200" b="1" i="0" u="none" strike="noStrike" baseline="0">
              <a:solidFill>
                <a:sysClr val="windowText" lastClr="000000"/>
              </a:solidFill>
              <a:effectLst/>
              <a:latin typeface="Arial" panose="020B0604020202020204" pitchFamily="34" charset="0"/>
              <a:ea typeface="+mn-ea"/>
              <a:cs typeface="Arial" panose="020B0604020202020204" pitchFamily="34" charset="0"/>
            </a:rPr>
            <a:t>Profesional en Gestión II  								</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962"/>
  <sheetViews>
    <sheetView tabSelected="1" topLeftCell="B1" zoomScale="70" zoomScaleNormal="70" zoomScaleSheetLayoutView="70" workbookViewId="0">
      <selection activeCell="AU14" sqref="AU14"/>
    </sheetView>
  </sheetViews>
  <sheetFormatPr defaultColWidth="11.42578125" defaultRowHeight="15" outlineLevelCol="1"/>
  <cols>
    <col min="1" max="1" width="5.5703125" style="4" hidden="1" customWidth="1"/>
    <col min="2" max="2" width="1.7109375" style="4" customWidth="1"/>
    <col min="3" max="3" width="4.5703125" style="4" bestFit="1" customWidth="1"/>
    <col min="4" max="4" width="45" style="6" customWidth="1"/>
    <col min="5" max="5" width="12.28515625" style="6" customWidth="1"/>
    <col min="6" max="6" width="13.28515625" style="6" bestFit="1" customWidth="1"/>
    <col min="7" max="7" width="1.7109375" style="5" customWidth="1"/>
    <col min="8" max="8" width="26.140625" style="43" customWidth="1" outlineLevel="1"/>
    <col min="9" max="10" width="1.5703125" style="43" hidden="1" customWidth="1"/>
    <col min="11" max="11" width="37.28515625" style="44" customWidth="1"/>
    <col min="12" max="12" width="15.5703125" style="44" hidden="1" customWidth="1"/>
    <col min="13" max="13" width="17.5703125" style="44" hidden="1" customWidth="1"/>
    <col min="14" max="14" width="19" style="44" hidden="1" customWidth="1"/>
    <col min="15" max="15" width="1.140625" style="5" hidden="1" customWidth="1"/>
    <col min="16" max="16" width="13.85546875" style="4" hidden="1" customWidth="1" outlineLevel="1"/>
    <col min="17" max="17" width="12.7109375" style="4" hidden="1" customWidth="1" outlineLevel="1"/>
    <col min="18" max="18" width="14.7109375" style="4" hidden="1" customWidth="1"/>
    <col min="19" max="19" width="13.5703125" style="4" hidden="1" customWidth="1"/>
    <col min="20" max="20" width="15.140625" style="4" hidden="1" customWidth="1"/>
    <col min="21" max="21" width="13.85546875" style="4" hidden="1" customWidth="1"/>
    <col min="22" max="23" width="17" style="4" hidden="1" customWidth="1"/>
    <col min="24" max="24" width="1.5703125" style="5" hidden="1" customWidth="1"/>
    <col min="25" max="26" width="16.7109375" style="4" hidden="1" customWidth="1" outlineLevel="1"/>
    <col min="27" max="27" width="16.7109375" style="4" hidden="1" customWidth="1"/>
    <col min="28" max="28" width="18.140625" style="4" hidden="1" customWidth="1"/>
    <col min="29" max="29" width="2.140625" style="5" hidden="1" customWidth="1"/>
    <col min="30" max="30" width="18.7109375" style="5" hidden="1" customWidth="1" outlineLevel="1"/>
    <col min="31" max="31" width="18.5703125" style="5" hidden="1" customWidth="1" outlineLevel="1"/>
    <col min="32" max="32" width="19.7109375" style="5" hidden="1" customWidth="1" outlineLevel="1"/>
    <col min="33" max="33" width="16.7109375" style="5" hidden="1" customWidth="1" outlineLevel="1" collapsed="1"/>
    <col min="34" max="34" width="22.42578125" style="5" hidden="1" customWidth="1" outlineLevel="1"/>
    <col min="35" max="35" width="25.7109375" style="5" customWidth="1" collapsed="1"/>
    <col min="36" max="36" width="16.7109375" style="4" hidden="1" customWidth="1"/>
    <col min="37" max="37" width="18.28515625" style="4" hidden="1" customWidth="1"/>
    <col min="38" max="38" width="27.140625" style="4" customWidth="1"/>
    <col min="39" max="39" width="11.42578125" style="4"/>
    <col min="40" max="40" width="18" style="4" customWidth="1"/>
    <col min="41" max="16384" width="11.42578125" style="4"/>
  </cols>
  <sheetData>
    <row r="1" spans="2:40">
      <c r="D1" s="4"/>
      <c r="E1" s="4"/>
      <c r="F1" s="4"/>
      <c r="G1" s="4"/>
      <c r="O1" s="4"/>
      <c r="X1" s="4"/>
      <c r="AC1" s="4"/>
      <c r="AD1" s="4"/>
      <c r="AE1" s="4"/>
      <c r="AF1" s="4"/>
      <c r="AG1" s="4"/>
      <c r="AH1" s="4"/>
      <c r="AI1" s="4"/>
    </row>
    <row r="2" spans="2:40" ht="3" customHeight="1" thickBot="1">
      <c r="D2" s="4"/>
      <c r="E2" s="4"/>
      <c r="F2" s="4"/>
      <c r="G2" s="4"/>
      <c r="O2" s="4"/>
      <c r="X2" s="4"/>
      <c r="AC2" s="15"/>
      <c r="AD2" s="15"/>
      <c r="AE2" s="15"/>
      <c r="AF2" s="15"/>
      <c r="AG2" s="15"/>
      <c r="AH2" s="15"/>
      <c r="AI2" s="15"/>
      <c r="AJ2" s="15"/>
      <c r="AK2" s="15"/>
      <c r="AL2" s="15"/>
    </row>
    <row r="3" spans="2:40" ht="24.95" customHeight="1">
      <c r="C3" s="1"/>
      <c r="D3" s="70"/>
      <c r="E3" s="70"/>
      <c r="F3" s="70"/>
      <c r="G3" s="70"/>
      <c r="H3" s="71"/>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5"/>
    </row>
    <row r="4" spans="2:40" ht="24.95" customHeight="1" thickBot="1">
      <c r="C4" s="72"/>
      <c r="D4" s="73"/>
      <c r="E4" s="73"/>
      <c r="F4" s="73"/>
      <c r="G4" s="73"/>
      <c r="H4" s="74"/>
      <c r="I4" s="86"/>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7"/>
    </row>
    <row r="5" spans="2:40" ht="44.25" customHeight="1">
      <c r="C5" s="72"/>
      <c r="D5" s="73"/>
      <c r="E5" s="73"/>
      <c r="F5" s="73"/>
      <c r="G5" s="73"/>
      <c r="H5" s="74"/>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9"/>
    </row>
    <row r="6" spans="2:40" s="3" customFormat="1" ht="17.25" customHeight="1" thickBot="1">
      <c r="C6" s="75"/>
      <c r="D6" s="76"/>
      <c r="E6" s="76"/>
      <c r="F6" s="76"/>
      <c r="G6" s="76"/>
      <c r="H6" s="77"/>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0"/>
      <c r="AL6" s="91"/>
    </row>
    <row r="7" spans="2:40" ht="35.25" customHeight="1" thickBot="1">
      <c r="B7" s="15"/>
      <c r="C7" s="26"/>
      <c r="D7" s="5"/>
      <c r="E7" s="5"/>
      <c r="F7" s="5"/>
      <c r="H7" s="98" t="s">
        <v>0</v>
      </c>
      <c r="I7" s="99"/>
      <c r="J7" s="99"/>
      <c r="K7" s="45"/>
      <c r="L7" s="45"/>
      <c r="M7" s="45"/>
      <c r="N7" s="45"/>
      <c r="P7" s="100" t="s">
        <v>1</v>
      </c>
      <c r="Q7" s="100"/>
      <c r="R7" s="100"/>
      <c r="S7" s="100"/>
      <c r="T7" s="30"/>
      <c r="U7" s="30"/>
      <c r="V7" s="31"/>
      <c r="W7" s="30"/>
      <c r="Y7" s="101" t="s">
        <v>2</v>
      </c>
      <c r="Z7" s="101"/>
      <c r="AA7" s="101"/>
      <c r="AB7" s="101"/>
      <c r="AC7" s="4"/>
      <c r="AD7" s="95" t="s">
        <v>3</v>
      </c>
      <c r="AE7" s="96"/>
      <c r="AF7" s="96"/>
      <c r="AG7" s="96"/>
      <c r="AH7" s="97"/>
      <c r="AI7" s="92" t="s">
        <v>4</v>
      </c>
      <c r="AJ7" s="93"/>
      <c r="AK7" s="93"/>
      <c r="AL7" s="94"/>
    </row>
    <row r="8" spans="2:40" ht="63" customHeight="1" thickBot="1">
      <c r="C8" s="107" t="s">
        <v>5</v>
      </c>
      <c r="D8" s="109" t="s">
        <v>6</v>
      </c>
      <c r="E8" s="78" t="s">
        <v>7</v>
      </c>
      <c r="F8" s="78" t="s">
        <v>8</v>
      </c>
      <c r="G8" s="9"/>
      <c r="H8" s="83" t="s">
        <v>9</v>
      </c>
      <c r="I8" s="83"/>
      <c r="J8" s="83"/>
      <c r="K8" s="119" t="s">
        <v>10</v>
      </c>
      <c r="L8" s="119"/>
      <c r="M8" s="119"/>
      <c r="N8" s="119"/>
      <c r="O8" s="7"/>
      <c r="P8" s="83" t="s">
        <v>11</v>
      </c>
      <c r="Q8" s="83"/>
      <c r="R8" s="83"/>
      <c r="S8" s="83"/>
      <c r="T8" s="83" t="s">
        <v>12</v>
      </c>
      <c r="U8" s="83"/>
      <c r="V8" s="83"/>
      <c r="W8" s="83"/>
      <c r="X8" s="7"/>
      <c r="Y8" s="116" t="s">
        <v>13</v>
      </c>
      <c r="Z8" s="117"/>
      <c r="AA8" s="117"/>
      <c r="AB8" s="118"/>
      <c r="AC8" s="7"/>
      <c r="AD8" s="13" t="s">
        <v>14</v>
      </c>
      <c r="AE8" s="13" t="s">
        <v>15</v>
      </c>
      <c r="AF8" s="13" t="s">
        <v>16</v>
      </c>
      <c r="AG8" s="13" t="s">
        <v>17</v>
      </c>
      <c r="AH8" s="14" t="s">
        <v>18</v>
      </c>
      <c r="AI8" s="113" t="s">
        <v>19</v>
      </c>
      <c r="AJ8" s="114"/>
      <c r="AK8" s="114"/>
      <c r="AL8" s="115"/>
    </row>
    <row r="9" spans="2:40" ht="72" customHeight="1" thickBot="1">
      <c r="C9" s="108"/>
      <c r="D9" s="110"/>
      <c r="E9" s="79"/>
      <c r="F9" s="79"/>
      <c r="G9" s="9"/>
      <c r="H9" s="46" t="s">
        <v>20</v>
      </c>
      <c r="I9" s="46" t="s">
        <v>21</v>
      </c>
      <c r="J9" s="46" t="s">
        <v>22</v>
      </c>
      <c r="K9" s="61" t="s">
        <v>20</v>
      </c>
      <c r="L9" s="61" t="s">
        <v>23</v>
      </c>
      <c r="M9" s="61" t="s">
        <v>21</v>
      </c>
      <c r="N9" s="61" t="s">
        <v>22</v>
      </c>
      <c r="O9" s="8"/>
      <c r="P9" s="32" t="s">
        <v>20</v>
      </c>
      <c r="Q9" s="32" t="s">
        <v>23</v>
      </c>
      <c r="R9" s="32" t="s">
        <v>21</v>
      </c>
      <c r="S9" s="32" t="s">
        <v>22</v>
      </c>
      <c r="T9" s="32" t="s">
        <v>20</v>
      </c>
      <c r="U9" s="32" t="s">
        <v>23</v>
      </c>
      <c r="V9" s="32" t="s">
        <v>21</v>
      </c>
      <c r="W9" s="32" t="s">
        <v>22</v>
      </c>
      <c r="X9" s="8"/>
      <c r="Y9" s="40" t="s">
        <v>20</v>
      </c>
      <c r="Z9" s="32" t="s">
        <v>23</v>
      </c>
      <c r="AA9" s="32" t="s">
        <v>21</v>
      </c>
      <c r="AB9" s="32" t="s">
        <v>22</v>
      </c>
      <c r="AC9" s="8"/>
      <c r="AD9" s="41" t="s">
        <v>24</v>
      </c>
      <c r="AE9" s="41" t="s">
        <v>24</v>
      </c>
      <c r="AF9" s="41" t="s">
        <v>24</v>
      </c>
      <c r="AG9" s="41"/>
      <c r="AH9" s="41" t="s">
        <v>24</v>
      </c>
      <c r="AI9" s="40" t="s">
        <v>20</v>
      </c>
      <c r="AJ9" s="32" t="s">
        <v>23</v>
      </c>
      <c r="AK9" s="32" t="s">
        <v>21</v>
      </c>
      <c r="AL9" s="32" t="s">
        <v>22</v>
      </c>
    </row>
    <row r="10" spans="2:40" s="5" customFormat="1" ht="16.5" thickBot="1">
      <c r="C10" s="59">
        <v>1</v>
      </c>
      <c r="D10" s="65" t="s">
        <v>25</v>
      </c>
      <c r="E10" s="62" t="s">
        <v>26</v>
      </c>
      <c r="F10" s="35">
        <v>300</v>
      </c>
      <c r="G10" s="9"/>
      <c r="H10" s="39">
        <v>16540</v>
      </c>
      <c r="I10" s="39" t="e">
        <f>+H10+#REF!</f>
        <v>#REF!</v>
      </c>
      <c r="J10" s="63" t="e">
        <f>+F10*I10</f>
        <v>#REF!</v>
      </c>
      <c r="K10" s="60">
        <v>16466</v>
      </c>
      <c r="L10" s="60">
        <f>+K10*19%</f>
        <v>3128.54</v>
      </c>
      <c r="M10" s="60">
        <f>+K10+L10</f>
        <v>19594.54</v>
      </c>
      <c r="N10" s="63">
        <f>+M10*F10</f>
        <v>5878362</v>
      </c>
      <c r="O10" s="33"/>
      <c r="P10" s="39"/>
      <c r="Q10" s="39"/>
      <c r="R10" s="53"/>
      <c r="S10" s="39"/>
      <c r="T10" s="39"/>
      <c r="U10" s="39"/>
      <c r="V10" s="53"/>
      <c r="W10" s="39"/>
      <c r="X10" s="33"/>
      <c r="Y10" s="33"/>
      <c r="Z10" s="33"/>
      <c r="AA10" s="33"/>
      <c r="AB10" s="33"/>
      <c r="AC10" s="33"/>
      <c r="AD10" s="34"/>
      <c r="AE10" s="34"/>
      <c r="AF10" s="34"/>
      <c r="AG10" s="34"/>
      <c r="AH10" s="34"/>
      <c r="AI10" s="38">
        <f>+(H10+K10)/2</f>
        <v>16503</v>
      </c>
      <c r="AJ10" s="38" t="e">
        <f>+(#REF!+L10)/2</f>
        <v>#REF!</v>
      </c>
      <c r="AK10" s="52" t="e">
        <f>AI10+AJ10</f>
        <v>#REF!</v>
      </c>
      <c r="AL10" s="64">
        <f>+AI10*F10</f>
        <v>4950900</v>
      </c>
    </row>
    <row r="11" spans="2:40" s="5" customFormat="1" ht="16.5" thickBot="1">
      <c r="C11" s="59">
        <v>2</v>
      </c>
      <c r="D11" s="66" t="s">
        <v>27</v>
      </c>
      <c r="E11" s="62" t="s">
        <v>26</v>
      </c>
      <c r="F11" s="35">
        <v>800</v>
      </c>
      <c r="G11" s="9"/>
      <c r="H11" s="39">
        <v>11910</v>
      </c>
      <c r="I11" s="39" t="e">
        <f>+H11+#REF!</f>
        <v>#REF!</v>
      </c>
      <c r="J11" s="63" t="e">
        <f>+F11*I11</f>
        <v>#REF!</v>
      </c>
      <c r="K11" s="60">
        <v>11349</v>
      </c>
      <c r="L11" s="60">
        <f t="shared" ref="L11" si="0">+K11*19%</f>
        <v>2156.31</v>
      </c>
      <c r="M11" s="60">
        <f t="shared" ref="M11" si="1">+K11+L11</f>
        <v>13505.31</v>
      </c>
      <c r="N11" s="63">
        <f>+M11*F11</f>
        <v>10804248</v>
      </c>
      <c r="O11" s="33"/>
      <c r="P11" s="39"/>
      <c r="Q11" s="39"/>
      <c r="R11" s="53"/>
      <c r="S11" s="39"/>
      <c r="T11" s="39"/>
      <c r="U11" s="39"/>
      <c r="V11" s="53"/>
      <c r="W11" s="39"/>
      <c r="X11" s="33"/>
      <c r="Y11" s="33"/>
      <c r="Z11" s="33"/>
      <c r="AA11" s="33"/>
      <c r="AB11" s="33"/>
      <c r="AC11" s="33"/>
      <c r="AD11" s="34"/>
      <c r="AE11" s="34"/>
      <c r="AF11" s="34"/>
      <c r="AG11" s="34"/>
      <c r="AH11" s="34"/>
      <c r="AI11" s="39">
        <f>+(H11+K11)/2</f>
        <v>11629.5</v>
      </c>
      <c r="AJ11" s="39" t="e">
        <f>+(#REF!+L11)/2</f>
        <v>#REF!</v>
      </c>
      <c r="AK11" s="67" t="e">
        <f>AI11+AJ11</f>
        <v>#REF!</v>
      </c>
      <c r="AL11" s="64">
        <f>+AI11*F11</f>
        <v>9303600</v>
      </c>
    </row>
    <row r="12" spans="2:40" ht="35.1" customHeight="1" thickBot="1">
      <c r="B12" s="5"/>
      <c r="C12" s="5"/>
      <c r="D12" s="111" t="s">
        <v>28</v>
      </c>
      <c r="E12" s="112"/>
      <c r="F12" s="112"/>
      <c r="G12" s="4"/>
      <c r="H12" s="47"/>
      <c r="I12" s="47"/>
      <c r="J12" s="48"/>
      <c r="K12" s="49"/>
      <c r="L12" s="49"/>
      <c r="M12" s="49"/>
      <c r="N12" s="49"/>
      <c r="P12" s="5"/>
      <c r="Q12" s="5"/>
      <c r="R12" s="5"/>
      <c r="S12" s="28"/>
      <c r="T12" s="28"/>
      <c r="U12" s="28"/>
      <c r="V12" s="28"/>
      <c r="W12" s="28"/>
      <c r="Y12" s="5"/>
      <c r="Z12" s="5"/>
      <c r="AA12" s="5"/>
      <c r="AB12" s="5"/>
      <c r="AD12" s="42" t="e">
        <f>SUM(#REF!)</f>
        <v>#REF!</v>
      </c>
      <c r="AE12" s="42" t="e">
        <f>SUM(#REF!)</f>
        <v>#REF!</v>
      </c>
      <c r="AF12" s="42" t="e">
        <f>SUM(#REF!)</f>
        <v>#REF!</v>
      </c>
      <c r="AH12" s="42" t="e">
        <f>SUM(#REF!)</f>
        <v>#REF!</v>
      </c>
      <c r="AI12" s="47"/>
      <c r="AJ12" s="47"/>
      <c r="AK12" s="48"/>
      <c r="AL12" s="68">
        <f>SUM(AL10:AL11)</f>
        <v>14254500</v>
      </c>
      <c r="AN12" s="69"/>
    </row>
    <row r="13" spans="2:40" ht="6.75" customHeight="1">
      <c r="B13" s="26"/>
      <c r="C13" s="26"/>
      <c r="D13" s="5"/>
      <c r="E13" s="5"/>
      <c r="F13" s="5"/>
      <c r="H13" s="47"/>
      <c r="I13" s="47"/>
      <c r="J13" s="47"/>
      <c r="K13" s="49"/>
      <c r="L13" s="49"/>
      <c r="M13" s="49"/>
      <c r="N13" s="49"/>
      <c r="P13" s="5"/>
      <c r="Q13" s="5"/>
      <c r="R13" s="5"/>
      <c r="S13" s="5"/>
      <c r="T13" s="5"/>
      <c r="U13" s="5"/>
      <c r="V13" s="5"/>
      <c r="W13" s="5"/>
      <c r="Y13" s="5"/>
      <c r="Z13" s="5"/>
      <c r="AA13" s="5"/>
      <c r="AB13" s="5"/>
      <c r="AJ13" s="5"/>
      <c r="AK13" s="5"/>
      <c r="AL13" s="5"/>
    </row>
    <row r="14" spans="2:40" s="15" customFormat="1" ht="15.75" customHeight="1">
      <c r="B14" s="26"/>
      <c r="C14" s="26"/>
      <c r="D14" s="55" t="s">
        <v>29</v>
      </c>
      <c r="E14" s="55"/>
      <c r="F14" s="55"/>
      <c r="G14" s="56"/>
      <c r="H14" s="56"/>
      <c r="I14" s="56"/>
      <c r="J14" s="56"/>
      <c r="K14" s="57"/>
      <c r="L14" s="57"/>
      <c r="M14" s="57"/>
      <c r="N14" s="57"/>
      <c r="O14" s="56"/>
      <c r="P14" s="56"/>
      <c r="Q14" s="56"/>
      <c r="R14" s="56"/>
      <c r="S14" s="56"/>
      <c r="T14" s="56"/>
      <c r="U14" s="56"/>
      <c r="V14" s="56"/>
      <c r="W14" s="56"/>
      <c r="X14" s="56"/>
      <c r="Y14" s="56"/>
      <c r="Z14" s="56"/>
      <c r="AA14" s="56"/>
      <c r="AB14" s="56"/>
      <c r="AC14" s="56"/>
      <c r="AD14" s="58"/>
      <c r="AE14" s="58"/>
      <c r="AF14" s="58"/>
      <c r="AG14" s="58"/>
      <c r="AH14" s="58"/>
      <c r="AI14" s="58"/>
      <c r="AJ14" s="58"/>
      <c r="AK14" s="58"/>
      <c r="AL14" s="58"/>
    </row>
    <row r="15" spans="2:40" s="15" customFormat="1" ht="17.25" customHeight="1">
      <c r="B15" s="26"/>
      <c r="C15" s="26"/>
      <c r="D15" s="102" t="s">
        <v>30</v>
      </c>
      <c r="E15" s="102"/>
      <c r="F15" s="102"/>
      <c r="G15" s="102"/>
      <c r="H15" s="102"/>
      <c r="I15" s="102"/>
      <c r="J15" s="102"/>
      <c r="K15" s="102"/>
      <c r="L15" s="102"/>
      <c r="M15" s="102"/>
      <c r="N15" s="102"/>
      <c r="O15" s="102"/>
      <c r="P15" s="102"/>
      <c r="Q15" s="102"/>
      <c r="R15" s="102"/>
      <c r="S15" s="102"/>
      <c r="T15" s="102"/>
      <c r="U15" s="102"/>
      <c r="V15" s="102"/>
      <c r="W15" s="102"/>
      <c r="X15" s="102"/>
      <c r="Y15" s="102"/>
      <c r="Z15" s="102"/>
      <c r="AA15" s="102"/>
      <c r="AB15" s="102"/>
      <c r="AC15" s="102"/>
      <c r="AD15" s="102"/>
      <c r="AE15" s="102"/>
      <c r="AF15" s="102"/>
      <c r="AG15" s="102"/>
      <c r="AH15" s="102"/>
      <c r="AI15" s="102"/>
      <c r="AJ15" s="102"/>
      <c r="AK15" s="102"/>
      <c r="AL15" s="102"/>
    </row>
    <row r="16" spans="2:40" s="15" customFormat="1" ht="19.5" customHeight="1">
      <c r="B16" s="26"/>
      <c r="C16" s="26"/>
      <c r="D16" s="102" t="s">
        <v>31</v>
      </c>
      <c r="E16" s="102"/>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row>
    <row r="17" spans="2:40" s="15" customFormat="1" ht="100.5" customHeight="1" thickBot="1">
      <c r="B17" s="26"/>
      <c r="C17" s="26"/>
      <c r="D17" s="102" t="s">
        <v>32</v>
      </c>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102"/>
      <c r="AI17" s="102"/>
      <c r="AJ17" s="102"/>
      <c r="AK17" s="102"/>
      <c r="AL17" s="102"/>
    </row>
    <row r="18" spans="2:40" s="23" customFormat="1" ht="29.25" customHeight="1" thickBot="1">
      <c r="B18" s="27"/>
      <c r="C18" s="27"/>
      <c r="D18" s="80" t="s">
        <v>33</v>
      </c>
      <c r="E18" s="81"/>
      <c r="F18" s="81"/>
      <c r="G18" s="81"/>
      <c r="H18" s="81"/>
      <c r="I18" s="81"/>
      <c r="J18" s="81"/>
      <c r="K18" s="81"/>
      <c r="L18" s="81"/>
      <c r="M18" s="81"/>
      <c r="N18" s="81"/>
      <c r="O18" s="81"/>
      <c r="P18" s="81"/>
      <c r="Q18" s="81"/>
      <c r="R18" s="81"/>
      <c r="S18" s="81"/>
      <c r="T18" s="81"/>
      <c r="U18" s="81"/>
      <c r="V18" s="81"/>
      <c r="W18" s="81"/>
      <c r="X18" s="81"/>
      <c r="Y18" s="81"/>
      <c r="Z18" s="81"/>
      <c r="AA18" s="81"/>
      <c r="AB18" s="81"/>
      <c r="AC18" s="81"/>
      <c r="AD18" s="81"/>
      <c r="AE18" s="81"/>
      <c r="AF18" s="81"/>
      <c r="AG18" s="81"/>
      <c r="AH18" s="81"/>
      <c r="AI18" s="81"/>
      <c r="AJ18" s="81"/>
      <c r="AK18" s="81"/>
      <c r="AL18" s="82"/>
    </row>
    <row r="19" spans="2:40" s="23" customFormat="1" ht="27" customHeight="1" thickBot="1">
      <c r="B19" s="27"/>
      <c r="C19" s="27"/>
      <c r="D19" s="104"/>
      <c r="E19" s="105"/>
      <c r="F19" s="105"/>
      <c r="G19" s="105"/>
      <c r="H19" s="105"/>
      <c r="I19" s="105"/>
      <c r="J19" s="105"/>
      <c r="K19" s="105"/>
      <c r="L19" s="105"/>
      <c r="M19" s="105"/>
      <c r="N19" s="105"/>
      <c r="O19" s="105"/>
      <c r="P19" s="105"/>
      <c r="Q19" s="105"/>
      <c r="R19" s="105"/>
      <c r="S19" s="105"/>
      <c r="T19" s="105"/>
      <c r="U19" s="105"/>
      <c r="V19" s="105"/>
      <c r="W19" s="105"/>
      <c r="X19" s="105"/>
      <c r="Y19" s="105"/>
      <c r="Z19" s="105"/>
      <c r="AA19" s="105"/>
      <c r="AB19" s="105"/>
      <c r="AC19" s="105"/>
      <c r="AD19" s="105"/>
      <c r="AE19" s="105"/>
      <c r="AF19" s="105"/>
      <c r="AG19" s="105"/>
      <c r="AH19" s="105"/>
      <c r="AI19" s="105"/>
      <c r="AJ19" s="105"/>
      <c r="AK19" s="105"/>
      <c r="AL19" s="106"/>
    </row>
    <row r="20" spans="2:40" ht="17.100000000000001" customHeight="1">
      <c r="C20" s="5"/>
      <c r="D20" s="17"/>
      <c r="E20" s="17"/>
      <c r="F20" s="17"/>
      <c r="H20" s="47"/>
      <c r="I20" s="47"/>
      <c r="J20" s="47"/>
      <c r="K20" s="49"/>
      <c r="L20" s="49"/>
      <c r="M20" s="49"/>
      <c r="N20" s="49"/>
      <c r="P20" s="5"/>
      <c r="Q20" s="5"/>
      <c r="R20" s="5"/>
      <c r="S20" s="21"/>
      <c r="T20" s="21"/>
      <c r="U20" s="21"/>
      <c r="V20" s="36"/>
      <c r="W20" s="21"/>
      <c r="Y20" s="5"/>
      <c r="Z20" s="21"/>
      <c r="AA20" s="5"/>
      <c r="AB20" s="5"/>
      <c r="AJ20" s="5"/>
      <c r="AK20" s="5"/>
      <c r="AL20" s="5"/>
    </row>
    <row r="21" spans="2:40" ht="27" customHeight="1">
      <c r="C21" s="5"/>
      <c r="D21" s="20" t="s">
        <v>34</v>
      </c>
      <c r="E21" s="20"/>
      <c r="F21" s="20"/>
      <c r="H21" s="47"/>
      <c r="I21" s="47"/>
      <c r="J21" s="47"/>
      <c r="K21" s="49"/>
      <c r="L21" s="49"/>
      <c r="M21" s="49"/>
      <c r="N21" s="49"/>
      <c r="P21" s="5"/>
      <c r="Q21" s="5"/>
      <c r="R21" s="5"/>
      <c r="S21" s="21"/>
      <c r="T21" s="21"/>
      <c r="U21" s="21"/>
      <c r="V21" s="36"/>
      <c r="W21" s="21"/>
      <c r="Y21" s="5"/>
      <c r="Z21" s="21"/>
      <c r="AA21" s="5"/>
      <c r="AB21" s="5"/>
      <c r="AJ21" s="5"/>
      <c r="AK21" s="5"/>
      <c r="AL21" s="5"/>
      <c r="AN21" s="12"/>
    </row>
    <row r="22" spans="2:40" ht="17.100000000000001" customHeight="1">
      <c r="C22" s="5"/>
      <c r="D22" s="17"/>
      <c r="E22" s="17"/>
      <c r="F22" s="17"/>
      <c r="H22" s="47"/>
      <c r="I22" s="47"/>
      <c r="J22" s="47"/>
      <c r="K22" s="50"/>
      <c r="L22" s="50"/>
      <c r="M22" s="50"/>
      <c r="N22" s="50"/>
      <c r="P22" s="25"/>
      <c r="Q22" s="5"/>
      <c r="R22" s="5"/>
      <c r="S22" s="18"/>
      <c r="T22" s="18"/>
      <c r="U22" s="18"/>
      <c r="V22" s="37"/>
      <c r="W22" s="18"/>
      <c r="Y22" s="5"/>
      <c r="Z22" s="18"/>
      <c r="AA22" s="5"/>
      <c r="AB22" s="5"/>
      <c r="AJ22" s="5"/>
      <c r="AK22" s="5"/>
      <c r="AL22" s="5"/>
    </row>
    <row r="23" spans="2:40" ht="27.75" customHeight="1">
      <c r="C23" s="5"/>
      <c r="D23" s="22"/>
      <c r="E23" s="16"/>
      <c r="F23" s="16"/>
      <c r="H23" s="47"/>
      <c r="I23" s="47"/>
      <c r="J23" s="47"/>
      <c r="K23" s="50"/>
      <c r="L23" s="50"/>
      <c r="M23" s="50"/>
      <c r="N23" s="50"/>
      <c r="P23" s="22"/>
      <c r="Q23" s="5"/>
      <c r="R23" s="5"/>
      <c r="S23" s="18"/>
      <c r="T23" s="18"/>
      <c r="U23" s="18"/>
      <c r="V23" s="37"/>
      <c r="W23" s="18"/>
      <c r="Y23" s="5"/>
      <c r="Z23" s="18"/>
      <c r="AA23" s="5"/>
      <c r="AB23" s="5"/>
      <c r="AJ23" s="5"/>
      <c r="AK23" s="5"/>
      <c r="AL23" s="5"/>
      <c r="AN23" s="12"/>
    </row>
    <row r="24" spans="2:40" ht="20.100000000000001" customHeight="1">
      <c r="C24" s="5"/>
      <c r="D24" s="19"/>
      <c r="E24" s="19"/>
      <c r="F24" s="19"/>
      <c r="H24" s="47"/>
      <c r="I24" s="47"/>
      <c r="J24" s="47"/>
      <c r="K24" s="50"/>
      <c r="L24" s="50"/>
      <c r="M24" s="50"/>
      <c r="N24" s="50"/>
      <c r="P24" s="5"/>
      <c r="Q24" s="5"/>
      <c r="R24" s="5"/>
      <c r="S24" s="18"/>
      <c r="T24" s="18"/>
      <c r="U24" s="18"/>
      <c r="V24" s="37"/>
      <c r="W24" s="18"/>
      <c r="Y24" s="5"/>
      <c r="Z24" s="18"/>
      <c r="AA24" s="5"/>
      <c r="AB24" s="5"/>
      <c r="AJ24" s="5"/>
      <c r="AK24" s="5"/>
      <c r="AL24" s="5"/>
    </row>
    <row r="25" spans="2:40" ht="20.100000000000001" customHeight="1">
      <c r="C25" s="5"/>
      <c r="D25" s="19"/>
      <c r="E25" s="19"/>
      <c r="F25" s="19"/>
      <c r="H25" s="47"/>
      <c r="I25" s="47"/>
      <c r="J25" s="47"/>
      <c r="K25" s="50"/>
      <c r="L25" s="50"/>
      <c r="M25" s="50"/>
      <c r="N25" s="50"/>
      <c r="P25" s="5"/>
      <c r="Q25" s="5"/>
      <c r="R25" s="5"/>
      <c r="S25" s="18"/>
      <c r="T25" s="18"/>
      <c r="U25" s="18"/>
      <c r="V25" s="37"/>
      <c r="W25" s="18"/>
      <c r="Y25" s="5"/>
      <c r="Z25" s="18"/>
      <c r="AA25" s="5"/>
      <c r="AB25" s="5"/>
      <c r="AJ25" s="5"/>
      <c r="AK25" s="5"/>
      <c r="AL25" s="5"/>
    </row>
    <row r="26" spans="2:40" ht="20.100000000000001" customHeight="1">
      <c r="C26" s="5"/>
      <c r="D26" s="19"/>
      <c r="E26" s="19"/>
      <c r="F26" s="19"/>
      <c r="H26" s="47"/>
      <c r="I26" s="47"/>
      <c r="J26" s="47"/>
      <c r="K26" s="50"/>
      <c r="L26" s="50"/>
      <c r="M26" s="50"/>
      <c r="N26" s="50"/>
      <c r="P26" s="5"/>
      <c r="Q26" s="5"/>
      <c r="R26" s="5"/>
      <c r="S26" s="5"/>
      <c r="T26" s="5"/>
      <c r="U26" s="5"/>
      <c r="V26" s="5"/>
      <c r="W26" s="5"/>
      <c r="Y26" s="5"/>
      <c r="Z26" s="5"/>
      <c r="AA26" s="5"/>
      <c r="AB26" s="5"/>
      <c r="AJ26" s="5"/>
      <c r="AK26" s="5"/>
      <c r="AL26" s="5"/>
    </row>
    <row r="27" spans="2:40" ht="17.100000000000001" customHeight="1">
      <c r="C27" s="5"/>
      <c r="D27" s="17"/>
      <c r="E27" s="17"/>
      <c r="F27" s="17"/>
      <c r="H27" s="47"/>
      <c r="I27" s="47"/>
      <c r="J27" s="47"/>
      <c r="K27" s="49"/>
      <c r="L27" s="49"/>
      <c r="M27" s="49"/>
      <c r="N27" s="49"/>
      <c r="P27" s="5"/>
      <c r="Q27" s="5"/>
      <c r="R27" s="5"/>
      <c r="S27" s="21"/>
      <c r="T27" s="21"/>
      <c r="U27" s="21"/>
      <c r="V27" s="36"/>
      <c r="W27" s="21"/>
      <c r="Y27" s="5"/>
      <c r="Z27" s="21"/>
      <c r="AA27" s="5"/>
      <c r="AB27" s="5"/>
      <c r="AJ27" s="5"/>
      <c r="AK27" s="5"/>
      <c r="AL27" s="5"/>
    </row>
    <row r="28" spans="2:40" ht="20.100000000000001" customHeight="1">
      <c r="C28" s="5"/>
      <c r="D28" s="103"/>
      <c r="E28" s="103"/>
      <c r="F28" s="29"/>
      <c r="H28" s="47"/>
      <c r="I28" s="47"/>
      <c r="J28" s="47"/>
      <c r="K28" s="49"/>
      <c r="L28" s="49"/>
      <c r="M28" s="49"/>
      <c r="N28" s="49"/>
      <c r="P28" s="5"/>
      <c r="Q28" s="5"/>
      <c r="R28" s="5"/>
      <c r="S28" s="5"/>
      <c r="T28" s="5"/>
      <c r="U28" s="5"/>
      <c r="V28" s="5"/>
      <c r="W28" s="5"/>
      <c r="Y28" s="5"/>
      <c r="Z28" s="5"/>
      <c r="AA28" s="5"/>
      <c r="AB28" s="5"/>
      <c r="AJ28" s="5"/>
      <c r="AK28" s="5"/>
      <c r="AL28" s="5"/>
    </row>
    <row r="29" spans="2:40">
      <c r="D29" s="4"/>
      <c r="E29" s="4"/>
      <c r="F29" s="4"/>
      <c r="G29" s="4"/>
      <c r="O29" s="4"/>
      <c r="X29" s="4"/>
      <c r="AC29" s="4"/>
      <c r="AD29" s="4"/>
      <c r="AE29" s="4"/>
      <c r="AF29" s="4"/>
      <c r="AG29" s="4"/>
      <c r="AH29" s="4"/>
      <c r="AI29" s="4"/>
    </row>
    <row r="30" spans="2:40">
      <c r="D30" s="4"/>
      <c r="E30" s="4"/>
      <c r="F30" s="4"/>
      <c r="G30" s="4"/>
      <c r="O30" s="4"/>
      <c r="X30" s="4"/>
      <c r="AC30" s="4"/>
      <c r="AD30" s="4"/>
      <c r="AE30" s="4"/>
      <c r="AF30" s="4"/>
      <c r="AG30" s="4"/>
      <c r="AH30" s="4"/>
      <c r="AI30" s="4"/>
    </row>
    <row r="31" spans="2:40">
      <c r="D31" s="4"/>
      <c r="E31" s="4"/>
      <c r="F31" s="4"/>
      <c r="G31" s="4"/>
      <c r="O31" s="4"/>
      <c r="X31" s="4"/>
      <c r="AC31" s="4"/>
      <c r="AD31" s="4"/>
      <c r="AE31" s="4"/>
      <c r="AF31" s="4"/>
      <c r="AG31" s="4"/>
      <c r="AH31" s="4"/>
      <c r="AI31" s="4"/>
    </row>
    <row r="32" spans="2:40">
      <c r="D32" s="4"/>
      <c r="E32" s="4"/>
      <c r="F32" s="4"/>
      <c r="G32" s="4"/>
      <c r="O32" s="4"/>
      <c r="X32" s="4"/>
      <c r="AC32" s="4"/>
      <c r="AD32" s="4"/>
      <c r="AE32" s="4"/>
      <c r="AF32" s="4"/>
      <c r="AG32" s="4"/>
      <c r="AH32" s="4"/>
      <c r="AI32" s="4"/>
    </row>
    <row r="33" spans="4:35" ht="16.5" customHeight="1">
      <c r="D33" s="4"/>
      <c r="E33" s="4"/>
      <c r="F33" s="4"/>
      <c r="G33" s="4"/>
      <c r="O33" s="4"/>
      <c r="X33" s="4"/>
      <c r="AC33" s="4"/>
      <c r="AD33" s="4"/>
      <c r="AE33" s="4"/>
      <c r="AF33" s="4"/>
      <c r="AG33" s="4"/>
      <c r="AH33" s="4"/>
      <c r="AI33" s="4"/>
    </row>
    <row r="34" spans="4:35" ht="17.100000000000001" customHeight="1">
      <c r="D34" s="4"/>
      <c r="E34" s="4"/>
      <c r="F34" s="4"/>
      <c r="G34" s="4"/>
      <c r="O34" s="4"/>
      <c r="X34" s="4"/>
      <c r="AC34" s="4"/>
      <c r="AD34" s="4"/>
      <c r="AE34" s="4"/>
      <c r="AF34" s="4"/>
      <c r="AG34" s="4"/>
      <c r="AH34" s="4"/>
      <c r="AI34" s="4"/>
    </row>
    <row r="35" spans="4:35" ht="20.100000000000001" customHeight="1">
      <c r="AC35" s="4"/>
      <c r="AD35" s="4"/>
      <c r="AE35" s="4"/>
      <c r="AF35" s="4"/>
      <c r="AG35" s="4"/>
      <c r="AH35" s="4"/>
      <c r="AI35" s="4"/>
    </row>
    <row r="36" spans="4:35" ht="20.100000000000001" customHeight="1">
      <c r="AC36" s="4"/>
      <c r="AD36" s="4"/>
      <c r="AE36" s="4"/>
      <c r="AF36" s="4"/>
      <c r="AG36" s="4"/>
      <c r="AH36" s="4"/>
      <c r="AI36" s="4"/>
    </row>
    <row r="37" spans="4:35" ht="20.100000000000001" customHeight="1">
      <c r="AC37" s="4"/>
      <c r="AD37" s="4"/>
      <c r="AE37" s="4"/>
      <c r="AF37" s="4"/>
      <c r="AG37" s="4"/>
      <c r="AH37" s="4"/>
      <c r="AI37" s="4"/>
    </row>
    <row r="38" spans="4:35" ht="20.100000000000001" customHeight="1">
      <c r="AC38" s="4"/>
      <c r="AD38" s="4"/>
      <c r="AE38" s="4"/>
      <c r="AF38" s="4"/>
      <c r="AG38" s="4"/>
      <c r="AH38" s="4"/>
      <c r="AI38" s="4"/>
    </row>
    <row r="39" spans="4:35" ht="20.100000000000001" customHeight="1">
      <c r="D39" s="4"/>
      <c r="E39" s="4"/>
      <c r="F39" s="4"/>
      <c r="G39" s="4"/>
      <c r="O39" s="4"/>
      <c r="X39" s="4"/>
      <c r="AC39" s="4"/>
      <c r="AD39" s="4"/>
      <c r="AE39" s="4"/>
      <c r="AF39" s="4"/>
      <c r="AG39" s="4"/>
      <c r="AH39" s="4"/>
      <c r="AI39" s="4"/>
    </row>
    <row r="40" spans="4:35">
      <c r="D40" s="4"/>
      <c r="E40" s="4"/>
      <c r="F40" s="4"/>
      <c r="G40" s="4"/>
      <c r="O40" s="4"/>
      <c r="X40" s="4"/>
      <c r="AC40" s="4"/>
      <c r="AD40" s="4"/>
      <c r="AE40" s="4"/>
      <c r="AF40" s="4"/>
      <c r="AG40" s="4"/>
      <c r="AH40" s="4"/>
      <c r="AI40" s="4"/>
    </row>
    <row r="41" spans="4:35">
      <c r="D41" s="4"/>
      <c r="E41" s="4"/>
      <c r="F41" s="4"/>
      <c r="G41" s="4"/>
      <c r="O41" s="4"/>
      <c r="X41" s="4"/>
      <c r="AC41" s="4"/>
      <c r="AD41" s="4"/>
      <c r="AE41" s="4"/>
      <c r="AF41" s="4"/>
      <c r="AG41" s="4"/>
      <c r="AH41" s="4"/>
      <c r="AI41" s="4"/>
    </row>
    <row r="42" spans="4:35" ht="15.75">
      <c r="D42" s="4"/>
      <c r="E42" s="4"/>
      <c r="F42" s="4"/>
      <c r="G42" s="4"/>
      <c r="H42" s="51"/>
      <c r="O42" s="4"/>
      <c r="X42" s="4"/>
      <c r="AC42" s="4"/>
      <c r="AD42" s="4"/>
      <c r="AE42" s="4"/>
      <c r="AF42" s="4"/>
      <c r="AG42" s="4"/>
      <c r="AH42" s="4"/>
      <c r="AI42" s="4"/>
    </row>
    <row r="43" spans="4:35">
      <c r="D43" s="4"/>
      <c r="E43" s="4"/>
      <c r="F43" s="4"/>
      <c r="G43" s="4"/>
      <c r="O43" s="4"/>
      <c r="X43" s="4"/>
      <c r="AC43" s="4"/>
      <c r="AD43" s="4"/>
      <c r="AE43" s="4"/>
      <c r="AF43" s="4"/>
      <c r="AG43" s="4"/>
      <c r="AH43" s="4"/>
      <c r="AI43" s="4"/>
    </row>
    <row r="44" spans="4:35">
      <c r="D44" s="4"/>
      <c r="E44" s="4"/>
      <c r="F44" s="4"/>
      <c r="G44" s="4"/>
      <c r="O44" s="4"/>
      <c r="X44" s="4"/>
      <c r="AC44" s="4"/>
      <c r="AD44" s="4"/>
      <c r="AE44" s="4"/>
      <c r="AF44" s="4"/>
      <c r="AG44" s="4"/>
      <c r="AH44" s="4"/>
      <c r="AI44" s="4"/>
    </row>
    <row r="45" spans="4:35">
      <c r="D45" s="4"/>
      <c r="E45" s="4"/>
      <c r="F45" s="4"/>
      <c r="G45" s="4"/>
      <c r="O45" s="4"/>
      <c r="X45" s="4"/>
      <c r="AC45" s="4"/>
      <c r="AD45" s="4"/>
      <c r="AE45" s="4"/>
      <c r="AF45" s="4"/>
      <c r="AG45" s="4"/>
      <c r="AH45" s="4"/>
      <c r="AI45" s="4"/>
    </row>
    <row r="46" spans="4:35">
      <c r="D46" s="4"/>
      <c r="E46" s="4"/>
      <c r="F46" s="4"/>
      <c r="G46" s="4"/>
      <c r="O46" s="4"/>
      <c r="X46" s="4"/>
      <c r="AC46" s="4"/>
      <c r="AD46" s="4"/>
      <c r="AE46" s="4"/>
      <c r="AF46" s="4"/>
      <c r="AG46" s="4"/>
      <c r="AH46" s="4"/>
      <c r="AI46" s="4"/>
    </row>
    <row r="47" spans="4:35">
      <c r="D47" s="4"/>
      <c r="E47" s="4"/>
      <c r="F47" s="4"/>
      <c r="G47" s="4"/>
      <c r="O47" s="4"/>
      <c r="X47" s="4"/>
      <c r="AC47" s="4"/>
      <c r="AD47" s="4"/>
      <c r="AE47" s="4"/>
      <c r="AF47" s="4"/>
      <c r="AG47" s="4"/>
      <c r="AH47" s="4"/>
      <c r="AI47" s="4"/>
    </row>
    <row r="48" spans="4:35">
      <c r="D48" s="4"/>
      <c r="E48" s="4"/>
      <c r="F48" s="4"/>
      <c r="G48" s="4"/>
      <c r="O48" s="4"/>
      <c r="X48" s="4"/>
      <c r="AC48" s="4"/>
      <c r="AD48" s="4"/>
      <c r="AE48" s="4"/>
      <c r="AF48" s="4"/>
      <c r="AG48" s="4"/>
      <c r="AH48" s="4"/>
      <c r="AI48" s="4"/>
    </row>
    <row r="49" spans="8:14" s="4" customFormat="1">
      <c r="H49" s="43"/>
      <c r="I49" s="43"/>
      <c r="J49" s="43"/>
      <c r="K49" s="44"/>
      <c r="L49" s="44"/>
      <c r="M49" s="44"/>
      <c r="N49" s="44"/>
    </row>
    <row r="50" spans="8:14" s="4" customFormat="1">
      <c r="H50" s="43"/>
      <c r="I50" s="43"/>
      <c r="J50" s="43"/>
      <c r="K50" s="44"/>
      <c r="L50" s="44"/>
      <c r="M50" s="44"/>
      <c r="N50" s="44"/>
    </row>
    <row r="51" spans="8:14" s="4" customFormat="1">
      <c r="H51" s="43"/>
      <c r="I51" s="43"/>
      <c r="J51" s="43"/>
      <c r="K51" s="44"/>
      <c r="L51" s="44"/>
      <c r="M51" s="44"/>
      <c r="N51" s="44"/>
    </row>
    <row r="52" spans="8:14" s="4" customFormat="1">
      <c r="H52" s="43"/>
      <c r="I52" s="43"/>
      <c r="J52" s="43"/>
      <c r="K52" s="44"/>
      <c r="L52" s="44"/>
      <c r="M52" s="44"/>
      <c r="N52" s="44"/>
    </row>
    <row r="53" spans="8:14" s="4" customFormat="1">
      <c r="H53" s="43"/>
      <c r="I53" s="43"/>
      <c r="J53" s="43"/>
      <c r="K53" s="44"/>
      <c r="L53" s="44"/>
      <c r="M53" s="44"/>
      <c r="N53" s="44"/>
    </row>
    <row r="54" spans="8:14" s="4" customFormat="1">
      <c r="H54" s="43"/>
      <c r="I54" s="43"/>
      <c r="J54" s="43"/>
      <c r="K54" s="44"/>
      <c r="L54" s="44"/>
      <c r="M54" s="44"/>
      <c r="N54" s="44"/>
    </row>
    <row r="55" spans="8:14" s="4" customFormat="1">
      <c r="H55" s="43"/>
      <c r="I55" s="43"/>
      <c r="J55" s="43"/>
      <c r="K55" s="44"/>
      <c r="L55" s="44"/>
      <c r="M55" s="44"/>
      <c r="N55" s="44"/>
    </row>
    <row r="56" spans="8:14" s="4" customFormat="1">
      <c r="H56" s="43"/>
      <c r="I56" s="43"/>
      <c r="J56" s="43"/>
      <c r="K56" s="44"/>
      <c r="L56" s="44"/>
      <c r="M56" s="44"/>
      <c r="N56" s="44"/>
    </row>
    <row r="57" spans="8:14" s="4" customFormat="1">
      <c r="H57" s="43"/>
      <c r="I57" s="43"/>
      <c r="J57" s="43"/>
      <c r="K57" s="44"/>
      <c r="L57" s="44"/>
      <c r="M57" s="44"/>
      <c r="N57" s="44"/>
    </row>
    <row r="58" spans="8:14" s="4" customFormat="1">
      <c r="H58" s="43"/>
      <c r="I58" s="43"/>
      <c r="J58" s="43"/>
      <c r="K58" s="44"/>
      <c r="L58" s="44"/>
      <c r="M58" s="44"/>
      <c r="N58" s="44"/>
    </row>
    <row r="59" spans="8:14" s="4" customFormat="1">
      <c r="H59" s="43"/>
      <c r="I59" s="43"/>
      <c r="J59" s="43"/>
      <c r="K59" s="44"/>
      <c r="L59" s="44"/>
      <c r="M59" s="44"/>
      <c r="N59" s="44"/>
    </row>
    <row r="60" spans="8:14" s="4" customFormat="1">
      <c r="H60" s="43"/>
      <c r="I60" s="43"/>
      <c r="J60" s="43"/>
      <c r="K60" s="44"/>
      <c r="L60" s="44"/>
      <c r="M60" s="44"/>
      <c r="N60" s="44"/>
    </row>
    <row r="61" spans="8:14" s="4" customFormat="1">
      <c r="H61" s="43"/>
      <c r="I61" s="43"/>
      <c r="J61" s="43"/>
      <c r="K61" s="44"/>
      <c r="L61" s="44"/>
      <c r="M61" s="44"/>
      <c r="N61" s="44"/>
    </row>
    <row r="62" spans="8:14" s="4" customFormat="1">
      <c r="H62" s="43"/>
      <c r="I62" s="43"/>
      <c r="J62" s="43"/>
      <c r="K62" s="44"/>
      <c r="L62" s="44"/>
      <c r="M62" s="44"/>
      <c r="N62" s="44"/>
    </row>
    <row r="63" spans="8:14" s="4" customFormat="1">
      <c r="H63" s="43"/>
      <c r="I63" s="43"/>
      <c r="J63" s="43"/>
      <c r="K63" s="44"/>
      <c r="L63" s="44"/>
      <c r="M63" s="44"/>
      <c r="N63" s="44"/>
    </row>
    <row r="64" spans="8:14" s="4" customFormat="1">
      <c r="H64" s="43"/>
      <c r="I64" s="43"/>
      <c r="J64" s="43"/>
      <c r="K64" s="44"/>
      <c r="L64" s="44"/>
      <c r="M64" s="44"/>
      <c r="N64" s="44"/>
    </row>
    <row r="65" spans="8:14" s="4" customFormat="1">
      <c r="H65" s="43"/>
      <c r="I65" s="43"/>
      <c r="J65" s="43"/>
      <c r="K65" s="44"/>
      <c r="L65" s="44"/>
      <c r="M65" s="44"/>
      <c r="N65" s="44"/>
    </row>
    <row r="66" spans="8:14" s="4" customFormat="1">
      <c r="H66" s="43"/>
      <c r="I66" s="43"/>
      <c r="J66" s="43"/>
      <c r="K66" s="44"/>
      <c r="L66" s="44"/>
      <c r="M66" s="44"/>
      <c r="N66" s="44"/>
    </row>
    <row r="67" spans="8:14" s="4" customFormat="1">
      <c r="H67" s="43"/>
      <c r="I67" s="43"/>
      <c r="J67" s="43"/>
      <c r="K67" s="44"/>
      <c r="L67" s="44"/>
      <c r="M67" s="44"/>
      <c r="N67" s="44"/>
    </row>
    <row r="68" spans="8:14" s="4" customFormat="1">
      <c r="H68" s="43"/>
      <c r="I68" s="43"/>
      <c r="J68" s="43"/>
      <c r="K68" s="44"/>
      <c r="L68" s="44"/>
      <c r="M68" s="44"/>
      <c r="N68" s="44"/>
    </row>
    <row r="69" spans="8:14" s="4" customFormat="1">
      <c r="H69" s="43"/>
      <c r="I69" s="43"/>
      <c r="J69" s="43"/>
      <c r="K69" s="44"/>
      <c r="L69" s="44"/>
      <c r="M69" s="44"/>
      <c r="N69" s="44"/>
    </row>
    <row r="70" spans="8:14" s="4" customFormat="1">
      <c r="H70" s="43"/>
      <c r="I70" s="43"/>
      <c r="J70" s="43"/>
      <c r="K70" s="44"/>
      <c r="L70" s="44"/>
      <c r="M70" s="44"/>
      <c r="N70" s="44"/>
    </row>
    <row r="71" spans="8:14" s="4" customFormat="1">
      <c r="H71" s="43"/>
      <c r="I71" s="43"/>
      <c r="J71" s="43"/>
      <c r="K71" s="44"/>
      <c r="L71" s="44"/>
      <c r="M71" s="44"/>
      <c r="N71" s="44"/>
    </row>
    <row r="72" spans="8:14" s="4" customFormat="1">
      <c r="H72" s="43"/>
      <c r="I72" s="43"/>
      <c r="J72" s="43"/>
      <c r="K72" s="44"/>
      <c r="L72" s="44"/>
      <c r="M72" s="44"/>
      <c r="N72" s="44"/>
    </row>
    <row r="73" spans="8:14" s="4" customFormat="1">
      <c r="H73" s="43"/>
      <c r="I73" s="43"/>
      <c r="J73" s="43"/>
      <c r="K73" s="44"/>
      <c r="L73" s="44"/>
      <c r="M73" s="44"/>
      <c r="N73" s="44"/>
    </row>
    <row r="74" spans="8:14" s="4" customFormat="1">
      <c r="H74" s="43"/>
      <c r="I74" s="43"/>
      <c r="J74" s="43"/>
      <c r="K74" s="44"/>
      <c r="L74" s="44"/>
      <c r="M74" s="44"/>
      <c r="N74" s="44"/>
    </row>
    <row r="75" spans="8:14" s="4" customFormat="1">
      <c r="H75" s="43"/>
      <c r="I75" s="43"/>
      <c r="J75" s="43"/>
      <c r="K75" s="44"/>
      <c r="L75" s="44"/>
      <c r="M75" s="44"/>
      <c r="N75" s="44"/>
    </row>
    <row r="76" spans="8:14" s="4" customFormat="1">
      <c r="H76" s="43"/>
      <c r="I76" s="43"/>
      <c r="J76" s="43"/>
      <c r="K76" s="44"/>
      <c r="L76" s="44"/>
      <c r="M76" s="44"/>
      <c r="N76" s="44"/>
    </row>
    <row r="77" spans="8:14" s="4" customFormat="1">
      <c r="H77" s="43"/>
      <c r="I77" s="43"/>
      <c r="J77" s="43"/>
      <c r="K77" s="44"/>
      <c r="L77" s="44"/>
      <c r="M77" s="44"/>
      <c r="N77" s="44"/>
    </row>
    <row r="78" spans="8:14" s="4" customFormat="1">
      <c r="H78" s="43"/>
      <c r="I78" s="43"/>
      <c r="J78" s="43"/>
      <c r="K78" s="44"/>
      <c r="L78" s="44"/>
      <c r="M78" s="44"/>
      <c r="N78" s="44"/>
    </row>
    <row r="79" spans="8:14" s="4" customFormat="1">
      <c r="H79" s="43"/>
      <c r="I79" s="43"/>
      <c r="J79" s="43"/>
      <c r="K79" s="44"/>
      <c r="L79" s="44"/>
      <c r="M79" s="44"/>
      <c r="N79" s="44"/>
    </row>
    <row r="80" spans="8:14" s="4" customFormat="1">
      <c r="H80" s="43"/>
      <c r="I80" s="43"/>
      <c r="J80" s="43"/>
      <c r="K80" s="44"/>
      <c r="L80" s="44"/>
      <c r="M80" s="44"/>
      <c r="N80" s="44"/>
    </row>
    <row r="81" spans="8:14" s="4" customFormat="1">
      <c r="H81" s="43"/>
      <c r="I81" s="43"/>
      <c r="J81" s="43"/>
      <c r="K81" s="44"/>
      <c r="L81" s="44"/>
      <c r="M81" s="44"/>
      <c r="N81" s="44"/>
    </row>
    <row r="82" spans="8:14" s="4" customFormat="1">
      <c r="H82" s="43"/>
      <c r="I82" s="43"/>
      <c r="J82" s="43"/>
      <c r="K82" s="44"/>
      <c r="L82" s="44"/>
      <c r="M82" s="44"/>
      <c r="N82" s="44"/>
    </row>
    <row r="83" spans="8:14" s="4" customFormat="1">
      <c r="H83" s="43"/>
      <c r="I83" s="43"/>
      <c r="J83" s="43"/>
      <c r="K83" s="44"/>
      <c r="L83" s="44"/>
      <c r="M83" s="44"/>
      <c r="N83" s="44"/>
    </row>
    <row r="84" spans="8:14" s="4" customFormat="1">
      <c r="H84" s="43"/>
      <c r="I84" s="43"/>
      <c r="J84" s="43"/>
      <c r="K84" s="44"/>
      <c r="L84" s="44"/>
      <c r="M84" s="44"/>
      <c r="N84" s="44"/>
    </row>
    <row r="85" spans="8:14" s="4" customFormat="1">
      <c r="H85" s="43"/>
      <c r="I85" s="43"/>
      <c r="J85" s="43"/>
      <c r="K85" s="44"/>
      <c r="L85" s="44"/>
      <c r="M85" s="44"/>
      <c r="N85" s="44"/>
    </row>
    <row r="86" spans="8:14" s="4" customFormat="1">
      <c r="H86" s="43"/>
      <c r="I86" s="43"/>
      <c r="J86" s="43"/>
      <c r="K86" s="44"/>
      <c r="L86" s="44"/>
      <c r="M86" s="44"/>
      <c r="N86" s="44"/>
    </row>
    <row r="87" spans="8:14" s="4" customFormat="1">
      <c r="H87" s="43"/>
      <c r="I87" s="43"/>
      <c r="J87" s="43"/>
      <c r="K87" s="44"/>
      <c r="L87" s="44"/>
      <c r="M87" s="44"/>
      <c r="N87" s="44"/>
    </row>
    <row r="88" spans="8:14" s="4" customFormat="1">
      <c r="H88" s="43"/>
      <c r="I88" s="43"/>
      <c r="J88" s="43"/>
      <c r="K88" s="44"/>
      <c r="L88" s="44"/>
      <c r="M88" s="44"/>
      <c r="N88" s="44"/>
    </row>
    <row r="89" spans="8:14" s="4" customFormat="1">
      <c r="H89" s="43"/>
      <c r="I89" s="43"/>
      <c r="J89" s="43"/>
      <c r="K89" s="44"/>
      <c r="L89" s="44"/>
      <c r="M89" s="44"/>
      <c r="N89" s="44"/>
    </row>
    <row r="90" spans="8:14" s="4" customFormat="1">
      <c r="H90" s="43"/>
      <c r="I90" s="43"/>
      <c r="J90" s="43"/>
      <c r="K90" s="44"/>
      <c r="L90" s="44"/>
      <c r="M90" s="44"/>
      <c r="N90" s="44"/>
    </row>
    <row r="91" spans="8:14" s="4" customFormat="1">
      <c r="H91" s="43"/>
      <c r="I91" s="43"/>
      <c r="J91" s="43"/>
      <c r="K91" s="44"/>
      <c r="L91" s="44"/>
      <c r="M91" s="44"/>
      <c r="N91" s="44"/>
    </row>
    <row r="92" spans="8:14" s="4" customFormat="1">
      <c r="H92" s="43"/>
      <c r="I92" s="43"/>
      <c r="J92" s="43"/>
      <c r="K92" s="44"/>
      <c r="L92" s="44"/>
      <c r="M92" s="44"/>
      <c r="N92" s="44"/>
    </row>
    <row r="93" spans="8:14" s="4" customFormat="1">
      <c r="H93" s="43"/>
      <c r="I93" s="43"/>
      <c r="J93" s="43"/>
      <c r="K93" s="44"/>
      <c r="L93" s="44"/>
      <c r="M93" s="44"/>
      <c r="N93" s="44"/>
    </row>
    <row r="94" spans="8:14" s="4" customFormat="1">
      <c r="H94" s="43"/>
      <c r="I94" s="43"/>
      <c r="J94" s="43"/>
      <c r="K94" s="44"/>
      <c r="L94" s="44"/>
      <c r="M94" s="44"/>
      <c r="N94" s="44"/>
    </row>
    <row r="95" spans="8:14" s="4" customFormat="1">
      <c r="H95" s="43"/>
      <c r="I95" s="43"/>
      <c r="J95" s="43"/>
      <c r="K95" s="44"/>
      <c r="L95" s="44"/>
      <c r="M95" s="44"/>
      <c r="N95" s="44"/>
    </row>
    <row r="96" spans="8:14" s="4" customFormat="1">
      <c r="H96" s="43"/>
      <c r="I96" s="43"/>
      <c r="J96" s="43"/>
      <c r="K96" s="44"/>
      <c r="L96" s="44"/>
      <c r="M96" s="44"/>
      <c r="N96" s="44"/>
    </row>
    <row r="97" spans="8:14" s="4" customFormat="1">
      <c r="H97" s="43"/>
      <c r="I97" s="43"/>
      <c r="J97" s="43"/>
      <c r="K97" s="44"/>
      <c r="L97" s="44"/>
      <c r="M97" s="44"/>
      <c r="N97" s="44"/>
    </row>
    <row r="98" spans="8:14" s="4" customFormat="1">
      <c r="H98" s="43"/>
      <c r="I98" s="43"/>
      <c r="J98" s="43"/>
      <c r="K98" s="44"/>
      <c r="L98" s="44"/>
      <c r="M98" s="44"/>
      <c r="N98" s="44"/>
    </row>
    <row r="99" spans="8:14" s="4" customFormat="1">
      <c r="H99" s="43"/>
      <c r="I99" s="43"/>
      <c r="J99" s="43"/>
      <c r="K99" s="44"/>
      <c r="L99" s="44"/>
      <c r="M99" s="44"/>
      <c r="N99" s="44"/>
    </row>
    <row r="100" spans="8:14" s="4" customFormat="1">
      <c r="H100" s="43"/>
      <c r="I100" s="43"/>
      <c r="J100" s="43"/>
      <c r="K100" s="44"/>
      <c r="L100" s="44"/>
      <c r="M100" s="44"/>
      <c r="N100" s="44"/>
    </row>
    <row r="101" spans="8:14" s="4" customFormat="1">
      <c r="H101" s="43"/>
      <c r="I101" s="43"/>
      <c r="J101" s="43"/>
      <c r="K101" s="44"/>
      <c r="L101" s="44"/>
      <c r="M101" s="44"/>
      <c r="N101" s="44"/>
    </row>
    <row r="102" spans="8:14" s="4" customFormat="1">
      <c r="H102" s="43"/>
      <c r="I102" s="43"/>
      <c r="J102" s="43"/>
      <c r="K102" s="44"/>
      <c r="L102" s="44"/>
      <c r="M102" s="44"/>
      <c r="N102" s="44"/>
    </row>
    <row r="103" spans="8:14" s="4" customFormat="1">
      <c r="H103" s="43"/>
      <c r="I103" s="43"/>
      <c r="J103" s="43"/>
      <c r="K103" s="44"/>
      <c r="L103" s="44"/>
      <c r="M103" s="44"/>
      <c r="N103" s="44"/>
    </row>
    <row r="104" spans="8:14" s="4" customFormat="1">
      <c r="H104" s="43"/>
      <c r="I104" s="43"/>
      <c r="J104" s="43"/>
      <c r="K104" s="44"/>
      <c r="L104" s="44"/>
      <c r="M104" s="44"/>
      <c r="N104" s="44"/>
    </row>
    <row r="105" spans="8:14" s="4" customFormat="1">
      <c r="H105" s="43"/>
      <c r="I105" s="43"/>
      <c r="J105" s="43"/>
      <c r="K105" s="44"/>
      <c r="L105" s="44"/>
      <c r="M105" s="44"/>
      <c r="N105" s="44"/>
    </row>
    <row r="106" spans="8:14" s="4" customFormat="1">
      <c r="H106" s="43"/>
      <c r="I106" s="43"/>
      <c r="J106" s="43"/>
      <c r="K106" s="44"/>
      <c r="L106" s="44"/>
      <c r="M106" s="44"/>
      <c r="N106" s="44"/>
    </row>
    <row r="107" spans="8:14" s="4" customFormat="1">
      <c r="H107" s="43"/>
      <c r="I107" s="43"/>
      <c r="J107" s="43"/>
      <c r="K107" s="44"/>
      <c r="L107" s="44"/>
      <c r="M107" s="44"/>
      <c r="N107" s="44"/>
    </row>
    <row r="108" spans="8:14" s="4" customFormat="1">
      <c r="H108" s="43"/>
      <c r="I108" s="43"/>
      <c r="J108" s="43"/>
      <c r="K108" s="44"/>
      <c r="L108" s="44"/>
      <c r="M108" s="44"/>
      <c r="N108" s="44"/>
    </row>
    <row r="109" spans="8:14" s="4" customFormat="1">
      <c r="H109" s="43"/>
      <c r="I109" s="43"/>
      <c r="J109" s="43"/>
      <c r="K109" s="44"/>
      <c r="L109" s="44"/>
      <c r="M109" s="44"/>
      <c r="N109" s="44"/>
    </row>
    <row r="110" spans="8:14" s="4" customFormat="1">
      <c r="H110" s="43"/>
      <c r="I110" s="43"/>
      <c r="J110" s="43"/>
      <c r="K110" s="44"/>
      <c r="L110" s="44"/>
      <c r="M110" s="44"/>
      <c r="N110" s="44"/>
    </row>
    <row r="111" spans="8:14" s="4" customFormat="1">
      <c r="H111" s="43"/>
      <c r="I111" s="43"/>
      <c r="J111" s="43"/>
      <c r="K111" s="44"/>
      <c r="L111" s="44"/>
      <c r="M111" s="44"/>
      <c r="N111" s="44"/>
    </row>
    <row r="112" spans="8:14" s="4" customFormat="1">
      <c r="H112" s="43"/>
      <c r="I112" s="43"/>
      <c r="J112" s="43"/>
      <c r="K112" s="44"/>
      <c r="L112" s="44"/>
      <c r="M112" s="44"/>
      <c r="N112" s="44"/>
    </row>
    <row r="113" spans="8:14" s="4" customFormat="1">
      <c r="H113" s="43"/>
      <c r="I113" s="43"/>
      <c r="J113" s="43"/>
      <c r="K113" s="44"/>
      <c r="L113" s="44"/>
      <c r="M113" s="44"/>
      <c r="N113" s="44"/>
    </row>
    <row r="114" spans="8:14" s="4" customFormat="1">
      <c r="H114" s="43"/>
      <c r="I114" s="43"/>
      <c r="J114" s="43"/>
      <c r="K114" s="44"/>
      <c r="L114" s="44"/>
      <c r="M114" s="44"/>
      <c r="N114" s="44"/>
    </row>
    <row r="115" spans="8:14" s="4" customFormat="1">
      <c r="H115" s="43"/>
      <c r="I115" s="43"/>
      <c r="J115" s="43"/>
      <c r="K115" s="44"/>
      <c r="L115" s="44"/>
      <c r="M115" s="44"/>
      <c r="N115" s="44"/>
    </row>
    <row r="116" spans="8:14" s="4" customFormat="1">
      <c r="H116" s="43"/>
      <c r="I116" s="43"/>
      <c r="J116" s="43"/>
      <c r="K116" s="44"/>
      <c r="L116" s="44"/>
      <c r="M116" s="44"/>
      <c r="N116" s="44"/>
    </row>
    <row r="117" spans="8:14" s="4" customFormat="1">
      <c r="H117" s="43"/>
      <c r="I117" s="43"/>
      <c r="J117" s="43"/>
      <c r="K117" s="44"/>
      <c r="L117" s="44"/>
      <c r="M117" s="44"/>
      <c r="N117" s="44"/>
    </row>
    <row r="118" spans="8:14" s="4" customFormat="1">
      <c r="H118" s="43"/>
      <c r="I118" s="43"/>
      <c r="J118" s="43"/>
      <c r="K118" s="44"/>
      <c r="L118" s="44"/>
      <c r="M118" s="44"/>
      <c r="N118" s="44"/>
    </row>
    <row r="119" spans="8:14" s="4" customFormat="1">
      <c r="H119" s="43"/>
      <c r="I119" s="43"/>
      <c r="J119" s="43"/>
      <c r="K119" s="44"/>
      <c r="L119" s="44"/>
      <c r="M119" s="44"/>
      <c r="N119" s="44"/>
    </row>
    <row r="120" spans="8:14" s="4" customFormat="1">
      <c r="H120" s="43"/>
      <c r="I120" s="43"/>
      <c r="J120" s="43"/>
      <c r="K120" s="44"/>
      <c r="L120" s="44"/>
      <c r="M120" s="44"/>
      <c r="N120" s="44"/>
    </row>
    <row r="121" spans="8:14" s="4" customFormat="1">
      <c r="H121" s="43"/>
      <c r="I121" s="43"/>
      <c r="J121" s="43"/>
      <c r="K121" s="44"/>
      <c r="L121" s="44"/>
      <c r="M121" s="44"/>
      <c r="N121" s="44"/>
    </row>
    <row r="122" spans="8:14" s="4" customFormat="1">
      <c r="H122" s="43"/>
      <c r="I122" s="43"/>
      <c r="J122" s="43"/>
      <c r="K122" s="44"/>
      <c r="L122" s="44"/>
      <c r="M122" s="44"/>
      <c r="N122" s="44"/>
    </row>
    <row r="123" spans="8:14" s="4" customFormat="1">
      <c r="H123" s="43"/>
      <c r="I123" s="43"/>
      <c r="J123" s="43"/>
      <c r="K123" s="44"/>
      <c r="L123" s="44"/>
      <c r="M123" s="44"/>
      <c r="N123" s="44"/>
    </row>
    <row r="124" spans="8:14" s="4" customFormat="1">
      <c r="H124" s="43"/>
      <c r="I124" s="43"/>
      <c r="J124" s="43"/>
      <c r="K124" s="44"/>
      <c r="L124" s="44"/>
      <c r="M124" s="44"/>
      <c r="N124" s="44"/>
    </row>
    <row r="125" spans="8:14" s="4" customFormat="1">
      <c r="H125" s="43"/>
      <c r="I125" s="43"/>
      <c r="J125" s="43"/>
      <c r="K125" s="44"/>
      <c r="L125" s="44"/>
      <c r="M125" s="44"/>
      <c r="N125" s="44"/>
    </row>
    <row r="126" spans="8:14" s="4" customFormat="1">
      <c r="H126" s="43"/>
      <c r="I126" s="43"/>
      <c r="J126" s="43"/>
      <c r="K126" s="44"/>
      <c r="L126" s="44"/>
      <c r="M126" s="44"/>
      <c r="N126" s="44"/>
    </row>
    <row r="127" spans="8:14" s="4" customFormat="1">
      <c r="H127" s="43"/>
      <c r="I127" s="43"/>
      <c r="J127" s="43"/>
      <c r="K127" s="44"/>
      <c r="L127" s="44"/>
      <c r="M127" s="44"/>
      <c r="N127" s="44"/>
    </row>
    <row r="128" spans="8:14" s="4" customFormat="1">
      <c r="H128" s="43"/>
      <c r="I128" s="43"/>
      <c r="J128" s="43"/>
      <c r="K128" s="44"/>
      <c r="L128" s="44"/>
      <c r="M128" s="44"/>
      <c r="N128" s="44"/>
    </row>
    <row r="129" spans="8:14" s="4" customFormat="1">
      <c r="H129" s="43"/>
      <c r="I129" s="43"/>
      <c r="J129" s="43"/>
      <c r="K129" s="44"/>
      <c r="L129" s="44"/>
      <c r="M129" s="44"/>
      <c r="N129" s="44"/>
    </row>
    <row r="130" spans="8:14" s="4" customFormat="1">
      <c r="H130" s="43"/>
      <c r="I130" s="43"/>
      <c r="J130" s="43"/>
      <c r="K130" s="44"/>
      <c r="L130" s="44"/>
      <c r="M130" s="44"/>
      <c r="N130" s="44"/>
    </row>
    <row r="131" spans="8:14" s="4" customFormat="1">
      <c r="H131" s="43"/>
      <c r="I131" s="43"/>
      <c r="J131" s="43"/>
      <c r="K131" s="44"/>
      <c r="L131" s="44"/>
      <c r="M131" s="44"/>
      <c r="N131" s="44"/>
    </row>
    <row r="132" spans="8:14" s="4" customFormat="1">
      <c r="H132" s="43"/>
      <c r="I132" s="43"/>
      <c r="J132" s="43"/>
      <c r="K132" s="44"/>
      <c r="L132" s="44"/>
      <c r="M132" s="44"/>
      <c r="N132" s="44"/>
    </row>
    <row r="133" spans="8:14" s="4" customFormat="1">
      <c r="H133" s="43"/>
      <c r="I133" s="43"/>
      <c r="J133" s="43"/>
      <c r="K133" s="44"/>
      <c r="L133" s="44"/>
      <c r="M133" s="44"/>
      <c r="N133" s="44"/>
    </row>
    <row r="134" spans="8:14" s="4" customFormat="1">
      <c r="H134" s="43"/>
      <c r="I134" s="43"/>
      <c r="J134" s="43"/>
      <c r="K134" s="44"/>
      <c r="L134" s="44"/>
      <c r="M134" s="44"/>
      <c r="N134" s="44"/>
    </row>
    <row r="135" spans="8:14" s="4" customFormat="1">
      <c r="H135" s="43"/>
      <c r="I135" s="43"/>
      <c r="J135" s="43"/>
      <c r="K135" s="44"/>
      <c r="L135" s="44"/>
      <c r="M135" s="44"/>
      <c r="N135" s="44"/>
    </row>
    <row r="136" spans="8:14" s="4" customFormat="1">
      <c r="H136" s="43"/>
      <c r="I136" s="43"/>
      <c r="J136" s="43"/>
      <c r="K136" s="44"/>
      <c r="L136" s="44"/>
      <c r="M136" s="44"/>
      <c r="N136" s="44"/>
    </row>
    <row r="137" spans="8:14" s="4" customFormat="1">
      <c r="H137" s="43"/>
      <c r="I137" s="43"/>
      <c r="J137" s="43"/>
      <c r="K137" s="44"/>
      <c r="L137" s="44"/>
      <c r="M137" s="44"/>
      <c r="N137" s="44"/>
    </row>
    <row r="138" spans="8:14" s="4" customFormat="1">
      <c r="H138" s="43"/>
      <c r="I138" s="43"/>
      <c r="J138" s="43"/>
      <c r="K138" s="44"/>
      <c r="L138" s="44"/>
      <c r="M138" s="44"/>
      <c r="N138" s="44"/>
    </row>
    <row r="139" spans="8:14" s="4" customFormat="1">
      <c r="H139" s="43"/>
      <c r="I139" s="43"/>
      <c r="J139" s="43"/>
      <c r="K139" s="44"/>
      <c r="L139" s="44"/>
      <c r="M139" s="44"/>
      <c r="N139" s="44"/>
    </row>
    <row r="140" spans="8:14" s="4" customFormat="1">
      <c r="H140" s="43"/>
      <c r="I140" s="43"/>
      <c r="J140" s="43"/>
      <c r="K140" s="44"/>
      <c r="L140" s="44"/>
      <c r="M140" s="44"/>
      <c r="N140" s="44"/>
    </row>
    <row r="141" spans="8:14" s="4" customFormat="1">
      <c r="H141" s="43"/>
      <c r="I141" s="43"/>
      <c r="J141" s="43"/>
      <c r="K141" s="44"/>
      <c r="L141" s="44"/>
      <c r="M141" s="44"/>
      <c r="N141" s="44"/>
    </row>
    <row r="142" spans="8:14" s="4" customFormat="1">
      <c r="H142" s="43"/>
      <c r="I142" s="43"/>
      <c r="J142" s="43"/>
      <c r="K142" s="44"/>
      <c r="L142" s="44"/>
      <c r="M142" s="44"/>
      <c r="N142" s="44"/>
    </row>
    <row r="143" spans="8:14" s="4" customFormat="1">
      <c r="H143" s="43"/>
      <c r="I143" s="43"/>
      <c r="J143" s="43"/>
      <c r="K143" s="44"/>
      <c r="L143" s="44"/>
      <c r="M143" s="44"/>
      <c r="N143" s="44"/>
    </row>
    <row r="144" spans="8:14" s="4" customFormat="1">
      <c r="H144" s="43"/>
      <c r="I144" s="43"/>
      <c r="J144" s="43"/>
      <c r="K144" s="44"/>
      <c r="L144" s="44"/>
      <c r="M144" s="44"/>
      <c r="N144" s="44"/>
    </row>
    <row r="145" spans="8:14" s="4" customFormat="1">
      <c r="H145" s="43"/>
      <c r="I145" s="43"/>
      <c r="J145" s="43"/>
      <c r="K145" s="44"/>
      <c r="L145" s="44"/>
      <c r="M145" s="44"/>
      <c r="N145" s="44"/>
    </row>
    <row r="146" spans="8:14" s="4" customFormat="1">
      <c r="H146" s="43"/>
      <c r="I146" s="43"/>
      <c r="J146" s="43"/>
      <c r="K146" s="44"/>
      <c r="L146" s="44"/>
      <c r="M146" s="44"/>
      <c r="N146" s="44"/>
    </row>
    <row r="147" spans="8:14" s="4" customFormat="1">
      <c r="H147" s="43"/>
      <c r="I147" s="43"/>
      <c r="J147" s="43"/>
      <c r="K147" s="44"/>
      <c r="L147" s="44"/>
      <c r="M147" s="44"/>
      <c r="N147" s="44"/>
    </row>
    <row r="148" spans="8:14" s="4" customFormat="1">
      <c r="H148" s="43"/>
      <c r="I148" s="43"/>
      <c r="J148" s="43"/>
      <c r="K148" s="44"/>
      <c r="L148" s="44"/>
      <c r="M148" s="44"/>
      <c r="N148" s="44"/>
    </row>
    <row r="149" spans="8:14" s="4" customFormat="1">
      <c r="H149" s="43"/>
      <c r="I149" s="43"/>
      <c r="J149" s="43"/>
      <c r="K149" s="44"/>
      <c r="L149" s="44"/>
      <c r="M149" s="44"/>
      <c r="N149" s="44"/>
    </row>
    <row r="150" spans="8:14" s="4" customFormat="1">
      <c r="H150" s="43"/>
      <c r="I150" s="43"/>
      <c r="J150" s="43"/>
      <c r="K150" s="44"/>
      <c r="L150" s="44"/>
      <c r="M150" s="44"/>
      <c r="N150" s="44"/>
    </row>
    <row r="151" spans="8:14" s="4" customFormat="1">
      <c r="H151" s="43"/>
      <c r="I151" s="43"/>
      <c r="J151" s="43"/>
      <c r="K151" s="44"/>
      <c r="L151" s="44"/>
      <c r="M151" s="44"/>
      <c r="N151" s="44"/>
    </row>
    <row r="152" spans="8:14" s="4" customFormat="1">
      <c r="H152" s="43"/>
      <c r="I152" s="43"/>
      <c r="J152" s="43"/>
      <c r="K152" s="44"/>
      <c r="L152" s="44"/>
      <c r="M152" s="44"/>
      <c r="N152" s="44"/>
    </row>
    <row r="153" spans="8:14" s="4" customFormat="1">
      <c r="H153" s="43"/>
      <c r="I153" s="43"/>
      <c r="J153" s="43"/>
      <c r="K153" s="44"/>
      <c r="L153" s="44"/>
      <c r="M153" s="44"/>
      <c r="N153" s="44"/>
    </row>
    <row r="154" spans="8:14" s="4" customFormat="1">
      <c r="H154" s="43"/>
      <c r="I154" s="43"/>
      <c r="J154" s="43"/>
      <c r="K154" s="44"/>
      <c r="L154" s="44"/>
      <c r="M154" s="44"/>
      <c r="N154" s="44"/>
    </row>
    <row r="155" spans="8:14" s="4" customFormat="1">
      <c r="H155" s="43"/>
      <c r="I155" s="43"/>
      <c r="J155" s="43"/>
      <c r="K155" s="44"/>
      <c r="L155" s="44"/>
      <c r="M155" s="44"/>
      <c r="N155" s="44"/>
    </row>
    <row r="156" spans="8:14" s="4" customFormat="1">
      <c r="H156" s="43"/>
      <c r="I156" s="43"/>
      <c r="J156" s="43"/>
      <c r="K156" s="44"/>
      <c r="L156" s="44"/>
      <c r="M156" s="44"/>
      <c r="N156" s="44"/>
    </row>
    <row r="157" spans="8:14" s="4" customFormat="1">
      <c r="H157" s="43"/>
      <c r="I157" s="43"/>
      <c r="J157" s="43"/>
      <c r="K157" s="44"/>
      <c r="L157" s="44"/>
      <c r="M157" s="44"/>
      <c r="N157" s="44"/>
    </row>
    <row r="158" spans="8:14" s="4" customFormat="1">
      <c r="H158" s="43"/>
      <c r="I158" s="43"/>
      <c r="J158" s="43"/>
      <c r="K158" s="44"/>
      <c r="L158" s="44"/>
      <c r="M158" s="44"/>
      <c r="N158" s="44"/>
    </row>
    <row r="159" spans="8:14" s="4" customFormat="1">
      <c r="H159" s="43"/>
      <c r="I159" s="43"/>
      <c r="J159" s="43"/>
      <c r="K159" s="44"/>
      <c r="L159" s="44"/>
      <c r="M159" s="44"/>
      <c r="N159" s="44"/>
    </row>
    <row r="160" spans="8:14" s="4" customFormat="1">
      <c r="H160" s="43"/>
      <c r="I160" s="43"/>
      <c r="J160" s="43"/>
      <c r="K160" s="44"/>
      <c r="L160" s="44"/>
      <c r="M160" s="44"/>
      <c r="N160" s="44"/>
    </row>
    <row r="161" spans="8:14" s="4" customFormat="1">
      <c r="H161" s="43"/>
      <c r="I161" s="43"/>
      <c r="J161" s="43"/>
      <c r="K161" s="44"/>
      <c r="L161" s="44"/>
      <c r="M161" s="44"/>
      <c r="N161" s="44"/>
    </row>
    <row r="162" spans="8:14" s="4" customFormat="1">
      <c r="H162" s="43"/>
      <c r="I162" s="43"/>
      <c r="J162" s="43"/>
      <c r="K162" s="44"/>
      <c r="L162" s="44"/>
      <c r="M162" s="44"/>
      <c r="N162" s="44"/>
    </row>
    <row r="163" spans="8:14" s="4" customFormat="1">
      <c r="H163" s="43"/>
      <c r="I163" s="43"/>
      <c r="J163" s="43"/>
      <c r="K163" s="44"/>
      <c r="L163" s="44"/>
      <c r="M163" s="44"/>
      <c r="N163" s="44"/>
    </row>
    <row r="164" spans="8:14" s="4" customFormat="1">
      <c r="H164" s="43"/>
      <c r="I164" s="43"/>
      <c r="J164" s="43"/>
      <c r="K164" s="44"/>
      <c r="L164" s="44"/>
      <c r="M164" s="44"/>
      <c r="N164" s="44"/>
    </row>
    <row r="165" spans="8:14" s="4" customFormat="1">
      <c r="H165" s="43"/>
      <c r="I165" s="43"/>
      <c r="J165" s="43"/>
      <c r="K165" s="44"/>
      <c r="L165" s="44"/>
      <c r="M165" s="44"/>
      <c r="N165" s="44"/>
    </row>
    <row r="166" spans="8:14" s="4" customFormat="1">
      <c r="H166" s="43"/>
      <c r="I166" s="43"/>
      <c r="J166" s="43"/>
      <c r="K166" s="44"/>
      <c r="L166" s="44"/>
      <c r="M166" s="44"/>
      <c r="N166" s="44"/>
    </row>
    <row r="167" spans="8:14" s="4" customFormat="1">
      <c r="H167" s="43"/>
      <c r="I167" s="43"/>
      <c r="J167" s="43"/>
      <c r="K167" s="44"/>
      <c r="L167" s="44"/>
      <c r="M167" s="44"/>
      <c r="N167" s="44"/>
    </row>
    <row r="168" spans="8:14" s="4" customFormat="1">
      <c r="H168" s="43"/>
      <c r="I168" s="43"/>
      <c r="J168" s="43"/>
      <c r="K168" s="44"/>
      <c r="L168" s="44"/>
      <c r="M168" s="44"/>
      <c r="N168" s="44"/>
    </row>
    <row r="169" spans="8:14" s="4" customFormat="1">
      <c r="H169" s="43"/>
      <c r="I169" s="43"/>
      <c r="J169" s="43"/>
      <c r="K169" s="44"/>
      <c r="L169" s="44"/>
      <c r="M169" s="44"/>
      <c r="N169" s="44"/>
    </row>
    <row r="170" spans="8:14" s="4" customFormat="1">
      <c r="H170" s="43"/>
      <c r="I170" s="43"/>
      <c r="J170" s="43"/>
      <c r="K170" s="44"/>
      <c r="L170" s="44"/>
      <c r="M170" s="44"/>
      <c r="N170" s="44"/>
    </row>
    <row r="171" spans="8:14" s="4" customFormat="1">
      <c r="H171" s="43"/>
      <c r="I171" s="43"/>
      <c r="J171" s="43"/>
      <c r="K171" s="44"/>
      <c r="L171" s="44"/>
      <c r="M171" s="44"/>
      <c r="N171" s="44"/>
    </row>
    <row r="172" spans="8:14" s="4" customFormat="1">
      <c r="H172" s="43"/>
      <c r="I172" s="43"/>
      <c r="J172" s="43"/>
      <c r="K172" s="44"/>
      <c r="L172" s="44"/>
      <c r="M172" s="44"/>
      <c r="N172" s="44"/>
    </row>
    <row r="173" spans="8:14" s="4" customFormat="1">
      <c r="H173" s="43"/>
      <c r="I173" s="43"/>
      <c r="J173" s="43"/>
      <c r="K173" s="44"/>
      <c r="L173" s="44"/>
      <c r="M173" s="44"/>
      <c r="N173" s="44"/>
    </row>
    <row r="174" spans="8:14" s="4" customFormat="1">
      <c r="H174" s="43"/>
      <c r="I174" s="43"/>
      <c r="J174" s="43"/>
      <c r="K174" s="44"/>
      <c r="L174" s="44"/>
      <c r="M174" s="44"/>
      <c r="N174" s="44"/>
    </row>
    <row r="175" spans="8:14" s="4" customFormat="1">
      <c r="H175" s="43"/>
      <c r="I175" s="43"/>
      <c r="J175" s="43"/>
      <c r="K175" s="44"/>
      <c r="L175" s="44"/>
      <c r="M175" s="44"/>
      <c r="N175" s="44"/>
    </row>
    <row r="176" spans="8:14" s="4" customFormat="1">
      <c r="H176" s="43"/>
      <c r="I176" s="43"/>
      <c r="J176" s="43"/>
      <c r="K176" s="44"/>
      <c r="L176" s="44"/>
      <c r="M176" s="44"/>
      <c r="N176" s="44"/>
    </row>
    <row r="177" spans="8:14" s="4" customFormat="1">
      <c r="H177" s="43"/>
      <c r="I177" s="43"/>
      <c r="J177" s="43"/>
      <c r="K177" s="44"/>
      <c r="L177" s="44"/>
      <c r="M177" s="44"/>
      <c r="N177" s="44"/>
    </row>
    <row r="178" spans="8:14" s="4" customFormat="1">
      <c r="H178" s="43"/>
      <c r="I178" s="43"/>
      <c r="J178" s="43"/>
      <c r="K178" s="44"/>
      <c r="L178" s="44"/>
      <c r="M178" s="44"/>
      <c r="N178" s="44"/>
    </row>
    <row r="179" spans="8:14" s="4" customFormat="1">
      <c r="H179" s="43"/>
      <c r="I179" s="43"/>
      <c r="J179" s="43"/>
      <c r="K179" s="44"/>
      <c r="L179" s="44"/>
      <c r="M179" s="44"/>
      <c r="N179" s="44"/>
    </row>
    <row r="180" spans="8:14" s="4" customFormat="1">
      <c r="H180" s="43"/>
      <c r="I180" s="43"/>
      <c r="J180" s="43"/>
      <c r="K180" s="44"/>
      <c r="L180" s="44"/>
      <c r="M180" s="44"/>
      <c r="N180" s="44"/>
    </row>
    <row r="181" spans="8:14" s="4" customFormat="1">
      <c r="H181" s="43"/>
      <c r="I181" s="43"/>
      <c r="J181" s="43"/>
      <c r="K181" s="44"/>
      <c r="L181" s="44"/>
      <c r="M181" s="44"/>
      <c r="N181" s="44"/>
    </row>
    <row r="182" spans="8:14" s="4" customFormat="1">
      <c r="H182" s="43"/>
      <c r="I182" s="43"/>
      <c r="J182" s="43"/>
      <c r="K182" s="44"/>
      <c r="L182" s="44"/>
      <c r="M182" s="44"/>
      <c r="N182" s="44"/>
    </row>
    <row r="183" spans="8:14" s="4" customFormat="1">
      <c r="H183" s="43"/>
      <c r="I183" s="43"/>
      <c r="J183" s="43"/>
      <c r="K183" s="44"/>
      <c r="L183" s="44"/>
      <c r="M183" s="44"/>
      <c r="N183" s="44"/>
    </row>
    <row r="184" spans="8:14" s="4" customFormat="1">
      <c r="H184" s="43"/>
      <c r="I184" s="43"/>
      <c r="J184" s="43"/>
      <c r="K184" s="44"/>
      <c r="L184" s="44"/>
      <c r="M184" s="44"/>
      <c r="N184" s="44"/>
    </row>
    <row r="185" spans="8:14" s="4" customFormat="1">
      <c r="H185" s="43"/>
      <c r="I185" s="43"/>
      <c r="J185" s="43"/>
      <c r="K185" s="44"/>
      <c r="L185" s="44"/>
      <c r="M185" s="44"/>
      <c r="N185" s="44"/>
    </row>
    <row r="186" spans="8:14" s="4" customFormat="1">
      <c r="H186" s="43"/>
      <c r="I186" s="43"/>
      <c r="J186" s="43"/>
      <c r="K186" s="44"/>
      <c r="L186" s="44"/>
      <c r="M186" s="44"/>
      <c r="N186" s="44"/>
    </row>
    <row r="187" spans="8:14" s="4" customFormat="1">
      <c r="H187" s="43"/>
      <c r="I187" s="43"/>
      <c r="J187" s="43"/>
      <c r="K187" s="44"/>
      <c r="L187" s="44"/>
      <c r="M187" s="44"/>
      <c r="N187" s="44"/>
    </row>
    <row r="188" spans="8:14" s="4" customFormat="1">
      <c r="H188" s="43"/>
      <c r="I188" s="43"/>
      <c r="J188" s="43"/>
      <c r="K188" s="44"/>
      <c r="L188" s="44"/>
      <c r="M188" s="44"/>
      <c r="N188" s="44"/>
    </row>
    <row r="189" spans="8:14" s="4" customFormat="1">
      <c r="H189" s="43"/>
      <c r="I189" s="43"/>
      <c r="J189" s="43"/>
      <c r="K189" s="44"/>
      <c r="L189" s="44"/>
      <c r="M189" s="44"/>
      <c r="N189" s="44"/>
    </row>
    <row r="190" spans="8:14" s="4" customFormat="1">
      <c r="H190" s="43"/>
      <c r="I190" s="43"/>
      <c r="J190" s="43"/>
      <c r="K190" s="44"/>
      <c r="L190" s="44"/>
      <c r="M190" s="44"/>
      <c r="N190" s="44"/>
    </row>
    <row r="191" spans="8:14" s="4" customFormat="1">
      <c r="H191" s="43"/>
      <c r="I191" s="43"/>
      <c r="J191" s="43"/>
      <c r="K191" s="44"/>
      <c r="L191" s="44"/>
      <c r="M191" s="44"/>
      <c r="N191" s="44"/>
    </row>
    <row r="192" spans="8:14" s="4" customFormat="1">
      <c r="H192" s="43"/>
      <c r="I192" s="43"/>
      <c r="J192" s="43"/>
      <c r="K192" s="44"/>
      <c r="L192" s="44"/>
      <c r="M192" s="44"/>
      <c r="N192" s="44"/>
    </row>
    <row r="193" spans="8:14" s="4" customFormat="1">
      <c r="H193" s="43"/>
      <c r="I193" s="43"/>
      <c r="J193" s="43"/>
      <c r="K193" s="44"/>
      <c r="L193" s="44"/>
      <c r="M193" s="44"/>
      <c r="N193" s="44"/>
    </row>
    <row r="194" spans="8:14" s="4" customFormat="1">
      <c r="H194" s="43"/>
      <c r="I194" s="43"/>
      <c r="J194" s="43"/>
      <c r="K194" s="44"/>
      <c r="L194" s="44"/>
      <c r="M194" s="44"/>
      <c r="N194" s="44"/>
    </row>
    <row r="195" spans="8:14" s="4" customFormat="1">
      <c r="H195" s="43"/>
      <c r="I195" s="43"/>
      <c r="J195" s="43"/>
      <c r="K195" s="44"/>
      <c r="L195" s="44"/>
      <c r="M195" s="44"/>
      <c r="N195" s="44"/>
    </row>
    <row r="196" spans="8:14" s="4" customFormat="1">
      <c r="H196" s="43"/>
      <c r="I196" s="43"/>
      <c r="J196" s="43"/>
      <c r="K196" s="44"/>
      <c r="L196" s="44"/>
      <c r="M196" s="44"/>
      <c r="N196" s="44"/>
    </row>
    <row r="197" spans="8:14" s="4" customFormat="1">
      <c r="H197" s="43"/>
      <c r="I197" s="43"/>
      <c r="J197" s="43"/>
      <c r="K197" s="44"/>
      <c r="L197" s="44"/>
      <c r="M197" s="44"/>
      <c r="N197" s="44"/>
    </row>
    <row r="198" spans="8:14" s="4" customFormat="1">
      <c r="H198" s="43"/>
      <c r="I198" s="43"/>
      <c r="J198" s="43"/>
      <c r="K198" s="44"/>
      <c r="L198" s="44"/>
      <c r="M198" s="44"/>
      <c r="N198" s="44"/>
    </row>
    <row r="199" spans="8:14" s="4" customFormat="1">
      <c r="H199" s="43"/>
      <c r="I199" s="43"/>
      <c r="J199" s="43"/>
      <c r="K199" s="44"/>
      <c r="L199" s="44"/>
      <c r="M199" s="44"/>
      <c r="N199" s="44"/>
    </row>
    <row r="200" spans="8:14" s="4" customFormat="1">
      <c r="H200" s="43"/>
      <c r="I200" s="43"/>
      <c r="J200" s="43"/>
      <c r="K200" s="44"/>
      <c r="L200" s="44"/>
      <c r="M200" s="44"/>
      <c r="N200" s="44"/>
    </row>
    <row r="201" spans="8:14" s="4" customFormat="1">
      <c r="H201" s="43"/>
      <c r="I201" s="43"/>
      <c r="J201" s="43"/>
      <c r="K201" s="44"/>
      <c r="L201" s="44"/>
      <c r="M201" s="44"/>
      <c r="N201" s="44"/>
    </row>
    <row r="202" spans="8:14" s="4" customFormat="1">
      <c r="H202" s="43"/>
      <c r="I202" s="43"/>
      <c r="J202" s="43"/>
      <c r="K202" s="44"/>
      <c r="L202" s="44"/>
      <c r="M202" s="44"/>
      <c r="N202" s="44"/>
    </row>
    <row r="203" spans="8:14" s="4" customFormat="1">
      <c r="H203" s="43"/>
      <c r="I203" s="43"/>
      <c r="J203" s="43"/>
      <c r="K203" s="44"/>
      <c r="L203" s="44"/>
      <c r="M203" s="44"/>
      <c r="N203" s="44"/>
    </row>
    <row r="204" spans="8:14" s="4" customFormat="1">
      <c r="H204" s="43"/>
      <c r="I204" s="43"/>
      <c r="J204" s="43"/>
      <c r="K204" s="44"/>
      <c r="L204" s="44"/>
      <c r="M204" s="44"/>
      <c r="N204" s="44"/>
    </row>
    <row r="205" spans="8:14" s="4" customFormat="1">
      <c r="H205" s="43"/>
      <c r="I205" s="43"/>
      <c r="J205" s="43"/>
      <c r="K205" s="44"/>
      <c r="L205" s="44"/>
      <c r="M205" s="44"/>
      <c r="N205" s="44"/>
    </row>
    <row r="206" spans="8:14" s="4" customFormat="1">
      <c r="H206" s="43"/>
      <c r="I206" s="43"/>
      <c r="J206" s="43"/>
      <c r="K206" s="44"/>
      <c r="L206" s="44"/>
      <c r="M206" s="44"/>
      <c r="N206" s="44"/>
    </row>
    <row r="207" spans="8:14" s="4" customFormat="1">
      <c r="H207" s="43"/>
      <c r="I207" s="43"/>
      <c r="J207" s="43"/>
      <c r="K207" s="44"/>
      <c r="L207" s="44"/>
      <c r="M207" s="44"/>
      <c r="N207" s="44"/>
    </row>
    <row r="208" spans="8:14" s="4" customFormat="1">
      <c r="H208" s="43"/>
      <c r="I208" s="43"/>
      <c r="J208" s="43"/>
      <c r="K208" s="44"/>
      <c r="L208" s="44"/>
      <c r="M208" s="44"/>
      <c r="N208" s="44"/>
    </row>
    <row r="209" spans="8:14" s="4" customFormat="1">
      <c r="H209" s="43"/>
      <c r="I209" s="43"/>
      <c r="J209" s="43"/>
      <c r="K209" s="44"/>
      <c r="L209" s="44"/>
      <c r="M209" s="44"/>
      <c r="N209" s="44"/>
    </row>
    <row r="210" spans="8:14" s="4" customFormat="1">
      <c r="H210" s="43"/>
      <c r="I210" s="43"/>
      <c r="J210" s="43"/>
      <c r="K210" s="44"/>
      <c r="L210" s="44"/>
      <c r="M210" s="44"/>
      <c r="N210" s="44"/>
    </row>
    <row r="211" spans="8:14" s="4" customFormat="1">
      <c r="H211" s="43"/>
      <c r="I211" s="43"/>
      <c r="J211" s="43"/>
      <c r="K211" s="44"/>
      <c r="L211" s="44"/>
      <c r="M211" s="44"/>
      <c r="N211" s="44"/>
    </row>
    <row r="212" spans="8:14" s="4" customFormat="1">
      <c r="H212" s="43"/>
      <c r="I212" s="43"/>
      <c r="J212" s="43"/>
      <c r="K212" s="44"/>
      <c r="L212" s="44"/>
      <c r="M212" s="44"/>
      <c r="N212" s="44"/>
    </row>
    <row r="213" spans="8:14" s="4" customFormat="1">
      <c r="H213" s="43"/>
      <c r="I213" s="43"/>
      <c r="J213" s="43"/>
      <c r="K213" s="44"/>
      <c r="L213" s="44"/>
      <c r="M213" s="44"/>
      <c r="N213" s="44"/>
    </row>
    <row r="214" spans="8:14" s="4" customFormat="1">
      <c r="H214" s="43"/>
      <c r="I214" s="43"/>
      <c r="J214" s="43"/>
      <c r="K214" s="44"/>
      <c r="L214" s="44"/>
      <c r="M214" s="44"/>
      <c r="N214" s="44"/>
    </row>
    <row r="215" spans="8:14" s="4" customFormat="1">
      <c r="H215" s="43"/>
      <c r="I215" s="43"/>
      <c r="J215" s="43"/>
      <c r="K215" s="44"/>
      <c r="L215" s="44"/>
      <c r="M215" s="44"/>
      <c r="N215" s="44"/>
    </row>
    <row r="216" spans="8:14" s="4" customFormat="1">
      <c r="H216" s="43"/>
      <c r="I216" s="43"/>
      <c r="J216" s="43"/>
      <c r="K216" s="44"/>
      <c r="L216" s="44"/>
      <c r="M216" s="44"/>
      <c r="N216" s="44"/>
    </row>
    <row r="217" spans="8:14" s="4" customFormat="1">
      <c r="H217" s="43"/>
      <c r="I217" s="43"/>
      <c r="J217" s="43"/>
      <c r="K217" s="44"/>
      <c r="L217" s="44"/>
      <c r="M217" s="44"/>
      <c r="N217" s="44"/>
    </row>
    <row r="218" spans="8:14" s="4" customFormat="1">
      <c r="H218" s="43"/>
      <c r="I218" s="43"/>
      <c r="J218" s="43"/>
      <c r="K218" s="44"/>
      <c r="L218" s="44"/>
      <c r="M218" s="44"/>
      <c r="N218" s="44"/>
    </row>
    <row r="219" spans="8:14" s="4" customFormat="1">
      <c r="H219" s="43"/>
      <c r="I219" s="43"/>
      <c r="J219" s="43"/>
      <c r="K219" s="44"/>
      <c r="L219" s="44"/>
      <c r="M219" s="44"/>
      <c r="N219" s="44"/>
    </row>
    <row r="220" spans="8:14" s="4" customFormat="1">
      <c r="H220" s="43"/>
      <c r="I220" s="43"/>
      <c r="J220" s="43"/>
      <c r="K220" s="44"/>
      <c r="L220" s="44"/>
      <c r="M220" s="44"/>
      <c r="N220" s="44"/>
    </row>
    <row r="221" spans="8:14" s="4" customFormat="1">
      <c r="H221" s="43"/>
      <c r="I221" s="43"/>
      <c r="J221" s="43"/>
      <c r="K221" s="44"/>
      <c r="L221" s="44"/>
      <c r="M221" s="44"/>
      <c r="N221" s="44"/>
    </row>
    <row r="222" spans="8:14" s="4" customFormat="1">
      <c r="H222" s="43"/>
      <c r="I222" s="43"/>
      <c r="J222" s="43"/>
      <c r="K222" s="44"/>
      <c r="L222" s="44"/>
      <c r="M222" s="44"/>
      <c r="N222" s="44"/>
    </row>
    <row r="223" spans="8:14" s="4" customFormat="1">
      <c r="H223" s="43"/>
      <c r="I223" s="43"/>
      <c r="J223" s="43"/>
      <c r="K223" s="44"/>
      <c r="L223" s="44"/>
      <c r="M223" s="44"/>
      <c r="N223" s="44"/>
    </row>
    <row r="224" spans="8:14" s="4" customFormat="1">
      <c r="H224" s="43"/>
      <c r="I224" s="43"/>
      <c r="J224" s="43"/>
      <c r="K224" s="44"/>
      <c r="L224" s="44"/>
      <c r="M224" s="44"/>
      <c r="N224" s="44"/>
    </row>
    <row r="225" spans="8:14" s="4" customFormat="1">
      <c r="H225" s="43"/>
      <c r="I225" s="43"/>
      <c r="J225" s="43"/>
      <c r="K225" s="44"/>
      <c r="L225" s="44"/>
      <c r="M225" s="44"/>
      <c r="N225" s="44"/>
    </row>
    <row r="226" spans="8:14" s="4" customFormat="1">
      <c r="H226" s="43"/>
      <c r="I226" s="43"/>
      <c r="J226" s="43"/>
      <c r="K226" s="44"/>
      <c r="L226" s="44"/>
      <c r="M226" s="44"/>
      <c r="N226" s="44"/>
    </row>
    <row r="227" spans="8:14" s="4" customFormat="1">
      <c r="H227" s="43"/>
      <c r="I227" s="43"/>
      <c r="J227" s="43"/>
      <c r="K227" s="44"/>
      <c r="L227" s="44"/>
      <c r="M227" s="44"/>
      <c r="N227" s="44"/>
    </row>
    <row r="228" spans="8:14" s="4" customFormat="1">
      <c r="H228" s="43"/>
      <c r="I228" s="43"/>
      <c r="J228" s="43"/>
      <c r="K228" s="44"/>
      <c r="L228" s="44"/>
      <c r="M228" s="44"/>
      <c r="N228" s="44"/>
    </row>
    <row r="229" spans="8:14" s="4" customFormat="1">
      <c r="H229" s="43"/>
      <c r="I229" s="43"/>
      <c r="J229" s="43"/>
      <c r="K229" s="44"/>
      <c r="L229" s="44"/>
      <c r="M229" s="44"/>
      <c r="N229" s="44"/>
    </row>
    <row r="230" spans="8:14" s="4" customFormat="1">
      <c r="H230" s="43"/>
      <c r="I230" s="43"/>
      <c r="J230" s="43"/>
      <c r="K230" s="44"/>
      <c r="L230" s="44"/>
      <c r="M230" s="44"/>
      <c r="N230" s="44"/>
    </row>
    <row r="231" spans="8:14" s="4" customFormat="1">
      <c r="H231" s="43"/>
      <c r="I231" s="43"/>
      <c r="J231" s="43"/>
      <c r="K231" s="44"/>
      <c r="L231" s="44"/>
      <c r="M231" s="44"/>
      <c r="N231" s="44"/>
    </row>
    <row r="232" spans="8:14" s="4" customFormat="1">
      <c r="H232" s="43"/>
      <c r="I232" s="43"/>
      <c r="J232" s="43"/>
      <c r="K232" s="44"/>
      <c r="L232" s="44"/>
      <c r="M232" s="44"/>
      <c r="N232" s="44"/>
    </row>
    <row r="233" spans="8:14" s="4" customFormat="1">
      <c r="H233" s="43"/>
      <c r="I233" s="43"/>
      <c r="J233" s="43"/>
      <c r="K233" s="44"/>
      <c r="L233" s="44"/>
      <c r="M233" s="44"/>
      <c r="N233" s="44"/>
    </row>
    <row r="234" spans="8:14" s="4" customFormat="1">
      <c r="H234" s="43"/>
      <c r="I234" s="43"/>
      <c r="J234" s="43"/>
      <c r="K234" s="44"/>
      <c r="L234" s="44"/>
      <c r="M234" s="44"/>
      <c r="N234" s="44"/>
    </row>
    <row r="235" spans="8:14" s="4" customFormat="1">
      <c r="H235" s="43"/>
      <c r="I235" s="43"/>
      <c r="J235" s="43"/>
      <c r="K235" s="44"/>
      <c r="L235" s="44"/>
      <c r="M235" s="44"/>
      <c r="N235" s="44"/>
    </row>
    <row r="236" spans="8:14" s="4" customFormat="1">
      <c r="H236" s="43"/>
      <c r="I236" s="43"/>
      <c r="J236" s="43"/>
      <c r="K236" s="44"/>
      <c r="L236" s="44"/>
      <c r="M236" s="44"/>
      <c r="N236" s="44"/>
    </row>
    <row r="237" spans="8:14" s="4" customFormat="1">
      <c r="H237" s="43"/>
      <c r="I237" s="43"/>
      <c r="J237" s="43"/>
      <c r="K237" s="44"/>
      <c r="L237" s="44"/>
      <c r="M237" s="44"/>
      <c r="N237" s="44"/>
    </row>
    <row r="238" spans="8:14" s="4" customFormat="1">
      <c r="H238" s="43"/>
      <c r="I238" s="43"/>
      <c r="J238" s="43"/>
      <c r="K238" s="44"/>
      <c r="L238" s="44"/>
      <c r="M238" s="44"/>
      <c r="N238" s="44"/>
    </row>
    <row r="239" spans="8:14" s="4" customFormat="1">
      <c r="H239" s="43"/>
      <c r="I239" s="43"/>
      <c r="J239" s="43"/>
      <c r="K239" s="44"/>
      <c r="L239" s="44"/>
      <c r="M239" s="44"/>
      <c r="N239" s="44"/>
    </row>
    <row r="240" spans="8:14" s="4" customFormat="1">
      <c r="H240" s="43"/>
      <c r="I240" s="43"/>
      <c r="J240" s="43"/>
      <c r="K240" s="44"/>
      <c r="L240" s="44"/>
      <c r="M240" s="44"/>
      <c r="N240" s="44"/>
    </row>
    <row r="241" spans="8:14" s="4" customFormat="1">
      <c r="H241" s="43"/>
      <c r="I241" s="43"/>
      <c r="J241" s="43"/>
      <c r="K241" s="44"/>
      <c r="L241" s="44"/>
      <c r="M241" s="44"/>
      <c r="N241" s="44"/>
    </row>
    <row r="242" spans="8:14" s="4" customFormat="1">
      <c r="H242" s="43"/>
      <c r="I242" s="43"/>
      <c r="J242" s="43"/>
      <c r="K242" s="44"/>
      <c r="L242" s="44"/>
      <c r="M242" s="44"/>
      <c r="N242" s="44"/>
    </row>
    <row r="243" spans="8:14" s="4" customFormat="1">
      <c r="H243" s="43"/>
      <c r="I243" s="43"/>
      <c r="J243" s="43"/>
      <c r="K243" s="44"/>
      <c r="L243" s="44"/>
      <c r="M243" s="44"/>
      <c r="N243" s="44"/>
    </row>
    <row r="244" spans="8:14" s="4" customFormat="1">
      <c r="H244" s="43"/>
      <c r="I244" s="43"/>
      <c r="J244" s="43"/>
      <c r="K244" s="44"/>
      <c r="L244" s="44"/>
      <c r="M244" s="44"/>
      <c r="N244" s="44"/>
    </row>
    <row r="245" spans="8:14" s="4" customFormat="1">
      <c r="H245" s="43"/>
      <c r="I245" s="43"/>
      <c r="J245" s="43"/>
      <c r="K245" s="44"/>
      <c r="L245" s="44"/>
      <c r="M245" s="44"/>
      <c r="N245" s="44"/>
    </row>
    <row r="246" spans="8:14" s="4" customFormat="1">
      <c r="H246" s="43"/>
      <c r="I246" s="43"/>
      <c r="J246" s="43"/>
      <c r="K246" s="44"/>
      <c r="L246" s="44"/>
      <c r="M246" s="44"/>
      <c r="N246" s="44"/>
    </row>
    <row r="247" spans="8:14" s="4" customFormat="1">
      <c r="H247" s="43"/>
      <c r="I247" s="43"/>
      <c r="J247" s="43"/>
      <c r="K247" s="44"/>
      <c r="L247" s="44"/>
      <c r="M247" s="44"/>
      <c r="N247" s="44"/>
    </row>
    <row r="248" spans="8:14" s="4" customFormat="1">
      <c r="H248" s="43"/>
      <c r="I248" s="43"/>
      <c r="J248" s="43"/>
      <c r="K248" s="44"/>
      <c r="L248" s="44"/>
      <c r="M248" s="44"/>
      <c r="N248" s="44"/>
    </row>
    <row r="249" spans="8:14" s="4" customFormat="1">
      <c r="H249" s="43"/>
      <c r="I249" s="43"/>
      <c r="J249" s="43"/>
      <c r="K249" s="44"/>
      <c r="L249" s="44"/>
      <c r="M249" s="44"/>
      <c r="N249" s="44"/>
    </row>
    <row r="250" spans="8:14" s="4" customFormat="1">
      <c r="H250" s="43"/>
      <c r="I250" s="43"/>
      <c r="J250" s="43"/>
      <c r="K250" s="44"/>
      <c r="L250" s="44"/>
      <c r="M250" s="44"/>
      <c r="N250" s="44"/>
    </row>
    <row r="251" spans="8:14" s="4" customFormat="1">
      <c r="H251" s="43"/>
      <c r="I251" s="43"/>
      <c r="J251" s="43"/>
      <c r="K251" s="44"/>
      <c r="L251" s="44"/>
      <c r="M251" s="44"/>
      <c r="N251" s="44"/>
    </row>
    <row r="252" spans="8:14" s="4" customFormat="1">
      <c r="H252" s="43"/>
      <c r="I252" s="43"/>
      <c r="J252" s="43"/>
      <c r="K252" s="44"/>
      <c r="L252" s="44"/>
      <c r="M252" s="44"/>
      <c r="N252" s="44"/>
    </row>
    <row r="253" spans="8:14" s="4" customFormat="1">
      <c r="H253" s="43"/>
      <c r="I253" s="43"/>
      <c r="J253" s="43"/>
      <c r="K253" s="44"/>
      <c r="L253" s="44"/>
      <c r="M253" s="44"/>
      <c r="N253" s="44"/>
    </row>
    <row r="254" spans="8:14" s="4" customFormat="1">
      <c r="H254" s="43"/>
      <c r="I254" s="43"/>
      <c r="J254" s="43"/>
      <c r="K254" s="44"/>
      <c r="L254" s="44"/>
      <c r="M254" s="44"/>
      <c r="N254" s="44"/>
    </row>
    <row r="255" spans="8:14" s="4" customFormat="1">
      <c r="H255" s="43"/>
      <c r="I255" s="43"/>
      <c r="J255" s="43"/>
      <c r="K255" s="44"/>
      <c r="L255" s="44"/>
      <c r="M255" s="44"/>
      <c r="N255" s="44"/>
    </row>
    <row r="256" spans="8:14" s="4" customFormat="1">
      <c r="H256" s="43"/>
      <c r="I256" s="43"/>
      <c r="J256" s="43"/>
      <c r="K256" s="44"/>
      <c r="L256" s="44"/>
      <c r="M256" s="44"/>
      <c r="N256" s="44"/>
    </row>
    <row r="257" spans="8:14" s="4" customFormat="1">
      <c r="H257" s="43"/>
      <c r="I257" s="43"/>
      <c r="J257" s="43"/>
      <c r="K257" s="44"/>
      <c r="L257" s="44"/>
      <c r="M257" s="44"/>
      <c r="N257" s="44"/>
    </row>
    <row r="258" spans="8:14" s="4" customFormat="1">
      <c r="H258" s="43"/>
      <c r="I258" s="43"/>
      <c r="J258" s="43"/>
      <c r="K258" s="44"/>
      <c r="L258" s="44"/>
      <c r="M258" s="44"/>
      <c r="N258" s="44"/>
    </row>
    <row r="259" spans="8:14" s="4" customFormat="1">
      <c r="H259" s="43"/>
      <c r="I259" s="43"/>
      <c r="J259" s="43"/>
      <c r="K259" s="44"/>
      <c r="L259" s="44"/>
      <c r="M259" s="44"/>
      <c r="N259" s="44"/>
    </row>
    <row r="260" spans="8:14" s="4" customFormat="1">
      <c r="H260" s="43"/>
      <c r="I260" s="43"/>
      <c r="J260" s="43"/>
      <c r="K260" s="44"/>
      <c r="L260" s="44"/>
      <c r="M260" s="44"/>
      <c r="N260" s="44"/>
    </row>
    <row r="261" spans="8:14" s="4" customFormat="1">
      <c r="H261" s="43"/>
      <c r="I261" s="43"/>
      <c r="J261" s="43"/>
      <c r="K261" s="44"/>
      <c r="L261" s="44"/>
      <c r="M261" s="44"/>
      <c r="N261" s="44"/>
    </row>
    <row r="262" spans="8:14" s="4" customFormat="1">
      <c r="H262" s="43"/>
      <c r="I262" s="43"/>
      <c r="J262" s="43"/>
      <c r="K262" s="44"/>
      <c r="L262" s="44"/>
      <c r="M262" s="44"/>
      <c r="N262" s="44"/>
    </row>
    <row r="263" spans="8:14" s="4" customFormat="1">
      <c r="H263" s="43"/>
      <c r="I263" s="43"/>
      <c r="J263" s="43"/>
      <c r="K263" s="44"/>
      <c r="L263" s="44"/>
      <c r="M263" s="44"/>
      <c r="N263" s="44"/>
    </row>
    <row r="264" spans="8:14" s="4" customFormat="1">
      <c r="H264" s="43"/>
      <c r="I264" s="43"/>
      <c r="J264" s="43"/>
      <c r="K264" s="44"/>
      <c r="L264" s="44"/>
      <c r="M264" s="44"/>
      <c r="N264" s="44"/>
    </row>
    <row r="265" spans="8:14" s="4" customFormat="1">
      <c r="H265" s="43"/>
      <c r="I265" s="43"/>
      <c r="J265" s="43"/>
      <c r="K265" s="44"/>
      <c r="L265" s="44"/>
      <c r="M265" s="44"/>
      <c r="N265" s="44"/>
    </row>
    <row r="266" spans="8:14" s="4" customFormat="1">
      <c r="H266" s="43"/>
      <c r="I266" s="43"/>
      <c r="J266" s="43"/>
      <c r="K266" s="44"/>
      <c r="L266" s="44"/>
      <c r="M266" s="44"/>
      <c r="N266" s="44"/>
    </row>
    <row r="267" spans="8:14" s="4" customFormat="1">
      <c r="H267" s="43"/>
      <c r="I267" s="43"/>
      <c r="J267" s="43"/>
      <c r="K267" s="44"/>
      <c r="L267" s="44"/>
      <c r="M267" s="44"/>
      <c r="N267" s="44"/>
    </row>
    <row r="268" spans="8:14" s="4" customFormat="1">
      <c r="H268" s="43"/>
      <c r="I268" s="43"/>
      <c r="J268" s="43"/>
      <c r="K268" s="44"/>
      <c r="L268" s="44"/>
      <c r="M268" s="44"/>
      <c r="N268" s="44"/>
    </row>
    <row r="269" spans="8:14" s="4" customFormat="1">
      <c r="H269" s="43"/>
      <c r="I269" s="43"/>
      <c r="J269" s="43"/>
      <c r="K269" s="44"/>
      <c r="L269" s="44"/>
      <c r="M269" s="44"/>
      <c r="N269" s="44"/>
    </row>
    <row r="270" spans="8:14" s="4" customFormat="1">
      <c r="H270" s="43"/>
      <c r="I270" s="43"/>
      <c r="J270" s="43"/>
      <c r="K270" s="44"/>
      <c r="L270" s="44"/>
      <c r="M270" s="44"/>
      <c r="N270" s="44"/>
    </row>
    <row r="271" spans="8:14" s="4" customFormat="1">
      <c r="H271" s="43"/>
      <c r="I271" s="43"/>
      <c r="J271" s="43"/>
      <c r="K271" s="44"/>
      <c r="L271" s="44"/>
      <c r="M271" s="44"/>
      <c r="N271" s="44"/>
    </row>
    <row r="272" spans="8:14" s="4" customFormat="1">
      <c r="H272" s="43"/>
      <c r="I272" s="43"/>
      <c r="J272" s="43"/>
      <c r="K272" s="44"/>
      <c r="L272" s="44"/>
      <c r="M272" s="44"/>
      <c r="N272" s="44"/>
    </row>
    <row r="273" spans="8:14" s="4" customFormat="1">
      <c r="H273" s="43"/>
      <c r="I273" s="43"/>
      <c r="J273" s="43"/>
      <c r="K273" s="44"/>
      <c r="L273" s="44"/>
      <c r="M273" s="44"/>
      <c r="N273" s="44"/>
    </row>
    <row r="274" spans="8:14" s="4" customFormat="1">
      <c r="H274" s="43"/>
      <c r="I274" s="43"/>
      <c r="J274" s="43"/>
      <c r="K274" s="44"/>
      <c r="L274" s="44"/>
      <c r="M274" s="44"/>
      <c r="N274" s="44"/>
    </row>
    <row r="275" spans="8:14" s="4" customFormat="1">
      <c r="H275" s="43"/>
      <c r="I275" s="43"/>
      <c r="J275" s="43"/>
      <c r="K275" s="44"/>
      <c r="L275" s="44"/>
      <c r="M275" s="44"/>
      <c r="N275" s="44"/>
    </row>
    <row r="276" spans="8:14" s="4" customFormat="1">
      <c r="H276" s="43"/>
      <c r="I276" s="43"/>
      <c r="J276" s="43"/>
      <c r="K276" s="44"/>
      <c r="L276" s="44"/>
      <c r="M276" s="44"/>
      <c r="N276" s="44"/>
    </row>
    <row r="277" spans="8:14" s="4" customFormat="1">
      <c r="H277" s="43"/>
      <c r="I277" s="43"/>
      <c r="J277" s="43"/>
      <c r="K277" s="44"/>
      <c r="L277" s="44"/>
      <c r="M277" s="44"/>
      <c r="N277" s="44"/>
    </row>
    <row r="278" spans="8:14" s="4" customFormat="1">
      <c r="H278" s="43"/>
      <c r="I278" s="43"/>
      <c r="J278" s="43"/>
      <c r="K278" s="44"/>
      <c r="L278" s="44"/>
      <c r="M278" s="44"/>
      <c r="N278" s="44"/>
    </row>
    <row r="279" spans="8:14" s="4" customFormat="1">
      <c r="H279" s="43"/>
      <c r="I279" s="43"/>
      <c r="J279" s="43"/>
      <c r="K279" s="44"/>
      <c r="L279" s="44"/>
      <c r="M279" s="44"/>
      <c r="N279" s="44"/>
    </row>
    <row r="280" spans="8:14" s="4" customFormat="1">
      <c r="H280" s="43"/>
      <c r="I280" s="43"/>
      <c r="J280" s="43"/>
      <c r="K280" s="44"/>
      <c r="L280" s="44"/>
      <c r="M280" s="44"/>
      <c r="N280" s="44"/>
    </row>
    <row r="281" spans="8:14" s="4" customFormat="1">
      <c r="H281" s="43"/>
      <c r="I281" s="43"/>
      <c r="J281" s="43"/>
      <c r="K281" s="44"/>
      <c r="L281" s="44"/>
      <c r="M281" s="44"/>
      <c r="N281" s="44"/>
    </row>
    <row r="282" spans="8:14" s="4" customFormat="1">
      <c r="H282" s="43"/>
      <c r="I282" s="43"/>
      <c r="J282" s="43"/>
      <c r="K282" s="44"/>
      <c r="L282" s="44"/>
      <c r="M282" s="44"/>
      <c r="N282" s="44"/>
    </row>
    <row r="283" spans="8:14" s="4" customFormat="1">
      <c r="H283" s="43"/>
      <c r="I283" s="43"/>
      <c r="J283" s="43"/>
      <c r="K283" s="44"/>
      <c r="L283" s="44"/>
      <c r="M283" s="44"/>
      <c r="N283" s="44"/>
    </row>
    <row r="284" spans="8:14" s="4" customFormat="1">
      <c r="H284" s="43"/>
      <c r="I284" s="43"/>
      <c r="J284" s="43"/>
      <c r="K284" s="44"/>
      <c r="L284" s="44"/>
      <c r="M284" s="44"/>
      <c r="N284" s="44"/>
    </row>
    <row r="285" spans="8:14" s="4" customFormat="1">
      <c r="H285" s="43"/>
      <c r="I285" s="43"/>
      <c r="J285" s="43"/>
      <c r="K285" s="44"/>
      <c r="L285" s="44"/>
      <c r="M285" s="44"/>
      <c r="N285" s="44"/>
    </row>
    <row r="286" spans="8:14" s="4" customFormat="1">
      <c r="H286" s="43"/>
      <c r="I286" s="43"/>
      <c r="J286" s="43"/>
      <c r="K286" s="44"/>
      <c r="L286" s="44"/>
      <c r="M286" s="44"/>
      <c r="N286" s="44"/>
    </row>
    <row r="287" spans="8:14" s="4" customFormat="1">
      <c r="H287" s="43"/>
      <c r="I287" s="43"/>
      <c r="J287" s="43"/>
      <c r="K287" s="44"/>
      <c r="L287" s="44"/>
      <c r="M287" s="44"/>
      <c r="N287" s="44"/>
    </row>
    <row r="288" spans="8:14" s="4" customFormat="1">
      <c r="H288" s="43"/>
      <c r="I288" s="43"/>
      <c r="J288" s="43"/>
      <c r="K288" s="44"/>
      <c r="L288" s="44"/>
      <c r="M288" s="44"/>
      <c r="N288" s="44"/>
    </row>
    <row r="289" spans="8:14" s="4" customFormat="1">
      <c r="H289" s="43"/>
      <c r="I289" s="43"/>
      <c r="J289" s="43"/>
      <c r="K289" s="44"/>
      <c r="L289" s="44"/>
      <c r="M289" s="44"/>
      <c r="N289" s="44"/>
    </row>
    <row r="290" spans="8:14" s="4" customFormat="1">
      <c r="H290" s="43"/>
      <c r="I290" s="43"/>
      <c r="J290" s="43"/>
      <c r="K290" s="44"/>
      <c r="L290" s="44"/>
      <c r="M290" s="44"/>
      <c r="N290" s="44"/>
    </row>
    <row r="291" spans="8:14" s="4" customFormat="1">
      <c r="H291" s="43"/>
      <c r="I291" s="43"/>
      <c r="J291" s="43"/>
      <c r="K291" s="44"/>
      <c r="L291" s="44"/>
      <c r="M291" s="44"/>
      <c r="N291" s="44"/>
    </row>
    <row r="292" spans="8:14" s="4" customFormat="1">
      <c r="H292" s="43"/>
      <c r="I292" s="43"/>
      <c r="J292" s="43"/>
      <c r="K292" s="44"/>
      <c r="L292" s="44"/>
      <c r="M292" s="44"/>
      <c r="N292" s="44"/>
    </row>
    <row r="293" spans="8:14" s="4" customFormat="1">
      <c r="H293" s="43"/>
      <c r="I293" s="43"/>
      <c r="J293" s="43"/>
      <c r="K293" s="44"/>
      <c r="L293" s="44"/>
      <c r="M293" s="44"/>
      <c r="N293" s="44"/>
    </row>
    <row r="294" spans="8:14" s="4" customFormat="1">
      <c r="H294" s="43"/>
      <c r="I294" s="43"/>
      <c r="J294" s="43"/>
      <c r="K294" s="44"/>
      <c r="L294" s="44"/>
      <c r="M294" s="44"/>
      <c r="N294" s="44"/>
    </row>
    <row r="295" spans="8:14" s="4" customFormat="1">
      <c r="H295" s="43"/>
      <c r="I295" s="43"/>
      <c r="J295" s="43"/>
      <c r="K295" s="44"/>
      <c r="L295" s="44"/>
      <c r="M295" s="44"/>
      <c r="N295" s="44"/>
    </row>
    <row r="296" spans="8:14" s="4" customFormat="1">
      <c r="H296" s="43"/>
      <c r="I296" s="43"/>
      <c r="J296" s="43"/>
      <c r="K296" s="44"/>
      <c r="L296" s="44"/>
      <c r="M296" s="44"/>
      <c r="N296" s="44"/>
    </row>
    <row r="297" spans="8:14" s="4" customFormat="1">
      <c r="H297" s="43"/>
      <c r="I297" s="43"/>
      <c r="J297" s="43"/>
      <c r="K297" s="44"/>
      <c r="L297" s="44"/>
      <c r="M297" s="44"/>
      <c r="N297" s="44"/>
    </row>
    <row r="298" spans="8:14" s="4" customFormat="1">
      <c r="H298" s="43"/>
      <c r="I298" s="43"/>
      <c r="J298" s="43"/>
      <c r="K298" s="44"/>
      <c r="L298" s="44"/>
      <c r="M298" s="44"/>
      <c r="N298" s="44"/>
    </row>
    <row r="299" spans="8:14" s="4" customFormat="1">
      <c r="H299" s="43"/>
      <c r="I299" s="43"/>
      <c r="J299" s="43"/>
      <c r="K299" s="44"/>
      <c r="L299" s="44"/>
      <c r="M299" s="44"/>
      <c r="N299" s="44"/>
    </row>
    <row r="300" spans="8:14" s="4" customFormat="1">
      <c r="H300" s="43"/>
      <c r="I300" s="43"/>
      <c r="J300" s="43"/>
      <c r="K300" s="44"/>
      <c r="L300" s="44"/>
      <c r="M300" s="44"/>
      <c r="N300" s="44"/>
    </row>
    <row r="301" spans="8:14" s="4" customFormat="1">
      <c r="H301" s="43"/>
      <c r="I301" s="43"/>
      <c r="J301" s="43"/>
      <c r="K301" s="44"/>
      <c r="L301" s="44"/>
      <c r="M301" s="44"/>
      <c r="N301" s="44"/>
    </row>
    <row r="302" spans="8:14" s="4" customFormat="1">
      <c r="H302" s="43"/>
      <c r="I302" s="43"/>
      <c r="J302" s="43"/>
      <c r="K302" s="44"/>
      <c r="L302" s="44"/>
      <c r="M302" s="44"/>
      <c r="N302" s="44"/>
    </row>
    <row r="303" spans="8:14" s="4" customFormat="1">
      <c r="H303" s="43"/>
      <c r="I303" s="43"/>
      <c r="J303" s="43"/>
      <c r="K303" s="44"/>
      <c r="L303" s="44"/>
      <c r="M303" s="44"/>
      <c r="N303" s="44"/>
    </row>
    <row r="304" spans="8:14" s="4" customFormat="1">
      <c r="H304" s="43"/>
      <c r="I304" s="43"/>
      <c r="J304" s="43"/>
      <c r="K304" s="44"/>
      <c r="L304" s="44"/>
      <c r="M304" s="44"/>
      <c r="N304" s="44"/>
    </row>
    <row r="305" spans="8:14" s="4" customFormat="1">
      <c r="H305" s="43"/>
      <c r="I305" s="43"/>
      <c r="J305" s="43"/>
      <c r="K305" s="44"/>
      <c r="L305" s="44"/>
      <c r="M305" s="44"/>
      <c r="N305" s="44"/>
    </row>
    <row r="306" spans="8:14" s="4" customFormat="1">
      <c r="H306" s="43"/>
      <c r="I306" s="43"/>
      <c r="J306" s="43"/>
      <c r="K306" s="44"/>
      <c r="L306" s="44"/>
      <c r="M306" s="44"/>
      <c r="N306" s="44"/>
    </row>
    <row r="307" spans="8:14" s="4" customFormat="1">
      <c r="H307" s="43"/>
      <c r="I307" s="43"/>
      <c r="J307" s="43"/>
      <c r="K307" s="44"/>
      <c r="L307" s="44"/>
      <c r="M307" s="44"/>
      <c r="N307" s="44"/>
    </row>
    <row r="308" spans="8:14" s="4" customFormat="1">
      <c r="H308" s="43"/>
      <c r="I308" s="43"/>
      <c r="J308" s="43"/>
      <c r="K308" s="44"/>
      <c r="L308" s="44"/>
      <c r="M308" s="44"/>
      <c r="N308" s="44"/>
    </row>
    <row r="309" spans="8:14" s="4" customFormat="1">
      <c r="H309" s="43"/>
      <c r="I309" s="43"/>
      <c r="J309" s="43"/>
      <c r="K309" s="44"/>
      <c r="L309" s="44"/>
      <c r="M309" s="44"/>
      <c r="N309" s="44"/>
    </row>
    <row r="310" spans="8:14" s="4" customFormat="1">
      <c r="H310" s="43"/>
      <c r="I310" s="43"/>
      <c r="J310" s="43"/>
      <c r="K310" s="44"/>
      <c r="L310" s="44"/>
      <c r="M310" s="44"/>
      <c r="N310" s="44"/>
    </row>
    <row r="311" spans="8:14" s="4" customFormat="1">
      <c r="H311" s="43"/>
      <c r="I311" s="43"/>
      <c r="J311" s="43"/>
      <c r="K311" s="44"/>
      <c r="L311" s="44"/>
      <c r="M311" s="44"/>
      <c r="N311" s="44"/>
    </row>
    <row r="312" spans="8:14" s="4" customFormat="1">
      <c r="H312" s="43"/>
      <c r="I312" s="43"/>
      <c r="J312" s="43"/>
      <c r="K312" s="44"/>
      <c r="L312" s="44"/>
      <c r="M312" s="44"/>
      <c r="N312" s="44"/>
    </row>
    <row r="313" spans="8:14" s="4" customFormat="1">
      <c r="H313" s="43"/>
      <c r="I313" s="43"/>
      <c r="J313" s="43"/>
      <c r="K313" s="44"/>
      <c r="L313" s="44"/>
      <c r="M313" s="44"/>
      <c r="N313" s="44"/>
    </row>
    <row r="314" spans="8:14" s="4" customFormat="1">
      <c r="H314" s="43"/>
      <c r="I314" s="43"/>
      <c r="J314" s="43"/>
      <c r="K314" s="44"/>
      <c r="L314" s="44"/>
      <c r="M314" s="44"/>
      <c r="N314" s="44"/>
    </row>
    <row r="315" spans="8:14" s="4" customFormat="1">
      <c r="H315" s="43"/>
      <c r="I315" s="43"/>
      <c r="J315" s="43"/>
      <c r="K315" s="44"/>
      <c r="L315" s="44"/>
      <c r="M315" s="44"/>
      <c r="N315" s="44"/>
    </row>
    <row r="316" spans="8:14" s="4" customFormat="1">
      <c r="H316" s="43"/>
      <c r="I316" s="43"/>
      <c r="J316" s="43"/>
      <c r="K316" s="44"/>
      <c r="L316" s="44"/>
      <c r="M316" s="44"/>
      <c r="N316" s="44"/>
    </row>
    <row r="317" spans="8:14" s="4" customFormat="1">
      <c r="H317" s="43"/>
      <c r="I317" s="43"/>
      <c r="J317" s="43"/>
      <c r="K317" s="44"/>
      <c r="L317" s="44"/>
      <c r="M317" s="44"/>
      <c r="N317" s="44"/>
    </row>
    <row r="318" spans="8:14" s="4" customFormat="1">
      <c r="H318" s="43"/>
      <c r="I318" s="43"/>
      <c r="J318" s="43"/>
      <c r="K318" s="44"/>
      <c r="L318" s="44"/>
      <c r="M318" s="44"/>
      <c r="N318" s="44"/>
    </row>
    <row r="319" spans="8:14" s="4" customFormat="1">
      <c r="H319" s="43"/>
      <c r="I319" s="43"/>
      <c r="J319" s="43"/>
      <c r="K319" s="44"/>
      <c r="L319" s="44"/>
      <c r="M319" s="44"/>
      <c r="N319" s="44"/>
    </row>
    <row r="320" spans="8:14" s="4" customFormat="1">
      <c r="H320" s="43"/>
      <c r="I320" s="43"/>
      <c r="J320" s="43"/>
      <c r="K320" s="44"/>
      <c r="L320" s="44"/>
      <c r="M320" s="44"/>
      <c r="N320" s="44"/>
    </row>
    <row r="321" spans="8:14" s="4" customFormat="1">
      <c r="H321" s="43"/>
      <c r="I321" s="43"/>
      <c r="J321" s="43"/>
      <c r="K321" s="44"/>
      <c r="L321" s="44"/>
      <c r="M321" s="44"/>
      <c r="N321" s="44"/>
    </row>
    <row r="322" spans="8:14" s="4" customFormat="1">
      <c r="H322" s="43"/>
      <c r="I322" s="43"/>
      <c r="J322" s="43"/>
      <c r="K322" s="44"/>
      <c r="L322" s="44"/>
      <c r="M322" s="44"/>
      <c r="N322" s="44"/>
    </row>
    <row r="323" spans="8:14" s="4" customFormat="1">
      <c r="H323" s="43"/>
      <c r="I323" s="43"/>
      <c r="J323" s="43"/>
      <c r="K323" s="44"/>
      <c r="L323" s="44"/>
      <c r="M323" s="44"/>
      <c r="N323" s="44"/>
    </row>
    <row r="324" spans="8:14" s="4" customFormat="1">
      <c r="H324" s="43"/>
      <c r="I324" s="43"/>
      <c r="J324" s="43"/>
      <c r="K324" s="44"/>
      <c r="L324" s="44"/>
      <c r="M324" s="44"/>
      <c r="N324" s="44"/>
    </row>
    <row r="325" spans="8:14" s="4" customFormat="1">
      <c r="H325" s="43"/>
      <c r="I325" s="43"/>
      <c r="J325" s="43"/>
      <c r="K325" s="44"/>
      <c r="L325" s="44"/>
      <c r="M325" s="44"/>
      <c r="N325" s="44"/>
    </row>
    <row r="326" spans="8:14" s="4" customFormat="1">
      <c r="H326" s="43"/>
      <c r="I326" s="43"/>
      <c r="J326" s="43"/>
      <c r="K326" s="44"/>
      <c r="L326" s="44"/>
      <c r="M326" s="44"/>
      <c r="N326" s="44"/>
    </row>
    <row r="327" spans="8:14" s="4" customFormat="1">
      <c r="H327" s="43"/>
      <c r="I327" s="43"/>
      <c r="J327" s="43"/>
      <c r="K327" s="44"/>
      <c r="L327" s="44"/>
      <c r="M327" s="44"/>
      <c r="N327" s="44"/>
    </row>
    <row r="328" spans="8:14" s="4" customFormat="1">
      <c r="H328" s="43"/>
      <c r="I328" s="43"/>
      <c r="J328" s="43"/>
      <c r="K328" s="44"/>
      <c r="L328" s="44"/>
      <c r="M328" s="44"/>
      <c r="N328" s="44"/>
    </row>
    <row r="329" spans="8:14" s="4" customFormat="1">
      <c r="H329" s="43"/>
      <c r="I329" s="43"/>
      <c r="J329" s="43"/>
      <c r="K329" s="44"/>
      <c r="L329" s="44"/>
      <c r="M329" s="44"/>
      <c r="N329" s="44"/>
    </row>
    <row r="330" spans="8:14" s="4" customFormat="1">
      <c r="H330" s="43"/>
      <c r="I330" s="43"/>
      <c r="J330" s="43"/>
      <c r="K330" s="44"/>
      <c r="L330" s="44"/>
      <c r="M330" s="44"/>
      <c r="N330" s="44"/>
    </row>
    <row r="331" spans="8:14" s="4" customFormat="1">
      <c r="H331" s="43"/>
      <c r="I331" s="43"/>
      <c r="J331" s="43"/>
      <c r="K331" s="44"/>
      <c r="L331" s="44"/>
      <c r="M331" s="44"/>
      <c r="N331" s="44"/>
    </row>
    <row r="332" spans="8:14" s="4" customFormat="1">
      <c r="H332" s="43"/>
      <c r="I332" s="43"/>
      <c r="J332" s="43"/>
      <c r="K332" s="44"/>
      <c r="L332" s="44"/>
      <c r="M332" s="44"/>
      <c r="N332" s="44"/>
    </row>
    <row r="333" spans="8:14" s="4" customFormat="1">
      <c r="H333" s="43"/>
      <c r="I333" s="43"/>
      <c r="J333" s="43"/>
      <c r="K333" s="44"/>
      <c r="L333" s="44"/>
      <c r="M333" s="44"/>
      <c r="N333" s="44"/>
    </row>
    <row r="334" spans="8:14" s="4" customFormat="1">
      <c r="H334" s="43"/>
      <c r="I334" s="43"/>
      <c r="J334" s="43"/>
      <c r="K334" s="44"/>
      <c r="L334" s="44"/>
      <c r="M334" s="44"/>
      <c r="N334" s="44"/>
    </row>
    <row r="335" spans="8:14" s="4" customFormat="1">
      <c r="H335" s="43"/>
      <c r="I335" s="43"/>
      <c r="J335" s="43"/>
      <c r="K335" s="44"/>
      <c r="L335" s="44"/>
      <c r="M335" s="44"/>
      <c r="N335" s="44"/>
    </row>
    <row r="336" spans="8:14" s="4" customFormat="1">
      <c r="H336" s="43"/>
      <c r="I336" s="43"/>
      <c r="J336" s="43"/>
      <c r="K336" s="44"/>
      <c r="L336" s="44"/>
      <c r="M336" s="44"/>
      <c r="N336" s="44"/>
    </row>
    <row r="337" spans="8:14" s="4" customFormat="1">
      <c r="H337" s="43"/>
      <c r="I337" s="43"/>
      <c r="J337" s="43"/>
      <c r="K337" s="44"/>
      <c r="L337" s="44"/>
      <c r="M337" s="44"/>
      <c r="N337" s="44"/>
    </row>
    <row r="338" spans="8:14" s="4" customFormat="1">
      <c r="H338" s="43"/>
      <c r="I338" s="43"/>
      <c r="J338" s="43"/>
      <c r="K338" s="44"/>
      <c r="L338" s="44"/>
      <c r="M338" s="44"/>
      <c r="N338" s="44"/>
    </row>
    <row r="339" spans="8:14" s="4" customFormat="1">
      <c r="H339" s="43"/>
      <c r="I339" s="43"/>
      <c r="J339" s="43"/>
      <c r="K339" s="44"/>
      <c r="L339" s="44"/>
      <c r="M339" s="44"/>
      <c r="N339" s="44"/>
    </row>
    <row r="340" spans="8:14" s="4" customFormat="1">
      <c r="H340" s="43"/>
      <c r="I340" s="43"/>
      <c r="J340" s="43"/>
      <c r="K340" s="44"/>
      <c r="L340" s="44"/>
      <c r="M340" s="44"/>
      <c r="N340" s="44"/>
    </row>
    <row r="341" spans="8:14" s="4" customFormat="1">
      <c r="H341" s="43"/>
      <c r="I341" s="43"/>
      <c r="J341" s="43"/>
      <c r="K341" s="44"/>
      <c r="L341" s="44"/>
      <c r="M341" s="44"/>
      <c r="N341" s="44"/>
    </row>
    <row r="342" spans="8:14" s="4" customFormat="1">
      <c r="H342" s="43"/>
      <c r="I342" s="43"/>
      <c r="J342" s="43"/>
      <c r="K342" s="44"/>
      <c r="L342" s="44"/>
      <c r="M342" s="44"/>
      <c r="N342" s="44"/>
    </row>
    <row r="343" spans="8:14" s="4" customFormat="1">
      <c r="H343" s="43"/>
      <c r="I343" s="43"/>
      <c r="J343" s="43"/>
      <c r="K343" s="44"/>
      <c r="L343" s="44"/>
      <c r="M343" s="44"/>
      <c r="N343" s="44"/>
    </row>
    <row r="344" spans="8:14" s="4" customFormat="1">
      <c r="H344" s="43"/>
      <c r="I344" s="43"/>
      <c r="J344" s="43"/>
      <c r="K344" s="44"/>
      <c r="L344" s="44"/>
      <c r="M344" s="44"/>
      <c r="N344" s="44"/>
    </row>
    <row r="345" spans="8:14" s="4" customFormat="1">
      <c r="H345" s="43"/>
      <c r="I345" s="43"/>
      <c r="J345" s="43"/>
      <c r="K345" s="44"/>
      <c r="L345" s="44"/>
      <c r="M345" s="44"/>
      <c r="N345" s="44"/>
    </row>
    <row r="346" spans="8:14" s="4" customFormat="1">
      <c r="H346" s="43"/>
      <c r="I346" s="43"/>
      <c r="J346" s="43"/>
      <c r="K346" s="44"/>
      <c r="L346" s="44"/>
      <c r="M346" s="44"/>
      <c r="N346" s="44"/>
    </row>
    <row r="347" spans="8:14" s="4" customFormat="1">
      <c r="H347" s="43"/>
      <c r="I347" s="43"/>
      <c r="J347" s="43"/>
      <c r="K347" s="44"/>
      <c r="L347" s="44"/>
      <c r="M347" s="44"/>
      <c r="N347" s="44"/>
    </row>
    <row r="348" spans="8:14" s="4" customFormat="1">
      <c r="H348" s="43"/>
      <c r="I348" s="43"/>
      <c r="J348" s="43"/>
      <c r="K348" s="44"/>
      <c r="L348" s="44"/>
      <c r="M348" s="44"/>
      <c r="N348" s="44"/>
    </row>
    <row r="349" spans="8:14" s="4" customFormat="1">
      <c r="H349" s="43"/>
      <c r="I349" s="43"/>
      <c r="J349" s="43"/>
      <c r="K349" s="44"/>
      <c r="L349" s="44"/>
      <c r="M349" s="44"/>
      <c r="N349" s="44"/>
    </row>
    <row r="350" spans="8:14" s="4" customFormat="1">
      <c r="H350" s="43"/>
      <c r="I350" s="43"/>
      <c r="J350" s="43"/>
      <c r="K350" s="44"/>
      <c r="L350" s="44"/>
      <c r="M350" s="44"/>
      <c r="N350" s="44"/>
    </row>
    <row r="351" spans="8:14" s="4" customFormat="1">
      <c r="H351" s="43"/>
      <c r="I351" s="43"/>
      <c r="J351" s="43"/>
      <c r="K351" s="44"/>
      <c r="L351" s="44"/>
      <c r="M351" s="44"/>
      <c r="N351" s="44"/>
    </row>
    <row r="352" spans="8:14" s="4" customFormat="1">
      <c r="H352" s="43"/>
      <c r="I352" s="43"/>
      <c r="J352" s="43"/>
      <c r="K352" s="44"/>
      <c r="L352" s="44"/>
      <c r="M352" s="44"/>
      <c r="N352" s="44"/>
    </row>
    <row r="353" spans="4:35">
      <c r="D353" s="4"/>
      <c r="E353" s="4"/>
      <c r="F353" s="4"/>
      <c r="G353" s="4"/>
      <c r="O353" s="4"/>
      <c r="X353" s="4"/>
      <c r="AC353" s="4"/>
      <c r="AD353" s="4"/>
      <c r="AE353" s="4"/>
      <c r="AF353" s="4"/>
      <c r="AG353" s="4"/>
      <c r="AH353" s="4"/>
      <c r="AI353" s="4"/>
    </row>
    <row r="354" spans="4:35">
      <c r="AD354" s="4"/>
      <c r="AE354" s="4"/>
      <c r="AF354" s="4"/>
      <c r="AG354" s="4"/>
      <c r="AH354" s="4"/>
      <c r="AI354" s="4"/>
    </row>
    <row r="355" spans="4:35">
      <c r="AD355" s="4"/>
      <c r="AE355" s="4"/>
      <c r="AF355" s="4"/>
      <c r="AG355" s="4"/>
      <c r="AH355" s="4"/>
      <c r="AI355" s="4"/>
    </row>
    <row r="356" spans="4:35">
      <c r="AD356" s="4"/>
      <c r="AE356" s="4"/>
      <c r="AF356" s="4"/>
      <c r="AG356" s="4"/>
      <c r="AH356" s="4"/>
      <c r="AI356" s="4"/>
    </row>
    <row r="357" spans="4:35">
      <c r="AD357" s="4"/>
      <c r="AE357" s="4"/>
      <c r="AF357" s="4"/>
      <c r="AG357" s="4"/>
      <c r="AH357" s="4"/>
      <c r="AI357" s="4"/>
    </row>
    <row r="358" spans="4:35">
      <c r="AD358" s="4"/>
      <c r="AE358" s="4"/>
      <c r="AF358" s="4"/>
      <c r="AG358" s="4"/>
      <c r="AH358" s="4"/>
      <c r="AI358" s="4"/>
    </row>
    <row r="359" spans="4:35">
      <c r="AD359" s="4"/>
      <c r="AE359" s="4"/>
      <c r="AF359" s="4"/>
      <c r="AG359" s="4"/>
      <c r="AH359" s="4"/>
      <c r="AI359" s="4"/>
    </row>
    <row r="360" spans="4:35">
      <c r="AD360" s="4"/>
      <c r="AE360" s="4"/>
      <c r="AF360" s="4"/>
      <c r="AG360" s="4"/>
      <c r="AH360" s="4"/>
      <c r="AI360" s="4"/>
    </row>
    <row r="361" spans="4:35">
      <c r="AD361" s="4"/>
      <c r="AE361" s="4"/>
      <c r="AF361" s="4"/>
      <c r="AG361" s="4"/>
      <c r="AH361" s="4"/>
      <c r="AI361" s="4"/>
    </row>
    <row r="362" spans="4:35">
      <c r="AD362" s="4"/>
      <c r="AE362" s="4"/>
      <c r="AF362" s="4"/>
      <c r="AG362" s="4"/>
      <c r="AH362" s="4"/>
      <c r="AI362" s="4"/>
    </row>
    <row r="363" spans="4:35">
      <c r="AD363" s="4"/>
      <c r="AE363" s="4"/>
      <c r="AF363" s="4"/>
      <c r="AG363" s="4"/>
      <c r="AH363" s="4"/>
      <c r="AI363" s="4"/>
    </row>
    <row r="364" spans="4:35">
      <c r="AD364" s="4"/>
      <c r="AE364" s="4"/>
      <c r="AF364" s="4"/>
      <c r="AG364" s="4"/>
      <c r="AH364" s="4"/>
      <c r="AI364" s="4"/>
    </row>
    <row r="365" spans="4:35">
      <c r="AD365" s="4"/>
      <c r="AE365" s="4"/>
      <c r="AF365" s="4"/>
      <c r="AG365" s="4"/>
      <c r="AH365" s="4"/>
      <c r="AI365" s="4"/>
    </row>
    <row r="366" spans="4:35">
      <c r="AD366" s="4"/>
      <c r="AE366" s="4"/>
      <c r="AF366" s="4"/>
      <c r="AG366" s="4"/>
      <c r="AH366" s="4"/>
      <c r="AI366" s="4"/>
    </row>
    <row r="367" spans="4:35">
      <c r="AD367" s="4"/>
      <c r="AE367" s="4"/>
      <c r="AF367" s="4"/>
      <c r="AG367" s="4"/>
      <c r="AH367" s="4"/>
      <c r="AI367" s="4"/>
    </row>
    <row r="368" spans="4:35">
      <c r="AD368" s="4"/>
      <c r="AE368" s="4"/>
      <c r="AF368" s="4"/>
      <c r="AG368" s="4"/>
      <c r="AH368" s="4"/>
      <c r="AI368" s="4"/>
    </row>
    <row r="369" spans="30:35">
      <c r="AD369" s="4"/>
      <c r="AE369" s="4"/>
      <c r="AF369" s="4"/>
      <c r="AG369" s="4"/>
      <c r="AH369" s="4"/>
      <c r="AI369" s="4"/>
    </row>
    <row r="370" spans="30:35">
      <c r="AD370" s="4"/>
      <c r="AE370" s="4"/>
      <c r="AF370" s="4"/>
      <c r="AG370" s="4"/>
      <c r="AH370" s="4"/>
      <c r="AI370" s="4"/>
    </row>
    <row r="371" spans="30:35">
      <c r="AD371" s="4"/>
      <c r="AE371" s="4"/>
      <c r="AF371" s="4"/>
      <c r="AG371" s="4"/>
      <c r="AH371" s="4"/>
      <c r="AI371" s="4"/>
    </row>
    <row r="372" spans="30:35">
      <c r="AD372" s="4"/>
      <c r="AE372" s="4"/>
      <c r="AF372" s="4"/>
      <c r="AG372" s="4"/>
      <c r="AH372" s="4"/>
      <c r="AI372" s="4"/>
    </row>
    <row r="373" spans="30:35">
      <c r="AD373" s="4"/>
      <c r="AE373" s="4"/>
      <c r="AF373" s="4"/>
      <c r="AG373" s="4"/>
      <c r="AH373" s="4"/>
      <c r="AI373" s="4"/>
    </row>
    <row r="374" spans="30:35">
      <c r="AD374" s="4"/>
      <c r="AE374" s="4"/>
      <c r="AF374" s="4"/>
      <c r="AG374" s="4"/>
      <c r="AH374" s="4"/>
      <c r="AI374" s="4"/>
    </row>
    <row r="375" spans="30:35">
      <c r="AD375" s="4"/>
      <c r="AE375" s="4"/>
      <c r="AF375" s="4"/>
      <c r="AG375" s="4"/>
      <c r="AH375" s="4"/>
      <c r="AI375" s="4"/>
    </row>
    <row r="376" spans="30:35">
      <c r="AD376" s="4"/>
      <c r="AE376" s="4"/>
      <c r="AF376" s="4"/>
      <c r="AG376" s="4"/>
      <c r="AH376" s="4"/>
      <c r="AI376" s="4"/>
    </row>
    <row r="377" spans="30:35">
      <c r="AD377" s="4"/>
      <c r="AE377" s="4"/>
      <c r="AF377" s="4"/>
      <c r="AG377" s="4"/>
      <c r="AH377" s="4"/>
      <c r="AI377" s="4"/>
    </row>
    <row r="378" spans="30:35">
      <c r="AD378" s="4"/>
      <c r="AE378" s="4"/>
      <c r="AF378" s="4"/>
      <c r="AG378" s="4"/>
      <c r="AH378" s="4"/>
      <c r="AI378" s="4"/>
    </row>
    <row r="379" spans="30:35">
      <c r="AD379" s="4"/>
      <c r="AE379" s="4"/>
      <c r="AF379" s="4"/>
      <c r="AG379" s="4"/>
      <c r="AH379" s="4"/>
      <c r="AI379" s="4"/>
    </row>
    <row r="380" spans="30:35">
      <c r="AD380" s="4"/>
      <c r="AE380" s="4"/>
      <c r="AF380" s="4"/>
      <c r="AG380" s="4"/>
      <c r="AH380" s="4"/>
      <c r="AI380" s="4"/>
    </row>
    <row r="381" spans="30:35">
      <c r="AD381" s="4"/>
      <c r="AE381" s="4"/>
      <c r="AF381" s="4"/>
      <c r="AG381" s="4"/>
      <c r="AH381" s="4"/>
      <c r="AI381" s="4"/>
    </row>
    <row r="382" spans="30:35">
      <c r="AD382" s="4"/>
      <c r="AE382" s="4"/>
      <c r="AF382" s="4"/>
      <c r="AG382" s="4"/>
      <c r="AH382" s="4"/>
      <c r="AI382" s="4"/>
    </row>
    <row r="383" spans="30:35">
      <c r="AD383" s="4"/>
      <c r="AE383" s="4"/>
      <c r="AF383" s="4"/>
      <c r="AG383" s="4"/>
      <c r="AH383" s="4"/>
      <c r="AI383" s="4"/>
    </row>
    <row r="384" spans="30:35">
      <c r="AD384" s="4"/>
      <c r="AE384" s="4"/>
      <c r="AF384" s="4"/>
      <c r="AG384" s="4"/>
      <c r="AH384" s="4"/>
      <c r="AI384" s="4"/>
    </row>
    <row r="385" spans="30:35">
      <c r="AD385" s="4"/>
      <c r="AE385" s="4"/>
      <c r="AF385" s="4"/>
      <c r="AG385" s="4"/>
      <c r="AH385" s="4"/>
      <c r="AI385" s="4"/>
    </row>
    <row r="386" spans="30:35">
      <c r="AD386" s="4"/>
      <c r="AE386" s="4"/>
      <c r="AF386" s="4"/>
      <c r="AG386" s="4"/>
      <c r="AH386" s="4"/>
      <c r="AI386" s="4"/>
    </row>
    <row r="387" spans="30:35">
      <c r="AD387" s="4"/>
      <c r="AE387" s="4"/>
      <c r="AF387" s="4"/>
      <c r="AG387" s="4"/>
      <c r="AH387" s="4"/>
      <c r="AI387" s="4"/>
    </row>
    <row r="388" spans="30:35">
      <c r="AD388" s="4"/>
      <c r="AE388" s="4"/>
      <c r="AF388" s="4"/>
      <c r="AG388" s="4"/>
      <c r="AH388" s="4"/>
      <c r="AI388" s="4"/>
    </row>
    <row r="389" spans="30:35">
      <c r="AD389" s="4"/>
      <c r="AE389" s="4"/>
      <c r="AF389" s="4"/>
      <c r="AG389" s="4"/>
      <c r="AH389" s="4"/>
      <c r="AI389" s="4"/>
    </row>
    <row r="390" spans="30:35">
      <c r="AD390" s="4"/>
      <c r="AE390" s="4"/>
      <c r="AF390" s="4"/>
      <c r="AG390" s="4"/>
      <c r="AH390" s="4"/>
      <c r="AI390" s="4"/>
    </row>
    <row r="391" spans="30:35">
      <c r="AD391" s="4"/>
      <c r="AE391" s="4"/>
      <c r="AF391" s="4"/>
      <c r="AG391" s="4"/>
      <c r="AH391" s="4"/>
      <c r="AI391" s="4"/>
    </row>
    <row r="392" spans="30:35">
      <c r="AD392" s="4"/>
      <c r="AE392" s="4"/>
      <c r="AF392" s="4"/>
      <c r="AG392" s="4"/>
      <c r="AH392" s="4"/>
      <c r="AI392" s="4"/>
    </row>
    <row r="393" spans="30:35">
      <c r="AD393" s="4"/>
      <c r="AE393" s="4"/>
      <c r="AF393" s="4"/>
      <c r="AG393" s="4"/>
      <c r="AH393" s="4"/>
      <c r="AI393" s="4"/>
    </row>
    <row r="394" spans="30:35">
      <c r="AD394" s="4"/>
      <c r="AE394" s="4"/>
      <c r="AF394" s="4"/>
      <c r="AG394" s="4"/>
      <c r="AH394" s="4"/>
      <c r="AI394" s="4"/>
    </row>
    <row r="395" spans="30:35">
      <c r="AD395" s="4"/>
      <c r="AE395" s="4"/>
      <c r="AF395" s="4"/>
      <c r="AG395" s="4"/>
      <c r="AH395" s="4"/>
      <c r="AI395" s="4"/>
    </row>
    <row r="396" spans="30:35">
      <c r="AD396" s="4"/>
      <c r="AE396" s="4"/>
      <c r="AF396" s="4"/>
      <c r="AG396" s="4"/>
      <c r="AH396" s="4"/>
      <c r="AI396" s="4"/>
    </row>
    <row r="397" spans="30:35">
      <c r="AD397" s="4"/>
      <c r="AE397" s="4"/>
      <c r="AF397" s="4"/>
      <c r="AG397" s="4"/>
      <c r="AH397" s="4"/>
      <c r="AI397" s="4"/>
    </row>
    <row r="398" spans="30:35">
      <c r="AD398" s="4"/>
      <c r="AE398" s="4"/>
      <c r="AF398" s="4"/>
      <c r="AG398" s="4"/>
      <c r="AH398" s="4"/>
      <c r="AI398" s="4"/>
    </row>
    <row r="399" spans="30:35">
      <c r="AD399" s="4"/>
      <c r="AE399" s="4"/>
      <c r="AF399" s="4"/>
      <c r="AG399" s="4"/>
      <c r="AH399" s="4"/>
      <c r="AI399" s="4"/>
    </row>
    <row r="400" spans="30:35">
      <c r="AD400" s="4"/>
      <c r="AE400" s="4"/>
      <c r="AF400" s="4"/>
      <c r="AG400" s="4"/>
      <c r="AH400" s="4"/>
      <c r="AI400" s="4"/>
    </row>
    <row r="401" spans="30:35">
      <c r="AD401" s="4"/>
      <c r="AE401" s="4"/>
      <c r="AF401" s="4"/>
      <c r="AG401" s="4"/>
      <c r="AH401" s="4"/>
      <c r="AI401" s="4"/>
    </row>
    <row r="402" spans="30:35">
      <c r="AD402" s="4"/>
      <c r="AE402" s="4"/>
      <c r="AF402" s="4"/>
      <c r="AG402" s="4"/>
      <c r="AH402" s="4"/>
      <c r="AI402" s="4"/>
    </row>
    <row r="403" spans="30:35">
      <c r="AD403" s="4"/>
      <c r="AE403" s="4"/>
      <c r="AF403" s="4"/>
      <c r="AG403" s="4"/>
      <c r="AH403" s="4"/>
      <c r="AI403" s="4"/>
    </row>
    <row r="404" spans="30:35">
      <c r="AD404" s="4"/>
      <c r="AE404" s="4"/>
      <c r="AF404" s="4"/>
      <c r="AG404" s="4"/>
      <c r="AH404" s="4"/>
      <c r="AI404" s="4"/>
    </row>
    <row r="405" spans="30:35">
      <c r="AD405" s="4"/>
      <c r="AE405" s="4"/>
      <c r="AF405" s="4"/>
      <c r="AG405" s="4"/>
      <c r="AH405" s="4"/>
      <c r="AI405" s="4"/>
    </row>
    <row r="406" spans="30:35">
      <c r="AD406" s="4"/>
      <c r="AE406" s="4"/>
      <c r="AF406" s="4"/>
      <c r="AG406" s="4"/>
      <c r="AH406" s="4"/>
      <c r="AI406" s="4"/>
    </row>
    <row r="407" spans="30:35">
      <c r="AD407" s="4"/>
      <c r="AE407" s="4"/>
      <c r="AF407" s="4"/>
      <c r="AG407" s="4"/>
      <c r="AH407" s="4"/>
      <c r="AI407" s="4"/>
    </row>
    <row r="408" spans="30:35">
      <c r="AD408" s="4"/>
      <c r="AE408" s="4"/>
      <c r="AF408" s="4"/>
      <c r="AG408" s="4"/>
      <c r="AH408" s="4"/>
      <c r="AI408" s="4"/>
    </row>
    <row r="409" spans="30:35">
      <c r="AD409" s="4"/>
      <c r="AE409" s="4"/>
      <c r="AF409" s="4"/>
      <c r="AG409" s="4"/>
      <c r="AH409" s="4"/>
      <c r="AI409" s="4"/>
    </row>
    <row r="410" spans="30:35">
      <c r="AD410" s="4"/>
      <c r="AE410" s="4"/>
      <c r="AF410" s="4"/>
      <c r="AG410" s="4"/>
      <c r="AH410" s="4"/>
      <c r="AI410" s="4"/>
    </row>
    <row r="411" spans="30:35">
      <c r="AD411" s="4"/>
      <c r="AE411" s="4"/>
      <c r="AF411" s="4"/>
      <c r="AG411" s="4"/>
      <c r="AH411" s="4"/>
      <c r="AI411" s="4"/>
    </row>
    <row r="412" spans="30:35">
      <c r="AD412" s="4"/>
      <c r="AE412" s="4"/>
      <c r="AF412" s="4"/>
      <c r="AG412" s="4"/>
      <c r="AH412" s="4"/>
      <c r="AI412" s="4"/>
    </row>
    <row r="413" spans="30:35">
      <c r="AD413" s="4"/>
      <c r="AE413" s="4"/>
      <c r="AF413" s="4"/>
      <c r="AG413" s="4"/>
      <c r="AH413" s="4"/>
      <c r="AI413" s="4"/>
    </row>
    <row r="414" spans="30:35">
      <c r="AD414" s="4"/>
      <c r="AE414" s="4"/>
      <c r="AF414" s="4"/>
      <c r="AG414" s="4"/>
      <c r="AH414" s="4"/>
      <c r="AI414" s="4"/>
    </row>
    <row r="415" spans="30:35">
      <c r="AD415" s="4"/>
      <c r="AE415" s="4"/>
      <c r="AF415" s="4"/>
      <c r="AG415" s="4"/>
      <c r="AH415" s="4"/>
      <c r="AI415" s="4"/>
    </row>
    <row r="416" spans="30:35">
      <c r="AD416" s="4"/>
      <c r="AE416" s="4"/>
      <c r="AF416" s="4"/>
      <c r="AG416" s="4"/>
      <c r="AH416" s="4"/>
      <c r="AI416" s="4"/>
    </row>
    <row r="417" spans="30:35">
      <c r="AD417" s="4"/>
      <c r="AE417" s="4"/>
      <c r="AF417" s="4"/>
      <c r="AG417" s="4"/>
      <c r="AH417" s="4"/>
      <c r="AI417" s="4"/>
    </row>
    <row r="418" spans="30:35">
      <c r="AD418" s="4"/>
      <c r="AE418" s="4"/>
      <c r="AF418" s="4"/>
      <c r="AG418" s="4"/>
      <c r="AH418" s="4"/>
      <c r="AI418" s="4"/>
    </row>
    <row r="419" spans="30:35">
      <c r="AD419" s="4"/>
      <c r="AE419" s="4"/>
      <c r="AF419" s="4"/>
      <c r="AG419" s="4"/>
      <c r="AH419" s="4"/>
      <c r="AI419" s="4"/>
    </row>
    <row r="420" spans="30:35">
      <c r="AD420" s="4"/>
      <c r="AE420" s="4"/>
      <c r="AF420" s="4"/>
      <c r="AG420" s="4"/>
      <c r="AH420" s="4"/>
      <c r="AI420" s="4"/>
    </row>
    <row r="421" spans="30:35">
      <c r="AD421" s="4"/>
      <c r="AE421" s="4"/>
      <c r="AF421" s="4"/>
      <c r="AG421" s="4"/>
      <c r="AH421" s="4"/>
      <c r="AI421" s="4"/>
    </row>
    <row r="422" spans="30:35">
      <c r="AD422" s="4"/>
      <c r="AE422" s="4"/>
      <c r="AF422" s="4"/>
      <c r="AG422" s="4"/>
      <c r="AH422" s="4"/>
      <c r="AI422" s="4"/>
    </row>
    <row r="423" spans="30:35">
      <c r="AD423" s="4"/>
      <c r="AE423" s="4"/>
      <c r="AF423" s="4"/>
      <c r="AG423" s="4"/>
      <c r="AH423" s="4"/>
      <c r="AI423" s="4"/>
    </row>
    <row r="424" spans="30:35">
      <c r="AD424" s="4"/>
      <c r="AE424" s="4"/>
      <c r="AF424" s="4"/>
      <c r="AG424" s="4"/>
      <c r="AH424" s="4"/>
      <c r="AI424" s="4"/>
    </row>
    <row r="425" spans="30:35">
      <c r="AD425" s="4"/>
      <c r="AE425" s="4"/>
      <c r="AF425" s="4"/>
      <c r="AG425" s="4"/>
      <c r="AH425" s="4"/>
      <c r="AI425" s="4"/>
    </row>
    <row r="426" spans="30:35">
      <c r="AD426" s="4"/>
      <c r="AE426" s="4"/>
      <c r="AF426" s="4"/>
      <c r="AG426" s="4"/>
      <c r="AH426" s="4"/>
      <c r="AI426" s="4"/>
    </row>
    <row r="427" spans="30:35">
      <c r="AD427" s="4"/>
      <c r="AE427" s="4"/>
      <c r="AF427" s="4"/>
      <c r="AG427" s="4"/>
      <c r="AH427" s="4"/>
      <c r="AI427" s="4"/>
    </row>
    <row r="428" spans="30:35">
      <c r="AD428" s="4"/>
      <c r="AE428" s="4"/>
      <c r="AF428" s="4"/>
      <c r="AG428" s="4"/>
      <c r="AH428" s="4"/>
      <c r="AI428" s="4"/>
    </row>
    <row r="429" spans="30:35">
      <c r="AD429" s="4"/>
      <c r="AE429" s="4"/>
      <c r="AF429" s="4"/>
      <c r="AG429" s="4"/>
      <c r="AH429" s="4"/>
      <c r="AI429" s="4"/>
    </row>
    <row r="430" spans="30:35">
      <c r="AD430" s="4"/>
      <c r="AE430" s="4"/>
      <c r="AF430" s="4"/>
      <c r="AG430" s="4"/>
      <c r="AH430" s="4"/>
      <c r="AI430" s="4"/>
    </row>
    <row r="431" spans="30:35">
      <c r="AD431" s="4"/>
      <c r="AE431" s="4"/>
      <c r="AF431" s="4"/>
      <c r="AG431" s="4"/>
      <c r="AH431" s="4"/>
      <c r="AI431" s="4"/>
    </row>
    <row r="432" spans="30:35">
      <c r="AD432" s="4"/>
      <c r="AE432" s="4"/>
      <c r="AF432" s="4"/>
      <c r="AG432" s="4"/>
      <c r="AH432" s="4"/>
      <c r="AI432" s="4"/>
    </row>
    <row r="433" spans="30:35">
      <c r="AD433" s="4"/>
      <c r="AE433" s="4"/>
      <c r="AF433" s="4"/>
      <c r="AG433" s="4"/>
      <c r="AH433" s="4"/>
      <c r="AI433" s="4"/>
    </row>
    <row r="434" spans="30:35">
      <c r="AD434" s="4"/>
      <c r="AE434" s="4"/>
      <c r="AF434" s="4"/>
      <c r="AG434" s="4"/>
      <c r="AH434" s="4"/>
      <c r="AI434" s="4"/>
    </row>
    <row r="435" spans="30:35">
      <c r="AD435" s="4"/>
      <c r="AE435" s="4"/>
      <c r="AF435" s="4"/>
      <c r="AG435" s="4"/>
      <c r="AH435" s="4"/>
      <c r="AI435" s="4"/>
    </row>
    <row r="436" spans="30:35">
      <c r="AD436" s="4"/>
      <c r="AE436" s="4"/>
      <c r="AF436" s="4"/>
      <c r="AG436" s="4"/>
      <c r="AH436" s="4"/>
      <c r="AI436" s="4"/>
    </row>
    <row r="437" spans="30:35">
      <c r="AD437" s="4"/>
      <c r="AE437" s="4"/>
      <c r="AF437" s="4"/>
      <c r="AG437" s="4"/>
      <c r="AH437" s="4"/>
      <c r="AI437" s="4"/>
    </row>
    <row r="438" spans="30:35">
      <c r="AD438" s="4"/>
      <c r="AE438" s="4"/>
      <c r="AF438" s="4"/>
      <c r="AG438" s="4"/>
      <c r="AH438" s="4"/>
      <c r="AI438" s="4"/>
    </row>
    <row r="439" spans="30:35">
      <c r="AD439" s="4"/>
      <c r="AE439" s="4"/>
      <c r="AF439" s="4"/>
      <c r="AG439" s="4"/>
      <c r="AH439" s="4"/>
      <c r="AI439" s="4"/>
    </row>
    <row r="440" spans="30:35">
      <c r="AD440" s="4"/>
      <c r="AE440" s="4"/>
      <c r="AF440" s="4"/>
      <c r="AG440" s="4"/>
      <c r="AH440" s="4"/>
      <c r="AI440" s="4"/>
    </row>
    <row r="441" spans="30:35">
      <c r="AD441" s="4"/>
      <c r="AE441" s="4"/>
      <c r="AF441" s="4"/>
      <c r="AG441" s="4"/>
      <c r="AH441" s="4"/>
      <c r="AI441" s="4"/>
    </row>
    <row r="442" spans="30:35">
      <c r="AD442" s="4"/>
      <c r="AE442" s="4"/>
      <c r="AF442" s="4"/>
      <c r="AG442" s="4"/>
      <c r="AH442" s="4"/>
      <c r="AI442" s="4"/>
    </row>
    <row r="443" spans="30:35">
      <c r="AD443" s="4"/>
      <c r="AE443" s="4"/>
      <c r="AF443" s="4"/>
      <c r="AG443" s="4"/>
      <c r="AH443" s="4"/>
      <c r="AI443" s="4"/>
    </row>
    <row r="444" spans="30:35">
      <c r="AD444" s="4"/>
      <c r="AE444" s="4"/>
      <c r="AF444" s="4"/>
      <c r="AG444" s="4"/>
      <c r="AH444" s="4"/>
      <c r="AI444" s="4"/>
    </row>
    <row r="445" spans="30:35">
      <c r="AD445" s="4"/>
      <c r="AE445" s="4"/>
      <c r="AF445" s="4"/>
      <c r="AG445" s="4"/>
      <c r="AH445" s="4"/>
      <c r="AI445" s="4"/>
    </row>
    <row r="446" spans="30:35">
      <c r="AD446" s="4"/>
      <c r="AE446" s="4"/>
      <c r="AF446" s="4"/>
      <c r="AG446" s="4"/>
      <c r="AH446" s="4"/>
      <c r="AI446" s="4"/>
    </row>
    <row r="447" spans="30:35">
      <c r="AD447" s="4"/>
      <c r="AE447" s="4"/>
      <c r="AF447" s="4"/>
      <c r="AG447" s="4"/>
      <c r="AH447" s="4"/>
      <c r="AI447" s="4"/>
    </row>
    <row r="448" spans="30:35">
      <c r="AD448" s="4"/>
      <c r="AE448" s="4"/>
      <c r="AF448" s="4"/>
      <c r="AG448" s="4"/>
      <c r="AH448" s="4"/>
      <c r="AI448" s="4"/>
    </row>
    <row r="449" spans="30:35">
      <c r="AD449" s="4"/>
      <c r="AE449" s="4"/>
      <c r="AF449" s="4"/>
      <c r="AG449" s="4"/>
      <c r="AH449" s="4"/>
      <c r="AI449" s="4"/>
    </row>
    <row r="450" spans="30:35">
      <c r="AD450" s="4"/>
      <c r="AE450" s="4"/>
      <c r="AF450" s="4"/>
      <c r="AG450" s="4"/>
      <c r="AH450" s="4"/>
      <c r="AI450" s="4"/>
    </row>
    <row r="451" spans="30:35">
      <c r="AD451" s="4"/>
      <c r="AE451" s="4"/>
      <c r="AF451" s="4"/>
      <c r="AG451" s="4"/>
      <c r="AH451" s="4"/>
      <c r="AI451" s="4"/>
    </row>
    <row r="452" spans="30:35">
      <c r="AD452" s="4"/>
      <c r="AE452" s="4"/>
      <c r="AF452" s="4"/>
      <c r="AG452" s="4"/>
      <c r="AH452" s="4"/>
      <c r="AI452" s="4"/>
    </row>
    <row r="453" spans="30:35">
      <c r="AD453" s="4"/>
      <c r="AE453" s="4"/>
      <c r="AF453" s="4"/>
      <c r="AG453" s="4"/>
      <c r="AH453" s="4"/>
      <c r="AI453" s="4"/>
    </row>
    <row r="454" spans="30:35">
      <c r="AD454" s="4"/>
      <c r="AE454" s="4"/>
      <c r="AF454" s="4"/>
      <c r="AG454" s="4"/>
      <c r="AH454" s="4"/>
      <c r="AI454" s="4"/>
    </row>
    <row r="455" spans="30:35">
      <c r="AD455" s="4"/>
      <c r="AE455" s="4"/>
      <c r="AF455" s="4"/>
      <c r="AG455" s="4"/>
      <c r="AH455" s="4"/>
      <c r="AI455" s="4"/>
    </row>
    <row r="456" spans="30:35">
      <c r="AD456" s="4"/>
      <c r="AE456" s="4"/>
      <c r="AF456" s="4"/>
      <c r="AG456" s="4"/>
      <c r="AH456" s="4"/>
      <c r="AI456" s="4"/>
    </row>
    <row r="457" spans="30:35">
      <c r="AD457" s="4"/>
      <c r="AE457" s="4"/>
      <c r="AF457" s="4"/>
      <c r="AG457" s="4"/>
      <c r="AH457" s="4"/>
      <c r="AI457" s="4"/>
    </row>
    <row r="458" spans="30:35">
      <c r="AD458" s="4"/>
      <c r="AE458" s="4"/>
      <c r="AF458" s="4"/>
      <c r="AG458" s="4"/>
      <c r="AH458" s="4"/>
      <c r="AI458" s="4"/>
    </row>
    <row r="459" spans="30:35">
      <c r="AD459" s="4"/>
      <c r="AE459" s="4"/>
      <c r="AF459" s="4"/>
      <c r="AG459" s="4"/>
      <c r="AH459" s="4"/>
      <c r="AI459" s="4"/>
    </row>
    <row r="460" spans="30:35">
      <c r="AD460" s="4"/>
      <c r="AE460" s="4"/>
      <c r="AF460" s="4"/>
      <c r="AG460" s="4"/>
      <c r="AH460" s="4"/>
      <c r="AI460" s="4"/>
    </row>
    <row r="461" spans="30:35">
      <c r="AD461" s="4"/>
      <c r="AE461" s="4"/>
      <c r="AF461" s="4"/>
      <c r="AG461" s="4"/>
      <c r="AH461" s="4"/>
      <c r="AI461" s="4"/>
    </row>
    <row r="462" spans="30:35">
      <c r="AD462" s="4"/>
      <c r="AE462" s="4"/>
      <c r="AF462" s="4"/>
      <c r="AG462" s="4"/>
      <c r="AH462" s="4"/>
      <c r="AI462" s="4"/>
    </row>
    <row r="463" spans="30:35">
      <c r="AD463" s="4"/>
      <c r="AE463" s="4"/>
      <c r="AF463" s="4"/>
      <c r="AG463" s="4"/>
      <c r="AH463" s="4"/>
      <c r="AI463" s="4"/>
    </row>
    <row r="464" spans="30:35">
      <c r="AD464" s="4"/>
      <c r="AE464" s="4"/>
      <c r="AF464" s="4"/>
      <c r="AG464" s="4"/>
      <c r="AH464" s="4"/>
      <c r="AI464" s="4"/>
    </row>
    <row r="465" spans="30:35">
      <c r="AD465" s="4"/>
      <c r="AE465" s="4"/>
      <c r="AF465" s="4"/>
      <c r="AG465" s="4"/>
      <c r="AH465" s="4"/>
      <c r="AI465" s="4"/>
    </row>
    <row r="466" spans="30:35">
      <c r="AD466" s="4"/>
      <c r="AE466" s="4"/>
      <c r="AF466" s="4"/>
      <c r="AG466" s="4"/>
      <c r="AH466" s="4"/>
      <c r="AI466" s="4"/>
    </row>
    <row r="467" spans="30:35">
      <c r="AD467" s="4"/>
      <c r="AE467" s="4"/>
      <c r="AF467" s="4"/>
      <c r="AG467" s="4"/>
      <c r="AH467" s="4"/>
      <c r="AI467" s="4"/>
    </row>
    <row r="468" spans="30:35">
      <c r="AD468" s="4"/>
      <c r="AE468" s="4"/>
      <c r="AF468" s="4"/>
      <c r="AG468" s="4"/>
      <c r="AH468" s="4"/>
      <c r="AI468" s="4"/>
    </row>
    <row r="469" spans="30:35">
      <c r="AD469" s="4"/>
      <c r="AE469" s="4"/>
      <c r="AF469" s="4"/>
      <c r="AG469" s="4"/>
      <c r="AH469" s="4"/>
      <c r="AI469" s="4"/>
    </row>
    <row r="470" spans="30:35">
      <c r="AD470" s="4"/>
      <c r="AE470" s="4"/>
      <c r="AF470" s="4"/>
      <c r="AG470" s="4"/>
      <c r="AH470" s="4"/>
      <c r="AI470" s="4"/>
    </row>
    <row r="471" spans="30:35">
      <c r="AD471" s="4"/>
      <c r="AE471" s="4"/>
      <c r="AF471" s="4"/>
      <c r="AG471" s="4"/>
      <c r="AH471" s="4"/>
      <c r="AI471" s="4"/>
    </row>
    <row r="472" spans="30:35">
      <c r="AD472" s="4"/>
      <c r="AE472" s="4"/>
      <c r="AF472" s="4"/>
      <c r="AG472" s="4"/>
      <c r="AH472" s="4"/>
      <c r="AI472" s="4"/>
    </row>
    <row r="473" spans="30:35">
      <c r="AD473" s="4"/>
      <c r="AE473" s="4"/>
      <c r="AF473" s="4"/>
      <c r="AG473" s="4"/>
      <c r="AH473" s="4"/>
      <c r="AI473" s="4"/>
    </row>
    <row r="474" spans="30:35">
      <c r="AD474" s="4"/>
      <c r="AE474" s="4"/>
      <c r="AF474" s="4"/>
      <c r="AG474" s="4"/>
      <c r="AH474" s="4"/>
      <c r="AI474" s="4"/>
    </row>
    <row r="475" spans="30:35">
      <c r="AD475" s="4"/>
      <c r="AE475" s="4"/>
      <c r="AF475" s="4"/>
      <c r="AG475" s="4"/>
      <c r="AH475" s="4"/>
      <c r="AI475" s="4"/>
    </row>
    <row r="476" spans="30:35">
      <c r="AD476" s="4"/>
      <c r="AE476" s="4"/>
      <c r="AF476" s="4"/>
      <c r="AG476" s="4"/>
      <c r="AH476" s="4"/>
      <c r="AI476" s="4"/>
    </row>
    <row r="477" spans="30:35">
      <c r="AD477" s="4"/>
      <c r="AE477" s="4"/>
      <c r="AF477" s="4"/>
      <c r="AG477" s="4"/>
      <c r="AH477" s="4"/>
      <c r="AI477" s="4"/>
    </row>
    <row r="478" spans="30:35">
      <c r="AD478" s="4"/>
      <c r="AE478" s="4"/>
      <c r="AF478" s="4"/>
      <c r="AG478" s="4"/>
      <c r="AH478" s="4"/>
      <c r="AI478" s="4"/>
    </row>
    <row r="479" spans="30:35">
      <c r="AD479" s="4"/>
      <c r="AE479" s="4"/>
      <c r="AF479" s="4"/>
      <c r="AG479" s="4"/>
      <c r="AH479" s="4"/>
      <c r="AI479" s="4"/>
    </row>
    <row r="480" spans="30:35">
      <c r="AD480" s="4"/>
      <c r="AE480" s="4"/>
      <c r="AF480" s="4"/>
      <c r="AG480" s="4"/>
      <c r="AH480" s="4"/>
      <c r="AI480" s="4"/>
    </row>
    <row r="481" spans="30:35">
      <c r="AD481" s="4"/>
      <c r="AE481" s="4"/>
      <c r="AF481" s="4"/>
      <c r="AG481" s="4"/>
      <c r="AH481" s="4"/>
      <c r="AI481" s="4"/>
    </row>
    <row r="482" spans="30:35">
      <c r="AD482" s="4"/>
      <c r="AE482" s="4"/>
      <c r="AF482" s="4"/>
      <c r="AG482" s="4"/>
      <c r="AH482" s="4"/>
      <c r="AI482" s="4"/>
    </row>
    <row r="483" spans="30:35">
      <c r="AD483" s="4"/>
      <c r="AE483" s="4"/>
      <c r="AF483" s="4"/>
      <c r="AG483" s="4"/>
      <c r="AH483" s="4"/>
      <c r="AI483" s="4"/>
    </row>
    <row r="484" spans="30:35">
      <c r="AD484" s="4"/>
      <c r="AE484" s="4"/>
      <c r="AF484" s="4"/>
      <c r="AG484" s="4"/>
      <c r="AH484" s="4"/>
      <c r="AI484" s="4"/>
    </row>
    <row r="485" spans="30:35">
      <c r="AD485" s="4"/>
      <c r="AE485" s="4"/>
      <c r="AF485" s="4"/>
      <c r="AG485" s="4"/>
      <c r="AH485" s="4"/>
      <c r="AI485" s="4"/>
    </row>
    <row r="486" spans="30:35">
      <c r="AD486" s="4"/>
      <c r="AE486" s="4"/>
      <c r="AF486" s="4"/>
      <c r="AG486" s="4"/>
      <c r="AH486" s="4"/>
      <c r="AI486" s="4"/>
    </row>
    <row r="487" spans="30:35">
      <c r="AD487" s="4"/>
      <c r="AE487" s="4"/>
      <c r="AF487" s="4"/>
      <c r="AG487" s="4"/>
      <c r="AH487" s="4"/>
      <c r="AI487" s="4"/>
    </row>
    <row r="488" spans="30:35">
      <c r="AD488" s="4"/>
      <c r="AE488" s="4"/>
      <c r="AF488" s="4"/>
      <c r="AG488" s="4"/>
      <c r="AH488" s="4"/>
      <c r="AI488" s="4"/>
    </row>
    <row r="489" spans="30:35">
      <c r="AD489" s="4"/>
      <c r="AE489" s="4"/>
      <c r="AF489" s="4"/>
      <c r="AG489" s="4"/>
      <c r="AH489" s="4"/>
      <c r="AI489" s="4"/>
    </row>
    <row r="490" spans="30:35">
      <c r="AD490" s="4"/>
      <c r="AE490" s="4"/>
      <c r="AF490" s="4"/>
      <c r="AG490" s="4"/>
      <c r="AH490" s="4"/>
      <c r="AI490" s="4"/>
    </row>
    <row r="491" spans="30:35">
      <c r="AD491" s="4"/>
      <c r="AE491" s="4"/>
      <c r="AF491" s="4"/>
      <c r="AG491" s="4"/>
      <c r="AH491" s="4"/>
      <c r="AI491" s="4"/>
    </row>
    <row r="492" spans="30:35">
      <c r="AD492" s="4"/>
      <c r="AE492" s="4"/>
      <c r="AF492" s="4"/>
      <c r="AG492" s="4"/>
      <c r="AH492" s="4"/>
      <c r="AI492" s="4"/>
    </row>
    <row r="493" spans="30:35">
      <c r="AD493" s="4"/>
      <c r="AE493" s="4"/>
      <c r="AF493" s="4"/>
      <c r="AG493" s="4"/>
      <c r="AH493" s="4"/>
      <c r="AI493" s="4"/>
    </row>
    <row r="494" spans="30:35">
      <c r="AD494" s="4"/>
      <c r="AE494" s="4"/>
      <c r="AF494" s="4"/>
      <c r="AG494" s="4"/>
      <c r="AH494" s="4"/>
      <c r="AI494" s="4"/>
    </row>
    <row r="495" spans="30:35">
      <c r="AD495" s="4"/>
      <c r="AE495" s="4"/>
      <c r="AF495" s="4"/>
      <c r="AG495" s="4"/>
      <c r="AH495" s="4"/>
      <c r="AI495" s="4"/>
    </row>
    <row r="496" spans="30:35">
      <c r="AD496" s="4"/>
      <c r="AE496" s="4"/>
      <c r="AF496" s="4"/>
      <c r="AG496" s="4"/>
      <c r="AH496" s="4"/>
      <c r="AI496" s="4"/>
    </row>
    <row r="497" spans="30:35">
      <c r="AD497" s="4"/>
      <c r="AE497" s="4"/>
      <c r="AF497" s="4"/>
      <c r="AG497" s="4"/>
      <c r="AH497" s="4"/>
      <c r="AI497" s="4"/>
    </row>
    <row r="498" spans="30:35">
      <c r="AD498" s="4"/>
      <c r="AE498" s="4"/>
      <c r="AF498" s="4"/>
      <c r="AG498" s="4"/>
      <c r="AH498" s="4"/>
      <c r="AI498" s="4"/>
    </row>
    <row r="499" spans="30:35">
      <c r="AD499" s="4"/>
      <c r="AE499" s="4"/>
      <c r="AF499" s="4"/>
      <c r="AG499" s="4"/>
      <c r="AH499" s="4"/>
      <c r="AI499" s="4"/>
    </row>
    <row r="500" spans="30:35">
      <c r="AD500" s="4"/>
      <c r="AE500" s="4"/>
      <c r="AF500" s="4"/>
      <c r="AG500" s="4"/>
      <c r="AH500" s="4"/>
      <c r="AI500" s="4"/>
    </row>
    <row r="501" spans="30:35">
      <c r="AD501" s="4"/>
      <c r="AE501" s="4"/>
      <c r="AF501" s="4"/>
      <c r="AG501" s="4"/>
      <c r="AH501" s="4"/>
      <c r="AI501" s="4"/>
    </row>
    <row r="502" spans="30:35">
      <c r="AD502" s="4"/>
      <c r="AE502" s="4"/>
      <c r="AF502" s="4"/>
      <c r="AG502" s="4"/>
      <c r="AH502" s="4"/>
      <c r="AI502" s="4"/>
    </row>
    <row r="503" spans="30:35">
      <c r="AD503" s="4"/>
      <c r="AE503" s="4"/>
      <c r="AF503" s="4"/>
      <c r="AG503" s="4"/>
      <c r="AH503" s="4"/>
      <c r="AI503" s="4"/>
    </row>
    <row r="504" spans="30:35">
      <c r="AD504" s="4"/>
      <c r="AE504" s="4"/>
      <c r="AF504" s="4"/>
      <c r="AG504" s="4"/>
      <c r="AH504" s="4"/>
      <c r="AI504" s="4"/>
    </row>
    <row r="505" spans="30:35">
      <c r="AD505" s="4"/>
      <c r="AE505" s="4"/>
      <c r="AF505" s="4"/>
      <c r="AG505" s="4"/>
      <c r="AH505" s="4"/>
      <c r="AI505" s="4"/>
    </row>
    <row r="506" spans="30:35">
      <c r="AD506" s="4"/>
      <c r="AE506" s="4"/>
      <c r="AF506" s="4"/>
      <c r="AG506" s="4"/>
      <c r="AH506" s="4"/>
      <c r="AI506" s="4"/>
    </row>
    <row r="507" spans="30:35">
      <c r="AD507" s="4"/>
      <c r="AE507" s="4"/>
      <c r="AF507" s="4"/>
      <c r="AG507" s="4"/>
      <c r="AH507" s="4"/>
      <c r="AI507" s="4"/>
    </row>
    <row r="508" spans="30:35">
      <c r="AD508" s="4"/>
      <c r="AE508" s="4"/>
      <c r="AF508" s="4"/>
      <c r="AG508" s="4"/>
      <c r="AH508" s="4"/>
      <c r="AI508" s="4"/>
    </row>
    <row r="509" spans="30:35">
      <c r="AD509" s="4"/>
      <c r="AE509" s="4"/>
      <c r="AF509" s="4"/>
      <c r="AG509" s="4"/>
      <c r="AH509" s="4"/>
      <c r="AI509" s="4"/>
    </row>
    <row r="510" spans="30:35">
      <c r="AD510" s="4"/>
      <c r="AE510" s="4"/>
      <c r="AF510" s="4"/>
      <c r="AG510" s="4"/>
      <c r="AH510" s="4"/>
      <c r="AI510" s="4"/>
    </row>
    <row r="511" spans="30:35">
      <c r="AD511" s="4"/>
      <c r="AE511" s="4"/>
      <c r="AF511" s="4"/>
      <c r="AG511" s="4"/>
      <c r="AH511" s="4"/>
      <c r="AI511" s="4"/>
    </row>
    <row r="512" spans="30:35">
      <c r="AD512" s="4"/>
      <c r="AE512" s="4"/>
      <c r="AF512" s="4"/>
      <c r="AG512" s="4"/>
      <c r="AH512" s="4"/>
      <c r="AI512" s="4"/>
    </row>
    <row r="513" spans="30:35">
      <c r="AD513" s="4"/>
      <c r="AE513" s="4"/>
      <c r="AF513" s="4"/>
      <c r="AG513" s="4"/>
      <c r="AH513" s="4"/>
      <c r="AI513" s="4"/>
    </row>
    <row r="514" spans="30:35">
      <c r="AD514" s="4"/>
      <c r="AE514" s="4"/>
      <c r="AF514" s="4"/>
      <c r="AG514" s="4"/>
      <c r="AH514" s="4"/>
      <c r="AI514" s="4"/>
    </row>
    <row r="515" spans="30:35">
      <c r="AD515" s="4"/>
      <c r="AE515" s="4"/>
      <c r="AF515" s="4"/>
      <c r="AG515" s="4"/>
      <c r="AH515" s="4"/>
      <c r="AI515" s="4"/>
    </row>
    <row r="516" spans="30:35">
      <c r="AD516" s="4"/>
      <c r="AE516" s="4"/>
      <c r="AF516" s="4"/>
      <c r="AG516" s="4"/>
      <c r="AH516" s="4"/>
      <c r="AI516" s="4"/>
    </row>
    <row r="517" spans="30:35">
      <c r="AD517" s="4"/>
      <c r="AE517" s="4"/>
      <c r="AF517" s="4"/>
      <c r="AG517" s="4"/>
      <c r="AH517" s="4"/>
      <c r="AI517" s="4"/>
    </row>
    <row r="518" spans="30:35">
      <c r="AD518" s="4"/>
      <c r="AE518" s="4"/>
      <c r="AF518" s="4"/>
      <c r="AG518" s="4"/>
      <c r="AH518" s="4"/>
      <c r="AI518" s="4"/>
    </row>
    <row r="519" spans="30:35">
      <c r="AD519" s="4"/>
      <c r="AE519" s="4"/>
      <c r="AF519" s="4"/>
      <c r="AG519" s="4"/>
      <c r="AH519" s="4"/>
      <c r="AI519" s="4"/>
    </row>
    <row r="520" spans="30:35">
      <c r="AD520" s="4"/>
      <c r="AE520" s="4"/>
      <c r="AF520" s="4"/>
      <c r="AG520" s="4"/>
      <c r="AH520" s="4"/>
      <c r="AI520" s="4"/>
    </row>
    <row r="521" spans="30:35">
      <c r="AD521" s="4"/>
      <c r="AE521" s="4"/>
      <c r="AF521" s="4"/>
      <c r="AG521" s="4"/>
      <c r="AH521" s="4"/>
      <c r="AI521" s="4"/>
    </row>
    <row r="522" spans="30:35">
      <c r="AD522" s="4"/>
      <c r="AE522" s="4"/>
      <c r="AF522" s="4"/>
      <c r="AG522" s="4"/>
      <c r="AH522" s="4"/>
      <c r="AI522" s="4"/>
    </row>
    <row r="523" spans="30:35">
      <c r="AD523" s="4"/>
      <c r="AE523" s="4"/>
      <c r="AF523" s="4"/>
      <c r="AG523" s="4"/>
      <c r="AH523" s="4"/>
      <c r="AI523" s="4"/>
    </row>
    <row r="524" spans="30:35">
      <c r="AD524" s="4"/>
      <c r="AE524" s="4"/>
      <c r="AF524" s="4"/>
      <c r="AG524" s="4"/>
      <c r="AH524" s="4"/>
      <c r="AI524" s="4"/>
    </row>
    <row r="525" spans="30:35">
      <c r="AD525" s="4"/>
      <c r="AE525" s="4"/>
      <c r="AF525" s="4"/>
      <c r="AG525" s="4"/>
      <c r="AH525" s="4"/>
      <c r="AI525" s="4"/>
    </row>
    <row r="526" spans="30:35">
      <c r="AD526" s="4"/>
      <c r="AE526" s="4"/>
      <c r="AF526" s="4"/>
      <c r="AG526" s="4"/>
      <c r="AH526" s="4"/>
      <c r="AI526" s="4"/>
    </row>
    <row r="527" spans="30:35">
      <c r="AD527" s="4"/>
      <c r="AE527" s="4"/>
      <c r="AF527" s="4"/>
      <c r="AG527" s="4"/>
      <c r="AH527" s="4"/>
      <c r="AI527" s="4"/>
    </row>
    <row r="528" spans="30:35">
      <c r="AD528" s="4"/>
      <c r="AE528" s="4"/>
      <c r="AF528" s="4"/>
      <c r="AG528" s="4"/>
      <c r="AH528" s="4"/>
      <c r="AI528" s="4"/>
    </row>
    <row r="529" spans="30:35">
      <c r="AD529" s="4"/>
      <c r="AE529" s="4"/>
      <c r="AF529" s="4"/>
      <c r="AG529" s="4"/>
      <c r="AH529" s="4"/>
      <c r="AI529" s="4"/>
    </row>
    <row r="530" spans="30:35">
      <c r="AD530" s="4"/>
      <c r="AE530" s="4"/>
      <c r="AF530" s="4"/>
      <c r="AG530" s="4"/>
      <c r="AH530" s="4"/>
      <c r="AI530" s="4"/>
    </row>
    <row r="531" spans="30:35">
      <c r="AD531" s="4"/>
      <c r="AE531" s="4"/>
      <c r="AF531" s="4"/>
      <c r="AG531" s="4"/>
      <c r="AH531" s="4"/>
      <c r="AI531" s="4"/>
    </row>
    <row r="532" spans="30:35">
      <c r="AD532" s="4"/>
      <c r="AE532" s="4"/>
      <c r="AF532" s="4"/>
      <c r="AG532" s="4"/>
      <c r="AH532" s="4"/>
      <c r="AI532" s="4"/>
    </row>
    <row r="533" spans="30:35">
      <c r="AD533" s="4"/>
      <c r="AE533" s="4"/>
      <c r="AF533" s="4"/>
      <c r="AG533" s="4"/>
      <c r="AH533" s="4"/>
      <c r="AI533" s="4"/>
    </row>
    <row r="534" spans="30:35">
      <c r="AD534" s="4"/>
      <c r="AE534" s="4"/>
      <c r="AF534" s="4"/>
      <c r="AG534" s="4"/>
      <c r="AH534" s="4"/>
      <c r="AI534" s="4"/>
    </row>
    <row r="535" spans="30:35">
      <c r="AD535" s="4"/>
      <c r="AE535" s="4"/>
      <c r="AF535" s="4"/>
      <c r="AG535" s="4"/>
      <c r="AH535" s="4"/>
      <c r="AI535" s="4"/>
    </row>
    <row r="536" spans="30:35">
      <c r="AD536" s="4"/>
      <c r="AE536" s="4"/>
      <c r="AF536" s="4"/>
      <c r="AG536" s="4"/>
      <c r="AH536" s="4"/>
      <c r="AI536" s="4"/>
    </row>
    <row r="537" spans="30:35">
      <c r="AD537" s="4"/>
      <c r="AE537" s="4"/>
      <c r="AF537" s="4"/>
      <c r="AG537" s="4"/>
      <c r="AH537" s="4"/>
      <c r="AI537" s="4"/>
    </row>
    <row r="538" spans="30:35">
      <c r="AD538" s="4"/>
      <c r="AE538" s="4"/>
      <c r="AF538" s="4"/>
      <c r="AG538" s="4"/>
      <c r="AH538" s="4"/>
      <c r="AI538" s="4"/>
    </row>
    <row r="539" spans="30:35">
      <c r="AD539" s="4"/>
      <c r="AE539" s="4"/>
      <c r="AF539" s="4"/>
      <c r="AG539" s="4"/>
      <c r="AH539" s="4"/>
      <c r="AI539" s="4"/>
    </row>
    <row r="540" spans="30:35">
      <c r="AD540" s="4"/>
      <c r="AE540" s="4"/>
      <c r="AF540" s="4"/>
      <c r="AG540" s="4"/>
      <c r="AH540" s="4"/>
      <c r="AI540" s="4"/>
    </row>
    <row r="541" spans="30:35">
      <c r="AD541" s="4"/>
      <c r="AE541" s="4"/>
      <c r="AF541" s="4"/>
      <c r="AG541" s="4"/>
      <c r="AH541" s="4"/>
      <c r="AI541" s="4"/>
    </row>
    <row r="542" spans="30:35">
      <c r="AD542" s="4"/>
      <c r="AE542" s="4"/>
      <c r="AF542" s="4"/>
      <c r="AG542" s="4"/>
      <c r="AH542" s="4"/>
      <c r="AI542" s="4"/>
    </row>
    <row r="543" spans="30:35">
      <c r="AD543" s="4"/>
      <c r="AE543" s="4"/>
      <c r="AF543" s="4"/>
      <c r="AG543" s="4"/>
      <c r="AH543" s="4"/>
      <c r="AI543" s="4"/>
    </row>
    <row r="544" spans="30:35">
      <c r="AD544" s="4"/>
      <c r="AE544" s="4"/>
      <c r="AF544" s="4"/>
      <c r="AG544" s="4"/>
      <c r="AH544" s="4"/>
      <c r="AI544" s="4"/>
    </row>
    <row r="545" spans="30:35">
      <c r="AD545" s="4"/>
      <c r="AE545" s="4"/>
      <c r="AF545" s="4"/>
      <c r="AG545" s="4"/>
      <c r="AH545" s="4"/>
      <c r="AI545" s="4"/>
    </row>
    <row r="546" spans="30:35">
      <c r="AD546" s="4"/>
      <c r="AE546" s="4"/>
      <c r="AF546" s="4"/>
      <c r="AG546" s="4"/>
      <c r="AH546" s="4"/>
      <c r="AI546" s="4"/>
    </row>
    <row r="547" spans="30:35">
      <c r="AD547" s="4"/>
      <c r="AE547" s="4"/>
      <c r="AF547" s="4"/>
      <c r="AG547" s="4"/>
      <c r="AH547" s="4"/>
      <c r="AI547" s="4"/>
    </row>
    <row r="548" spans="30:35">
      <c r="AD548" s="4"/>
      <c r="AE548" s="4"/>
      <c r="AF548" s="4"/>
      <c r="AG548" s="4"/>
      <c r="AH548" s="4"/>
      <c r="AI548" s="4"/>
    </row>
    <row r="549" spans="30:35">
      <c r="AD549" s="4"/>
      <c r="AE549" s="4"/>
      <c r="AF549" s="4"/>
      <c r="AG549" s="4"/>
      <c r="AH549" s="4"/>
      <c r="AI549" s="4"/>
    </row>
    <row r="550" spans="30:35">
      <c r="AD550" s="4"/>
      <c r="AE550" s="4"/>
      <c r="AF550" s="4"/>
      <c r="AG550" s="4"/>
      <c r="AH550" s="4"/>
      <c r="AI550" s="4"/>
    </row>
    <row r="551" spans="30:35">
      <c r="AD551" s="4"/>
      <c r="AE551" s="4"/>
      <c r="AF551" s="4"/>
      <c r="AG551" s="4"/>
      <c r="AH551" s="4"/>
      <c r="AI551" s="4"/>
    </row>
    <row r="552" spans="30:35">
      <c r="AD552" s="4"/>
      <c r="AE552" s="4"/>
      <c r="AF552" s="4"/>
      <c r="AG552" s="4"/>
      <c r="AH552" s="4"/>
      <c r="AI552" s="4"/>
    </row>
    <row r="553" spans="30:35">
      <c r="AD553" s="4"/>
      <c r="AE553" s="4"/>
      <c r="AF553" s="4"/>
      <c r="AG553" s="4"/>
      <c r="AH553" s="4"/>
      <c r="AI553" s="4"/>
    </row>
    <row r="554" spans="30:35">
      <c r="AD554" s="4"/>
      <c r="AE554" s="4"/>
      <c r="AF554" s="4"/>
      <c r="AG554" s="4"/>
      <c r="AH554" s="4"/>
      <c r="AI554" s="4"/>
    </row>
    <row r="555" spans="30:35">
      <c r="AD555" s="4"/>
      <c r="AE555" s="4"/>
      <c r="AF555" s="4"/>
      <c r="AG555" s="4"/>
      <c r="AH555" s="4"/>
      <c r="AI555" s="4"/>
    </row>
    <row r="556" spans="30:35">
      <c r="AD556" s="4"/>
      <c r="AE556" s="4"/>
      <c r="AF556" s="4"/>
      <c r="AG556" s="4"/>
      <c r="AH556" s="4"/>
      <c r="AI556" s="4"/>
    </row>
    <row r="557" spans="30:35">
      <c r="AD557" s="4"/>
      <c r="AE557" s="4"/>
      <c r="AF557" s="4"/>
      <c r="AG557" s="4"/>
      <c r="AH557" s="4"/>
      <c r="AI557" s="4"/>
    </row>
    <row r="558" spans="30:35">
      <c r="AD558" s="4"/>
      <c r="AE558" s="4"/>
      <c r="AF558" s="4"/>
      <c r="AG558" s="4"/>
      <c r="AH558" s="4"/>
      <c r="AI558" s="4"/>
    </row>
    <row r="559" spans="30:35">
      <c r="AD559" s="4"/>
      <c r="AE559" s="4"/>
      <c r="AF559" s="4"/>
      <c r="AG559" s="4"/>
      <c r="AH559" s="4"/>
      <c r="AI559" s="4"/>
    </row>
    <row r="560" spans="30:35">
      <c r="AD560" s="4"/>
      <c r="AE560" s="4"/>
      <c r="AF560" s="4"/>
      <c r="AG560" s="4"/>
      <c r="AH560" s="4"/>
      <c r="AI560" s="4"/>
    </row>
    <row r="561" spans="30:35">
      <c r="AD561" s="4"/>
      <c r="AE561" s="4"/>
      <c r="AF561" s="4"/>
      <c r="AG561" s="4"/>
      <c r="AH561" s="4"/>
      <c r="AI561" s="4"/>
    </row>
    <row r="562" spans="30:35">
      <c r="AD562" s="4"/>
      <c r="AE562" s="4"/>
      <c r="AF562" s="4"/>
      <c r="AG562" s="4"/>
      <c r="AH562" s="4"/>
      <c r="AI562" s="4"/>
    </row>
    <row r="563" spans="30:35">
      <c r="AD563" s="4"/>
      <c r="AE563" s="4"/>
      <c r="AF563" s="4"/>
      <c r="AG563" s="4"/>
      <c r="AH563" s="4"/>
      <c r="AI563" s="4"/>
    </row>
    <row r="564" spans="30:35">
      <c r="AD564" s="4"/>
      <c r="AE564" s="4"/>
      <c r="AF564" s="4"/>
      <c r="AG564" s="4"/>
      <c r="AH564" s="4"/>
      <c r="AI564" s="4"/>
    </row>
    <row r="565" spans="30:35">
      <c r="AD565" s="4"/>
      <c r="AE565" s="4"/>
      <c r="AF565" s="4"/>
      <c r="AG565" s="4"/>
      <c r="AH565" s="4"/>
      <c r="AI565" s="4"/>
    </row>
    <row r="566" spans="30:35">
      <c r="AD566" s="4"/>
      <c r="AE566" s="4"/>
      <c r="AF566" s="4"/>
      <c r="AG566" s="4"/>
      <c r="AH566" s="4"/>
      <c r="AI566" s="4"/>
    </row>
    <row r="567" spans="30:35">
      <c r="AD567" s="4"/>
      <c r="AE567" s="4"/>
      <c r="AF567" s="4"/>
      <c r="AG567" s="4"/>
      <c r="AH567" s="4"/>
      <c r="AI567" s="4"/>
    </row>
    <row r="568" spans="30:35">
      <c r="AD568" s="4"/>
      <c r="AE568" s="4"/>
      <c r="AF568" s="4"/>
      <c r="AG568" s="4"/>
      <c r="AH568" s="4"/>
      <c r="AI568" s="4"/>
    </row>
    <row r="569" spans="30:35">
      <c r="AD569" s="4"/>
      <c r="AE569" s="4"/>
      <c r="AF569" s="4"/>
      <c r="AG569" s="4"/>
      <c r="AH569" s="4"/>
      <c r="AI569" s="4"/>
    </row>
    <row r="570" spans="30:35">
      <c r="AD570" s="4"/>
      <c r="AE570" s="4"/>
      <c r="AF570" s="4"/>
      <c r="AG570" s="4"/>
      <c r="AH570" s="4"/>
      <c r="AI570" s="4"/>
    </row>
    <row r="571" spans="30:35">
      <c r="AD571" s="4"/>
      <c r="AE571" s="4"/>
      <c r="AF571" s="4"/>
      <c r="AG571" s="4"/>
      <c r="AH571" s="4"/>
      <c r="AI571" s="4"/>
    </row>
    <row r="572" spans="30:35">
      <c r="AD572" s="4"/>
      <c r="AE572" s="4"/>
      <c r="AF572" s="4"/>
      <c r="AG572" s="4"/>
      <c r="AH572" s="4"/>
      <c r="AI572" s="4"/>
    </row>
    <row r="573" spans="30:35">
      <c r="AD573" s="4"/>
      <c r="AE573" s="4"/>
      <c r="AF573" s="4"/>
      <c r="AG573" s="4"/>
      <c r="AH573" s="4"/>
      <c r="AI573" s="4"/>
    </row>
    <row r="574" spans="30:35">
      <c r="AD574" s="4"/>
      <c r="AE574" s="4"/>
      <c r="AF574" s="4"/>
      <c r="AG574" s="4"/>
      <c r="AH574" s="4"/>
      <c r="AI574" s="4"/>
    </row>
    <row r="575" spans="30:35">
      <c r="AD575" s="4"/>
      <c r="AE575" s="4"/>
      <c r="AF575" s="4"/>
      <c r="AG575" s="4"/>
      <c r="AH575" s="4"/>
      <c r="AI575" s="4"/>
    </row>
    <row r="576" spans="30:35">
      <c r="AD576" s="4"/>
      <c r="AE576" s="4"/>
      <c r="AF576" s="4"/>
      <c r="AG576" s="4"/>
      <c r="AH576" s="4"/>
      <c r="AI576" s="4"/>
    </row>
    <row r="577" spans="30:35">
      <c r="AD577" s="4"/>
      <c r="AE577" s="4"/>
      <c r="AF577" s="4"/>
      <c r="AG577" s="4"/>
      <c r="AH577" s="4"/>
      <c r="AI577" s="4"/>
    </row>
    <row r="578" spans="30:35">
      <c r="AD578" s="4"/>
      <c r="AE578" s="4"/>
      <c r="AF578" s="4"/>
      <c r="AG578" s="4"/>
      <c r="AH578" s="4"/>
      <c r="AI578" s="4"/>
    </row>
    <row r="579" spans="30:35">
      <c r="AD579" s="4"/>
      <c r="AE579" s="4"/>
      <c r="AF579" s="4"/>
      <c r="AG579" s="4"/>
      <c r="AH579" s="4"/>
      <c r="AI579" s="4"/>
    </row>
    <row r="580" spans="30:35">
      <c r="AD580" s="4"/>
      <c r="AE580" s="4"/>
      <c r="AF580" s="4"/>
      <c r="AG580" s="4"/>
      <c r="AH580" s="4"/>
      <c r="AI580" s="4"/>
    </row>
    <row r="581" spans="30:35">
      <c r="AD581" s="4"/>
      <c r="AE581" s="4"/>
      <c r="AF581" s="4"/>
      <c r="AG581" s="4"/>
      <c r="AH581" s="4"/>
      <c r="AI581" s="4"/>
    </row>
    <row r="582" spans="30:35">
      <c r="AD582" s="4"/>
      <c r="AE582" s="4"/>
      <c r="AF582" s="4"/>
      <c r="AG582" s="4"/>
      <c r="AH582" s="4"/>
      <c r="AI582" s="4"/>
    </row>
    <row r="583" spans="30:35">
      <c r="AD583" s="4"/>
      <c r="AE583" s="4"/>
      <c r="AF583" s="4"/>
      <c r="AG583" s="4"/>
      <c r="AH583" s="4"/>
      <c r="AI583" s="4"/>
    </row>
    <row r="584" spans="30:35">
      <c r="AD584" s="4"/>
      <c r="AE584" s="4"/>
      <c r="AF584" s="4"/>
      <c r="AG584" s="4"/>
      <c r="AH584" s="4"/>
      <c r="AI584" s="4"/>
    </row>
    <row r="585" spans="30:35">
      <c r="AD585" s="4"/>
      <c r="AE585" s="4"/>
      <c r="AF585" s="4"/>
      <c r="AG585" s="4"/>
      <c r="AH585" s="4"/>
      <c r="AI585" s="4"/>
    </row>
    <row r="586" spans="30:35">
      <c r="AD586" s="4"/>
      <c r="AE586" s="4"/>
      <c r="AF586" s="4"/>
      <c r="AG586" s="4"/>
      <c r="AH586" s="4"/>
      <c r="AI586" s="4"/>
    </row>
    <row r="587" spans="30:35">
      <c r="AD587" s="4"/>
      <c r="AE587" s="4"/>
      <c r="AF587" s="4"/>
      <c r="AG587" s="4"/>
      <c r="AH587" s="4"/>
      <c r="AI587" s="4"/>
    </row>
    <row r="588" spans="30:35">
      <c r="AD588" s="4"/>
      <c r="AE588" s="4"/>
      <c r="AF588" s="4"/>
      <c r="AG588" s="4"/>
      <c r="AH588" s="4"/>
      <c r="AI588" s="4"/>
    </row>
    <row r="589" spans="30:35">
      <c r="AD589" s="4"/>
      <c r="AE589" s="4"/>
      <c r="AF589" s="4"/>
      <c r="AG589" s="4"/>
      <c r="AH589" s="4"/>
      <c r="AI589" s="4"/>
    </row>
    <row r="590" spans="30:35">
      <c r="AD590" s="4"/>
      <c r="AE590" s="4"/>
      <c r="AF590" s="4"/>
      <c r="AG590" s="4"/>
      <c r="AH590" s="4"/>
      <c r="AI590" s="4"/>
    </row>
    <row r="591" spans="30:35">
      <c r="AD591" s="4"/>
      <c r="AE591" s="4"/>
      <c r="AF591" s="4"/>
      <c r="AG591" s="4"/>
      <c r="AH591" s="4"/>
      <c r="AI591" s="4"/>
    </row>
    <row r="592" spans="30:35">
      <c r="AD592" s="4"/>
      <c r="AE592" s="4"/>
      <c r="AF592" s="4"/>
      <c r="AG592" s="4"/>
      <c r="AH592" s="4"/>
      <c r="AI592" s="4"/>
    </row>
    <row r="593" spans="30:35">
      <c r="AD593" s="4"/>
      <c r="AE593" s="4"/>
      <c r="AF593" s="4"/>
      <c r="AG593" s="4"/>
      <c r="AH593" s="4"/>
      <c r="AI593" s="4"/>
    </row>
    <row r="594" spans="30:35">
      <c r="AD594" s="4"/>
      <c r="AE594" s="4"/>
      <c r="AF594" s="4"/>
      <c r="AG594" s="4"/>
      <c r="AH594" s="4"/>
      <c r="AI594" s="4"/>
    </row>
    <row r="595" spans="30:35">
      <c r="AD595" s="4"/>
      <c r="AE595" s="4"/>
      <c r="AF595" s="4"/>
      <c r="AG595" s="4"/>
      <c r="AH595" s="4"/>
      <c r="AI595" s="4"/>
    </row>
    <row r="596" spans="30:35">
      <c r="AD596" s="4"/>
      <c r="AE596" s="4"/>
      <c r="AF596" s="4"/>
      <c r="AG596" s="4"/>
      <c r="AH596" s="4"/>
      <c r="AI596" s="4"/>
    </row>
    <row r="597" spans="30:35">
      <c r="AD597" s="4"/>
      <c r="AE597" s="4"/>
      <c r="AF597" s="4"/>
      <c r="AG597" s="4"/>
      <c r="AH597" s="4"/>
      <c r="AI597" s="4"/>
    </row>
    <row r="598" spans="30:35">
      <c r="AD598" s="4"/>
      <c r="AE598" s="4"/>
      <c r="AF598" s="4"/>
      <c r="AG598" s="4"/>
      <c r="AH598" s="4"/>
      <c r="AI598" s="4"/>
    </row>
    <row r="599" spans="30:35">
      <c r="AD599" s="4"/>
      <c r="AE599" s="4"/>
      <c r="AF599" s="4"/>
      <c r="AG599" s="4"/>
      <c r="AH599" s="4"/>
      <c r="AI599" s="4"/>
    </row>
    <row r="600" spans="30:35">
      <c r="AD600" s="4"/>
      <c r="AE600" s="4"/>
      <c r="AF600" s="4"/>
      <c r="AG600" s="4"/>
      <c r="AH600" s="4"/>
      <c r="AI600" s="4"/>
    </row>
    <row r="601" spans="30:35">
      <c r="AD601" s="4"/>
      <c r="AE601" s="4"/>
      <c r="AF601" s="4"/>
      <c r="AG601" s="4"/>
      <c r="AH601" s="4"/>
      <c r="AI601" s="4"/>
    </row>
    <row r="602" spans="30:35">
      <c r="AD602" s="4"/>
      <c r="AE602" s="4"/>
      <c r="AF602" s="4"/>
      <c r="AG602" s="4"/>
      <c r="AH602" s="4"/>
      <c r="AI602" s="4"/>
    </row>
    <row r="603" spans="30:35">
      <c r="AD603" s="4"/>
      <c r="AE603" s="4"/>
      <c r="AF603" s="4"/>
      <c r="AG603" s="4"/>
      <c r="AH603" s="4"/>
      <c r="AI603" s="4"/>
    </row>
    <row r="604" spans="30:35">
      <c r="AD604" s="4"/>
      <c r="AE604" s="4"/>
      <c r="AF604" s="4"/>
      <c r="AG604" s="4"/>
      <c r="AH604" s="4"/>
      <c r="AI604" s="4"/>
    </row>
    <row r="605" spans="30:35">
      <c r="AD605" s="4"/>
      <c r="AE605" s="4"/>
      <c r="AF605" s="4"/>
      <c r="AG605" s="4"/>
      <c r="AH605" s="4"/>
      <c r="AI605" s="4"/>
    </row>
    <row r="606" spans="30:35">
      <c r="AD606" s="4"/>
      <c r="AE606" s="4"/>
      <c r="AF606" s="4"/>
      <c r="AG606" s="4"/>
      <c r="AH606" s="4"/>
      <c r="AI606" s="4"/>
    </row>
    <row r="607" spans="30:35">
      <c r="AD607" s="4"/>
      <c r="AE607" s="4"/>
      <c r="AF607" s="4"/>
      <c r="AG607" s="4"/>
      <c r="AH607" s="4"/>
      <c r="AI607" s="4"/>
    </row>
    <row r="608" spans="30:35">
      <c r="AD608" s="4"/>
      <c r="AE608" s="4"/>
      <c r="AF608" s="4"/>
      <c r="AG608" s="4"/>
      <c r="AH608" s="4"/>
      <c r="AI608" s="4"/>
    </row>
    <row r="609" spans="30:35">
      <c r="AD609" s="4"/>
      <c r="AE609" s="4"/>
      <c r="AF609" s="4"/>
      <c r="AG609" s="4"/>
      <c r="AH609" s="4"/>
      <c r="AI609" s="4"/>
    </row>
    <row r="610" spans="30:35">
      <c r="AD610" s="4"/>
      <c r="AE610" s="4"/>
      <c r="AF610" s="4"/>
      <c r="AG610" s="4"/>
      <c r="AH610" s="4"/>
      <c r="AI610" s="4"/>
    </row>
    <row r="611" spans="30:35">
      <c r="AD611" s="4"/>
      <c r="AE611" s="4"/>
      <c r="AF611" s="4"/>
      <c r="AG611" s="4"/>
      <c r="AH611" s="4"/>
      <c r="AI611" s="4"/>
    </row>
    <row r="612" spans="30:35">
      <c r="AD612" s="4"/>
      <c r="AE612" s="4"/>
      <c r="AF612" s="4"/>
      <c r="AG612" s="4"/>
      <c r="AH612" s="4"/>
      <c r="AI612" s="4"/>
    </row>
    <row r="613" spans="30:35">
      <c r="AD613" s="4"/>
      <c r="AE613" s="4"/>
      <c r="AF613" s="4"/>
      <c r="AG613" s="4"/>
      <c r="AH613" s="4"/>
      <c r="AI613" s="4"/>
    </row>
    <row r="614" spans="30:35">
      <c r="AD614" s="4"/>
      <c r="AE614" s="4"/>
      <c r="AF614" s="4"/>
      <c r="AG614" s="4"/>
      <c r="AH614" s="4"/>
      <c r="AI614" s="4"/>
    </row>
    <row r="615" spans="30:35">
      <c r="AD615" s="4"/>
      <c r="AE615" s="4"/>
      <c r="AF615" s="4"/>
      <c r="AG615" s="4"/>
      <c r="AH615" s="4"/>
      <c r="AI615" s="4"/>
    </row>
    <row r="616" spans="30:35">
      <c r="AD616" s="4"/>
      <c r="AE616" s="4"/>
      <c r="AF616" s="4"/>
      <c r="AG616" s="4"/>
      <c r="AH616" s="4"/>
      <c r="AI616" s="4"/>
    </row>
    <row r="617" spans="30:35">
      <c r="AD617" s="4"/>
      <c r="AE617" s="4"/>
      <c r="AF617" s="4"/>
      <c r="AG617" s="4"/>
      <c r="AH617" s="4"/>
      <c r="AI617" s="4"/>
    </row>
    <row r="618" spans="30:35">
      <c r="AD618" s="4"/>
      <c r="AE618" s="4"/>
      <c r="AF618" s="4"/>
      <c r="AG618" s="4"/>
      <c r="AH618" s="4"/>
      <c r="AI618" s="4"/>
    </row>
    <row r="619" spans="30:35">
      <c r="AD619" s="4"/>
      <c r="AE619" s="4"/>
      <c r="AF619" s="4"/>
      <c r="AG619" s="4"/>
      <c r="AH619" s="4"/>
      <c r="AI619" s="4"/>
    </row>
    <row r="620" spans="30:35">
      <c r="AD620" s="4"/>
      <c r="AE620" s="4"/>
      <c r="AF620" s="4"/>
      <c r="AG620" s="4"/>
      <c r="AH620" s="4"/>
      <c r="AI620" s="4"/>
    </row>
    <row r="621" spans="30:35">
      <c r="AD621" s="4"/>
      <c r="AE621" s="4"/>
      <c r="AF621" s="4"/>
      <c r="AG621" s="4"/>
      <c r="AH621" s="4"/>
      <c r="AI621" s="4"/>
    </row>
    <row r="622" spans="30:35">
      <c r="AD622" s="4"/>
      <c r="AE622" s="4"/>
      <c r="AF622" s="4"/>
      <c r="AG622" s="4"/>
      <c r="AH622" s="4"/>
      <c r="AI622" s="4"/>
    </row>
    <row r="623" spans="30:35">
      <c r="AD623" s="4"/>
      <c r="AE623" s="4"/>
      <c r="AF623" s="4"/>
      <c r="AG623" s="4"/>
      <c r="AH623" s="4"/>
      <c r="AI623" s="4"/>
    </row>
    <row r="624" spans="30:35">
      <c r="AD624" s="4"/>
      <c r="AE624" s="4"/>
      <c r="AF624" s="4"/>
      <c r="AG624" s="4"/>
      <c r="AH624" s="4"/>
      <c r="AI624" s="4"/>
    </row>
    <row r="625" spans="30:35">
      <c r="AD625" s="4"/>
      <c r="AE625" s="4"/>
      <c r="AF625" s="4"/>
      <c r="AG625" s="4"/>
      <c r="AH625" s="4"/>
      <c r="AI625" s="4"/>
    </row>
    <row r="626" spans="30:35">
      <c r="AD626" s="4"/>
      <c r="AE626" s="4"/>
      <c r="AF626" s="4"/>
      <c r="AG626" s="4"/>
      <c r="AH626" s="4"/>
      <c r="AI626" s="4"/>
    </row>
    <row r="627" spans="30:35">
      <c r="AD627" s="4"/>
      <c r="AE627" s="4"/>
      <c r="AF627" s="4"/>
      <c r="AG627" s="4"/>
      <c r="AH627" s="4"/>
      <c r="AI627" s="4"/>
    </row>
    <row r="628" spans="30:35">
      <c r="AD628" s="4"/>
      <c r="AE628" s="4"/>
      <c r="AF628" s="4"/>
      <c r="AG628" s="4"/>
      <c r="AH628" s="4"/>
      <c r="AI628" s="4"/>
    </row>
    <row r="629" spans="30:35">
      <c r="AD629" s="4"/>
      <c r="AE629" s="4"/>
      <c r="AF629" s="4"/>
      <c r="AG629" s="4"/>
      <c r="AH629" s="4"/>
      <c r="AI629" s="4"/>
    </row>
    <row r="630" spans="30:35">
      <c r="AD630" s="4"/>
      <c r="AE630" s="4"/>
      <c r="AF630" s="4"/>
      <c r="AG630" s="4"/>
      <c r="AH630" s="4"/>
      <c r="AI630" s="4"/>
    </row>
    <row r="631" spans="30:35">
      <c r="AD631" s="4"/>
      <c r="AE631" s="4"/>
      <c r="AF631" s="4"/>
      <c r="AG631" s="4"/>
      <c r="AH631" s="4"/>
      <c r="AI631" s="4"/>
    </row>
    <row r="632" spans="30:35">
      <c r="AD632" s="4"/>
      <c r="AE632" s="4"/>
      <c r="AF632" s="4"/>
      <c r="AG632" s="4"/>
      <c r="AH632" s="4"/>
      <c r="AI632" s="4"/>
    </row>
    <row r="633" spans="30:35">
      <c r="AD633" s="4"/>
      <c r="AE633" s="4"/>
      <c r="AF633" s="4"/>
      <c r="AG633" s="4"/>
      <c r="AH633" s="4"/>
      <c r="AI633" s="4"/>
    </row>
    <row r="634" spans="30:35">
      <c r="AD634" s="4"/>
      <c r="AE634" s="4"/>
      <c r="AF634" s="4"/>
      <c r="AG634" s="4"/>
      <c r="AH634" s="4"/>
      <c r="AI634" s="4"/>
    </row>
    <row r="635" spans="30:35">
      <c r="AD635" s="4"/>
      <c r="AE635" s="4"/>
      <c r="AF635" s="4"/>
      <c r="AG635" s="4"/>
      <c r="AH635" s="4"/>
      <c r="AI635" s="4"/>
    </row>
    <row r="636" spans="30:35">
      <c r="AD636" s="4"/>
      <c r="AE636" s="4"/>
      <c r="AF636" s="4"/>
      <c r="AG636" s="4"/>
      <c r="AH636" s="4"/>
      <c r="AI636" s="4"/>
    </row>
    <row r="637" spans="30:35">
      <c r="AD637" s="4"/>
      <c r="AE637" s="4"/>
      <c r="AF637" s="4"/>
      <c r="AG637" s="4"/>
      <c r="AH637" s="4"/>
      <c r="AI637" s="4"/>
    </row>
    <row r="638" spans="30:35">
      <c r="AD638" s="4"/>
      <c r="AE638" s="4"/>
      <c r="AF638" s="4"/>
      <c r="AG638" s="4"/>
      <c r="AH638" s="4"/>
      <c r="AI638" s="4"/>
    </row>
    <row r="639" spans="30:35">
      <c r="AD639" s="4"/>
      <c r="AE639" s="4"/>
      <c r="AF639" s="4"/>
      <c r="AG639" s="4"/>
      <c r="AH639" s="4"/>
      <c r="AI639" s="4"/>
    </row>
    <row r="640" spans="30:35">
      <c r="AD640" s="4"/>
      <c r="AE640" s="4"/>
      <c r="AF640" s="4"/>
      <c r="AG640" s="4"/>
      <c r="AH640" s="4"/>
      <c r="AI640" s="4"/>
    </row>
    <row r="641" spans="30:35">
      <c r="AD641" s="4"/>
      <c r="AE641" s="4"/>
      <c r="AF641" s="4"/>
      <c r="AG641" s="4"/>
      <c r="AH641" s="4"/>
      <c r="AI641" s="4"/>
    </row>
    <row r="642" spans="30:35">
      <c r="AD642" s="4"/>
      <c r="AE642" s="4"/>
      <c r="AF642" s="4"/>
      <c r="AG642" s="4"/>
      <c r="AH642" s="4"/>
      <c r="AI642" s="4"/>
    </row>
    <row r="643" spans="30:35">
      <c r="AD643" s="4"/>
      <c r="AE643" s="4"/>
      <c r="AF643" s="4"/>
      <c r="AG643" s="4"/>
      <c r="AH643" s="4"/>
      <c r="AI643" s="4"/>
    </row>
    <row r="644" spans="30:35">
      <c r="AD644" s="4"/>
      <c r="AE644" s="4"/>
      <c r="AF644" s="4"/>
      <c r="AG644" s="4"/>
      <c r="AH644" s="4"/>
      <c r="AI644" s="4"/>
    </row>
    <row r="645" spans="30:35">
      <c r="AD645" s="4"/>
      <c r="AE645" s="4"/>
      <c r="AF645" s="4"/>
      <c r="AG645" s="4"/>
      <c r="AH645" s="4"/>
      <c r="AI645" s="4"/>
    </row>
    <row r="646" spans="30:35">
      <c r="AD646" s="4"/>
      <c r="AE646" s="4"/>
      <c r="AF646" s="4"/>
      <c r="AG646" s="4"/>
      <c r="AH646" s="4"/>
      <c r="AI646" s="4"/>
    </row>
    <row r="647" spans="30:35">
      <c r="AD647" s="4"/>
      <c r="AE647" s="4"/>
      <c r="AF647" s="4"/>
      <c r="AG647" s="4"/>
      <c r="AH647" s="4"/>
      <c r="AI647" s="4"/>
    </row>
    <row r="648" spans="30:35">
      <c r="AD648" s="4"/>
      <c r="AE648" s="4"/>
      <c r="AF648" s="4"/>
      <c r="AG648" s="4"/>
      <c r="AH648" s="4"/>
      <c r="AI648" s="4"/>
    </row>
    <row r="649" spans="30:35">
      <c r="AD649" s="4"/>
      <c r="AE649" s="4"/>
      <c r="AF649" s="4"/>
      <c r="AG649" s="4"/>
      <c r="AH649" s="4"/>
      <c r="AI649" s="4"/>
    </row>
    <row r="650" spans="30:35">
      <c r="AD650" s="4"/>
      <c r="AE650" s="4"/>
      <c r="AF650" s="4"/>
      <c r="AG650" s="4"/>
      <c r="AH650" s="4"/>
      <c r="AI650" s="4"/>
    </row>
    <row r="651" spans="30:35">
      <c r="AD651" s="4"/>
      <c r="AE651" s="4"/>
      <c r="AF651" s="4"/>
      <c r="AG651" s="4"/>
      <c r="AH651" s="4"/>
      <c r="AI651" s="4"/>
    </row>
    <row r="652" spans="30:35">
      <c r="AD652" s="4"/>
      <c r="AE652" s="4"/>
      <c r="AF652" s="4"/>
      <c r="AG652" s="4"/>
      <c r="AH652" s="4"/>
      <c r="AI652" s="4"/>
    </row>
    <row r="653" spans="30:35">
      <c r="AD653" s="4"/>
      <c r="AE653" s="4"/>
      <c r="AF653" s="4"/>
      <c r="AG653" s="4"/>
      <c r="AH653" s="4"/>
      <c r="AI653" s="4"/>
    </row>
    <row r="654" spans="30:35">
      <c r="AD654" s="4"/>
      <c r="AE654" s="4"/>
      <c r="AF654" s="4"/>
      <c r="AG654" s="4"/>
      <c r="AH654" s="4"/>
      <c r="AI654" s="4"/>
    </row>
    <row r="655" spans="30:35">
      <c r="AD655" s="4"/>
      <c r="AE655" s="4"/>
      <c r="AF655" s="4"/>
      <c r="AG655" s="4"/>
      <c r="AH655" s="4"/>
      <c r="AI655" s="4"/>
    </row>
    <row r="656" spans="30:35">
      <c r="AD656" s="4"/>
      <c r="AE656" s="4"/>
      <c r="AF656" s="4"/>
      <c r="AG656" s="4"/>
      <c r="AH656" s="4"/>
      <c r="AI656" s="4"/>
    </row>
    <row r="657" spans="30:35">
      <c r="AD657" s="4"/>
      <c r="AE657" s="4"/>
      <c r="AF657" s="4"/>
      <c r="AG657" s="4"/>
      <c r="AH657" s="4"/>
      <c r="AI657" s="4"/>
    </row>
    <row r="658" spans="30:35">
      <c r="AD658" s="4"/>
      <c r="AE658" s="4"/>
      <c r="AF658" s="4"/>
      <c r="AG658" s="4"/>
      <c r="AH658" s="4"/>
      <c r="AI658" s="4"/>
    </row>
    <row r="659" spans="30:35">
      <c r="AD659" s="4"/>
      <c r="AE659" s="4"/>
      <c r="AF659" s="4"/>
      <c r="AG659" s="4"/>
      <c r="AH659" s="4"/>
      <c r="AI659" s="4"/>
    </row>
    <row r="660" spans="30:35">
      <c r="AD660" s="4"/>
      <c r="AE660" s="4"/>
      <c r="AF660" s="4"/>
      <c r="AG660" s="4"/>
      <c r="AH660" s="4"/>
      <c r="AI660" s="4"/>
    </row>
    <row r="661" spans="30:35">
      <c r="AD661" s="4"/>
      <c r="AE661" s="4"/>
      <c r="AF661" s="4"/>
      <c r="AG661" s="4"/>
      <c r="AH661" s="4"/>
      <c r="AI661" s="4"/>
    </row>
    <row r="662" spans="30:35">
      <c r="AD662" s="4"/>
      <c r="AE662" s="4"/>
      <c r="AF662" s="4"/>
      <c r="AG662" s="4"/>
      <c r="AH662" s="4"/>
      <c r="AI662" s="4"/>
    </row>
    <row r="663" spans="30:35">
      <c r="AD663" s="4"/>
      <c r="AE663" s="4"/>
      <c r="AF663" s="4"/>
      <c r="AG663" s="4"/>
      <c r="AH663" s="4"/>
      <c r="AI663" s="4"/>
    </row>
    <row r="664" spans="30:35">
      <c r="AD664" s="4"/>
      <c r="AE664" s="4"/>
      <c r="AF664" s="4"/>
      <c r="AG664" s="4"/>
      <c r="AH664" s="4"/>
      <c r="AI664" s="4"/>
    </row>
    <row r="665" spans="30:35">
      <c r="AD665" s="4"/>
      <c r="AE665" s="4"/>
      <c r="AF665" s="4"/>
      <c r="AG665" s="4"/>
      <c r="AH665" s="4"/>
      <c r="AI665" s="4"/>
    </row>
    <row r="666" spans="30:35">
      <c r="AD666" s="4"/>
      <c r="AE666" s="4"/>
      <c r="AF666" s="4"/>
      <c r="AG666" s="4"/>
      <c r="AH666" s="4"/>
      <c r="AI666" s="4"/>
    </row>
    <row r="667" spans="30:35">
      <c r="AD667" s="4"/>
      <c r="AE667" s="4"/>
      <c r="AF667" s="4"/>
      <c r="AG667" s="4"/>
      <c r="AH667" s="4"/>
      <c r="AI667" s="4"/>
    </row>
    <row r="668" spans="30:35">
      <c r="AD668" s="4"/>
      <c r="AE668" s="4"/>
      <c r="AF668" s="4"/>
      <c r="AG668" s="4"/>
      <c r="AH668" s="4"/>
      <c r="AI668" s="4"/>
    </row>
    <row r="669" spans="30:35">
      <c r="AD669" s="4"/>
      <c r="AE669" s="4"/>
      <c r="AF669" s="4"/>
      <c r="AG669" s="4"/>
      <c r="AH669" s="4"/>
      <c r="AI669" s="4"/>
    </row>
    <row r="670" spans="30:35">
      <c r="AD670" s="4"/>
      <c r="AE670" s="4"/>
      <c r="AF670" s="4"/>
      <c r="AG670" s="4"/>
      <c r="AH670" s="4"/>
      <c r="AI670" s="4"/>
    </row>
    <row r="671" spans="30:35">
      <c r="AD671" s="4"/>
      <c r="AE671" s="4"/>
      <c r="AF671" s="4"/>
      <c r="AG671" s="4"/>
      <c r="AH671" s="4"/>
      <c r="AI671" s="4"/>
    </row>
    <row r="672" spans="30:35">
      <c r="AD672" s="4"/>
      <c r="AE672" s="4"/>
      <c r="AF672" s="4"/>
      <c r="AG672" s="4"/>
      <c r="AH672" s="4"/>
      <c r="AI672" s="4"/>
    </row>
    <row r="673" spans="30:35">
      <c r="AD673" s="4"/>
      <c r="AE673" s="4"/>
      <c r="AF673" s="4"/>
      <c r="AG673" s="4"/>
      <c r="AH673" s="4"/>
      <c r="AI673" s="4"/>
    </row>
    <row r="674" spans="30:35">
      <c r="AD674" s="4"/>
      <c r="AE674" s="4"/>
      <c r="AF674" s="4"/>
      <c r="AG674" s="4"/>
      <c r="AH674" s="4"/>
      <c r="AI674" s="4"/>
    </row>
    <row r="675" spans="30:35">
      <c r="AD675" s="4"/>
      <c r="AE675" s="4"/>
      <c r="AF675" s="4"/>
      <c r="AG675" s="4"/>
      <c r="AH675" s="4"/>
      <c r="AI675" s="4"/>
    </row>
    <row r="676" spans="30:35">
      <c r="AD676" s="4"/>
      <c r="AE676" s="4"/>
      <c r="AF676" s="4"/>
      <c r="AG676" s="4"/>
      <c r="AH676" s="4"/>
      <c r="AI676" s="4"/>
    </row>
    <row r="677" spans="30:35">
      <c r="AD677" s="4"/>
      <c r="AE677" s="4"/>
      <c r="AF677" s="4"/>
      <c r="AG677" s="4"/>
      <c r="AH677" s="4"/>
      <c r="AI677" s="4"/>
    </row>
    <row r="678" spans="30:35">
      <c r="AD678" s="4"/>
      <c r="AE678" s="4"/>
      <c r="AF678" s="4"/>
      <c r="AG678" s="4"/>
      <c r="AH678" s="4"/>
      <c r="AI678" s="4"/>
    </row>
    <row r="679" spans="30:35">
      <c r="AD679" s="4"/>
      <c r="AE679" s="4"/>
      <c r="AF679" s="4"/>
      <c r="AG679" s="4"/>
      <c r="AH679" s="4"/>
      <c r="AI679" s="4"/>
    </row>
    <row r="680" spans="30:35">
      <c r="AD680" s="4"/>
      <c r="AE680" s="4"/>
      <c r="AF680" s="4"/>
      <c r="AG680" s="4"/>
      <c r="AH680" s="4"/>
      <c r="AI680" s="4"/>
    </row>
    <row r="681" spans="30:35">
      <c r="AD681" s="4"/>
      <c r="AE681" s="4"/>
      <c r="AF681" s="4"/>
      <c r="AG681" s="4"/>
      <c r="AH681" s="4"/>
      <c r="AI681" s="4"/>
    </row>
    <row r="682" spans="30:35">
      <c r="AD682" s="4"/>
      <c r="AE682" s="4"/>
      <c r="AF682" s="4"/>
      <c r="AG682" s="4"/>
      <c r="AH682" s="4"/>
      <c r="AI682" s="4"/>
    </row>
    <row r="683" spans="30:35">
      <c r="AD683" s="4"/>
      <c r="AE683" s="4"/>
      <c r="AF683" s="4"/>
      <c r="AG683" s="4"/>
      <c r="AH683" s="4"/>
      <c r="AI683" s="4"/>
    </row>
    <row r="684" spans="30:35">
      <c r="AD684" s="4"/>
      <c r="AE684" s="4"/>
      <c r="AF684" s="4"/>
      <c r="AG684" s="4"/>
      <c r="AH684" s="4"/>
      <c r="AI684" s="4"/>
    </row>
    <row r="685" spans="30:35">
      <c r="AD685" s="4"/>
      <c r="AE685" s="4"/>
      <c r="AF685" s="4"/>
      <c r="AG685" s="4"/>
      <c r="AH685" s="4"/>
      <c r="AI685" s="4"/>
    </row>
    <row r="686" spans="30:35">
      <c r="AD686" s="4"/>
      <c r="AE686" s="4"/>
      <c r="AF686" s="4"/>
      <c r="AG686" s="4"/>
      <c r="AH686" s="4"/>
      <c r="AI686" s="4"/>
    </row>
    <row r="687" spans="30:35">
      <c r="AD687" s="4"/>
      <c r="AE687" s="4"/>
      <c r="AF687" s="4"/>
      <c r="AG687" s="4"/>
      <c r="AH687" s="4"/>
      <c r="AI687" s="4"/>
    </row>
    <row r="688" spans="30:35">
      <c r="AD688" s="4"/>
      <c r="AE688" s="4"/>
      <c r="AF688" s="4"/>
      <c r="AG688" s="4"/>
      <c r="AH688" s="4"/>
      <c r="AI688" s="4"/>
    </row>
    <row r="689" spans="30:35">
      <c r="AD689" s="4"/>
      <c r="AE689" s="4"/>
      <c r="AF689" s="4"/>
      <c r="AG689" s="4"/>
      <c r="AH689" s="4"/>
      <c r="AI689" s="4"/>
    </row>
    <row r="690" spans="30:35">
      <c r="AD690" s="4"/>
      <c r="AE690" s="4"/>
      <c r="AF690" s="4"/>
      <c r="AG690" s="4"/>
      <c r="AH690" s="4"/>
      <c r="AI690" s="4"/>
    </row>
    <row r="691" spans="30:35">
      <c r="AD691" s="4"/>
      <c r="AE691" s="4"/>
      <c r="AF691" s="4"/>
      <c r="AG691" s="4"/>
      <c r="AH691" s="4"/>
      <c r="AI691" s="4"/>
    </row>
    <row r="692" spans="30:35">
      <c r="AD692" s="4"/>
      <c r="AE692" s="4"/>
      <c r="AF692" s="4"/>
      <c r="AG692" s="4"/>
      <c r="AH692" s="4"/>
      <c r="AI692" s="4"/>
    </row>
    <row r="693" spans="30:35">
      <c r="AD693" s="4"/>
      <c r="AE693" s="4"/>
      <c r="AF693" s="4"/>
      <c r="AG693" s="4"/>
      <c r="AH693" s="4"/>
      <c r="AI693" s="4"/>
    </row>
    <row r="694" spans="30:35">
      <c r="AD694" s="4"/>
      <c r="AE694" s="4"/>
      <c r="AF694" s="4"/>
      <c r="AG694" s="4"/>
      <c r="AH694" s="4"/>
      <c r="AI694" s="4"/>
    </row>
    <row r="695" spans="30:35">
      <c r="AD695" s="4"/>
      <c r="AE695" s="4"/>
      <c r="AF695" s="4"/>
      <c r="AG695" s="4"/>
      <c r="AH695" s="4"/>
      <c r="AI695" s="4"/>
    </row>
    <row r="696" spans="30:35">
      <c r="AD696" s="4"/>
      <c r="AE696" s="4"/>
      <c r="AF696" s="4"/>
      <c r="AG696" s="4"/>
      <c r="AH696" s="4"/>
      <c r="AI696" s="4"/>
    </row>
    <row r="697" spans="30:35">
      <c r="AD697" s="4"/>
      <c r="AE697" s="4"/>
      <c r="AF697" s="4"/>
      <c r="AG697" s="4"/>
      <c r="AH697" s="4"/>
      <c r="AI697" s="4"/>
    </row>
    <row r="698" spans="30:35">
      <c r="AD698" s="4"/>
      <c r="AE698" s="4"/>
      <c r="AF698" s="4"/>
      <c r="AG698" s="4"/>
      <c r="AH698" s="4"/>
      <c r="AI698" s="4"/>
    </row>
    <row r="699" spans="30:35">
      <c r="AD699" s="4"/>
      <c r="AE699" s="4"/>
      <c r="AF699" s="4"/>
      <c r="AG699" s="4"/>
      <c r="AH699" s="4"/>
      <c r="AI699" s="4"/>
    </row>
    <row r="700" spans="30:35">
      <c r="AD700" s="4"/>
      <c r="AE700" s="4"/>
      <c r="AF700" s="4"/>
      <c r="AG700" s="4"/>
      <c r="AH700" s="4"/>
      <c r="AI700" s="4"/>
    </row>
    <row r="701" spans="30:35">
      <c r="AD701" s="4"/>
      <c r="AE701" s="4"/>
      <c r="AF701" s="4"/>
      <c r="AG701" s="4"/>
      <c r="AH701" s="4"/>
      <c r="AI701" s="4"/>
    </row>
    <row r="702" spans="30:35">
      <c r="AD702" s="4"/>
      <c r="AE702" s="4"/>
      <c r="AF702" s="4"/>
      <c r="AG702" s="4"/>
      <c r="AH702" s="4"/>
      <c r="AI702" s="4"/>
    </row>
    <row r="703" spans="30:35">
      <c r="AD703" s="4"/>
      <c r="AE703" s="4"/>
      <c r="AF703" s="4"/>
      <c r="AG703" s="4"/>
      <c r="AH703" s="4"/>
      <c r="AI703" s="4"/>
    </row>
    <row r="704" spans="30:35">
      <c r="AD704" s="4"/>
      <c r="AE704" s="4"/>
      <c r="AF704" s="4"/>
      <c r="AG704" s="4"/>
      <c r="AH704" s="4"/>
      <c r="AI704" s="4"/>
    </row>
    <row r="705" spans="30:35">
      <c r="AD705" s="4"/>
      <c r="AE705" s="4"/>
      <c r="AF705" s="4"/>
      <c r="AG705" s="4"/>
      <c r="AH705" s="4"/>
      <c r="AI705" s="4"/>
    </row>
    <row r="706" spans="30:35">
      <c r="AD706" s="4"/>
      <c r="AE706" s="4"/>
      <c r="AF706" s="4"/>
      <c r="AG706" s="4"/>
      <c r="AH706" s="4"/>
      <c r="AI706" s="4"/>
    </row>
    <row r="707" spans="30:35">
      <c r="AD707" s="4"/>
      <c r="AE707" s="4"/>
      <c r="AF707" s="4"/>
      <c r="AG707" s="4"/>
      <c r="AH707" s="4"/>
      <c r="AI707" s="4"/>
    </row>
    <row r="708" spans="30:35">
      <c r="AD708" s="4"/>
      <c r="AE708" s="4"/>
      <c r="AF708" s="4"/>
      <c r="AG708" s="4"/>
      <c r="AH708" s="4"/>
      <c r="AI708" s="4"/>
    </row>
    <row r="709" spans="30:35">
      <c r="AD709" s="4"/>
      <c r="AE709" s="4"/>
      <c r="AF709" s="4"/>
      <c r="AG709" s="4"/>
      <c r="AH709" s="4"/>
      <c r="AI709" s="4"/>
    </row>
    <row r="710" spans="30:35">
      <c r="AD710" s="4"/>
      <c r="AE710" s="4"/>
      <c r="AF710" s="4"/>
      <c r="AG710" s="4"/>
      <c r="AH710" s="4"/>
      <c r="AI710" s="4"/>
    </row>
    <row r="711" spans="30:35">
      <c r="AD711" s="4"/>
      <c r="AE711" s="4"/>
      <c r="AF711" s="4"/>
      <c r="AG711" s="4"/>
      <c r="AH711" s="4"/>
      <c r="AI711" s="4"/>
    </row>
    <row r="712" spans="30:35">
      <c r="AD712" s="4"/>
      <c r="AE712" s="4"/>
      <c r="AF712" s="4"/>
      <c r="AG712" s="4"/>
      <c r="AH712" s="4"/>
      <c r="AI712" s="4"/>
    </row>
    <row r="713" spans="30:35">
      <c r="AD713" s="4"/>
      <c r="AE713" s="4"/>
      <c r="AF713" s="4"/>
      <c r="AG713" s="4"/>
      <c r="AH713" s="4"/>
      <c r="AI713" s="4"/>
    </row>
    <row r="714" spans="30:35">
      <c r="AD714" s="4"/>
      <c r="AE714" s="4"/>
      <c r="AF714" s="4"/>
      <c r="AG714" s="4"/>
      <c r="AH714" s="4"/>
      <c r="AI714" s="4"/>
    </row>
    <row r="715" spans="30:35">
      <c r="AD715" s="4"/>
      <c r="AE715" s="4"/>
      <c r="AF715" s="4"/>
      <c r="AG715" s="4"/>
      <c r="AH715" s="4"/>
      <c r="AI715" s="4"/>
    </row>
    <row r="716" spans="30:35">
      <c r="AD716" s="4"/>
      <c r="AE716" s="4"/>
      <c r="AF716" s="4"/>
      <c r="AG716" s="4"/>
      <c r="AH716" s="4"/>
      <c r="AI716" s="4"/>
    </row>
    <row r="717" spans="30:35">
      <c r="AD717" s="4"/>
      <c r="AE717" s="4"/>
      <c r="AF717" s="4"/>
      <c r="AG717" s="4"/>
      <c r="AH717" s="4"/>
      <c r="AI717" s="4"/>
    </row>
    <row r="718" spans="30:35">
      <c r="AD718" s="4"/>
      <c r="AE718" s="4"/>
      <c r="AF718" s="4"/>
      <c r="AG718" s="4"/>
      <c r="AH718" s="4"/>
      <c r="AI718" s="4"/>
    </row>
    <row r="719" spans="30:35">
      <c r="AD719" s="4"/>
      <c r="AE719" s="4"/>
      <c r="AF719" s="4"/>
      <c r="AG719" s="4"/>
      <c r="AH719" s="4"/>
      <c r="AI719" s="4"/>
    </row>
    <row r="720" spans="30:35">
      <c r="AD720" s="4"/>
      <c r="AE720" s="4"/>
      <c r="AF720" s="4"/>
      <c r="AG720" s="4"/>
      <c r="AH720" s="4"/>
      <c r="AI720" s="4"/>
    </row>
    <row r="721" spans="30:35">
      <c r="AD721" s="4"/>
      <c r="AE721" s="4"/>
      <c r="AF721" s="4"/>
      <c r="AG721" s="4"/>
      <c r="AH721" s="4"/>
      <c r="AI721" s="4"/>
    </row>
    <row r="722" spans="30:35">
      <c r="AD722" s="4"/>
      <c r="AE722" s="4"/>
      <c r="AF722" s="4"/>
      <c r="AG722" s="4"/>
      <c r="AH722" s="4"/>
      <c r="AI722" s="4"/>
    </row>
    <row r="723" spans="30:35">
      <c r="AD723" s="4"/>
      <c r="AE723" s="4"/>
      <c r="AF723" s="4"/>
      <c r="AG723" s="4"/>
      <c r="AH723" s="4"/>
      <c r="AI723" s="4"/>
    </row>
    <row r="724" spans="30:35">
      <c r="AD724" s="4"/>
      <c r="AE724" s="4"/>
      <c r="AF724" s="4"/>
      <c r="AG724" s="4"/>
      <c r="AH724" s="4"/>
      <c r="AI724" s="4"/>
    </row>
    <row r="725" spans="30:35">
      <c r="AD725" s="4"/>
      <c r="AE725" s="4"/>
      <c r="AF725" s="4"/>
      <c r="AG725" s="4"/>
      <c r="AH725" s="4"/>
      <c r="AI725" s="4"/>
    </row>
    <row r="726" spans="30:35">
      <c r="AD726" s="4"/>
      <c r="AE726" s="4"/>
      <c r="AF726" s="4"/>
      <c r="AG726" s="4"/>
      <c r="AH726" s="4"/>
      <c r="AI726" s="4"/>
    </row>
    <row r="727" spans="30:35">
      <c r="AD727" s="4"/>
      <c r="AE727" s="4"/>
      <c r="AF727" s="4"/>
      <c r="AG727" s="4"/>
      <c r="AH727" s="4"/>
      <c r="AI727" s="4"/>
    </row>
    <row r="728" spans="30:35">
      <c r="AD728" s="4"/>
      <c r="AE728" s="4"/>
      <c r="AF728" s="4"/>
      <c r="AG728" s="4"/>
      <c r="AH728" s="4"/>
      <c r="AI728" s="4"/>
    </row>
    <row r="729" spans="30:35">
      <c r="AD729" s="4"/>
      <c r="AE729" s="4"/>
      <c r="AF729" s="4"/>
      <c r="AG729" s="4"/>
      <c r="AH729" s="4"/>
      <c r="AI729" s="4"/>
    </row>
    <row r="730" spans="30:35">
      <c r="AD730" s="4"/>
      <c r="AE730" s="4"/>
      <c r="AF730" s="4"/>
      <c r="AG730" s="4"/>
      <c r="AH730" s="4"/>
      <c r="AI730" s="4"/>
    </row>
    <row r="731" spans="30:35">
      <c r="AD731" s="4"/>
      <c r="AE731" s="4"/>
      <c r="AF731" s="4"/>
      <c r="AG731" s="4"/>
      <c r="AH731" s="4"/>
      <c r="AI731" s="4"/>
    </row>
    <row r="732" spans="30:35">
      <c r="AD732" s="4"/>
      <c r="AE732" s="4"/>
      <c r="AF732" s="4"/>
      <c r="AG732" s="4"/>
      <c r="AH732" s="4"/>
      <c r="AI732" s="4"/>
    </row>
    <row r="733" spans="30:35">
      <c r="AD733" s="4"/>
      <c r="AE733" s="4"/>
      <c r="AF733" s="4"/>
      <c r="AG733" s="4"/>
      <c r="AH733" s="4"/>
      <c r="AI733" s="4"/>
    </row>
    <row r="734" spans="30:35">
      <c r="AD734" s="4"/>
      <c r="AE734" s="4"/>
      <c r="AF734" s="4"/>
      <c r="AG734" s="4"/>
      <c r="AH734" s="4"/>
      <c r="AI734" s="4"/>
    </row>
    <row r="735" spans="30:35">
      <c r="AD735" s="4"/>
      <c r="AE735" s="4"/>
      <c r="AF735" s="4"/>
      <c r="AG735" s="4"/>
      <c r="AH735" s="4"/>
      <c r="AI735" s="4"/>
    </row>
    <row r="736" spans="30:35">
      <c r="AD736" s="4"/>
      <c r="AE736" s="4"/>
      <c r="AF736" s="4"/>
      <c r="AG736" s="4"/>
      <c r="AH736" s="4"/>
      <c r="AI736" s="4"/>
    </row>
    <row r="737" spans="30:35">
      <c r="AD737" s="4"/>
      <c r="AE737" s="4"/>
      <c r="AF737" s="4"/>
      <c r="AG737" s="4"/>
      <c r="AH737" s="4"/>
      <c r="AI737" s="4"/>
    </row>
    <row r="738" spans="30:35">
      <c r="AD738" s="4"/>
      <c r="AE738" s="4"/>
      <c r="AF738" s="4"/>
      <c r="AG738" s="4"/>
      <c r="AH738" s="4"/>
      <c r="AI738" s="4"/>
    </row>
    <row r="739" spans="30:35">
      <c r="AD739" s="4"/>
      <c r="AE739" s="4"/>
      <c r="AF739" s="4"/>
      <c r="AG739" s="4"/>
      <c r="AH739" s="4"/>
      <c r="AI739" s="4"/>
    </row>
    <row r="740" spans="30:35">
      <c r="AD740" s="4"/>
      <c r="AE740" s="4"/>
      <c r="AF740" s="4"/>
      <c r="AG740" s="4"/>
      <c r="AH740" s="4"/>
      <c r="AI740" s="4"/>
    </row>
    <row r="741" spans="30:35">
      <c r="AD741" s="4"/>
      <c r="AE741" s="4"/>
      <c r="AF741" s="4"/>
      <c r="AG741" s="4"/>
      <c r="AH741" s="4"/>
      <c r="AI741" s="4"/>
    </row>
    <row r="742" spans="30:35">
      <c r="AD742" s="4"/>
      <c r="AE742" s="4"/>
      <c r="AF742" s="4"/>
      <c r="AG742" s="4"/>
      <c r="AH742" s="4"/>
      <c r="AI742" s="4"/>
    </row>
    <row r="743" spans="30:35">
      <c r="AD743" s="4"/>
      <c r="AE743" s="4"/>
      <c r="AF743" s="4"/>
      <c r="AG743" s="4"/>
      <c r="AH743" s="4"/>
      <c r="AI743" s="4"/>
    </row>
    <row r="744" spans="30:35">
      <c r="AD744" s="4"/>
      <c r="AE744" s="4"/>
      <c r="AF744" s="4"/>
      <c r="AG744" s="4"/>
      <c r="AH744" s="4"/>
      <c r="AI744" s="4"/>
    </row>
    <row r="745" spans="30:35">
      <c r="AD745" s="4"/>
      <c r="AE745" s="4"/>
      <c r="AF745" s="4"/>
      <c r="AG745" s="4"/>
      <c r="AH745" s="4"/>
      <c r="AI745" s="4"/>
    </row>
    <row r="746" spans="30:35">
      <c r="AD746" s="4"/>
      <c r="AE746" s="4"/>
      <c r="AF746" s="4"/>
      <c r="AG746" s="4"/>
      <c r="AH746" s="4"/>
      <c r="AI746" s="4"/>
    </row>
    <row r="747" spans="30:35">
      <c r="AD747" s="4"/>
      <c r="AE747" s="4"/>
      <c r="AF747" s="4"/>
      <c r="AG747" s="4"/>
      <c r="AH747" s="4"/>
      <c r="AI747" s="4"/>
    </row>
    <row r="748" spans="30:35">
      <c r="AD748" s="4"/>
      <c r="AE748" s="4"/>
      <c r="AF748" s="4"/>
      <c r="AG748" s="4"/>
      <c r="AH748" s="4"/>
      <c r="AI748" s="4"/>
    </row>
    <row r="749" spans="30:35">
      <c r="AD749" s="4"/>
      <c r="AE749" s="4"/>
      <c r="AF749" s="4"/>
      <c r="AG749" s="4"/>
      <c r="AH749" s="4"/>
      <c r="AI749" s="4"/>
    </row>
    <row r="750" spans="30:35">
      <c r="AD750" s="4"/>
      <c r="AE750" s="4"/>
      <c r="AF750" s="4"/>
      <c r="AG750" s="4"/>
      <c r="AH750" s="4"/>
      <c r="AI750" s="4"/>
    </row>
    <row r="751" spans="30:35">
      <c r="AD751" s="4"/>
      <c r="AE751" s="4"/>
      <c r="AF751" s="4"/>
      <c r="AG751" s="4"/>
      <c r="AH751" s="4"/>
      <c r="AI751" s="4"/>
    </row>
    <row r="752" spans="30:35">
      <c r="AD752" s="4"/>
      <c r="AE752" s="4"/>
      <c r="AF752" s="4"/>
      <c r="AG752" s="4"/>
      <c r="AH752" s="4"/>
      <c r="AI752" s="4"/>
    </row>
    <row r="753" spans="30:35">
      <c r="AD753" s="4"/>
      <c r="AE753" s="4"/>
      <c r="AF753" s="4"/>
      <c r="AG753" s="4"/>
      <c r="AH753" s="4"/>
      <c r="AI753" s="4"/>
    </row>
    <row r="754" spans="30:35">
      <c r="AD754" s="4"/>
      <c r="AE754" s="4"/>
      <c r="AF754" s="4"/>
      <c r="AG754" s="4"/>
      <c r="AH754" s="4"/>
      <c r="AI754" s="4"/>
    </row>
    <row r="755" spans="30:35">
      <c r="AD755" s="4"/>
      <c r="AE755" s="4"/>
      <c r="AF755" s="4"/>
      <c r="AG755" s="4"/>
      <c r="AH755" s="4"/>
      <c r="AI755" s="4"/>
    </row>
    <row r="756" spans="30:35">
      <c r="AD756" s="4"/>
      <c r="AE756" s="4"/>
      <c r="AF756" s="4"/>
      <c r="AG756" s="4"/>
      <c r="AH756" s="4"/>
      <c r="AI756" s="4"/>
    </row>
    <row r="757" spans="30:35">
      <c r="AD757" s="4"/>
      <c r="AE757" s="4"/>
      <c r="AF757" s="4"/>
      <c r="AG757" s="4"/>
      <c r="AH757" s="4"/>
      <c r="AI757" s="4"/>
    </row>
    <row r="758" spans="30:35">
      <c r="AD758" s="4"/>
      <c r="AE758" s="4"/>
      <c r="AF758" s="4"/>
      <c r="AG758" s="4"/>
      <c r="AH758" s="4"/>
      <c r="AI758" s="4"/>
    </row>
    <row r="759" spans="30:35">
      <c r="AD759" s="4"/>
      <c r="AE759" s="4"/>
      <c r="AF759" s="4"/>
      <c r="AG759" s="4"/>
      <c r="AH759" s="4"/>
      <c r="AI759" s="4"/>
    </row>
    <row r="760" spans="30:35">
      <c r="AD760" s="4"/>
      <c r="AE760" s="4"/>
      <c r="AF760" s="4"/>
      <c r="AG760" s="4"/>
      <c r="AH760" s="4"/>
      <c r="AI760" s="4"/>
    </row>
    <row r="761" spans="30:35">
      <c r="AD761" s="4"/>
      <c r="AE761" s="4"/>
      <c r="AF761" s="4"/>
      <c r="AG761" s="4"/>
      <c r="AH761" s="4"/>
      <c r="AI761" s="4"/>
    </row>
    <row r="762" spans="30:35">
      <c r="AD762" s="4"/>
      <c r="AE762" s="4"/>
      <c r="AF762" s="4"/>
      <c r="AG762" s="4"/>
      <c r="AH762" s="4"/>
      <c r="AI762" s="4"/>
    </row>
    <row r="763" spans="30:35">
      <c r="AD763" s="4"/>
      <c r="AE763" s="4"/>
      <c r="AF763" s="4"/>
      <c r="AG763" s="4"/>
      <c r="AH763" s="4"/>
      <c r="AI763" s="4"/>
    </row>
    <row r="764" spans="30:35">
      <c r="AD764" s="4"/>
      <c r="AE764" s="4"/>
      <c r="AF764" s="4"/>
      <c r="AG764" s="4"/>
      <c r="AH764" s="4"/>
      <c r="AI764" s="4"/>
    </row>
    <row r="765" spans="30:35">
      <c r="AD765" s="4"/>
      <c r="AE765" s="4"/>
      <c r="AF765" s="4"/>
      <c r="AG765" s="4"/>
      <c r="AH765" s="4"/>
      <c r="AI765" s="4"/>
    </row>
    <row r="766" spans="30:35">
      <c r="AD766" s="4"/>
      <c r="AE766" s="4"/>
      <c r="AF766" s="4"/>
      <c r="AG766" s="4"/>
      <c r="AH766" s="4"/>
      <c r="AI766" s="4"/>
    </row>
    <row r="767" spans="30:35">
      <c r="AD767" s="4"/>
      <c r="AE767" s="4"/>
      <c r="AF767" s="4"/>
      <c r="AG767" s="4"/>
      <c r="AH767" s="4"/>
      <c r="AI767" s="4"/>
    </row>
    <row r="768" spans="30:35">
      <c r="AD768" s="4"/>
      <c r="AE768" s="4"/>
      <c r="AF768" s="4"/>
      <c r="AG768" s="4"/>
      <c r="AH768" s="4"/>
      <c r="AI768" s="4"/>
    </row>
    <row r="769" spans="30:35">
      <c r="AD769" s="4"/>
      <c r="AE769" s="4"/>
      <c r="AF769" s="4"/>
      <c r="AG769" s="4"/>
      <c r="AH769" s="4"/>
      <c r="AI769" s="4"/>
    </row>
    <row r="770" spans="30:35">
      <c r="AD770" s="4"/>
      <c r="AE770" s="4"/>
      <c r="AF770" s="4"/>
      <c r="AG770" s="4"/>
      <c r="AH770" s="4"/>
      <c r="AI770" s="4"/>
    </row>
    <row r="771" spans="30:35">
      <c r="AD771" s="4"/>
      <c r="AE771" s="4"/>
      <c r="AF771" s="4"/>
      <c r="AG771" s="4"/>
      <c r="AH771" s="4"/>
      <c r="AI771" s="4"/>
    </row>
    <row r="772" spans="30:35">
      <c r="AD772" s="4"/>
      <c r="AE772" s="4"/>
      <c r="AF772" s="4"/>
      <c r="AG772" s="4"/>
      <c r="AH772" s="4"/>
      <c r="AI772" s="4"/>
    </row>
    <row r="773" spans="30:35">
      <c r="AD773" s="4"/>
      <c r="AE773" s="4"/>
      <c r="AF773" s="4"/>
      <c r="AG773" s="4"/>
      <c r="AH773" s="4"/>
      <c r="AI773" s="4"/>
    </row>
    <row r="774" spans="30:35">
      <c r="AD774" s="4"/>
      <c r="AE774" s="4"/>
      <c r="AF774" s="4"/>
      <c r="AG774" s="4"/>
      <c r="AH774" s="4"/>
      <c r="AI774" s="4"/>
    </row>
    <row r="775" spans="30:35">
      <c r="AD775" s="4"/>
      <c r="AE775" s="4"/>
      <c r="AF775" s="4"/>
      <c r="AG775" s="4"/>
      <c r="AH775" s="4"/>
      <c r="AI775" s="4"/>
    </row>
    <row r="776" spans="30:35">
      <c r="AD776" s="4"/>
      <c r="AE776" s="4"/>
      <c r="AF776" s="4"/>
      <c r="AG776" s="4"/>
      <c r="AH776" s="4"/>
      <c r="AI776" s="4"/>
    </row>
    <row r="777" spans="30:35">
      <c r="AD777" s="4"/>
      <c r="AE777" s="4"/>
      <c r="AF777" s="4"/>
      <c r="AG777" s="4"/>
      <c r="AH777" s="4"/>
      <c r="AI777" s="4"/>
    </row>
    <row r="778" spans="30:35">
      <c r="AD778" s="4"/>
      <c r="AE778" s="4"/>
      <c r="AF778" s="4"/>
      <c r="AG778" s="4"/>
      <c r="AH778" s="4"/>
      <c r="AI778" s="4"/>
    </row>
    <row r="779" spans="30:35">
      <c r="AD779" s="4"/>
      <c r="AE779" s="4"/>
      <c r="AF779" s="4"/>
      <c r="AG779" s="4"/>
      <c r="AH779" s="4"/>
      <c r="AI779" s="4"/>
    </row>
    <row r="780" spans="30:35">
      <c r="AD780" s="4"/>
      <c r="AE780" s="4"/>
      <c r="AF780" s="4"/>
      <c r="AG780" s="4"/>
      <c r="AH780" s="4"/>
      <c r="AI780" s="4"/>
    </row>
    <row r="781" spans="30:35">
      <c r="AD781" s="4"/>
      <c r="AE781" s="4"/>
      <c r="AF781" s="4"/>
      <c r="AG781" s="4"/>
      <c r="AH781" s="4"/>
      <c r="AI781" s="4"/>
    </row>
    <row r="782" spans="30:35">
      <c r="AD782" s="4"/>
      <c r="AE782" s="4"/>
      <c r="AF782" s="4"/>
      <c r="AG782" s="4"/>
      <c r="AH782" s="4"/>
      <c r="AI782" s="4"/>
    </row>
    <row r="783" spans="30:35">
      <c r="AD783" s="4"/>
      <c r="AE783" s="4"/>
      <c r="AF783" s="4"/>
      <c r="AG783" s="4"/>
      <c r="AH783" s="4"/>
      <c r="AI783" s="4"/>
    </row>
    <row r="784" spans="30:35">
      <c r="AD784" s="4"/>
      <c r="AE784" s="4"/>
      <c r="AF784" s="4"/>
      <c r="AG784" s="4"/>
      <c r="AH784" s="4"/>
      <c r="AI784" s="4"/>
    </row>
    <row r="785" spans="30:35">
      <c r="AD785" s="4"/>
      <c r="AE785" s="4"/>
      <c r="AF785" s="4"/>
      <c r="AG785" s="4"/>
      <c r="AH785" s="4"/>
      <c r="AI785" s="4"/>
    </row>
    <row r="786" spans="30:35">
      <c r="AD786" s="4"/>
      <c r="AE786" s="4"/>
      <c r="AF786" s="4"/>
      <c r="AG786" s="4"/>
      <c r="AH786" s="4"/>
      <c r="AI786" s="4"/>
    </row>
    <row r="787" spans="30:35">
      <c r="AD787" s="4"/>
      <c r="AE787" s="4"/>
      <c r="AF787" s="4"/>
      <c r="AG787" s="4"/>
      <c r="AH787" s="4"/>
      <c r="AI787" s="4"/>
    </row>
    <row r="788" spans="30:35">
      <c r="AD788" s="4"/>
      <c r="AE788" s="4"/>
      <c r="AF788" s="4"/>
      <c r="AG788" s="4"/>
      <c r="AH788" s="4"/>
      <c r="AI788" s="4"/>
    </row>
    <row r="789" spans="30:35">
      <c r="AD789" s="4"/>
      <c r="AE789" s="4"/>
      <c r="AF789" s="4"/>
      <c r="AG789" s="4"/>
      <c r="AH789" s="4"/>
      <c r="AI789" s="4"/>
    </row>
    <row r="790" spans="30:35">
      <c r="AD790" s="4"/>
      <c r="AE790" s="4"/>
      <c r="AF790" s="4"/>
      <c r="AG790" s="4"/>
      <c r="AH790" s="4"/>
      <c r="AI790" s="4"/>
    </row>
    <row r="791" spans="30:35">
      <c r="AD791" s="4"/>
      <c r="AE791" s="4"/>
      <c r="AF791" s="4"/>
      <c r="AG791" s="4"/>
      <c r="AH791" s="4"/>
      <c r="AI791" s="4"/>
    </row>
    <row r="792" spans="30:35">
      <c r="AD792" s="4"/>
      <c r="AE792" s="4"/>
      <c r="AF792" s="4"/>
      <c r="AG792" s="4"/>
      <c r="AH792" s="4"/>
      <c r="AI792" s="4"/>
    </row>
    <row r="793" spans="30:35">
      <c r="AD793" s="4"/>
      <c r="AE793" s="4"/>
      <c r="AF793" s="4"/>
      <c r="AG793" s="4"/>
      <c r="AH793" s="4"/>
      <c r="AI793" s="4"/>
    </row>
    <row r="794" spans="30:35">
      <c r="AD794" s="4"/>
      <c r="AE794" s="4"/>
      <c r="AF794" s="4"/>
      <c r="AG794" s="4"/>
      <c r="AH794" s="4"/>
      <c r="AI794" s="4"/>
    </row>
    <row r="795" spans="30:35">
      <c r="AD795" s="4"/>
      <c r="AE795" s="4"/>
      <c r="AF795" s="4"/>
      <c r="AG795" s="4"/>
      <c r="AH795" s="4"/>
      <c r="AI795" s="4"/>
    </row>
    <row r="796" spans="30:35">
      <c r="AD796" s="4"/>
      <c r="AE796" s="4"/>
      <c r="AF796" s="4"/>
      <c r="AG796" s="4"/>
      <c r="AH796" s="4"/>
      <c r="AI796" s="4"/>
    </row>
    <row r="797" spans="30:35">
      <c r="AD797" s="4"/>
      <c r="AE797" s="4"/>
      <c r="AF797" s="4"/>
      <c r="AG797" s="4"/>
      <c r="AH797" s="4"/>
      <c r="AI797" s="4"/>
    </row>
    <row r="798" spans="30:35">
      <c r="AD798" s="4"/>
      <c r="AE798" s="4"/>
      <c r="AF798" s="4"/>
      <c r="AG798" s="4"/>
      <c r="AH798" s="4"/>
      <c r="AI798" s="4"/>
    </row>
    <row r="799" spans="30:35">
      <c r="AD799" s="4"/>
      <c r="AE799" s="4"/>
      <c r="AF799" s="4"/>
      <c r="AG799" s="4"/>
      <c r="AH799" s="4"/>
      <c r="AI799" s="4"/>
    </row>
    <row r="800" spans="30:35">
      <c r="AD800" s="4"/>
      <c r="AE800" s="4"/>
      <c r="AF800" s="4"/>
      <c r="AG800" s="4"/>
      <c r="AH800" s="4"/>
      <c r="AI800" s="4"/>
    </row>
    <row r="801" spans="30:35">
      <c r="AD801" s="4"/>
      <c r="AE801" s="4"/>
      <c r="AF801" s="4"/>
      <c r="AG801" s="4"/>
      <c r="AH801" s="4"/>
      <c r="AI801" s="4"/>
    </row>
    <row r="802" spans="30:35">
      <c r="AD802" s="4"/>
      <c r="AE802" s="4"/>
      <c r="AF802" s="4"/>
      <c r="AG802" s="4"/>
      <c r="AH802" s="4"/>
      <c r="AI802" s="4"/>
    </row>
    <row r="803" spans="30:35">
      <c r="AD803" s="4"/>
      <c r="AE803" s="4"/>
      <c r="AF803" s="4"/>
      <c r="AG803" s="4"/>
      <c r="AH803" s="4"/>
      <c r="AI803" s="4"/>
    </row>
    <row r="804" spans="30:35">
      <c r="AD804" s="4"/>
      <c r="AE804" s="4"/>
      <c r="AF804" s="4"/>
      <c r="AG804" s="4"/>
      <c r="AH804" s="4"/>
      <c r="AI804" s="4"/>
    </row>
    <row r="805" spans="30:35">
      <c r="AD805" s="4"/>
      <c r="AE805" s="4"/>
      <c r="AF805" s="4"/>
      <c r="AG805" s="4"/>
      <c r="AH805" s="4"/>
      <c r="AI805" s="4"/>
    </row>
    <row r="806" spans="30:35">
      <c r="AD806" s="4"/>
      <c r="AE806" s="4"/>
      <c r="AF806" s="4"/>
      <c r="AG806" s="4"/>
      <c r="AH806" s="4"/>
      <c r="AI806" s="4"/>
    </row>
    <row r="807" spans="30:35">
      <c r="AD807" s="4"/>
      <c r="AE807" s="4"/>
      <c r="AF807" s="4"/>
      <c r="AG807" s="4"/>
      <c r="AH807" s="4"/>
      <c r="AI807" s="4"/>
    </row>
    <row r="808" spans="30:35">
      <c r="AD808" s="4"/>
      <c r="AE808" s="4"/>
      <c r="AF808" s="4"/>
      <c r="AG808" s="4"/>
      <c r="AH808" s="4"/>
      <c r="AI808" s="4"/>
    </row>
    <row r="809" spans="30:35">
      <c r="AD809" s="4"/>
      <c r="AE809" s="4"/>
      <c r="AF809" s="4"/>
      <c r="AG809" s="4"/>
      <c r="AH809" s="4"/>
      <c r="AI809" s="4"/>
    </row>
    <row r="810" spans="30:35">
      <c r="AD810" s="4"/>
      <c r="AE810" s="4"/>
      <c r="AF810" s="4"/>
      <c r="AG810" s="4"/>
      <c r="AH810" s="4"/>
      <c r="AI810" s="4"/>
    </row>
    <row r="811" spans="30:35">
      <c r="AD811" s="4"/>
      <c r="AE811" s="4"/>
      <c r="AF811" s="4"/>
      <c r="AG811" s="4"/>
      <c r="AH811" s="4"/>
      <c r="AI811" s="4"/>
    </row>
    <row r="812" spans="30:35">
      <c r="AD812" s="4"/>
      <c r="AE812" s="4"/>
      <c r="AF812" s="4"/>
      <c r="AG812" s="4"/>
      <c r="AH812" s="4"/>
      <c r="AI812" s="4"/>
    </row>
    <row r="813" spans="30:35">
      <c r="AD813" s="4"/>
      <c r="AE813" s="4"/>
      <c r="AF813" s="4"/>
      <c r="AG813" s="4"/>
      <c r="AH813" s="4"/>
      <c r="AI813" s="4"/>
    </row>
    <row r="814" spans="30:35">
      <c r="AD814" s="4"/>
      <c r="AE814" s="4"/>
      <c r="AF814" s="4"/>
      <c r="AG814" s="4"/>
      <c r="AH814" s="4"/>
      <c r="AI814" s="4"/>
    </row>
    <row r="815" spans="30:35">
      <c r="AD815" s="4"/>
      <c r="AE815" s="4"/>
      <c r="AF815" s="4"/>
      <c r="AG815" s="4"/>
      <c r="AH815" s="4"/>
      <c r="AI815" s="4"/>
    </row>
    <row r="816" spans="30:35">
      <c r="AD816" s="4"/>
      <c r="AE816" s="4"/>
      <c r="AF816" s="4"/>
      <c r="AG816" s="4"/>
      <c r="AH816" s="4"/>
      <c r="AI816" s="4"/>
    </row>
    <row r="817" spans="30:35">
      <c r="AD817" s="4"/>
      <c r="AE817" s="4"/>
      <c r="AF817" s="4"/>
      <c r="AG817" s="4"/>
      <c r="AH817" s="4"/>
      <c r="AI817" s="4"/>
    </row>
    <row r="818" spans="30:35">
      <c r="AD818" s="4"/>
      <c r="AE818" s="4"/>
      <c r="AF818" s="4"/>
      <c r="AG818" s="4"/>
      <c r="AH818" s="4"/>
      <c r="AI818" s="4"/>
    </row>
    <row r="819" spans="30:35">
      <c r="AD819" s="4"/>
      <c r="AE819" s="4"/>
      <c r="AF819" s="4"/>
      <c r="AG819" s="4"/>
      <c r="AH819" s="4"/>
      <c r="AI819" s="4"/>
    </row>
    <row r="820" spans="30:35">
      <c r="AD820" s="4"/>
      <c r="AE820" s="4"/>
      <c r="AF820" s="4"/>
      <c r="AG820" s="4"/>
      <c r="AH820" s="4"/>
      <c r="AI820" s="4"/>
    </row>
    <row r="821" spans="30:35">
      <c r="AD821" s="4"/>
      <c r="AE821" s="4"/>
      <c r="AF821" s="4"/>
      <c r="AG821" s="4"/>
      <c r="AH821" s="4"/>
      <c r="AI821" s="4"/>
    </row>
    <row r="822" spans="30:35">
      <c r="AD822" s="4"/>
      <c r="AE822" s="4"/>
      <c r="AF822" s="4"/>
      <c r="AG822" s="4"/>
      <c r="AH822" s="4"/>
      <c r="AI822" s="4"/>
    </row>
    <row r="823" spans="30:35">
      <c r="AD823" s="4"/>
      <c r="AE823" s="4"/>
      <c r="AF823" s="4"/>
      <c r="AG823" s="4"/>
      <c r="AH823" s="4"/>
      <c r="AI823" s="4"/>
    </row>
    <row r="824" spans="30:35">
      <c r="AD824" s="4"/>
      <c r="AE824" s="4"/>
      <c r="AF824" s="4"/>
      <c r="AG824" s="4"/>
      <c r="AH824" s="4"/>
      <c r="AI824" s="4"/>
    </row>
    <row r="825" spans="30:35">
      <c r="AD825" s="4"/>
      <c r="AE825" s="4"/>
      <c r="AF825" s="4"/>
      <c r="AG825" s="4"/>
      <c r="AH825" s="4"/>
      <c r="AI825" s="4"/>
    </row>
    <row r="826" spans="30:35">
      <c r="AD826" s="4"/>
      <c r="AE826" s="4"/>
      <c r="AF826" s="4"/>
      <c r="AG826" s="4"/>
      <c r="AH826" s="4"/>
      <c r="AI826" s="4"/>
    </row>
    <row r="827" spans="30:35">
      <c r="AD827" s="4"/>
      <c r="AE827" s="4"/>
      <c r="AF827" s="4"/>
      <c r="AG827" s="4"/>
      <c r="AH827" s="4"/>
      <c r="AI827" s="4"/>
    </row>
    <row r="828" spans="30:35">
      <c r="AD828" s="4"/>
      <c r="AE828" s="4"/>
      <c r="AF828" s="4"/>
      <c r="AG828" s="4"/>
      <c r="AH828" s="4"/>
      <c r="AI828" s="4"/>
    </row>
    <row r="829" spans="30:35">
      <c r="AD829" s="4"/>
      <c r="AE829" s="4"/>
      <c r="AF829" s="4"/>
      <c r="AG829" s="4"/>
      <c r="AH829" s="4"/>
      <c r="AI829" s="4"/>
    </row>
    <row r="830" spans="30:35">
      <c r="AD830" s="4"/>
      <c r="AE830" s="4"/>
      <c r="AF830" s="4"/>
      <c r="AG830" s="4"/>
      <c r="AH830" s="4"/>
      <c r="AI830" s="4"/>
    </row>
    <row r="831" spans="30:35">
      <c r="AD831" s="4"/>
      <c r="AE831" s="4"/>
      <c r="AF831" s="4"/>
      <c r="AG831" s="4"/>
      <c r="AH831" s="4"/>
      <c r="AI831" s="4"/>
    </row>
    <row r="832" spans="30:35">
      <c r="AD832" s="4"/>
      <c r="AE832" s="4"/>
      <c r="AF832" s="4"/>
      <c r="AG832" s="4"/>
      <c r="AH832" s="4"/>
      <c r="AI832" s="4"/>
    </row>
    <row r="833" spans="30:35">
      <c r="AD833" s="4"/>
      <c r="AE833" s="4"/>
      <c r="AF833" s="4"/>
      <c r="AG833" s="4"/>
      <c r="AH833" s="4"/>
      <c r="AI833" s="4"/>
    </row>
    <row r="834" spans="30:35">
      <c r="AD834" s="4"/>
      <c r="AE834" s="4"/>
      <c r="AF834" s="4"/>
      <c r="AG834" s="4"/>
      <c r="AH834" s="4"/>
      <c r="AI834" s="4"/>
    </row>
    <row r="835" spans="30:35">
      <c r="AD835" s="4"/>
      <c r="AE835" s="4"/>
      <c r="AF835" s="4"/>
      <c r="AG835" s="4"/>
      <c r="AH835" s="4"/>
      <c r="AI835" s="4"/>
    </row>
    <row r="836" spans="30:35">
      <c r="AD836" s="4"/>
      <c r="AE836" s="4"/>
      <c r="AF836" s="4"/>
      <c r="AG836" s="4"/>
      <c r="AH836" s="4"/>
      <c r="AI836" s="4"/>
    </row>
    <row r="837" spans="30:35">
      <c r="AD837" s="4"/>
      <c r="AE837" s="4"/>
      <c r="AF837" s="4"/>
      <c r="AG837" s="4"/>
      <c r="AH837" s="4"/>
      <c r="AI837" s="4"/>
    </row>
    <row r="838" spans="30:35">
      <c r="AD838" s="4"/>
      <c r="AE838" s="4"/>
      <c r="AF838" s="4"/>
      <c r="AG838" s="4"/>
      <c r="AH838" s="4"/>
      <c r="AI838" s="4"/>
    </row>
    <row r="839" spans="30:35">
      <c r="AD839" s="4"/>
      <c r="AE839" s="4"/>
      <c r="AF839" s="4"/>
      <c r="AG839" s="4"/>
      <c r="AH839" s="4"/>
      <c r="AI839" s="4"/>
    </row>
    <row r="840" spans="30:35">
      <c r="AD840" s="4"/>
      <c r="AE840" s="4"/>
      <c r="AF840" s="4"/>
      <c r="AG840" s="4"/>
      <c r="AH840" s="4"/>
      <c r="AI840" s="4"/>
    </row>
    <row r="841" spans="30:35">
      <c r="AD841" s="4"/>
      <c r="AE841" s="4"/>
      <c r="AF841" s="4"/>
      <c r="AG841" s="4"/>
      <c r="AH841" s="4"/>
      <c r="AI841" s="4"/>
    </row>
    <row r="842" spans="30:35">
      <c r="AD842" s="4"/>
      <c r="AE842" s="4"/>
      <c r="AF842" s="4"/>
      <c r="AG842" s="4"/>
      <c r="AH842" s="4"/>
      <c r="AI842" s="4"/>
    </row>
    <row r="843" spans="30:35">
      <c r="AD843" s="4"/>
      <c r="AE843" s="4"/>
      <c r="AF843" s="4"/>
      <c r="AG843" s="4"/>
      <c r="AH843" s="4"/>
      <c r="AI843" s="4"/>
    </row>
    <row r="844" spans="30:35">
      <c r="AD844" s="4"/>
      <c r="AE844" s="4"/>
      <c r="AF844" s="4"/>
      <c r="AG844" s="4"/>
      <c r="AH844" s="4"/>
      <c r="AI844" s="4"/>
    </row>
    <row r="845" spans="30:35">
      <c r="AD845" s="4"/>
      <c r="AE845" s="4"/>
      <c r="AF845" s="4"/>
      <c r="AG845" s="4"/>
      <c r="AH845" s="4"/>
      <c r="AI845" s="4"/>
    </row>
    <row r="846" spans="30:35">
      <c r="AD846" s="4"/>
      <c r="AE846" s="4"/>
      <c r="AF846" s="4"/>
      <c r="AG846" s="4"/>
      <c r="AH846" s="4"/>
      <c r="AI846" s="4"/>
    </row>
    <row r="847" spans="30:35">
      <c r="AD847" s="4"/>
      <c r="AE847" s="4"/>
      <c r="AF847" s="4"/>
      <c r="AG847" s="4"/>
      <c r="AH847" s="4"/>
      <c r="AI847" s="4"/>
    </row>
    <row r="848" spans="30:35">
      <c r="AD848" s="4"/>
      <c r="AE848" s="4"/>
      <c r="AF848" s="4"/>
      <c r="AG848" s="4"/>
      <c r="AH848" s="4"/>
      <c r="AI848" s="4"/>
    </row>
    <row r="849" spans="30:35">
      <c r="AD849" s="4"/>
      <c r="AE849" s="4"/>
      <c r="AF849" s="4"/>
      <c r="AG849" s="4"/>
      <c r="AH849" s="4"/>
      <c r="AI849" s="4"/>
    </row>
    <row r="850" spans="30:35">
      <c r="AD850" s="4"/>
      <c r="AE850" s="4"/>
      <c r="AF850" s="4"/>
      <c r="AG850" s="4"/>
      <c r="AH850" s="4"/>
      <c r="AI850" s="4"/>
    </row>
    <row r="851" spans="30:35">
      <c r="AD851" s="4"/>
      <c r="AE851" s="4"/>
      <c r="AF851" s="4"/>
      <c r="AG851" s="4"/>
      <c r="AH851" s="4"/>
      <c r="AI851" s="4"/>
    </row>
    <row r="852" spans="30:35">
      <c r="AD852" s="4"/>
      <c r="AE852" s="4"/>
      <c r="AF852" s="4"/>
      <c r="AG852" s="4"/>
      <c r="AH852" s="4"/>
      <c r="AI852" s="4"/>
    </row>
    <row r="853" spans="30:35">
      <c r="AD853" s="4"/>
      <c r="AE853" s="4"/>
      <c r="AF853" s="4"/>
      <c r="AG853" s="4"/>
      <c r="AH853" s="4"/>
      <c r="AI853" s="4"/>
    </row>
    <row r="854" spans="30:35">
      <c r="AD854" s="4"/>
      <c r="AE854" s="4"/>
      <c r="AF854" s="4"/>
      <c r="AG854" s="4"/>
      <c r="AH854" s="4"/>
      <c r="AI854" s="4"/>
    </row>
    <row r="855" spans="30:35">
      <c r="AD855" s="4"/>
      <c r="AE855" s="4"/>
      <c r="AF855" s="4"/>
      <c r="AG855" s="4"/>
      <c r="AH855" s="4"/>
      <c r="AI855" s="4"/>
    </row>
    <row r="856" spans="30:35">
      <c r="AD856" s="4"/>
      <c r="AE856" s="4"/>
      <c r="AF856" s="4"/>
      <c r="AG856" s="4"/>
      <c r="AH856" s="4"/>
      <c r="AI856" s="4"/>
    </row>
    <row r="857" spans="30:35">
      <c r="AD857" s="4"/>
      <c r="AE857" s="4"/>
      <c r="AF857" s="4"/>
      <c r="AG857" s="4"/>
      <c r="AH857" s="4"/>
      <c r="AI857" s="4"/>
    </row>
    <row r="858" spans="30:35">
      <c r="AD858" s="4"/>
      <c r="AE858" s="4"/>
      <c r="AF858" s="4"/>
      <c r="AG858" s="4"/>
      <c r="AH858" s="4"/>
      <c r="AI858" s="4"/>
    </row>
    <row r="859" spans="30:35">
      <c r="AD859" s="4"/>
      <c r="AE859" s="4"/>
      <c r="AF859" s="4"/>
      <c r="AG859" s="4"/>
      <c r="AH859" s="4"/>
      <c r="AI859" s="4"/>
    </row>
    <row r="860" spans="30:35">
      <c r="AD860" s="4"/>
      <c r="AE860" s="4"/>
      <c r="AF860" s="4"/>
      <c r="AG860" s="4"/>
      <c r="AH860" s="4"/>
      <c r="AI860" s="4"/>
    </row>
    <row r="861" spans="30:35">
      <c r="AD861" s="4"/>
      <c r="AE861" s="4"/>
      <c r="AF861" s="4"/>
      <c r="AG861" s="4"/>
      <c r="AH861" s="4"/>
      <c r="AI861" s="4"/>
    </row>
    <row r="862" spans="30:35">
      <c r="AD862" s="4"/>
      <c r="AE862" s="4"/>
      <c r="AF862" s="4"/>
      <c r="AG862" s="4"/>
      <c r="AH862" s="4"/>
      <c r="AI862" s="4"/>
    </row>
    <row r="863" spans="30:35">
      <c r="AD863" s="4"/>
      <c r="AE863" s="4"/>
      <c r="AF863" s="4"/>
      <c r="AG863" s="4"/>
      <c r="AH863" s="4"/>
      <c r="AI863" s="4"/>
    </row>
    <row r="864" spans="30:35">
      <c r="AD864" s="4"/>
      <c r="AE864" s="4"/>
      <c r="AF864" s="4"/>
      <c r="AG864" s="4"/>
      <c r="AH864" s="4"/>
      <c r="AI864" s="4"/>
    </row>
    <row r="865" spans="30:35">
      <c r="AD865" s="4"/>
      <c r="AE865" s="4"/>
      <c r="AF865" s="4"/>
      <c r="AG865" s="4"/>
      <c r="AH865" s="4"/>
      <c r="AI865" s="4"/>
    </row>
    <row r="866" spans="30:35">
      <c r="AD866" s="4"/>
      <c r="AE866" s="4"/>
      <c r="AF866" s="4"/>
      <c r="AG866" s="4"/>
      <c r="AH866" s="4"/>
      <c r="AI866" s="4"/>
    </row>
    <row r="867" spans="30:35">
      <c r="AD867" s="4"/>
      <c r="AE867" s="4"/>
      <c r="AF867" s="4"/>
      <c r="AG867" s="4"/>
      <c r="AH867" s="4"/>
      <c r="AI867" s="4"/>
    </row>
    <row r="868" spans="30:35">
      <c r="AD868" s="4"/>
      <c r="AE868" s="4"/>
      <c r="AF868" s="4"/>
      <c r="AG868" s="4"/>
      <c r="AH868" s="4"/>
      <c r="AI868" s="4"/>
    </row>
    <row r="869" spans="30:35">
      <c r="AD869" s="4"/>
      <c r="AE869" s="4"/>
      <c r="AF869" s="4"/>
      <c r="AG869" s="4"/>
      <c r="AH869" s="4"/>
      <c r="AI869" s="4"/>
    </row>
    <row r="870" spans="30:35">
      <c r="AD870" s="4"/>
      <c r="AE870" s="4"/>
      <c r="AF870" s="4"/>
      <c r="AG870" s="4"/>
      <c r="AH870" s="4"/>
      <c r="AI870" s="4"/>
    </row>
    <row r="871" spans="30:35">
      <c r="AD871" s="4"/>
      <c r="AE871" s="4"/>
      <c r="AF871" s="4"/>
      <c r="AG871" s="4"/>
      <c r="AH871" s="4"/>
      <c r="AI871" s="4"/>
    </row>
    <row r="872" spans="30:35">
      <c r="AD872" s="4"/>
      <c r="AE872" s="4"/>
      <c r="AF872" s="4"/>
      <c r="AG872" s="4"/>
      <c r="AH872" s="4"/>
      <c r="AI872" s="4"/>
    </row>
    <row r="873" spans="30:35">
      <c r="AD873" s="4"/>
      <c r="AE873" s="4"/>
      <c r="AF873" s="4"/>
      <c r="AG873" s="4"/>
      <c r="AH873" s="4"/>
      <c r="AI873" s="4"/>
    </row>
    <row r="874" spans="30:35">
      <c r="AD874" s="4"/>
      <c r="AE874" s="4"/>
      <c r="AF874" s="4"/>
      <c r="AG874" s="4"/>
      <c r="AH874" s="4"/>
      <c r="AI874" s="4"/>
    </row>
    <row r="875" spans="30:35">
      <c r="AD875" s="4"/>
      <c r="AE875" s="4"/>
      <c r="AF875" s="4"/>
      <c r="AG875" s="4"/>
      <c r="AH875" s="4"/>
      <c r="AI875" s="4"/>
    </row>
    <row r="876" spans="30:35">
      <c r="AD876" s="4"/>
      <c r="AE876" s="4"/>
      <c r="AF876" s="4"/>
      <c r="AG876" s="4"/>
      <c r="AH876" s="4"/>
      <c r="AI876" s="4"/>
    </row>
    <row r="877" spans="30:35">
      <c r="AD877" s="4"/>
      <c r="AE877" s="4"/>
      <c r="AF877" s="4"/>
      <c r="AG877" s="4"/>
      <c r="AH877" s="4"/>
      <c r="AI877" s="4"/>
    </row>
    <row r="878" spans="30:35">
      <c r="AD878" s="4"/>
      <c r="AE878" s="4"/>
      <c r="AF878" s="4"/>
      <c r="AG878" s="4"/>
      <c r="AH878" s="4"/>
      <c r="AI878" s="4"/>
    </row>
    <row r="879" spans="30:35">
      <c r="AD879" s="4"/>
      <c r="AE879" s="4"/>
      <c r="AF879" s="4"/>
      <c r="AG879" s="4"/>
      <c r="AH879" s="4"/>
      <c r="AI879" s="4"/>
    </row>
    <row r="880" spans="30:35">
      <c r="AD880" s="4"/>
      <c r="AE880" s="4"/>
      <c r="AF880" s="4"/>
      <c r="AG880" s="4"/>
      <c r="AH880" s="4"/>
      <c r="AI880" s="4"/>
    </row>
    <row r="881" spans="30:35">
      <c r="AD881" s="4"/>
      <c r="AE881" s="4"/>
      <c r="AF881" s="4"/>
      <c r="AG881" s="4"/>
      <c r="AH881" s="4"/>
      <c r="AI881" s="4"/>
    </row>
    <row r="882" spans="30:35">
      <c r="AD882" s="4"/>
      <c r="AE882" s="4"/>
      <c r="AF882" s="4"/>
      <c r="AG882" s="4"/>
      <c r="AH882" s="4"/>
      <c r="AI882" s="4"/>
    </row>
    <row r="883" spans="30:35">
      <c r="AD883" s="4"/>
      <c r="AE883" s="4"/>
      <c r="AF883" s="4"/>
      <c r="AG883" s="4"/>
      <c r="AH883" s="4"/>
      <c r="AI883" s="4"/>
    </row>
    <row r="884" spans="30:35">
      <c r="AD884" s="4"/>
      <c r="AE884" s="4"/>
      <c r="AF884" s="4"/>
      <c r="AG884" s="4"/>
      <c r="AH884" s="4"/>
      <c r="AI884" s="4"/>
    </row>
    <row r="885" spans="30:35">
      <c r="AD885" s="4"/>
      <c r="AE885" s="4"/>
      <c r="AF885" s="4"/>
      <c r="AG885" s="4"/>
      <c r="AH885" s="4"/>
      <c r="AI885" s="4"/>
    </row>
    <row r="886" spans="30:35">
      <c r="AD886" s="4"/>
      <c r="AE886" s="4"/>
      <c r="AF886" s="4"/>
      <c r="AG886" s="4"/>
      <c r="AH886" s="4"/>
      <c r="AI886" s="4"/>
    </row>
    <row r="887" spans="30:35">
      <c r="AD887" s="4"/>
      <c r="AE887" s="4"/>
      <c r="AF887" s="4"/>
      <c r="AG887" s="4"/>
      <c r="AH887" s="4"/>
      <c r="AI887" s="4"/>
    </row>
    <row r="888" spans="30:35">
      <c r="AD888" s="4"/>
      <c r="AE888" s="4"/>
      <c r="AF888" s="4"/>
      <c r="AG888" s="4"/>
      <c r="AH888" s="4"/>
      <c r="AI888" s="4"/>
    </row>
    <row r="889" spans="30:35">
      <c r="AD889" s="4"/>
      <c r="AE889" s="4"/>
      <c r="AF889" s="4"/>
      <c r="AG889" s="4"/>
      <c r="AH889" s="4"/>
      <c r="AI889" s="4"/>
    </row>
    <row r="890" spans="30:35">
      <c r="AD890" s="4"/>
      <c r="AE890" s="4"/>
      <c r="AF890" s="4"/>
      <c r="AG890" s="4"/>
      <c r="AH890" s="4"/>
      <c r="AI890" s="4"/>
    </row>
    <row r="891" spans="30:35">
      <c r="AD891" s="4"/>
      <c r="AE891" s="4"/>
      <c r="AF891" s="4"/>
      <c r="AG891" s="4"/>
      <c r="AH891" s="4"/>
      <c r="AI891" s="4"/>
    </row>
    <row r="892" spans="30:35">
      <c r="AD892" s="4"/>
      <c r="AE892" s="4"/>
      <c r="AF892" s="4"/>
      <c r="AG892" s="4"/>
      <c r="AH892" s="4"/>
      <c r="AI892" s="4"/>
    </row>
    <row r="893" spans="30:35">
      <c r="AD893" s="4"/>
      <c r="AE893" s="4"/>
      <c r="AF893" s="4"/>
      <c r="AG893" s="4"/>
      <c r="AH893" s="4"/>
      <c r="AI893" s="4"/>
    </row>
    <row r="894" spans="30:35">
      <c r="AD894" s="4"/>
      <c r="AE894" s="4"/>
      <c r="AF894" s="4"/>
      <c r="AG894" s="4"/>
      <c r="AH894" s="4"/>
      <c r="AI894" s="4"/>
    </row>
    <row r="895" spans="30:35">
      <c r="AD895" s="4"/>
      <c r="AE895" s="4"/>
      <c r="AF895" s="4"/>
      <c r="AG895" s="4"/>
      <c r="AH895" s="4"/>
      <c r="AI895" s="4"/>
    </row>
    <row r="896" spans="30:35">
      <c r="AD896" s="4"/>
      <c r="AE896" s="4"/>
      <c r="AF896" s="4"/>
      <c r="AG896" s="4"/>
      <c r="AH896" s="4"/>
      <c r="AI896" s="4"/>
    </row>
    <row r="897" spans="30:35">
      <c r="AD897" s="4"/>
      <c r="AE897" s="4"/>
      <c r="AF897" s="4"/>
      <c r="AG897" s="4"/>
      <c r="AH897" s="4"/>
      <c r="AI897" s="4"/>
    </row>
    <row r="898" spans="30:35">
      <c r="AD898" s="4"/>
      <c r="AE898" s="4"/>
      <c r="AF898" s="4"/>
      <c r="AG898" s="4"/>
      <c r="AH898" s="4"/>
      <c r="AI898" s="4"/>
    </row>
    <row r="899" spans="30:35">
      <c r="AD899" s="4"/>
      <c r="AE899" s="4"/>
      <c r="AF899" s="4"/>
      <c r="AG899" s="4"/>
      <c r="AH899" s="4"/>
      <c r="AI899" s="4"/>
    </row>
    <row r="900" spans="30:35">
      <c r="AD900" s="4"/>
      <c r="AE900" s="4"/>
      <c r="AF900" s="4"/>
      <c r="AG900" s="4"/>
      <c r="AH900" s="4"/>
      <c r="AI900" s="4"/>
    </row>
    <row r="901" spans="30:35">
      <c r="AD901" s="4"/>
      <c r="AE901" s="4"/>
      <c r="AF901" s="4"/>
      <c r="AG901" s="4"/>
      <c r="AH901" s="4"/>
      <c r="AI901" s="4"/>
    </row>
    <row r="902" spans="30:35">
      <c r="AD902" s="4"/>
      <c r="AE902" s="4"/>
      <c r="AF902" s="4"/>
      <c r="AG902" s="4"/>
      <c r="AH902" s="4"/>
      <c r="AI902" s="4"/>
    </row>
    <row r="903" spans="30:35">
      <c r="AD903" s="4"/>
      <c r="AE903" s="4"/>
      <c r="AF903" s="4"/>
      <c r="AG903" s="4"/>
      <c r="AH903" s="4"/>
      <c r="AI903" s="4"/>
    </row>
    <row r="904" spans="30:35">
      <c r="AD904" s="4"/>
      <c r="AE904" s="4"/>
      <c r="AF904" s="4"/>
      <c r="AG904" s="4"/>
      <c r="AH904" s="4"/>
      <c r="AI904" s="4"/>
    </row>
    <row r="905" spans="30:35">
      <c r="AD905" s="4"/>
      <c r="AE905" s="4"/>
      <c r="AF905" s="4"/>
      <c r="AG905" s="4"/>
      <c r="AH905" s="4"/>
      <c r="AI905" s="4"/>
    </row>
    <row r="906" spans="30:35">
      <c r="AD906" s="4"/>
      <c r="AE906" s="4"/>
      <c r="AF906" s="4"/>
      <c r="AG906" s="4"/>
      <c r="AH906" s="4"/>
      <c r="AI906" s="4"/>
    </row>
    <row r="907" spans="30:35">
      <c r="AD907" s="4"/>
      <c r="AE907" s="4"/>
      <c r="AF907" s="4"/>
      <c r="AG907" s="4"/>
      <c r="AH907" s="4"/>
      <c r="AI907" s="4"/>
    </row>
    <row r="908" spans="30:35">
      <c r="AD908" s="4"/>
      <c r="AE908" s="4"/>
      <c r="AF908" s="4"/>
      <c r="AG908" s="4"/>
      <c r="AH908" s="4"/>
      <c r="AI908" s="4"/>
    </row>
    <row r="909" spans="30:35">
      <c r="AD909" s="4"/>
      <c r="AE909" s="4"/>
      <c r="AF909" s="4"/>
      <c r="AG909" s="4"/>
      <c r="AH909" s="4"/>
      <c r="AI909" s="4"/>
    </row>
    <row r="910" spans="30:35">
      <c r="AD910" s="4"/>
      <c r="AE910" s="4"/>
      <c r="AF910" s="4"/>
      <c r="AG910" s="4"/>
      <c r="AH910" s="4"/>
      <c r="AI910" s="4"/>
    </row>
    <row r="911" spans="30:35">
      <c r="AD911" s="4"/>
      <c r="AE911" s="4"/>
      <c r="AF911" s="4"/>
      <c r="AG911" s="4"/>
      <c r="AH911" s="4"/>
      <c r="AI911" s="4"/>
    </row>
    <row r="912" spans="30:35">
      <c r="AD912" s="4"/>
      <c r="AE912" s="4"/>
      <c r="AF912" s="4"/>
      <c r="AG912" s="4"/>
      <c r="AH912" s="4"/>
      <c r="AI912" s="4"/>
    </row>
    <row r="913" spans="30:35">
      <c r="AD913" s="4"/>
      <c r="AE913" s="4"/>
      <c r="AF913" s="4"/>
      <c r="AG913" s="4"/>
      <c r="AH913" s="4"/>
      <c r="AI913" s="4"/>
    </row>
    <row r="914" spans="30:35">
      <c r="AD914" s="4"/>
      <c r="AE914" s="4"/>
      <c r="AF914" s="4"/>
      <c r="AG914" s="4"/>
      <c r="AH914" s="4"/>
      <c r="AI914" s="4"/>
    </row>
    <row r="915" spans="30:35">
      <c r="AD915" s="4"/>
      <c r="AE915" s="4"/>
      <c r="AF915" s="4"/>
      <c r="AG915" s="4"/>
      <c r="AH915" s="4"/>
      <c r="AI915" s="4"/>
    </row>
    <row r="916" spans="30:35">
      <c r="AD916" s="4"/>
      <c r="AE916" s="4"/>
      <c r="AF916" s="4"/>
      <c r="AG916" s="4"/>
      <c r="AH916" s="4"/>
      <c r="AI916" s="4"/>
    </row>
    <row r="917" spans="30:35">
      <c r="AD917" s="4"/>
      <c r="AE917" s="4"/>
      <c r="AF917" s="4"/>
      <c r="AG917" s="4"/>
      <c r="AH917" s="4"/>
      <c r="AI917" s="4"/>
    </row>
    <row r="918" spans="30:35">
      <c r="AD918" s="4"/>
      <c r="AE918" s="4"/>
      <c r="AF918" s="4"/>
      <c r="AG918" s="4"/>
      <c r="AH918" s="4"/>
      <c r="AI918" s="4"/>
    </row>
    <row r="919" spans="30:35">
      <c r="AD919" s="4"/>
      <c r="AE919" s="4"/>
      <c r="AF919" s="4"/>
      <c r="AG919" s="4"/>
      <c r="AH919" s="4"/>
      <c r="AI919" s="4"/>
    </row>
    <row r="920" spans="30:35">
      <c r="AD920" s="4"/>
      <c r="AE920" s="4"/>
      <c r="AF920" s="4"/>
      <c r="AG920" s="4"/>
      <c r="AH920" s="4"/>
      <c r="AI920" s="4"/>
    </row>
    <row r="921" spans="30:35">
      <c r="AD921" s="4"/>
      <c r="AE921" s="4"/>
      <c r="AF921" s="4"/>
      <c r="AG921" s="4"/>
      <c r="AH921" s="4"/>
      <c r="AI921" s="4"/>
    </row>
    <row r="922" spans="30:35">
      <c r="AD922" s="4"/>
      <c r="AE922" s="4"/>
      <c r="AF922" s="4"/>
      <c r="AG922" s="4"/>
      <c r="AH922" s="4"/>
      <c r="AI922" s="4"/>
    </row>
    <row r="923" spans="30:35">
      <c r="AD923" s="4"/>
      <c r="AE923" s="4"/>
      <c r="AF923" s="4"/>
      <c r="AG923" s="4"/>
      <c r="AH923" s="4"/>
      <c r="AI923" s="4"/>
    </row>
    <row r="924" spans="30:35">
      <c r="AD924" s="4"/>
      <c r="AE924" s="4"/>
      <c r="AF924" s="4"/>
      <c r="AG924" s="4"/>
      <c r="AH924" s="4"/>
      <c r="AI924" s="4"/>
    </row>
    <row r="925" spans="30:35">
      <c r="AD925" s="4"/>
      <c r="AE925" s="4"/>
      <c r="AF925" s="4"/>
      <c r="AG925" s="4"/>
      <c r="AH925" s="4"/>
      <c r="AI925" s="4"/>
    </row>
    <row r="926" spans="30:35">
      <c r="AD926" s="4"/>
      <c r="AE926" s="4"/>
      <c r="AF926" s="4"/>
      <c r="AG926" s="4"/>
      <c r="AH926" s="4"/>
      <c r="AI926" s="4"/>
    </row>
    <row r="927" spans="30:35">
      <c r="AD927" s="4"/>
      <c r="AE927" s="4"/>
      <c r="AF927" s="4"/>
      <c r="AG927" s="4"/>
      <c r="AH927" s="4"/>
      <c r="AI927" s="4"/>
    </row>
    <row r="928" spans="30:35">
      <c r="AD928" s="4"/>
      <c r="AE928" s="4"/>
      <c r="AF928" s="4"/>
      <c r="AG928" s="4"/>
      <c r="AH928" s="4"/>
      <c r="AI928" s="4"/>
    </row>
    <row r="929" spans="30:35">
      <c r="AD929" s="4"/>
      <c r="AE929" s="4"/>
      <c r="AF929" s="4"/>
      <c r="AG929" s="4"/>
      <c r="AH929" s="4"/>
      <c r="AI929" s="4"/>
    </row>
    <row r="930" spans="30:35">
      <c r="AD930" s="4"/>
      <c r="AE930" s="4"/>
      <c r="AF930" s="4"/>
      <c r="AG930" s="4"/>
      <c r="AH930" s="4"/>
      <c r="AI930" s="4"/>
    </row>
    <row r="931" spans="30:35">
      <c r="AD931" s="4"/>
      <c r="AE931" s="4"/>
      <c r="AF931" s="4"/>
      <c r="AG931" s="4"/>
      <c r="AH931" s="4"/>
      <c r="AI931" s="4"/>
    </row>
    <row r="932" spans="30:35">
      <c r="AD932" s="4"/>
      <c r="AE932" s="4"/>
      <c r="AF932" s="4"/>
      <c r="AG932" s="4"/>
      <c r="AH932" s="4"/>
      <c r="AI932" s="4"/>
    </row>
    <row r="933" spans="30:35">
      <c r="AD933" s="4"/>
      <c r="AE933" s="4"/>
      <c r="AF933" s="4"/>
      <c r="AG933" s="4"/>
      <c r="AH933" s="4"/>
      <c r="AI933" s="4"/>
    </row>
    <row r="934" spans="30:35">
      <c r="AD934" s="4"/>
      <c r="AE934" s="4"/>
      <c r="AF934" s="4"/>
      <c r="AG934" s="4"/>
      <c r="AH934" s="4"/>
      <c r="AI934" s="4"/>
    </row>
    <row r="935" spans="30:35">
      <c r="AD935" s="4"/>
      <c r="AE935" s="4"/>
      <c r="AF935" s="4"/>
      <c r="AG935" s="4"/>
      <c r="AH935" s="4"/>
      <c r="AI935" s="4"/>
    </row>
    <row r="936" spans="30:35">
      <c r="AD936" s="4"/>
      <c r="AE936" s="4"/>
      <c r="AF936" s="4"/>
      <c r="AG936" s="4"/>
      <c r="AH936" s="4"/>
      <c r="AI936" s="4"/>
    </row>
    <row r="937" spans="30:35">
      <c r="AD937" s="4"/>
      <c r="AE937" s="4"/>
      <c r="AF937" s="4"/>
      <c r="AG937" s="4"/>
      <c r="AH937" s="4"/>
      <c r="AI937" s="4"/>
    </row>
    <row r="938" spans="30:35">
      <c r="AD938" s="4"/>
      <c r="AE938" s="4"/>
      <c r="AF938" s="4"/>
      <c r="AG938" s="4"/>
      <c r="AH938" s="4"/>
      <c r="AI938" s="4"/>
    </row>
    <row r="939" spans="30:35">
      <c r="AD939" s="4"/>
      <c r="AE939" s="4"/>
      <c r="AF939" s="4"/>
      <c r="AG939" s="4"/>
      <c r="AH939" s="4"/>
      <c r="AI939" s="4"/>
    </row>
    <row r="940" spans="30:35">
      <c r="AD940" s="4"/>
      <c r="AE940" s="4"/>
      <c r="AF940" s="4"/>
      <c r="AG940" s="4"/>
      <c r="AH940" s="4"/>
      <c r="AI940" s="4"/>
    </row>
    <row r="941" spans="30:35">
      <c r="AD941" s="4"/>
      <c r="AE941" s="4"/>
      <c r="AF941" s="4"/>
      <c r="AG941" s="4"/>
      <c r="AH941" s="4"/>
      <c r="AI941" s="4"/>
    </row>
    <row r="942" spans="30:35">
      <c r="AD942" s="4"/>
      <c r="AE942" s="4"/>
      <c r="AF942" s="4"/>
      <c r="AG942" s="4"/>
      <c r="AH942" s="4"/>
      <c r="AI942" s="4"/>
    </row>
    <row r="943" spans="30:35">
      <c r="AD943" s="4"/>
      <c r="AE943" s="4"/>
      <c r="AF943" s="4"/>
      <c r="AG943" s="4"/>
      <c r="AH943" s="4"/>
      <c r="AI943" s="4"/>
    </row>
    <row r="944" spans="30:35">
      <c r="AD944" s="4"/>
      <c r="AE944" s="4"/>
      <c r="AF944" s="4"/>
      <c r="AG944" s="4"/>
      <c r="AH944" s="4"/>
      <c r="AI944" s="4"/>
    </row>
    <row r="945" spans="30:35">
      <c r="AD945" s="4"/>
      <c r="AE945" s="4"/>
      <c r="AF945" s="4"/>
      <c r="AG945" s="4"/>
      <c r="AH945" s="4"/>
      <c r="AI945" s="4"/>
    </row>
    <row r="946" spans="30:35">
      <c r="AD946" s="4"/>
      <c r="AE946" s="4"/>
      <c r="AF946" s="4"/>
      <c r="AG946" s="4"/>
      <c r="AH946" s="4"/>
      <c r="AI946" s="4"/>
    </row>
    <row r="947" spans="30:35">
      <c r="AD947" s="4"/>
      <c r="AE947" s="4"/>
      <c r="AF947" s="4"/>
      <c r="AG947" s="4"/>
      <c r="AH947" s="4"/>
      <c r="AI947" s="4"/>
    </row>
    <row r="948" spans="30:35">
      <c r="AD948" s="4"/>
      <c r="AE948" s="4"/>
      <c r="AF948" s="4"/>
      <c r="AG948" s="4"/>
      <c r="AH948" s="4"/>
      <c r="AI948" s="4"/>
    </row>
    <row r="949" spans="30:35">
      <c r="AD949" s="4"/>
      <c r="AE949" s="4"/>
      <c r="AF949" s="4"/>
      <c r="AG949" s="4"/>
      <c r="AH949" s="4"/>
      <c r="AI949" s="4"/>
    </row>
    <row r="950" spans="30:35">
      <c r="AD950" s="4"/>
      <c r="AE950" s="4"/>
      <c r="AF950" s="4"/>
      <c r="AG950" s="4"/>
      <c r="AH950" s="4"/>
      <c r="AI950" s="4"/>
    </row>
    <row r="951" spans="30:35">
      <c r="AD951" s="4"/>
      <c r="AE951" s="4"/>
      <c r="AF951" s="4"/>
      <c r="AG951" s="4"/>
      <c r="AH951" s="4"/>
      <c r="AI951" s="4"/>
    </row>
    <row r="952" spans="30:35">
      <c r="AD952" s="4"/>
      <c r="AE952" s="4"/>
      <c r="AF952" s="4"/>
      <c r="AG952" s="4"/>
      <c r="AH952" s="4"/>
      <c r="AI952" s="4"/>
    </row>
    <row r="953" spans="30:35">
      <c r="AD953" s="4"/>
      <c r="AE953" s="4"/>
      <c r="AF953" s="4"/>
      <c r="AG953" s="4"/>
      <c r="AH953" s="4"/>
      <c r="AI953" s="4"/>
    </row>
    <row r="954" spans="30:35">
      <c r="AD954" s="4"/>
      <c r="AE954" s="4"/>
      <c r="AF954" s="4"/>
      <c r="AG954" s="4"/>
      <c r="AH954" s="4"/>
      <c r="AI954" s="4"/>
    </row>
    <row r="955" spans="30:35">
      <c r="AD955" s="4"/>
      <c r="AE955" s="4"/>
      <c r="AF955" s="4"/>
      <c r="AG955" s="4"/>
      <c r="AH955" s="4"/>
      <c r="AI955" s="4"/>
    </row>
    <row r="956" spans="30:35">
      <c r="AD956" s="4"/>
      <c r="AE956" s="4"/>
      <c r="AF956" s="4"/>
      <c r="AG956" s="4"/>
      <c r="AH956" s="4"/>
      <c r="AI956" s="4"/>
    </row>
    <row r="957" spans="30:35">
      <c r="AD957" s="4"/>
      <c r="AE957" s="4"/>
      <c r="AF957" s="4"/>
      <c r="AG957" s="4"/>
      <c r="AH957" s="4"/>
      <c r="AI957" s="4"/>
    </row>
    <row r="958" spans="30:35">
      <c r="AD958" s="4"/>
      <c r="AE958" s="4"/>
      <c r="AF958" s="4"/>
      <c r="AG958" s="4"/>
      <c r="AH958" s="4"/>
      <c r="AI958" s="4"/>
    </row>
    <row r="959" spans="30:35">
      <c r="AD959" s="4"/>
      <c r="AE959" s="4"/>
      <c r="AF959" s="4"/>
      <c r="AG959" s="4"/>
      <c r="AH959" s="4"/>
      <c r="AI959" s="4"/>
    </row>
    <row r="960" spans="30:35">
      <c r="AD960" s="4"/>
      <c r="AE960" s="4"/>
      <c r="AF960" s="4"/>
      <c r="AG960" s="4"/>
      <c r="AH960" s="4"/>
      <c r="AI960" s="4"/>
    </row>
    <row r="961" spans="30:35">
      <c r="AD961" s="4"/>
      <c r="AE961" s="4"/>
      <c r="AF961" s="4"/>
      <c r="AG961" s="4"/>
      <c r="AH961" s="4"/>
      <c r="AI961" s="4"/>
    </row>
    <row r="962" spans="30:35">
      <c r="AD962" s="4"/>
      <c r="AE962" s="4"/>
      <c r="AF962" s="4"/>
      <c r="AG962" s="4"/>
      <c r="AH962" s="4"/>
      <c r="AI962" s="4"/>
    </row>
  </sheetData>
  <dataConsolidate/>
  <mergeCells count="25">
    <mergeCell ref="D28:E28"/>
    <mergeCell ref="D19:AL19"/>
    <mergeCell ref="D15:AL15"/>
    <mergeCell ref="D17:AL17"/>
    <mergeCell ref="C8:C9"/>
    <mergeCell ref="D8:D9"/>
    <mergeCell ref="F8:F9"/>
    <mergeCell ref="D12:F12"/>
    <mergeCell ref="H8:J8"/>
    <mergeCell ref="AI8:AL8"/>
    <mergeCell ref="Y8:AB8"/>
    <mergeCell ref="T8:W8"/>
    <mergeCell ref="K8:N8"/>
    <mergeCell ref="C3:H6"/>
    <mergeCell ref="E8:E9"/>
    <mergeCell ref="D18:AL18"/>
    <mergeCell ref="P8:S8"/>
    <mergeCell ref="I3:AL4"/>
    <mergeCell ref="I5:AL6"/>
    <mergeCell ref="AI7:AL7"/>
    <mergeCell ref="AD7:AH7"/>
    <mergeCell ref="H7:J7"/>
    <mergeCell ref="P7:S7"/>
    <mergeCell ref="Y7:AB7"/>
    <mergeCell ref="D16:AL16"/>
  </mergeCells>
  <dataValidations disablePrompts="1" count="1">
    <dataValidation type="list" allowBlank="1" showInputMessage="1" showErrorMessage="1" sqref="E23:F23" xr:uid="{00000000-0002-0000-0000-000000000000}">
      <formula1>$B$12:$B$19</formula1>
    </dataValidation>
  </dataValidations>
  <printOptions horizontalCentered="1" verticalCentered="1"/>
  <pageMargins left="0.82677165354330717" right="1.0236220472440944" top="0.74803149606299213" bottom="0.74803149606299213" header="0.31496062992125984" footer="0.31496062992125984"/>
  <pageSetup paperSize="211" scale="79" fitToHeight="0" orientation="landscape" horizontalDpi="300" verticalDpi="300" r:id="rId1"/>
  <headerFooter>
    <oddFooter>&amp;C&amp;P</oddFooter>
  </headerFooter>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1000000}">
          <x14:formula1>
            <xm:f>DATOS!$A$11:$A$22</xm:f>
          </x14:formula1>
          <xm:sqref>P23 D23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E8:E12"/>
  <sheetViews>
    <sheetView workbookViewId="0">
      <selection activeCell="E13" sqref="E13"/>
    </sheetView>
  </sheetViews>
  <sheetFormatPr defaultColWidth="11.42578125" defaultRowHeight="15"/>
  <cols>
    <col min="5" max="5" width="12" bestFit="1" customWidth="1"/>
  </cols>
  <sheetData>
    <row r="8" spans="5:5">
      <c r="E8" s="54">
        <f>3500000/249</f>
        <v>14056.224899598394</v>
      </c>
    </row>
    <row r="9" spans="5:5">
      <c r="E9" s="54">
        <f>1000000/25</f>
        <v>40000</v>
      </c>
    </row>
    <row r="10" spans="5:5">
      <c r="E10">
        <f>1700000/37</f>
        <v>45945.945945945947</v>
      </c>
    </row>
    <row r="11" spans="5:5">
      <c r="E11">
        <f>2000000/43</f>
        <v>46511.627906976741</v>
      </c>
    </row>
    <row r="12" spans="5:5">
      <c r="E12">
        <f>4200000/35</f>
        <v>120000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A23"/>
  <sheetViews>
    <sheetView workbookViewId="0">
      <selection activeCell="M28" sqref="M28"/>
    </sheetView>
  </sheetViews>
  <sheetFormatPr defaultColWidth="11.42578125" defaultRowHeight="15"/>
  <sheetData>
    <row r="3" spans="1:1">
      <c r="A3" s="10" t="s">
        <v>35</v>
      </c>
    </row>
    <row r="4" spans="1:1">
      <c r="A4" s="10" t="s">
        <v>36</v>
      </c>
    </row>
    <row r="5" spans="1:1">
      <c r="A5" s="10" t="s">
        <v>37</v>
      </c>
    </row>
    <row r="8" spans="1:1">
      <c r="A8" s="10" t="s">
        <v>38</v>
      </c>
    </row>
    <row r="9" spans="1:1">
      <c r="A9" s="10" t="s">
        <v>39</v>
      </c>
    </row>
    <row r="12" spans="1:1" ht="15.75">
      <c r="A12" s="24" t="s">
        <v>40</v>
      </c>
    </row>
    <row r="13" spans="1:1" ht="15.75">
      <c r="A13" s="24" t="s">
        <v>41</v>
      </c>
    </row>
    <row r="14" spans="1:1" ht="15.75">
      <c r="A14" s="24" t="s">
        <v>42</v>
      </c>
    </row>
    <row r="15" spans="1:1" ht="15.75">
      <c r="A15" s="11" t="s">
        <v>43</v>
      </c>
    </row>
    <row r="16" spans="1:1" ht="15.75">
      <c r="A16" s="11" t="s">
        <v>44</v>
      </c>
    </row>
    <row r="17" spans="1:1" ht="15.75">
      <c r="A17" s="11" t="s">
        <v>45</v>
      </c>
    </row>
    <row r="18" spans="1:1" ht="15.75">
      <c r="A18" s="11" t="s">
        <v>46</v>
      </c>
    </row>
    <row r="19" spans="1:1" ht="15.75">
      <c r="A19" s="11" t="s">
        <v>47</v>
      </c>
    </row>
    <row r="20" spans="1:1" ht="15.75">
      <c r="A20" s="11" t="s">
        <v>48</v>
      </c>
    </row>
    <row r="21" spans="1:1" ht="15.75">
      <c r="A21" s="11" t="s">
        <v>49</v>
      </c>
    </row>
    <row r="23" spans="1:1" ht="15.75">
      <c r="A23" s="11" t="s">
        <v>50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A4"/>
  <sheetViews>
    <sheetView workbookViewId="0">
      <selection activeCell="A2" sqref="A2"/>
    </sheetView>
  </sheetViews>
  <sheetFormatPr defaultColWidth="11.42578125" defaultRowHeight="15"/>
  <cols>
    <col min="1" max="1" width="122.42578125" customWidth="1"/>
  </cols>
  <sheetData>
    <row r="2" spans="1:1" ht="31.5">
      <c r="A2" s="2" t="s">
        <v>51</v>
      </c>
    </row>
    <row r="3" spans="1:1" ht="47.25">
      <c r="A3" s="2" t="s">
        <v>52</v>
      </c>
    </row>
    <row r="4" spans="1:1" ht="47.25">
      <c r="A4" s="2" t="s">
        <v>53</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f342aa-8565-4a3e-aaf0-68c8bb9b9b5e">
      <Terms xmlns="http://schemas.microsoft.com/office/infopath/2007/PartnerControls"/>
    </lcf76f155ced4ddcb4097134ff3c332f>
    <TaxCatchAll xmlns="f1a14238-f7f8-4013-a1f9-dc55fc6e9bc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D63E78667300A4881972F843CB94C64" ma:contentTypeVersion="12" ma:contentTypeDescription="Create a new document." ma:contentTypeScope="" ma:versionID="69c427231e85762fd16865801ca0df50">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0813079d41cb10886eae87116350473a"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351A50-6896-4DD8-9121-6A44EDFF3C90}"/>
</file>

<file path=customXml/itemProps2.xml><?xml version="1.0" encoding="utf-8"?>
<ds:datastoreItem xmlns:ds="http://schemas.openxmlformats.org/officeDocument/2006/customXml" ds:itemID="{BA64D915-30B7-488D-A25D-E643C63A4FD9}"/>
</file>

<file path=customXml/itemProps3.xml><?xml version="1.0" encoding="utf-8"?>
<ds:datastoreItem xmlns:ds="http://schemas.openxmlformats.org/officeDocument/2006/customXml" ds:itemID="{D7737A1B-208E-4CED-91C3-D98DFFE96EF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Shelly Alexandra Duarte Rojas</dc:creator>
  <cp:keywords/>
  <dc:description/>
  <cp:lastModifiedBy>Carlos Andres Montes Gonzalez</cp:lastModifiedBy>
  <cp:revision/>
  <dcterms:created xsi:type="dcterms:W3CDTF">2012-05-02T19:36:42Z</dcterms:created>
  <dcterms:modified xsi:type="dcterms:W3CDTF">2026-08-05T14:07:16Z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0x0101007D63E78667300A4881972F843CB94C64</vt:lpwstr>
  </property>
  <property fmtid="{D5CDD505-2E9C-101B-9397-08002B2CF9AE}" pid="3" name="MediaServiceImageTags">
    <vt:lpwstr/>
  </property>
</Properties>
</file>