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7"/>
  <workbookPr defaultThemeVersion="124226"/>
  <mc:AlternateContent xmlns:mc="http://schemas.openxmlformats.org/markup-compatibility/2006">
    <mc:Choice Requires="x15">
      <x15ac:absPath xmlns:x15ac="http://schemas.microsoft.com/office/spreadsheetml/2010/11/ac" url="https://uaermv-my.sharepoint.com/personal/madeleine_sanchez_umv_gov_co/Documents/Documentos/CONTRATO PLANTA/2026/PROCESOS/AUDITORIA NORMA NTC/DOCUMENTOS SUBSANADOS/"/>
    </mc:Choice>
  </mc:AlternateContent>
  <xr:revisionPtr revIDLastSave="0" documentId="8_{8BF50C21-1607-4299-9FA0-12381320E519}"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7" r:id="rId2"/>
    <sheet name="Manual" sheetId="4" r:id="rId3"/>
    <sheet name="LISTAS" sheetId="2" r:id="rId4"/>
  </sheets>
  <definedNames>
    <definedName name="_xlnm._FilterDatabase" localSheetId="0" hidden="1">Formato!$A$7:$AC$25</definedName>
    <definedName name="AFECTACION">LISTAS!$AH$34:$AH$35</definedName>
    <definedName name="_xlnm.Print_Area" localSheetId="0">Formato!$A$1:$AC$33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INDIRECTO">Formato!$F$14</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 i="1" l="1"/>
  <c r="K33" i="1" s="1"/>
  <c r="V33" i="1"/>
  <c r="W33" i="1"/>
  <c r="V32" i="1"/>
  <c r="W32" i="1"/>
  <c r="J32" i="1"/>
  <c r="K32" i="1" s="1"/>
  <c r="V31" i="1"/>
  <c r="W31" i="1" s="1"/>
  <c r="J31" i="1"/>
  <c r="K31" i="1" s="1"/>
  <c r="V30" i="1"/>
  <c r="W30" i="1" s="1"/>
  <c r="J30" i="1"/>
  <c r="K30" i="1" s="1"/>
  <c r="V29" i="1"/>
  <c r="W29" i="1" s="1"/>
  <c r="J29" i="1"/>
  <c r="K29" i="1" s="1"/>
  <c r="V28" i="1"/>
  <c r="W28" i="1" s="1"/>
  <c r="J28" i="1"/>
  <c r="K28" i="1" s="1"/>
  <c r="V27" i="1"/>
  <c r="W27" i="1" s="1"/>
  <c r="J27" i="1"/>
  <c r="K27" i="1" s="1"/>
  <c r="V26" i="1"/>
  <c r="W26" i="1" s="1"/>
  <c r="J26" i="1"/>
  <c r="K26" i="1" s="1"/>
  <c r="V9" i="1"/>
  <c r="W9" i="1" s="1"/>
  <c r="J9" i="1"/>
  <c r="K9" i="1" s="1"/>
  <c r="V12" i="1"/>
  <c r="W12" i="1" s="1"/>
  <c r="J12" i="1"/>
  <c r="K12" i="1" s="1"/>
  <c r="V11" i="1"/>
  <c r="W11" i="1" s="1"/>
  <c r="J11" i="1"/>
  <c r="K11" i="1" s="1"/>
  <c r="V21" i="1" l="1"/>
  <c r="W21" i="1" s="1"/>
  <c r="J21" i="1"/>
  <c r="K21" i="1" s="1"/>
  <c r="V20" i="1"/>
  <c r="W20" i="1" s="1"/>
  <c r="J20" i="1"/>
  <c r="K20" i="1" s="1"/>
  <c r="V19" i="1"/>
  <c r="W19" i="1" s="1"/>
  <c r="J19" i="1"/>
  <c r="K19" i="1" s="1"/>
  <c r="V18" i="1"/>
  <c r="W18" i="1" s="1"/>
  <c r="J18" i="1"/>
  <c r="K18" i="1" s="1"/>
  <c r="V25" i="1" l="1"/>
  <c r="V22" i="1"/>
  <c r="V24" i="1"/>
  <c r="V23" i="1"/>
  <c r="V17" i="1"/>
  <c r="V16" i="1"/>
  <c r="V13" i="1"/>
  <c r="V15" i="1"/>
  <c r="V14" i="1"/>
  <c r="V8" i="1"/>
  <c r="V10" i="1"/>
  <c r="W22" i="1" l="1"/>
  <c r="J22" i="1"/>
  <c r="K22" i="1" s="1"/>
  <c r="W8" i="1" l="1"/>
  <c r="J8" i="1"/>
  <c r="K8" i="1" s="1"/>
  <c r="W24" i="1" l="1"/>
  <c r="J24" i="1"/>
  <c r="K24" i="1" s="1"/>
  <c r="W16" i="1"/>
  <c r="J16" i="1"/>
  <c r="K16" i="1" s="1"/>
  <c r="W17" i="1"/>
  <c r="J17" i="1"/>
  <c r="K17" i="1" s="1"/>
  <c r="W23" i="1"/>
  <c r="J23" i="1"/>
  <c r="K23" i="1" s="1"/>
  <c r="W13" i="1"/>
  <c r="J13" i="1"/>
  <c r="K13" i="1" s="1"/>
  <c r="W15" i="1"/>
  <c r="J10" i="1"/>
  <c r="J14" i="1"/>
  <c r="J15" i="1"/>
  <c r="K15" i="1" s="1"/>
  <c r="J25" i="1"/>
  <c r="K25" i="1" s="1"/>
  <c r="W25" i="1"/>
  <c r="W10" i="1" l="1"/>
  <c r="K10" i="1"/>
  <c r="W14" i="1" l="1"/>
  <c r="K14" i="1"/>
</calcChain>
</file>

<file path=xl/sharedStrings.xml><?xml version="1.0" encoding="utf-8"?>
<sst xmlns="http://schemas.openxmlformats.org/spreadsheetml/2006/main" count="727" uniqueCount="440">
  <si>
    <t>FORMATO</t>
  </si>
  <si>
    <t>PROCESO DE SELECCION o CONTRATO No.:</t>
  </si>
  <si>
    <t>Mínima Cuantía</t>
  </si>
  <si>
    <t>ANEXO: MATRIZ DE RIESGOS DEL PROCESO DE CONTRATACIÓN</t>
  </si>
  <si>
    <t>FECHA DE APLICACIÓN</t>
  </si>
  <si>
    <r>
      <rPr>
        <b/>
        <sz val="8"/>
        <rFont val="Arial"/>
        <family val="2"/>
      </rPr>
      <t>Objeto</t>
    </r>
    <r>
      <rPr>
        <sz val="8"/>
        <rFont val="Arial"/>
        <family val="2"/>
      </rPr>
      <t>: 8081-259 PRESTAR EL SERVICIO DE AUDITORÍA INTERNA EN LA NORMA NTC ISO/IEC 17025:2017 PARA MANTENER LA ACREDITACIÓN DEL LABORATORIO DE SUELOS, ASFALTOS Y PAVIMENTOS DE LA UAERMV</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</si>
  <si>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</si>
  <si>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</si>
  <si>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</si>
  <si>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</si>
  <si>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</si>
  <si>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</si>
  <si>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</si>
  <si>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</si>
  <si>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</si>
  <si>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</si>
  <si>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</si>
  <si>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</si>
  <si>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</si>
  <si>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</si>
  <si>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</si>
  <si>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</si>
  <si>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</si>
  <si>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</si>
  <si>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</si>
  <si>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</si>
  <si>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</si>
  <si>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</si>
  <si>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</si>
  <si>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</si>
  <si>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</si>
  <si>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</si>
  <si>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</si>
  <si>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</si>
  <si>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</si>
  <si>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</si>
  <si>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</si>
  <si>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Probaba.</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</si>
  <si>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</si>
  <si>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</si>
  <si>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</si>
  <si>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</si>
  <si>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</si>
  <si>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</si>
  <si>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General</t>
  </si>
  <si>
    <t>Interno</t>
  </si>
  <si>
    <t>Planeación</t>
  </si>
  <si>
    <t>Operacional</t>
  </si>
  <si>
    <t xml:space="preserve">Inadecuada  descripción del bien o servicio requerido </t>
  </si>
  <si>
    <t>No se satisface la necesidad de contratación y hay exposición a investigaciones disciplinarias. Cualquier error que se pueda presentar en los documentos de estructura de la contratación,  puede afectar la ejecución del contrato, generando modificaciones, aclaraciones, prórrogas y adiciones.</t>
  </si>
  <si>
    <t>X</t>
  </si>
  <si>
    <t xml:space="preserve">Verificación de que la descripción del bien o servicio requerido se encuentre  encaminada a lo determinado en la necesidad de la contratación mediante mesas de trabajo para evitar la ocurrencia del riesgo. </t>
  </si>
  <si>
    <t>SI</t>
  </si>
  <si>
    <t>Área generadora de la necesidad y equipo estructurador  de la Gerencia de Contratación</t>
  </si>
  <si>
    <t xml:space="preserve">Desde la elaboración de la ficha técnica </t>
  </si>
  <si>
    <t>Presentación de documentos en mesa interdisciplinaria</t>
  </si>
  <si>
    <t>Revisiones previas a la documentación del proceso</t>
  </si>
  <si>
    <t>Cada vez que se realiza una revisión de la documentación precontractual del procesos</t>
  </si>
  <si>
    <t xml:space="preserve">Requisitos habilitantes inapropiados para el proceso de selección </t>
  </si>
  <si>
    <t>Declaratoria desierta del proceso de selección y/o revocatoria de la apertura formal del proceso. Bajo índice de ejecución del PAA, ineficiencia administrativa.</t>
  </si>
  <si>
    <t>En la estructuración de los documentos previos se deben verificar por parte del grupo estructurador responsable del proceso los requisitos habilitantes que se exigirán, garantizando que los mismos correspondan con la modalidad de selección y requerimientos establecidos en la solicitud de la necesidad de la entidad</t>
  </si>
  <si>
    <t>Grupo estructurador</t>
  </si>
  <si>
    <t>Inicio de la etapa de planeación de la contratación</t>
  </si>
  <si>
    <t>hasta la aprobación el proceso en mesa interdisciplinaria</t>
  </si>
  <si>
    <t>revisiones a documentos previos previo a aprobación del líder gcon</t>
  </si>
  <si>
    <t xml:space="preserve">Durante la etapa de planeación </t>
  </si>
  <si>
    <t>Económico</t>
  </si>
  <si>
    <t>Inadecuado análisis económico estimativo del valor del contrato</t>
  </si>
  <si>
    <t>Realidad del sector no se refleja en las condiciones económicas exigidas (indicadores económicos exigidos), generando retraso en los tiempos establecidos para el desarrollo del proceso contractual e incluso ocasionando declaratoria de desierto o revocatoria del proceso.</t>
  </si>
  <si>
    <t xml:space="preserve">La estructura de costos debe integrar todas las condiciones establecidas en la ficha técnica de los servicios requeridos, para ello, tanto el SIP publicado, como la solicitud de cotizaciones realizadas deben contar con toda la información necesaria que permita determinar un presupuesto oficial que se adecue a la necesidad planteada por la entidad; una vez se cuente con las cotizaciones estas se deberán analizar conforme a la metodología establecida para determinar el margen de confiabilidad sea alto y así garantizar los valores se ajusten al mercado. </t>
  </si>
  <si>
    <t>Estructuradores técnicos, estructurador económico</t>
  </si>
  <si>
    <t>Desde la elaboración de la formulación del estudio del sector</t>
  </si>
  <si>
    <t>Aprobación del proceso en mesa interdisciplinaria y comité de contratación</t>
  </si>
  <si>
    <t>A través de la revisión de ficha técnica, cotizaciones recibidas y elaboración de la tabulación, realizando un adecuado análisis de datos.</t>
  </si>
  <si>
    <t>Dentro de las actividades de estructuración y revisión de los documentos del proceso</t>
  </si>
  <si>
    <t xml:space="preserve">Falta de profundidad en el estudio de sector no identificándose claramente aspectos de oferta y demanda </t>
  </si>
  <si>
    <t>No se logran determinar aspectos a considerar con contrataciones similares realizadas en anteriores vigencias por la entidad y por otras entidades públicas, impidiendo se tengan en cuenta algunos valores para comparar en estudio de mercado, así como otros factores como entrega, forma de pago, etc.</t>
  </si>
  <si>
    <t>Realizar una revisión detallada de los procesos que haya adelantado la Entidad así como otras entidades públicas, analizando las condiciones  pactadas, formas de pago y demás aspectos que puedan tenerse encuenta en la estructuración del proceso, así como las generalidades  y particularidades establecidas en la ficha técnica que permitan establecer condiciones y requerimientos que garanticen a la entidad contar con los servicios requeridos en términos de calidad y precio.</t>
  </si>
  <si>
    <t>Estructuradores técnicos y estructurador económico y técnico de la Gerencia de contratación</t>
  </si>
  <si>
    <t>Durante la elaboración de la ficha técnica y estudios del mercado y sector</t>
  </si>
  <si>
    <t>A través de la identificación de procesos similares así como comportamiento del sector en el que se enmarcan los bienes requeridos para determinar aspectos a considerar en el proceso que puedan garantizar los bienes requeridos se logren proveer bajo los parámetros que el mercado ofrece teniendo en cuenta las particularidades requeridas en la ficha técnica</t>
  </si>
  <si>
    <t>Dentro de las actividades de estructuración y revisión de los documentos del proceso.</t>
  </si>
  <si>
    <t>Selección</t>
  </si>
  <si>
    <t>Selección de ofertas con precios artificialmente bajos.</t>
  </si>
  <si>
    <t>Posible afectación del equilibrio económico del contrato, que pueda llegar a generar el incumplimiento en el alcance del objeto contractual</t>
  </si>
  <si>
    <t xml:space="preserve">Aplicar durante la evaluación de las ofertas el procedimiento descrito en el Decreto 1082 de 2015 sobre precios artificialmente bajos y atender la normatividad vigente </t>
  </si>
  <si>
    <t>NO</t>
  </si>
  <si>
    <t>Comité evaluador</t>
  </si>
  <si>
    <t>Entrega de propuestas a los miembros del comité evaluador.</t>
  </si>
  <si>
    <t>Fecha de expedición de la aceptación de la oferta.</t>
  </si>
  <si>
    <t>Revisión por pate del comité evaluador, al momento de seleccionar la oferta.</t>
  </si>
  <si>
    <t>Dentro del plazo estimado para la verificación y evaluación de las propuesta y hasta la adjudicación.</t>
  </si>
  <si>
    <t>Externo</t>
  </si>
  <si>
    <t>Contratación</t>
  </si>
  <si>
    <t xml:space="preserve">Riesgo de que no se firme el contrato. </t>
  </si>
  <si>
    <t xml:space="preserve">Afectación en la administración y funcionamiento institucional de la Entidad por la no ejecución del contrato </t>
  </si>
  <si>
    <t>Se establecen plazos perentorios para el perfeccionamiento y ejecución del contrato. Conminar al contratista a cumplir y firmar el contrato.</t>
  </si>
  <si>
    <t xml:space="preserve">Abogado responsable del proceso en la Gerencia de Contratación. </t>
  </si>
  <si>
    <t>Desde el envío al contratista para la firma del contrato</t>
  </si>
  <si>
    <t>Hasta transcurrido el término para firmar el contrato</t>
  </si>
  <si>
    <t>Revisión del cronograma, para la firma del contrato</t>
  </si>
  <si>
    <t>En la etapa de la firma del contrato</t>
  </si>
  <si>
    <t>Falta de constitución o constitución tardía de la garantía única. Aceptación de garantías que no se ajustan a lo contemplado en el contrato</t>
  </si>
  <si>
    <t>Retraso en el inicio de la ejecución del contrato y afectación en el logro de los objetivos y satisfacción de las necesidades que dieron origen a la contratación. Imposibilidad de hacer efectivas las pólizas en caso de presentarse alguna situación en la que sea necesaria su afectación.</t>
  </si>
  <si>
    <t>Definición y seguimiento a cronograma con plazos perentorios para inicio del contrato y constitución de garantías</t>
  </si>
  <si>
    <t>Abogado responsable del proceso y/o del supervisor del contrato</t>
  </si>
  <si>
    <t>Desde la aprobación del contrato en la plataforma transaccional Secop II</t>
  </si>
  <si>
    <t xml:space="preserve">Hasta pasados los días dados para anexar las pólizas a la plataforma y  fecha estimada de aprobación </t>
  </si>
  <si>
    <t>Revisión permanente de la plataforma, anexada la póliza el abogado deberá verificar las condiciones exigidas que debe cumplir la garantía para garantizar la misma sea otorgada en los términos establecidos en los pliegos de condiciones</t>
  </si>
  <si>
    <t xml:space="preserve">A diario en etapa de cumplimiento a requisitos de ejecución </t>
  </si>
  <si>
    <t>Inadecuado manejo administrativo del proceso contractual</t>
  </si>
  <si>
    <t xml:space="preserve">Vicios de procedimiento que podrían generar hallazgos e investigaciones disciplinarias y penales </t>
  </si>
  <si>
    <t>Establecer responsables del proceso designado por la Gerente de Contratación, el cual deberá realizar seguimiento periódico al proceso de selección garantizando que se cumpla el adecuado manejo administrativo desde la publicación hasta la suscripción del contrato.</t>
  </si>
  <si>
    <t>Responsables del proceso designado por el líder de la Gerencia de Contratación.</t>
  </si>
  <si>
    <t>Desde la revisión por parte de la Gerencia de Contratación.</t>
  </si>
  <si>
    <t>Hasta la firma del contrato</t>
  </si>
  <si>
    <t xml:space="preserve">Revisiones previas de la gestión contractual y a la documentación del proceso </t>
  </si>
  <si>
    <t>Permanente</t>
  </si>
  <si>
    <t>Específico</t>
  </si>
  <si>
    <t>Ejecución</t>
  </si>
  <si>
    <t xml:space="preserve">
Incumplimiento de la periodicidad establecida para las auditoría interna en el sistema de gestión y los requisitos de acreditación.</t>
  </si>
  <si>
    <t>Incumplimiento del plazo de ejecución del contrato y del requisito del “Instructivo de auditorías y evaluaciones ONAC del laboratorio GLAB-IN-009”, que establece en su numeral 2.5.4. Cronograma y frecuencias con la que se deben realizar las auditorías internas, que es anual.
Posibles hallazgos por entes de control.</t>
  </si>
  <si>
    <t xml:space="preserve">Establecer entre la supervisión y el contratista el cronograma de ejecución del contrato, en el cual se indiquen las actividades a seguir, el tiempo establecido para cada una de ellas y los nombres de los profesionales responsables de su ejecución. </t>
  </si>
  <si>
    <t>Contratista y el supervisor del contrato</t>
  </si>
  <si>
    <t>Desde el inicio de la suscripción del contrato</t>
  </si>
  <si>
    <t>Hasta la fecha final de ejecución del contrato</t>
  </si>
  <si>
    <t>Seguimiento permanente durante la ejecución del contrato de los tiempos establecidos en el cronograma para la realización de las actividades.</t>
  </si>
  <si>
    <t xml:space="preserve">permanente durante la ejecución del contrato </t>
  </si>
  <si>
    <t>Desviación o retraso en la ejecución del cronograma de auditoría interna por parte del contratista, afectando los plazos del sistema de gestión y los compromisos contractuales</t>
  </si>
  <si>
    <t>Retraso en la entrega de las obligaciones pactadas con la UMV, lo que activa llamados de atención por parte de la supervisión.
Reducción de los tiempos de ejecución de las actividades establecidas en el cronograma del contrato</t>
  </si>
  <si>
    <t>Reprogramación del cronograma y posible prorroga</t>
  </si>
  <si>
    <t xml:space="preserve">Supervisor del contrato </t>
  </si>
  <si>
    <t>Con la aceptación del supervisor del comunicado que envía el  contratista para ajustar los tiempos de ejecución de las actividades</t>
  </si>
  <si>
    <t>hasta cuando se reciben a satisfacciones servicio solicitado</t>
  </si>
  <si>
    <t>Con base en el recibido a satisfacción</t>
  </si>
  <si>
    <t>Durante la ejecución del contrato</t>
  </si>
  <si>
    <t>Imposibilidad de realizar el atestiguamiento de los siete (7) ensayos previstos por ausencia de muestras, equipos o programación técnica del laboratorio</t>
  </si>
  <si>
    <t>Incumplimiento por parte del laboratorio de la UAERMV en la etapa 2, al no poder realizar los ensayos para el atestiguamiento.</t>
  </si>
  <si>
    <t xml:space="preserve">El laboratorio cuenta con equipos de respaldo para cuando falla el equipo principal.
El laboratorio cuenta 7 laboratoristas autorizados para los ensayos a atestiguar. 
El laboratorio una ves definido el cronograma con el contratista, guardara muestra y contramuestar del material solicitado por el equipo auditor para el atestiguasmiento
</t>
  </si>
  <si>
    <t>Inicio de la etapa 2</t>
  </si>
  <si>
    <t>Con el atestiguamiento en la etapa 2 de la auditoria</t>
  </si>
  <si>
    <t xml:space="preserve">Seguimiento permanente al funcionamiento de los equipos del laboratorio con el cronograma de aseguramiento metrológico.
Revision de que las muestars y contramuestras esten almacenadas.
Coordinar y programar que los 7 laboratoristas  esten presente el dia de los atestiguamientos
</t>
  </si>
  <si>
    <t>Incumplir con los estándares técnicos requeridos para realizar la auditoria (norma ISO 19011:2018 y los criterios de auditoria)</t>
  </si>
  <si>
    <t>La auditoría puede generar resultados no confiables, inconsistentes o sesgados, afectando la validez de los hallazgos, las conclusiones y la toma de decisiones de la organización</t>
  </si>
  <si>
    <t>Se establece en el documento formulación de estudio de sector que la auditoría interna se debe realizar de conformidad con lo definido en la norma ISO 19011-2018, y los criterios de auditoria son:
•	Norma NTC ISO/IEC 17025:2017
•	Reglas de servicio de acreditación – RAC-3.0-01 
•	Reglamento de uso de los símbolos de acreditado y/o asociado RAC-3.0-03.
•	Criterios específicos de acreditación, trazabilidad metrológica CEA-3.0-02.
•	Política para la participación en ensayos de aptitud y/o comparaciones Inter laboratorios distintas a ensayos de aptitud CEA-3.0-04 
•	Las normas técnicas de ejecución de los ensayos normas INVIAS 2013.</t>
  </si>
  <si>
    <t>Supervisor del contrato y contratista</t>
  </si>
  <si>
    <t xml:space="preserve">Desde el inicio de la ejecución </t>
  </si>
  <si>
    <t>Con la entrega del informe final de auditoria</t>
  </si>
  <si>
    <t>Seguimiento permanente al cumplimiento de la ficha técnica las obligaciones especificas del contrato</t>
  </si>
  <si>
    <t>Falta de competencia del personal del contratista para la ejecución del contrato</t>
  </si>
  <si>
    <t xml:space="preserve">Identificación inadecuada de no conformidades, riesgos u oportunidades de mejora.
Incumplimiento de requisitos normativos, legales o de acreditación.
Resultados de auditoría sesgados o técnicamente deficientes.
</t>
  </si>
  <si>
    <t>Definición de del perfil de equipo auditor en el documento formulacion de estudio de sector.
Se solicita el cumplimiento del perfil del equipo auditor como requisito habilitante técnico del proceso</t>
  </si>
  <si>
    <t>área generadora de la necesidad/grupo evaluador</t>
  </si>
  <si>
    <t>Desde la etapa precontractual</t>
  </si>
  <si>
    <t>hasta la adjudicación del contrato</t>
  </si>
  <si>
    <t>Con la ficha técnica y la evaluación técnica del proceso</t>
  </si>
  <si>
    <t>permanente</t>
  </si>
  <si>
    <t>NO ejecución del contrato por motivos  originados por el contratista.</t>
  </si>
  <si>
    <t>Ante una auditoría del organismo nacional de acreditación (ONAC), esto se traduce en una No Conformidad por incumplimiento del requisito 8.8 AUDITORIAS INTERNAS establecido en la norma NTC/ISO IEC 17025:2017</t>
  </si>
  <si>
    <t>Solicitud de pólizas de cumplimiento. Iniciar tramite de incumplimiento, ante la aseguradora, para hacer efectiva las pólizas.</t>
  </si>
  <si>
    <t>supervisor</t>
  </si>
  <si>
    <t>Acta de Terminación a satisfacción</t>
  </si>
  <si>
    <t>Seguimiento permanente a la programación entregada por el contratista</t>
  </si>
  <si>
    <t>Financiero</t>
  </si>
  <si>
    <t>Imposición de nuevos tributos o modificación de cargas fiscales derivadas de cambios normativos.</t>
  </si>
  <si>
    <t>Incremento de costos contractuales y posible afectación del equilibrio económico del contrato.</t>
  </si>
  <si>
    <t>Seguimiento a la normatividad tributaria vigente; aplicación de la cláusula de restablecimiento del equilibrio económico del contrato cuando se configure la afectación</t>
  </si>
  <si>
    <t>Entidad contratante y contratista.</t>
  </si>
  <si>
    <t xml:space="preserve">Desde la suscripción del contrato </t>
  </si>
  <si>
    <t>hasta la terminación</t>
  </si>
  <si>
    <t>Seguimiento permanente de la normatividad aplicable</t>
  </si>
  <si>
    <t>Suspensión de actividades del laboratorio por causas  externas</t>
  </si>
  <si>
    <t>Suspensión o prorroga del contrato.</t>
  </si>
  <si>
    <t>Se ajusta el cronograma de actividades y se reprograman las actividades.</t>
  </si>
  <si>
    <t>Contratista, supervisor</t>
  </si>
  <si>
    <t>Hasta finalizado el plazo de ejecución del contrato</t>
  </si>
  <si>
    <t>Cronograma ajustado si se presenta</t>
  </si>
  <si>
    <t>Cuando se presente</t>
  </si>
  <si>
    <t>Ocurrencia de eventos naturales, biológicos, de fuerza mayor o caso fortuito</t>
  </si>
  <si>
    <t xml:space="preserve">
Ajuste en las fechas de ejecución del cronograma.
Suspensión o prorroga del contrato.</t>
  </si>
  <si>
    <t>Se ajusta el cronograma de actividades y se reprograman las actividades.
Suspender o prorrogar el contrato.</t>
  </si>
  <si>
    <t>Incumplimiento de compromisos adquiridos por el contratista con sus subcontratistas, suministradores de bienes y servicios.</t>
  </si>
  <si>
    <t>Retrasos en la entrega de los resultados de auditoría que podrían generar prorrogas al contrato.</t>
  </si>
  <si>
    <t>Solicitud por parte de la UMV al contratista de cartas de compromiso por para los profesionales que desempañaran el rol de auditor lider y del experto técnico como parte de los requisitos técnicos habilitantes del proceso.
Establecimiento del cronograma de actividades, con responsables y fechas limites de ejecución.</t>
  </si>
  <si>
    <t>Equipo generador de la necesidad, equipo evaluador técnico y supervisor del contrato</t>
  </si>
  <si>
    <t>Firma de las cartas de compromisos del equipo auditor.
Seguimiento al cronograma del contrato</t>
  </si>
  <si>
    <t>Pérdida de trazabilidad de los documentos generados por el equipo auditor durante la ejecucón de la auditoría</t>
  </si>
  <si>
    <t>Hallazgo en la evaluacion de ONAC por incumplir el requisito de control de registros (ISO/IEC 17025)</t>
  </si>
  <si>
    <t xml:space="preserve">Se establece en el documento formulación de estudio de sector en el titulo de REQUISITOS TECNICOS GENERALES, para la etapa "durante la ejecución", los registros y documentos minmos que debe entregar el contratista como evidencia de la ejecución de la auditoria (plan d auditoria, actas de reunion y cierre, listas de chequeo, compromisos de confidencialidad e imparcialidad,  informe final de la auditoria, entre otros)  </t>
  </si>
  <si>
    <t>supervisor del contrato y contratista</t>
  </si>
  <si>
    <t>desde el acta de inicio</t>
  </si>
  <si>
    <t>con la firma del acta de recibo donde el supervisor verifica la entrega de la totalidad de los documentos exigidos</t>
  </si>
  <si>
    <t>Generación de un informe de auditoría interna con hallazgos incompletos o deficiencias técnicas, incumpliendo los requisitos de la norma NTC ISO/IEC 17025:2017 y las directrices obligatorias de ONAC</t>
  </si>
  <si>
    <t>Identificación de hallazgos por parte de ONAC debido a una auditoría interna ineficaz (incumplimiento del requisito 8.8 de la ISO/IEC 17025 - AUDITORIAS INTERNAS).</t>
  </si>
  <si>
    <t>Se establece en el documento formulación de estudio de sector en el titulo de REQUISITOS TECNICOS GENERALES, para la etapa "durante la ejecución", el contenido minimo que debe incluir el informe final de auditoria.  Se incluye como obligacion especifica del contrato lo antes mencionado.</t>
  </si>
  <si>
    <t>desde la entrega del informe final al supervisor</t>
  </si>
  <si>
    <t>hasta la aprobación del informe final de audiotria por parte del supervisor</t>
  </si>
  <si>
    <t>con la revision del informe por parte del supervisor y posterior aprobacion de dicho informe</t>
  </si>
  <si>
    <t>Una ves se presente el informe final de auditoira</t>
  </si>
  <si>
    <t xml:space="preserve">Usar sin permiso de la entidad la información y datos de los ensayos recolectados en la auditoria, por parte del contratista </t>
  </si>
  <si>
    <t>Incumplimiento de la norma de acreditación (NTC 17025, numeral 4.2 - Confidencialidad), Lo que llevaria a una NO conformidad por el ONAC.
Divulgación no autorizada de información técnica, resultados de ensayos o documentos del laboratorio acreditado por parte del contratista a personas externas a la entidad.</t>
  </si>
  <si>
    <t xml:space="preserve"> Se incluye como obligacion especifica del contrato, que el contratista susbriba durante la ejecución del mismo el Formato compromiso ético y acuerdo de confidencialidad del auditor interno (CEI-FM-006) y formato compromiso de confidencialidad e imparcialidad (GLAB-FM-126)</t>
  </si>
  <si>
    <t>contratista y supervisor</t>
  </si>
  <si>
    <t>con la firma del Formato compromiso ético y acuerdo de confidencialidad del auditor interno (CEI-FM-006) y formato compromiso de confidencialidad e imparcialidad (GLAB-FM-126) por parte del equipo auditor</t>
  </si>
  <si>
    <t>Pérdida de imparcialidad o existencia de conflicto de intereses del auditor respecto del laboratorio</t>
  </si>
  <si>
    <t>Se viola el principio de independencia de la norma (NTC 17025, numeral 4.1 - imparcialidad), obteniendo resulatdos del equipo auditor sexgados y con falta de objetividad</t>
  </si>
  <si>
    <t xml:space="preserve"> Se incluye como obligacion especifica del contrato, que el contratista susbriba durante la ejecución del mismo el formato compromiso de confidencialidad e imparcialidad (GLAB-FM-126)</t>
  </si>
  <si>
    <t>con la firma del formato compromiso de confidencialidad e imparcialidad (GLAB-FM-126) por parte del equipo auditor</t>
  </si>
  <si>
    <t>Cambio del equipo auditor aprobado inicialmnete, por personal nuevo sin aprobación del supervisor</t>
  </si>
  <si>
    <t>Vinculación de auditores sin experiencia en auditorias de ensayos de suelos y pavimentos, generando informes de auditoria errados con hallazgos incongruentes</t>
  </si>
  <si>
    <t xml:space="preserve"> Se incluye como obligacion especifica del contrato, que el contratista en caso de presentar cambio de los profesionales, los mismos deberán ser autorizado y aprobados por el supervisor del contrato y deben contar con el perfil mínimo que sea igual o superior al presentado con la propuesta para el personal al que remplaza. </t>
  </si>
  <si>
    <t>Con la entrega por parte del contratista de la documntacion del perosnal profesional nuevo y con la revisión y aprobación de dicha documentación por el supervisor</t>
  </si>
  <si>
    <t>cuando se presente</t>
  </si>
  <si>
    <t>actualización de los requisitos o reglas de la ONAC, los reglamentos de acreditación (RAC) o los criterios específicos (CEA) para laboratorios.</t>
  </si>
  <si>
    <t>Que la auditoría interna se realice con reglas desactualizadas, los informes queden obsoletos y el laboratorio de suelos no cumpla las nuevas exigencias, arriesgando la acreditación ante la ONAC</t>
  </si>
  <si>
    <t>Se establece en el documento formulación de estudio de sector en el titulo "OTRAS ESPECIFICACIONES TÉCNICAS PARA TENER EN CUENTA", los criterios de la auditoria en donde se establece que se utilizaran las  reglas de la ONAC,  los reglamentos de acreditación (RAC) o los criterios específicos (CEA) para laboratorios en sus versiones vigentes.</t>
  </si>
  <si>
    <t>En inforem final se verifica que los criterios de auditoria relacionados sean los vigentes en ONAC.</t>
  </si>
  <si>
    <t>Incumplimiento de las obligaciones laborales, de seguridad social y SG-SST del personal del contratista</t>
  </si>
  <si>
    <t>Suspensión inmediata de las visitas al laboratorio por razones de seguridad
Demandas laborales donde la entidad distrital puede ser solidariamente responsable.
Retención de los pagos al contratista por incumplimiento legal</t>
  </si>
  <si>
    <t xml:space="preserve">El supervisor solicitara al contratista los pagos de seguridad social y ARL del equipo audiotr con el fin de que el equippo SST de la UMV apruebe el ingreso de estos profesionales.
Se incluye como obligacion especifica del contrato, que el contratista debera cumplir con las condiciones relacionadas con los componentes de Seguridad y Salud en el trabajo establecidas en el capítulo de Requisitos Técnicos Generales Por Etapa del formato formulación de estudios del sector GCON-FM-022, antes de la entrega del bien, obra o servicio) y Durante la ejecución del contrato. 
Dentro del componente de SST se encuentra la obligacion del pago por parte del contratista de los aportes parafiscales a su personal.
El supervisor solicitara al contratista los documentos que soporten dicha obligación cuando se requieran. </t>
  </si>
  <si>
    <t>Solicitando al contratista los pagos de seguridad social y ARL del equipo audior con el fin de que el equippo SST de la UMV apruebe el ingreso de estos profesionales.
Solicitando estos documentos cuando se vaya a realizar el pago final</t>
  </si>
  <si>
    <t>Incumplimiento de la obligación de vinculación mínima de mujeres establecida en el Decreto Distrital 643 de 2025</t>
  </si>
  <si>
    <t>Apertura de procesos sancionatorios por incumplimiento contractual .</t>
  </si>
  <si>
    <t xml:space="preserve">Dentro de las obligaciones especificas del contratista se establece que este debe entregar a la firma del acta de inicio documento en donde se compromete bajo juramento cumplir con el decreto 643 de 2025 respecto a la inclusión de mujeres durante el tiempo de ejecucón del mismo. </t>
  </si>
  <si>
    <t>Equipo evaluador de las propuestas y supervisor</t>
  </si>
  <si>
    <t>Desde el acta de inicio</t>
  </si>
  <si>
    <t>hasta la terminación del contrato</t>
  </si>
  <si>
    <t xml:space="preserve">
al inicio del contrato y durante la ejecucón el contratista debera presentar  carta en donde indique cuántas mujeres empleó para la ejecución del contrato con su soporte respectivo</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</si>
  <si>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</si>
  <si>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</si>
  <si>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</si>
  <si>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</si>
  <si>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</si>
  <si>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</si>
  <si>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</si>
  <si>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</si>
  <si>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</si>
  <si>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</si>
  <si>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</si>
  <si>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</si>
  <si>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</si>
  <si>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</si>
  <si>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</si>
  <si>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</si>
  <si>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</si>
  <si>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</si>
  <si>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</si>
  <si>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</si>
  <si>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</si>
  <si>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</si>
  <si>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</si>
  <si>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</si>
  <si>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</si>
  <si>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</si>
  <si>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</si>
  <si>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</si>
  <si>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</si>
  <si>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</si>
  <si>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</si>
  <si>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</si>
  <si>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</si>
  <si>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</si>
  <si>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</si>
  <si>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</si>
  <si>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</si>
  <si>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</si>
  <si>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</si>
  <si>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</si>
  <si>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</si>
  <si>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</si>
  <si>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</si>
  <si>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</si>
  <si>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</si>
  <si>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</si>
  <si>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</si>
  <si>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</si>
  <si>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</si>
  <si>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</si>
  <si>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</si>
  <si>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</si>
  <si>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</si>
  <si>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</si>
  <si>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</si>
  <si>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</si>
  <si>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</si>
  <si>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</si>
  <si>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</si>
  <si>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</si>
  <si>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</si>
  <si>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</si>
  <si>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</si>
  <si>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</si>
  <si>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</si>
  <si>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</si>
  <si>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</si>
  <si>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</si>
  <si>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</si>
  <si>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</si>
  <si>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</si>
  <si>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</si>
  <si>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</si>
  <si>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</si>
  <si>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</si>
  <si>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</si>
  <si>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</si>
  <si>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</si>
  <si>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</si>
  <si>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</si>
  <si>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</si>
  <si>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</si>
  <si>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</si>
  <si>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</si>
  <si>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</si>
  <si>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</si>
  <si>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</si>
  <si>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</si>
  <si>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</si>
  <si>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</si>
  <si>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</si>
  <si>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</si>
  <si>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</si>
  <si>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</si>
  <si>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</si>
  <si>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</si>
  <si>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</si>
  <si>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</si>
  <si>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</si>
  <si>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</si>
  <si>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</si>
  <si>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</si>
  <si>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</si>
  <si>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</si>
  <si>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</si>
  <si>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</si>
  <si>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</si>
  <si>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</si>
  <si>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</si>
  <si>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</si>
  <si>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</si>
  <si>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</si>
  <si>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</si>
  <si>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</si>
  <si>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</si>
  <si>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</si>
  <si>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</si>
  <si>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</si>
  <si>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</si>
  <si>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</si>
  <si>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</si>
  <si>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</si>
  <si>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</si>
  <si>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</si>
  <si>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</si>
  <si>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</si>
  <si>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</si>
  <si>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</si>
  <si>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</si>
  <si>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</si>
  <si>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</si>
  <si>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</si>
  <si>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</si>
  <si>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</si>
  <si>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</si>
  <si>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</si>
  <si>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</si>
  <si>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</si>
  <si>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</si>
  <si>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</si>
  <si>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</si>
  <si>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</si>
  <si>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</si>
  <si>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</si>
  <si>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</si>
  <si>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</si>
  <si>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</si>
  <si>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</si>
  <si>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</si>
  <si>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</si>
  <si>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</si>
  <si>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</si>
  <si>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</si>
  <si>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</si>
  <si>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</si>
  <si>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</si>
  <si>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</si>
  <si>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</si>
  <si>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</si>
  <si>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</si>
  <si>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</si>
  <si>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</si>
  <si>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</si>
  <si>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</si>
  <si>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</si>
  <si>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</si>
  <si>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</si>
  <si>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</si>
  <si>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</si>
  <si>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</si>
  <si>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</si>
  <si>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</si>
  <si>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</si>
  <si>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</si>
  <si>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</si>
  <si>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</si>
  <si>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</si>
  <si>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</si>
  <si>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</si>
  <si>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</si>
  <si>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Categoria</t>
  </si>
  <si>
    <t>Valoración</t>
  </si>
  <si>
    <t>Diario</t>
  </si>
  <si>
    <t>Social/Político</t>
  </si>
  <si>
    <t>Raro</t>
  </si>
  <si>
    <t>Insignificante</t>
  </si>
  <si>
    <t>8, 9 y 10</t>
  </si>
  <si>
    <t>Extremo</t>
  </si>
  <si>
    <t>Semanal</t>
  </si>
  <si>
    <t>Improbable</t>
  </si>
  <si>
    <t>Menor</t>
  </si>
  <si>
    <t>6 y 7</t>
  </si>
  <si>
    <t>Alto</t>
  </si>
  <si>
    <t>Quincenal</t>
  </si>
  <si>
    <t>Posible</t>
  </si>
  <si>
    <t>Moderado</t>
  </si>
  <si>
    <t>Medio</t>
  </si>
  <si>
    <t>Reducir Probabilidad</t>
  </si>
  <si>
    <t>Mensual</t>
  </si>
  <si>
    <t>Regulatorio</t>
  </si>
  <si>
    <t>Probable</t>
  </si>
  <si>
    <t>Mayor</t>
  </si>
  <si>
    <t>2, 3 y 4</t>
  </si>
  <si>
    <t>Bajo</t>
  </si>
  <si>
    <t>Trimestral</t>
  </si>
  <si>
    <t>Natural</t>
  </si>
  <si>
    <t>Casi cierto</t>
  </si>
  <si>
    <t>Catastrófico</t>
  </si>
  <si>
    <t>Semestral</t>
  </si>
  <si>
    <t>Ambiental</t>
  </si>
  <si>
    <t>Anual</t>
  </si>
  <si>
    <t>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</si>
</sst>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8"/>
      <color rgb="FF7030A0"/>
      <name val="Arial"/>
      <family val="2"/>
    </font>
    <font>
      <sz val="9"/>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99"/>
        <bgColor indexed="64"/>
      </patternFill>
    </fill>
    <fill>
      <patternFill patternType="solid">
        <fgColor rgb="FF92D050"/>
        <bgColor indexed="64"/>
      </patternFill>
    </fill>
    <fill>
      <patternFill patternType="solid">
        <fgColor rgb="FFFF0000"/>
        <bgColor indexed="64"/>
      </patternFill>
    </fill>
  </fills>
  <borders count="3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s>
  <cellStyleXfs count="3">
    <xf numFmtId="0" fontId="0" fillId="0" borderId="0"/>
    <xf numFmtId="0" fontId="11" fillId="0" borderId="0"/>
    <xf numFmtId="0" fontId="11" fillId="0" borderId="0"/>
  </cellStyleXfs>
  <cellXfs count="126">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3" fillId="4" borderId="3" xfId="0" applyFont="1" applyFill="1" applyBorder="1" applyAlignment="1">
      <alignment horizontal="center" vertical="center"/>
    </xf>
    <xf numFmtId="0" fontId="3" fillId="4" borderId="3" xfId="0" applyFont="1" applyFill="1" applyBorder="1" applyAlignment="1">
      <alignment horizontal="center" vertical="center" textRotation="90"/>
    </xf>
    <xf numFmtId="0" fontId="3" fillId="4" borderId="21"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3" xfId="0" applyFont="1" applyFill="1" applyBorder="1" applyAlignment="1">
      <alignment horizontal="center" vertical="center"/>
    </xf>
    <xf numFmtId="0" fontId="3" fillId="4" borderId="3" xfId="0" applyFont="1" applyFill="1" applyBorder="1" applyAlignment="1">
      <alignment horizontal="center" vertical="center" wrapText="1"/>
    </xf>
    <xf numFmtId="0" fontId="5" fillId="5" borderId="23" xfId="0" applyFont="1" applyFill="1" applyBorder="1" applyAlignment="1">
      <alignment horizontal="center" vertical="center" textRotation="90"/>
    </xf>
    <xf numFmtId="0" fontId="5" fillId="6" borderId="23" xfId="0" applyFont="1" applyFill="1" applyBorder="1" applyAlignment="1">
      <alignment horizontal="center" vertical="center" textRotation="90"/>
    </xf>
    <xf numFmtId="0" fontId="5" fillId="4" borderId="0" xfId="0" applyFont="1" applyFill="1"/>
    <xf numFmtId="0" fontId="3" fillId="4" borderId="0" xfId="0" applyFont="1" applyFill="1"/>
    <xf numFmtId="0" fontId="2" fillId="4" borderId="25" xfId="0" applyFont="1" applyFill="1" applyBorder="1" applyAlignment="1">
      <alignment vertical="center" wrapText="1"/>
    </xf>
    <xf numFmtId="0" fontId="2" fillId="4" borderId="25" xfId="0" applyFont="1" applyFill="1" applyBorder="1" applyAlignment="1">
      <alignment vertical="center" textRotation="90" wrapText="1"/>
    </xf>
    <xf numFmtId="0" fontId="2" fillId="4" borderId="25" xfId="0" applyFont="1" applyFill="1" applyBorder="1" applyAlignment="1">
      <alignment horizontal="center" vertical="center" wrapText="1"/>
    </xf>
    <xf numFmtId="0" fontId="2" fillId="4" borderId="26" xfId="0" applyFont="1" applyFill="1" applyBorder="1" applyAlignment="1">
      <alignment vertical="center" textRotation="90" wrapText="1"/>
    </xf>
    <xf numFmtId="0" fontId="2" fillId="4" borderId="27" xfId="0" applyFont="1" applyFill="1" applyBorder="1" applyAlignment="1">
      <alignment vertical="center" textRotation="90" wrapText="1"/>
    </xf>
    <xf numFmtId="0" fontId="2" fillId="4" borderId="28" xfId="0" applyFont="1" applyFill="1" applyBorder="1" applyAlignment="1">
      <alignment horizontal="center" vertical="center" textRotation="90" wrapText="1"/>
    </xf>
    <xf numFmtId="0" fontId="2" fillId="4" borderId="27" xfId="0" applyFont="1" applyFill="1" applyBorder="1" applyAlignment="1">
      <alignment horizontal="center" vertical="center" textRotation="90" wrapText="1"/>
    </xf>
    <xf numFmtId="0" fontId="2" fillId="4" borderId="26" xfId="0" applyFont="1" applyFill="1" applyBorder="1" applyAlignment="1">
      <alignment horizontal="center" vertical="center" textRotation="90" wrapText="1"/>
    </xf>
    <xf numFmtId="0" fontId="5" fillId="7" borderId="23" xfId="0" applyFont="1" applyFill="1" applyBorder="1" applyAlignment="1">
      <alignment horizontal="center" vertical="center" textRotation="90"/>
    </xf>
    <xf numFmtId="0" fontId="2" fillId="4" borderId="25" xfId="0" applyFont="1" applyFill="1" applyBorder="1" applyAlignment="1">
      <alignment horizontal="center" vertical="center" textRotation="90" wrapText="1"/>
    </xf>
    <xf numFmtId="0" fontId="3" fillId="4" borderId="3" xfId="0" applyFont="1" applyFill="1" applyBorder="1" applyAlignment="1">
      <alignment horizontal="justify" vertical="center" wrapText="1"/>
    </xf>
    <xf numFmtId="0" fontId="13" fillId="4" borderId="0" xfId="0" applyFont="1" applyFill="1"/>
    <xf numFmtId="0" fontId="3" fillId="4" borderId="25" xfId="0" applyFont="1" applyFill="1" applyBorder="1" applyAlignment="1">
      <alignment horizontal="center" vertical="center" wrapText="1"/>
    </xf>
    <xf numFmtId="0" fontId="3" fillId="4" borderId="3" xfId="0" applyFont="1" applyFill="1" applyBorder="1" applyAlignment="1">
      <alignment horizontal="center" vertical="center" textRotation="90" wrapText="1"/>
    </xf>
    <xf numFmtId="0" fontId="3" fillId="4" borderId="24" xfId="0" applyFont="1" applyFill="1" applyBorder="1" applyAlignment="1">
      <alignment horizontal="center" vertical="center" wrapText="1"/>
    </xf>
    <xf numFmtId="0" fontId="3" fillId="4" borderId="3" xfId="2" applyFont="1" applyFill="1" applyBorder="1" applyAlignment="1">
      <alignment horizontal="center" vertical="center" textRotation="90" wrapText="1"/>
    </xf>
    <xf numFmtId="0" fontId="3" fillId="4" borderId="3" xfId="2" applyFont="1" applyFill="1" applyBorder="1" applyAlignment="1">
      <alignment horizontal="center" vertical="center" wrapText="1"/>
    </xf>
    <xf numFmtId="0" fontId="14" fillId="4" borderId="3" xfId="0" applyFont="1" applyFill="1" applyBorder="1" applyAlignment="1">
      <alignment horizontal="justify" vertical="center" wrapText="1"/>
    </xf>
    <xf numFmtId="0" fontId="14" fillId="4" borderId="24" xfId="0" applyFont="1" applyFill="1" applyBorder="1" applyAlignment="1">
      <alignment horizontal="justify" vertical="center" wrapText="1"/>
    </xf>
    <xf numFmtId="0" fontId="14" fillId="4" borderId="29" xfId="0" applyFont="1" applyFill="1" applyBorder="1" applyAlignment="1">
      <alignment horizontal="justify" vertical="center" wrapText="1"/>
    </xf>
    <xf numFmtId="0" fontId="14"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3" fillId="4" borderId="25" xfId="0" applyFont="1" applyFill="1" applyBorder="1" applyAlignment="1">
      <alignment horizontal="center" vertical="center"/>
    </xf>
    <xf numFmtId="0" fontId="3" fillId="4" borderId="25" xfId="0" applyFont="1" applyFill="1" applyBorder="1" applyAlignment="1">
      <alignment horizontal="center" vertical="center" textRotation="90"/>
    </xf>
    <xf numFmtId="0" fontId="3" fillId="4" borderId="25" xfId="0" applyFont="1" applyFill="1" applyBorder="1" applyAlignment="1">
      <alignment horizontal="justify" vertical="center" wrapText="1"/>
    </xf>
    <xf numFmtId="0" fontId="3" fillId="4" borderId="27" xfId="0" applyFont="1" applyFill="1" applyBorder="1" applyAlignment="1">
      <alignment horizontal="center" vertical="center"/>
    </xf>
    <xf numFmtId="0" fontId="5" fillId="5" borderId="28" xfId="0" applyFont="1" applyFill="1" applyBorder="1" applyAlignment="1">
      <alignment horizontal="center" vertical="center" textRotation="90"/>
    </xf>
    <xf numFmtId="0" fontId="3" fillId="4" borderId="26" xfId="0" applyFont="1" applyFill="1" applyBorder="1" applyAlignment="1">
      <alignment horizontal="center" vertical="center"/>
    </xf>
    <xf numFmtId="0" fontId="5" fillId="6" borderId="28" xfId="0" applyFont="1" applyFill="1" applyBorder="1" applyAlignment="1">
      <alignment horizontal="center" vertical="center" textRotation="90"/>
    </xf>
    <xf numFmtId="0" fontId="3" fillId="4" borderId="25" xfId="0" applyFont="1" applyFill="1" applyBorder="1" applyAlignment="1">
      <alignment horizontal="center" vertical="center" textRotation="90" wrapText="1"/>
    </xf>
    <xf numFmtId="0" fontId="3" fillId="4" borderId="31" xfId="0" applyFont="1" applyFill="1" applyBorder="1" applyAlignment="1">
      <alignment horizontal="center" vertical="center" wrapText="1"/>
    </xf>
    <xf numFmtId="0" fontId="5" fillId="5" borderId="3" xfId="0" applyFont="1" applyFill="1" applyBorder="1" applyAlignment="1">
      <alignment horizontal="center" vertical="center" textRotation="90"/>
    </xf>
    <xf numFmtId="0" fontId="5" fillId="6" borderId="3" xfId="0" applyFont="1" applyFill="1" applyBorder="1" applyAlignment="1">
      <alignment horizontal="center" vertical="center" textRotation="90"/>
    </xf>
    <xf numFmtId="0" fontId="5" fillId="4" borderId="3" xfId="0" applyFont="1" applyFill="1" applyBorder="1" applyAlignment="1">
      <alignment horizontal="justify" vertical="center" wrapText="1"/>
    </xf>
    <xf numFmtId="0" fontId="2" fillId="4" borderId="3" xfId="0" applyFont="1" applyFill="1" applyBorder="1" applyAlignment="1">
      <alignment horizontal="center" vertical="center" wrapText="1"/>
    </xf>
    <xf numFmtId="0" fontId="2" fillId="4" borderId="3" xfId="0" applyFont="1" applyFill="1" applyBorder="1" applyAlignment="1">
      <alignment horizontal="center" vertical="center" textRotation="90" wrapText="1"/>
    </xf>
    <xf numFmtId="0" fontId="2" fillId="4" borderId="25" xfId="0" applyFont="1" applyFill="1" applyBorder="1" applyAlignment="1">
      <alignment horizontal="center" vertical="center" textRotation="90"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7" xfId="0" applyFont="1" applyFill="1" applyBorder="1" applyAlignment="1">
      <alignment horizontal="center" vertical="center" wrapText="1"/>
    </xf>
    <xf numFmtId="164" fontId="5" fillId="4" borderId="18" xfId="0" applyNumberFormat="1" applyFont="1" applyFill="1" applyBorder="1" applyAlignment="1">
      <alignment horizontal="center" vertical="center" wrapText="1"/>
    </xf>
    <xf numFmtId="164" fontId="5" fillId="4" borderId="19" xfId="0" applyNumberFormat="1" applyFont="1" applyFill="1" applyBorder="1" applyAlignment="1">
      <alignment horizontal="center" vertical="center" wrapText="1"/>
    </xf>
    <xf numFmtId="164" fontId="5" fillId="4" borderId="20" xfId="0" applyNumberFormat="1"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1" xfId="0" applyFont="1" applyFill="1" applyBorder="1" applyAlignment="1">
      <alignment horizontal="justify" vertical="top" wrapText="1"/>
    </xf>
    <xf numFmtId="0" fontId="5" fillId="4" borderId="2" xfId="0" applyFont="1" applyFill="1" applyBorder="1" applyAlignment="1">
      <alignment horizontal="justify" vertical="top" wrapText="1"/>
    </xf>
    <xf numFmtId="0" fontId="5" fillId="4" borderId="17" xfId="0" applyFont="1" applyFill="1" applyBorder="1" applyAlignment="1">
      <alignment horizontal="justify" vertical="top" wrapText="1"/>
    </xf>
    <xf numFmtId="0" fontId="5" fillId="4" borderId="14" xfId="0" applyFont="1" applyFill="1" applyBorder="1" applyAlignment="1">
      <alignment horizontal="justify" vertical="top" wrapText="1"/>
    </xf>
    <xf numFmtId="0" fontId="5" fillId="4" borderId="0" xfId="0" applyFont="1" applyFill="1" applyAlignment="1">
      <alignment horizontal="justify" vertical="top" wrapText="1"/>
    </xf>
    <xf numFmtId="0" fontId="5" fillId="4" borderId="15" xfId="0" applyFont="1" applyFill="1" applyBorder="1" applyAlignment="1">
      <alignment horizontal="justify" vertical="top" wrapText="1"/>
    </xf>
    <xf numFmtId="0" fontId="5" fillId="4" borderId="18" xfId="0" applyFont="1" applyFill="1" applyBorder="1" applyAlignment="1">
      <alignment horizontal="justify" vertical="top" wrapText="1"/>
    </xf>
    <xf numFmtId="0" fontId="5" fillId="4" borderId="19" xfId="0" applyFont="1" applyFill="1" applyBorder="1" applyAlignment="1">
      <alignment horizontal="justify" vertical="top" wrapText="1"/>
    </xf>
    <xf numFmtId="0" fontId="5" fillId="4" borderId="20" xfId="0" applyFont="1" applyFill="1" applyBorder="1" applyAlignment="1">
      <alignment horizontal="justify" vertical="top" wrapText="1"/>
    </xf>
    <xf numFmtId="0" fontId="6" fillId="4" borderId="14" xfId="0" applyFont="1" applyFill="1" applyBorder="1" applyAlignment="1">
      <alignment horizontal="center" vertical="center" wrapText="1"/>
    </xf>
    <xf numFmtId="0" fontId="6" fillId="4" borderId="0" xfId="0" applyFont="1" applyFill="1" applyAlignment="1">
      <alignment horizontal="center" vertical="center" wrapText="1"/>
    </xf>
    <xf numFmtId="0" fontId="5" fillId="4" borderId="15" xfId="0" applyFont="1" applyFill="1" applyBorder="1" applyAlignment="1">
      <alignment horizontal="center"/>
    </xf>
    <xf numFmtId="0" fontId="6" fillId="4" borderId="18" xfId="0" applyFont="1" applyFill="1" applyBorder="1" applyAlignment="1">
      <alignment horizontal="left" vertical="center"/>
    </xf>
    <xf numFmtId="0" fontId="6" fillId="4" borderId="19" xfId="0" applyFont="1" applyFill="1" applyBorder="1" applyAlignment="1">
      <alignment horizontal="left" vertical="center"/>
    </xf>
    <xf numFmtId="0" fontId="5" fillId="4" borderId="16"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3">
    <cellStyle name="Normal" xfId="0" builtinId="0"/>
    <cellStyle name="Normal 2" xfId="1" xr:uid="{00000000-0005-0000-0000-000001000000}"/>
    <cellStyle name="Normal 3 2" xfId="2" xr:uid="{00000000-0005-0000-0000-000002000000}"/>
  </cellStyles>
  <dxfs count="7">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s>
  <tableStyles count="0" defaultTableStyle="TableStyleMedium2" defaultPivotStyle="PivotStyleLight16"/>
  <colors>
    <mruColors>
      <color rgb="FF92D05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544195</xdr:colOff>
      <xdr:row>0</xdr:row>
      <xdr:rowOff>38100</xdr:rowOff>
    </xdr:from>
    <xdr:to>
      <xdr:col>18</xdr:col>
      <xdr:colOff>1298575</xdr:colOff>
      <xdr:row>4</xdr:row>
      <xdr:rowOff>12065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7472045" y="38100"/>
          <a:ext cx="754380" cy="742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2190750</xdr:colOff>
      <xdr:row>150</xdr:row>
      <xdr:rowOff>123826</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2571750" y="3314700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33"/>
  <sheetViews>
    <sheetView showGridLines="0" tabSelected="1" view="pageBreakPreview" zoomScaleNormal="100" zoomScaleSheetLayoutView="100" workbookViewId="0">
      <pane ySplit="7" topLeftCell="A8" activePane="bottomLeft" state="frozen"/>
      <selection pane="bottomLeft" activeCell="A2" sqref="A2:N2"/>
    </sheetView>
  </sheetViews>
  <sheetFormatPr defaultColWidth="11.42578125" defaultRowHeight="9.9499999999999993"/>
  <cols>
    <col min="1" max="1" width="3.28515625" style="39" customWidth="1"/>
    <col min="2" max="5" width="3" style="39" bestFit="1" customWidth="1"/>
    <col min="6" max="6" width="19.28515625" style="39" customWidth="1"/>
    <col min="7" max="7" width="29.5703125" style="39" customWidth="1"/>
    <col min="8" max="11" width="3" style="39" bestFit="1" customWidth="1"/>
    <col min="12" max="12" width="5.7109375" style="39" customWidth="1"/>
    <col min="13" max="13" width="4.85546875" style="39" customWidth="1"/>
    <col min="14" max="16" width="3" style="39" bestFit="1" customWidth="1"/>
    <col min="17" max="17" width="4.7109375" style="39" customWidth="1"/>
    <col min="18" max="18" width="4.28515625" style="39" customWidth="1"/>
    <col min="19" max="19" width="40.42578125" style="39" customWidth="1"/>
    <col min="20" max="23" width="3" style="39" bestFit="1" customWidth="1"/>
    <col min="24" max="24" width="7.28515625" style="39" customWidth="1"/>
    <col min="25" max="25" width="8.85546875" style="39" customWidth="1"/>
    <col min="26" max="26" width="15.7109375" style="39" customWidth="1"/>
    <col min="27" max="27" width="13.85546875" style="39" customWidth="1"/>
    <col min="28" max="28" width="20.7109375" style="39" customWidth="1"/>
    <col min="29" max="29" width="14.5703125" style="39" customWidth="1"/>
    <col min="30" max="16384" width="11.42578125" style="39"/>
  </cols>
  <sheetData>
    <row r="1" spans="1:29" s="38" customFormat="1" ht="13.5" customHeight="1">
      <c r="A1" s="77" t="s">
        <v>0</v>
      </c>
      <c r="B1" s="78"/>
      <c r="C1" s="78"/>
      <c r="D1" s="78"/>
      <c r="E1" s="78"/>
      <c r="F1" s="78"/>
      <c r="G1" s="78"/>
      <c r="H1" s="78"/>
      <c r="I1" s="78"/>
      <c r="J1" s="78"/>
      <c r="K1" s="78"/>
      <c r="L1" s="78"/>
      <c r="M1" s="78"/>
      <c r="N1" s="79"/>
      <c r="S1" s="97"/>
      <c r="T1" s="98" t="s">
        <v>1</v>
      </c>
      <c r="U1" s="99"/>
      <c r="V1" s="99"/>
      <c r="W1" s="99"/>
      <c r="X1" s="99"/>
      <c r="Y1" s="99"/>
      <c r="Z1" s="99"/>
      <c r="AA1" s="100" t="s">
        <v>2</v>
      </c>
      <c r="AB1" s="100"/>
      <c r="AC1" s="101"/>
    </row>
    <row r="2" spans="1:29" s="38" customFormat="1" ht="11.25" customHeight="1">
      <c r="A2" s="83" t="s">
        <v>3</v>
      </c>
      <c r="B2" s="84"/>
      <c r="C2" s="84"/>
      <c r="D2" s="84"/>
      <c r="E2" s="84"/>
      <c r="F2" s="84"/>
      <c r="G2" s="84"/>
      <c r="H2" s="84"/>
      <c r="I2" s="84"/>
      <c r="J2" s="84"/>
      <c r="K2" s="84"/>
      <c r="L2" s="84"/>
      <c r="M2" s="84"/>
      <c r="N2" s="85"/>
      <c r="O2" s="95" t="s">
        <v>4</v>
      </c>
      <c r="P2" s="96"/>
      <c r="Q2" s="96"/>
      <c r="R2" s="96"/>
      <c r="S2" s="97"/>
      <c r="T2" s="86" t="s">
        <v>5</v>
      </c>
      <c r="U2" s="87"/>
      <c r="V2" s="87"/>
      <c r="W2" s="87"/>
      <c r="X2" s="87"/>
      <c r="Y2" s="87"/>
      <c r="Z2" s="87"/>
      <c r="AA2" s="87"/>
      <c r="AB2" s="87"/>
      <c r="AC2" s="88"/>
    </row>
    <row r="3" spans="1:29" s="38" customFormat="1" ht="26.25" customHeight="1">
      <c r="A3" s="77" t="s">
        <v>6</v>
      </c>
      <c r="B3" s="78"/>
      <c r="C3" s="78"/>
      <c r="D3" s="78"/>
      <c r="E3" s="79"/>
      <c r="F3" s="77" t="s">
        <v>7</v>
      </c>
      <c r="G3" s="78"/>
      <c r="H3" s="78"/>
      <c r="I3" s="78"/>
      <c r="J3" s="78"/>
      <c r="K3" s="79"/>
      <c r="L3" s="77" t="s">
        <v>8</v>
      </c>
      <c r="M3" s="78"/>
      <c r="N3" s="79"/>
      <c r="O3" s="95"/>
      <c r="P3" s="96"/>
      <c r="Q3" s="96"/>
      <c r="R3" s="96"/>
      <c r="S3" s="97"/>
      <c r="T3" s="89"/>
      <c r="U3" s="90"/>
      <c r="V3" s="90"/>
      <c r="W3" s="90"/>
      <c r="X3" s="90"/>
      <c r="Y3" s="90"/>
      <c r="Z3" s="90"/>
      <c r="AA3" s="90"/>
      <c r="AB3" s="90"/>
      <c r="AC3" s="91"/>
    </row>
    <row r="4" spans="1:29" s="38" customFormat="1" ht="12" customHeight="1">
      <c r="A4" s="83" t="s">
        <v>9</v>
      </c>
      <c r="B4" s="84"/>
      <c r="C4" s="84"/>
      <c r="D4" s="84"/>
      <c r="E4" s="85"/>
      <c r="F4" s="83" t="s">
        <v>10</v>
      </c>
      <c r="G4" s="84"/>
      <c r="H4" s="84"/>
      <c r="I4" s="84"/>
      <c r="J4" s="84"/>
      <c r="K4" s="85"/>
      <c r="L4" s="80">
        <v>3</v>
      </c>
      <c r="M4" s="81"/>
      <c r="N4" s="82"/>
      <c r="O4" s="38" t="s">
        <v>11</v>
      </c>
      <c r="S4" s="97"/>
      <c r="T4" s="92"/>
      <c r="U4" s="93"/>
      <c r="V4" s="93"/>
      <c r="W4" s="93"/>
      <c r="X4" s="93"/>
      <c r="Y4" s="93"/>
      <c r="Z4" s="93"/>
      <c r="AA4" s="93"/>
      <c r="AB4" s="93"/>
      <c r="AC4" s="94"/>
    </row>
    <row r="5" spans="1:29" ht="2.25" customHeight="1"/>
    <row r="6" spans="1:29" ht="21" customHeight="1">
      <c r="A6" s="74" t="s">
        <v>12</v>
      </c>
      <c r="B6" s="74"/>
      <c r="C6" s="74"/>
      <c r="D6" s="74"/>
      <c r="E6" s="74"/>
      <c r="F6" s="74"/>
      <c r="G6" s="74"/>
      <c r="H6" s="74" t="s">
        <v>13</v>
      </c>
      <c r="I6" s="74"/>
      <c r="J6" s="74"/>
      <c r="K6" s="74"/>
      <c r="L6" s="74" t="s">
        <v>14</v>
      </c>
      <c r="M6" s="74"/>
      <c r="N6" s="74" t="s">
        <v>15</v>
      </c>
      <c r="O6" s="74"/>
      <c r="P6" s="74"/>
      <c r="Q6" s="74"/>
      <c r="R6" s="74"/>
      <c r="S6" s="74"/>
      <c r="T6" s="74" t="s">
        <v>16</v>
      </c>
      <c r="U6" s="74"/>
      <c r="V6" s="74"/>
      <c r="W6" s="74"/>
      <c r="X6" s="75" t="s">
        <v>17</v>
      </c>
      <c r="Y6" s="75" t="s">
        <v>18</v>
      </c>
      <c r="Z6" s="74" t="s">
        <v>19</v>
      </c>
      <c r="AA6" s="74"/>
      <c r="AB6" s="74" t="s">
        <v>20</v>
      </c>
      <c r="AC6" s="74"/>
    </row>
    <row r="7" spans="1:29" ht="66.95" customHeight="1">
      <c r="A7" s="40" t="s">
        <v>21</v>
      </c>
      <c r="B7" s="41" t="s">
        <v>22</v>
      </c>
      <c r="C7" s="41" t="s">
        <v>23</v>
      </c>
      <c r="D7" s="41" t="s">
        <v>24</v>
      </c>
      <c r="E7" s="41" t="s">
        <v>25</v>
      </c>
      <c r="F7" s="42" t="s">
        <v>26</v>
      </c>
      <c r="G7" s="42" t="s">
        <v>27</v>
      </c>
      <c r="H7" s="43" t="s">
        <v>28</v>
      </c>
      <c r="I7" s="44" t="s">
        <v>29</v>
      </c>
      <c r="J7" s="44" t="s">
        <v>30</v>
      </c>
      <c r="K7" s="45" t="s">
        <v>31</v>
      </c>
      <c r="L7" s="49" t="s">
        <v>32</v>
      </c>
      <c r="M7" s="49" t="s">
        <v>33</v>
      </c>
      <c r="N7" s="43" t="s">
        <v>34</v>
      </c>
      <c r="O7" s="46" t="s">
        <v>35</v>
      </c>
      <c r="P7" s="46" t="s">
        <v>36</v>
      </c>
      <c r="Q7" s="46" t="s">
        <v>37</v>
      </c>
      <c r="R7" s="45" t="s">
        <v>38</v>
      </c>
      <c r="S7" s="42" t="s">
        <v>39</v>
      </c>
      <c r="T7" s="47" t="s">
        <v>28</v>
      </c>
      <c r="U7" s="46" t="s">
        <v>29</v>
      </c>
      <c r="V7" s="44" t="s">
        <v>30</v>
      </c>
      <c r="W7" s="45" t="s">
        <v>31</v>
      </c>
      <c r="X7" s="76"/>
      <c r="Y7" s="76"/>
      <c r="Z7" s="49" t="s">
        <v>40</v>
      </c>
      <c r="AA7" s="49" t="s">
        <v>41</v>
      </c>
      <c r="AB7" s="42" t="s">
        <v>42</v>
      </c>
      <c r="AC7" s="49" t="s">
        <v>43</v>
      </c>
    </row>
    <row r="8" spans="1:29" ht="114.75" customHeight="1">
      <c r="A8" s="30">
        <v>1</v>
      </c>
      <c r="B8" s="31" t="s">
        <v>44</v>
      </c>
      <c r="C8" s="31" t="s">
        <v>45</v>
      </c>
      <c r="D8" s="31" t="s">
        <v>46</v>
      </c>
      <c r="E8" s="31" t="s">
        <v>47</v>
      </c>
      <c r="F8" s="50" t="s">
        <v>48</v>
      </c>
      <c r="G8" s="50" t="s">
        <v>49</v>
      </c>
      <c r="H8" s="35">
        <v>2</v>
      </c>
      <c r="I8" s="30">
        <v>3</v>
      </c>
      <c r="J8" s="33">
        <f>H8+I8</f>
        <v>5</v>
      </c>
      <c r="K8" s="36" t="str">
        <f>IF(J8&lt;=4,"Bajo",IF(J8=5,"Medio",IF(J8=6,"Alto",IF(J8=7,"Alto",IF(J8&gt;=8,"Extremo")))))</f>
        <v>Medio</v>
      </c>
      <c r="L8" s="30" t="s">
        <v>50</v>
      </c>
      <c r="M8" s="30"/>
      <c r="N8" s="32"/>
      <c r="O8" s="33"/>
      <c r="P8" s="33"/>
      <c r="Q8" s="33" t="s">
        <v>50</v>
      </c>
      <c r="R8" s="34"/>
      <c r="S8" s="50" t="s">
        <v>51</v>
      </c>
      <c r="T8" s="35">
        <v>1</v>
      </c>
      <c r="U8" s="35">
        <v>3</v>
      </c>
      <c r="V8" s="33">
        <f t="shared" ref="V8:V18" si="0">T8+U8</f>
        <v>4</v>
      </c>
      <c r="W8" s="37" t="str">
        <f>IF(V8&lt;=4,"Bajo",IF(V8=5,"Medio",IF(V8=6,"Alto",IF(V8=7,"Alto",IF(V8&gt;=8,"Extremo")))))</f>
        <v>Bajo</v>
      </c>
      <c r="X8" s="35" t="s">
        <v>52</v>
      </c>
      <c r="Y8" s="53" t="s">
        <v>53</v>
      </c>
      <c r="Z8" s="35" t="s">
        <v>54</v>
      </c>
      <c r="AA8" s="35" t="s">
        <v>55</v>
      </c>
      <c r="AB8" s="35" t="s">
        <v>56</v>
      </c>
      <c r="AC8" s="54" t="s">
        <v>57</v>
      </c>
    </row>
    <row r="9" spans="1:29" ht="96.95" customHeight="1">
      <c r="A9" s="30">
        <v>2</v>
      </c>
      <c r="B9" s="31" t="s">
        <v>44</v>
      </c>
      <c r="C9" s="31" t="s">
        <v>45</v>
      </c>
      <c r="D9" s="31" t="s">
        <v>46</v>
      </c>
      <c r="E9" s="31" t="s">
        <v>47</v>
      </c>
      <c r="F9" s="50" t="s">
        <v>58</v>
      </c>
      <c r="G9" s="50" t="s">
        <v>59</v>
      </c>
      <c r="H9" s="35">
        <v>2</v>
      </c>
      <c r="I9" s="30">
        <v>2</v>
      </c>
      <c r="J9" s="33">
        <f>H9+I9</f>
        <v>4</v>
      </c>
      <c r="K9" s="37" t="str">
        <f>IF(J9&lt;=4,"Bajo",IF(J9=5,"Medio",IF(J9=6,"Alto",IF(J9=7,"Alto",IF(J9&gt;=8,"Extremo")))))</f>
        <v>Bajo</v>
      </c>
      <c r="L9" s="30" t="s">
        <v>50</v>
      </c>
      <c r="M9" s="30"/>
      <c r="N9" s="32"/>
      <c r="O9" s="33"/>
      <c r="P9" s="33"/>
      <c r="Q9" s="33" t="s">
        <v>50</v>
      </c>
      <c r="R9" s="34"/>
      <c r="S9" s="50" t="s">
        <v>60</v>
      </c>
      <c r="T9" s="35">
        <v>1</v>
      </c>
      <c r="U9" s="35">
        <v>2</v>
      </c>
      <c r="V9" s="33">
        <f t="shared" ref="V9" si="1">T9+U9</f>
        <v>3</v>
      </c>
      <c r="W9" s="37" t="str">
        <f>IF(V9&lt;=4,"Bajo",IF(V9=5,"Medio",IF(V9=6,"Alto",IF(V9=7,"Alto",IF(V9&gt;=8,"Extremo")))))</f>
        <v>Bajo</v>
      </c>
      <c r="X9" s="35" t="s">
        <v>52</v>
      </c>
      <c r="Y9" s="53" t="s">
        <v>61</v>
      </c>
      <c r="Z9" s="59" t="s">
        <v>62</v>
      </c>
      <c r="AA9" s="57" t="s">
        <v>63</v>
      </c>
      <c r="AB9" s="60" t="s">
        <v>64</v>
      </c>
      <c r="AC9" s="61" t="s">
        <v>65</v>
      </c>
    </row>
    <row r="10" spans="1:29" ht="107.45" customHeight="1">
      <c r="A10" s="30">
        <v>3</v>
      </c>
      <c r="B10" s="31" t="s">
        <v>44</v>
      </c>
      <c r="C10" s="31" t="s">
        <v>45</v>
      </c>
      <c r="D10" s="31" t="s">
        <v>46</v>
      </c>
      <c r="E10" s="31" t="s">
        <v>66</v>
      </c>
      <c r="F10" s="50" t="s">
        <v>67</v>
      </c>
      <c r="G10" s="50" t="s">
        <v>68</v>
      </c>
      <c r="H10" s="35">
        <v>3</v>
      </c>
      <c r="I10" s="30">
        <v>2</v>
      </c>
      <c r="J10" s="33">
        <f t="shared" ref="J10" si="2">H10+I10</f>
        <v>5</v>
      </c>
      <c r="K10" s="36" t="str">
        <f t="shared" ref="K10" si="3">IF(J10&lt;=4,"Bajo",IF(J10=5,"Medio",IF(J10=6,"Alto",IF(J10=7,"Alto",IF(J10&gt;=8,"Extremo")))))</f>
        <v>Medio</v>
      </c>
      <c r="L10" s="30" t="s">
        <v>50</v>
      </c>
      <c r="M10" s="30"/>
      <c r="N10" s="32"/>
      <c r="O10" s="33"/>
      <c r="P10" s="33"/>
      <c r="Q10" s="33" t="s">
        <v>50</v>
      </c>
      <c r="R10" s="34"/>
      <c r="S10" s="50" t="s">
        <v>69</v>
      </c>
      <c r="T10" s="35">
        <v>1</v>
      </c>
      <c r="U10" s="35">
        <v>2</v>
      </c>
      <c r="V10" s="33">
        <f t="shared" si="0"/>
        <v>3</v>
      </c>
      <c r="W10" s="37" t="str">
        <f t="shared" ref="W10" si="4">IF(V10&lt;=4,"Bajo",IF(V10=5,"Medio",IF(V10=6,"Alto",IF(V10=7,"Alto",IF(V10&gt;=8,"Extremo")))))</f>
        <v>Bajo</v>
      </c>
      <c r="X10" s="35" t="s">
        <v>52</v>
      </c>
      <c r="Y10" s="53" t="s">
        <v>70</v>
      </c>
      <c r="Z10" s="35" t="s">
        <v>71</v>
      </c>
      <c r="AA10" s="35" t="s">
        <v>72</v>
      </c>
      <c r="AB10" s="35" t="s">
        <v>73</v>
      </c>
      <c r="AC10" s="54" t="s">
        <v>74</v>
      </c>
    </row>
    <row r="11" spans="1:29" ht="193.5" customHeight="1">
      <c r="A11" s="30">
        <v>4</v>
      </c>
      <c r="B11" s="31" t="s">
        <v>44</v>
      </c>
      <c r="C11" s="31" t="s">
        <v>45</v>
      </c>
      <c r="D11" s="31" t="s">
        <v>46</v>
      </c>
      <c r="E11" s="31" t="s">
        <v>66</v>
      </c>
      <c r="F11" s="50" t="s">
        <v>75</v>
      </c>
      <c r="G11" s="50" t="s">
        <v>76</v>
      </c>
      <c r="H11" s="35">
        <v>3</v>
      </c>
      <c r="I11" s="30">
        <v>2</v>
      </c>
      <c r="J11" s="33">
        <f>H11+I11</f>
        <v>5</v>
      </c>
      <c r="K11" s="36" t="str">
        <f>IF(J11&lt;=4,"Bajo",IF(J11=5,"Medio",IF(J11=6,"Alto",IF(J11=7,"Alto",IF(J11&gt;=8,"Extremo")))))</f>
        <v>Medio</v>
      </c>
      <c r="L11" s="30" t="s">
        <v>50</v>
      </c>
      <c r="M11" s="30"/>
      <c r="N11" s="32"/>
      <c r="O11" s="33"/>
      <c r="P11" s="33"/>
      <c r="Q11" s="33" t="s">
        <v>50</v>
      </c>
      <c r="R11" s="34"/>
      <c r="S11" s="50" t="s">
        <v>77</v>
      </c>
      <c r="T11" s="35">
        <v>2</v>
      </c>
      <c r="U11" s="35">
        <v>2</v>
      </c>
      <c r="V11" s="33">
        <f t="shared" ref="V11:V12" si="5">T11+U11</f>
        <v>4</v>
      </c>
      <c r="W11" s="37" t="str">
        <f>IF(V11&lt;=4,"Bajo",IF(V11=5,"Medio",IF(V11=6,"Alto",IF(V11=7,"Alto",IF(V11&gt;=8,"Extremo")))))</f>
        <v>Bajo</v>
      </c>
      <c r="X11" s="35" t="s">
        <v>52</v>
      </c>
      <c r="Y11" s="53" t="s">
        <v>78</v>
      </c>
      <c r="Z11" s="57" t="s">
        <v>79</v>
      </c>
      <c r="AA11" s="57" t="s">
        <v>72</v>
      </c>
      <c r="AB11" s="57" t="s">
        <v>80</v>
      </c>
      <c r="AC11" s="58" t="s">
        <v>81</v>
      </c>
    </row>
    <row r="12" spans="1:29" ht="99" customHeight="1">
      <c r="A12" s="30">
        <v>5</v>
      </c>
      <c r="B12" s="31" t="s">
        <v>44</v>
      </c>
      <c r="C12" s="31" t="s">
        <v>45</v>
      </c>
      <c r="D12" s="31" t="s">
        <v>82</v>
      </c>
      <c r="E12" s="31" t="s">
        <v>66</v>
      </c>
      <c r="F12" s="50" t="s">
        <v>83</v>
      </c>
      <c r="G12" s="50" t="s">
        <v>84</v>
      </c>
      <c r="H12" s="35">
        <v>2</v>
      </c>
      <c r="I12" s="30">
        <v>2</v>
      </c>
      <c r="J12" s="33">
        <f>H12+I12</f>
        <v>4</v>
      </c>
      <c r="K12" s="37" t="str">
        <f>IF(J12&lt;=4,"Bajo",IF(J12=5,"Medio",IF(J12=6,"Alto",IF(J12=7,"Alto",IF(J12&gt;=8,"Extremo")))))</f>
        <v>Bajo</v>
      </c>
      <c r="L12" s="30"/>
      <c r="M12" s="30" t="s">
        <v>50</v>
      </c>
      <c r="N12" s="32"/>
      <c r="O12" s="33"/>
      <c r="P12" s="33"/>
      <c r="Q12" s="33" t="s">
        <v>50</v>
      </c>
      <c r="R12" s="34"/>
      <c r="S12" s="50" t="s">
        <v>85</v>
      </c>
      <c r="T12" s="35">
        <v>1</v>
      </c>
      <c r="U12" s="35">
        <v>2</v>
      </c>
      <c r="V12" s="33">
        <f t="shared" si="5"/>
        <v>3</v>
      </c>
      <c r="W12" s="37" t="str">
        <f>IF(V12&lt;=4,"Bajo",IF(V12=5,"Medio",IF(V12=6,"Alto",IF(V12=7,"Alto",IF(V12&gt;=8,"Extremo")))))</f>
        <v>Bajo</v>
      </c>
      <c r="X12" s="35" t="s">
        <v>86</v>
      </c>
      <c r="Y12" s="53" t="s">
        <v>87</v>
      </c>
      <c r="Z12" s="57" t="s">
        <v>88</v>
      </c>
      <c r="AA12" s="57" t="s">
        <v>89</v>
      </c>
      <c r="AB12" s="57" t="s">
        <v>90</v>
      </c>
      <c r="AC12" s="58" t="s">
        <v>91</v>
      </c>
    </row>
    <row r="13" spans="1:29" ht="99" customHeight="1">
      <c r="A13" s="30">
        <v>6</v>
      </c>
      <c r="B13" s="31" t="s">
        <v>44</v>
      </c>
      <c r="C13" s="31" t="s">
        <v>92</v>
      </c>
      <c r="D13" s="31" t="s">
        <v>93</v>
      </c>
      <c r="E13" s="31" t="s">
        <v>47</v>
      </c>
      <c r="F13" s="50" t="s">
        <v>94</v>
      </c>
      <c r="G13" s="50" t="s">
        <v>95</v>
      </c>
      <c r="H13" s="35">
        <v>2</v>
      </c>
      <c r="I13" s="30">
        <v>2</v>
      </c>
      <c r="J13" s="33">
        <f>H13+I13</f>
        <v>4</v>
      </c>
      <c r="K13" s="37" t="str">
        <f>IF(J13&lt;=4,"Bajo",IF(J13=5,"Medio",IF(J13=6,"Alto",IF(J13=7,"Alto",IF(J13&gt;=8,"Extremo")))))</f>
        <v>Bajo</v>
      </c>
      <c r="L13" s="30"/>
      <c r="M13" s="30" t="s">
        <v>50</v>
      </c>
      <c r="N13" s="32"/>
      <c r="O13" s="33"/>
      <c r="P13" s="33"/>
      <c r="Q13" s="33" t="s">
        <v>50</v>
      </c>
      <c r="R13" s="34"/>
      <c r="S13" s="50" t="s">
        <v>96</v>
      </c>
      <c r="T13" s="35">
        <v>1</v>
      </c>
      <c r="U13" s="35">
        <v>2</v>
      </c>
      <c r="V13" s="33">
        <f t="shared" si="0"/>
        <v>3</v>
      </c>
      <c r="W13" s="37" t="str">
        <f>IF(V13&lt;=4,"Bajo",IF(V13=5,"Medio",IF(V13=6,"Alto",IF(V13=7,"Alto",IF(V13&gt;=8,"Extremo")))))</f>
        <v>Bajo</v>
      </c>
      <c r="X13" s="35" t="s">
        <v>52</v>
      </c>
      <c r="Y13" s="53" t="s">
        <v>97</v>
      </c>
      <c r="Z13" s="35" t="s">
        <v>98</v>
      </c>
      <c r="AA13" s="35" t="s">
        <v>99</v>
      </c>
      <c r="AB13" s="35" t="s">
        <v>100</v>
      </c>
      <c r="AC13" s="54" t="s">
        <v>101</v>
      </c>
    </row>
    <row r="14" spans="1:29" ht="150" customHeight="1">
      <c r="A14" s="30">
        <v>7</v>
      </c>
      <c r="B14" s="31" t="s">
        <v>44</v>
      </c>
      <c r="C14" s="31" t="s">
        <v>92</v>
      </c>
      <c r="D14" s="31" t="s">
        <v>93</v>
      </c>
      <c r="E14" s="31" t="s">
        <v>47</v>
      </c>
      <c r="F14" s="50" t="s">
        <v>102</v>
      </c>
      <c r="G14" s="50" t="s">
        <v>103</v>
      </c>
      <c r="H14" s="35">
        <v>2</v>
      </c>
      <c r="I14" s="30">
        <v>2</v>
      </c>
      <c r="J14" s="33">
        <f t="shared" ref="J14" si="6">H14+I14</f>
        <v>4</v>
      </c>
      <c r="K14" s="37" t="str">
        <f t="shared" ref="K14" si="7">IF(J14&lt;=4,"Bajo",IF(J14=5,"Medio",IF(J14=6,"Alto",IF(J14=7,"Alto",IF(J14&gt;=8,"Extremo")))))</f>
        <v>Bajo</v>
      </c>
      <c r="L14" s="30"/>
      <c r="M14" s="30" t="s">
        <v>50</v>
      </c>
      <c r="N14" s="32"/>
      <c r="O14" s="33"/>
      <c r="P14" s="33"/>
      <c r="Q14" s="33" t="s">
        <v>50</v>
      </c>
      <c r="R14" s="34" t="s">
        <v>50</v>
      </c>
      <c r="S14" s="50" t="s">
        <v>104</v>
      </c>
      <c r="T14" s="35">
        <v>1</v>
      </c>
      <c r="U14" s="35">
        <v>2</v>
      </c>
      <c r="V14" s="33">
        <f t="shared" si="0"/>
        <v>3</v>
      </c>
      <c r="W14" s="37" t="str">
        <f t="shared" ref="W14" si="8">IF(V14&lt;=4,"Bajo",IF(V14=5,"Medio",IF(V14=6,"Alto",IF(V14=7,"Alto",IF(V14&gt;=8,"Extremo")))))</f>
        <v>Bajo</v>
      </c>
      <c r="X14" s="35" t="s">
        <v>52</v>
      </c>
      <c r="Y14" s="53" t="s">
        <v>105</v>
      </c>
      <c r="Z14" s="35" t="s">
        <v>106</v>
      </c>
      <c r="AA14" s="35" t="s">
        <v>107</v>
      </c>
      <c r="AB14" s="35" t="s">
        <v>108</v>
      </c>
      <c r="AC14" s="54" t="s">
        <v>109</v>
      </c>
    </row>
    <row r="15" spans="1:29" ht="111" customHeight="1">
      <c r="A15" s="30">
        <v>8</v>
      </c>
      <c r="B15" s="31" t="s">
        <v>44</v>
      </c>
      <c r="C15" s="31" t="s">
        <v>45</v>
      </c>
      <c r="D15" s="31" t="s">
        <v>82</v>
      </c>
      <c r="E15" s="31" t="s">
        <v>47</v>
      </c>
      <c r="F15" s="50" t="s">
        <v>110</v>
      </c>
      <c r="G15" s="50" t="s">
        <v>111</v>
      </c>
      <c r="H15" s="35">
        <v>2</v>
      </c>
      <c r="I15" s="30">
        <v>3</v>
      </c>
      <c r="J15" s="33">
        <f t="shared" ref="J15:J16" si="9">H15+I15</f>
        <v>5</v>
      </c>
      <c r="K15" s="36" t="str">
        <f t="shared" ref="K15:K16" si="10">IF(J15&lt;=4,"Bajo",IF(J15=5,"Medio",IF(J15=6,"Alto",IF(J15=7,"Alto",IF(J15&gt;=8,"Extremo")))))</f>
        <v>Medio</v>
      </c>
      <c r="L15" s="30" t="s">
        <v>50</v>
      </c>
      <c r="M15" s="30"/>
      <c r="N15" s="32"/>
      <c r="O15" s="33"/>
      <c r="P15" s="33"/>
      <c r="Q15" s="33" t="s">
        <v>50</v>
      </c>
      <c r="R15" s="34" t="s">
        <v>50</v>
      </c>
      <c r="S15" s="50" t="s">
        <v>112</v>
      </c>
      <c r="T15" s="52">
        <v>1</v>
      </c>
      <c r="U15" s="52">
        <v>2</v>
      </c>
      <c r="V15" s="33">
        <f t="shared" si="0"/>
        <v>3</v>
      </c>
      <c r="W15" s="37" t="str">
        <f t="shared" ref="W15:W16" si="11">IF(V15&lt;=4,"Bajo",IF(V15=5,"Medio",IF(V15=6,"Alto",IF(V15=7,"Alto",IF(V15&gt;=8,"Extremo")))))</f>
        <v>Bajo</v>
      </c>
      <c r="X15" s="35" t="s">
        <v>86</v>
      </c>
      <c r="Y15" s="53" t="s">
        <v>113</v>
      </c>
      <c r="Z15" s="35" t="s">
        <v>114</v>
      </c>
      <c r="AA15" s="35" t="s">
        <v>115</v>
      </c>
      <c r="AB15" s="35" t="s">
        <v>116</v>
      </c>
      <c r="AC15" s="54" t="s">
        <v>117</v>
      </c>
    </row>
    <row r="16" spans="1:29" ht="140.25" customHeight="1">
      <c r="A16" s="30">
        <v>9</v>
      </c>
      <c r="B16" s="31" t="s">
        <v>118</v>
      </c>
      <c r="C16" s="31" t="s">
        <v>45</v>
      </c>
      <c r="D16" s="31" t="s">
        <v>119</v>
      </c>
      <c r="E16" s="31" t="s">
        <v>47</v>
      </c>
      <c r="F16" s="50" t="s">
        <v>120</v>
      </c>
      <c r="G16" s="50" t="s">
        <v>121</v>
      </c>
      <c r="H16" s="35">
        <v>3</v>
      </c>
      <c r="I16" s="30">
        <v>2</v>
      </c>
      <c r="J16" s="33">
        <f t="shared" si="9"/>
        <v>5</v>
      </c>
      <c r="K16" s="36" t="str">
        <f t="shared" si="10"/>
        <v>Medio</v>
      </c>
      <c r="L16" s="30" t="s">
        <v>50</v>
      </c>
      <c r="M16" s="30"/>
      <c r="N16" s="32"/>
      <c r="O16" s="33"/>
      <c r="P16" s="33"/>
      <c r="Q16" s="33" t="s">
        <v>50</v>
      </c>
      <c r="R16" s="34"/>
      <c r="S16" s="50" t="s">
        <v>122</v>
      </c>
      <c r="T16" s="35">
        <v>1</v>
      </c>
      <c r="U16" s="35">
        <v>2</v>
      </c>
      <c r="V16" s="33">
        <f t="shared" si="0"/>
        <v>3</v>
      </c>
      <c r="W16" s="37" t="str">
        <f t="shared" si="11"/>
        <v>Bajo</v>
      </c>
      <c r="X16" s="35" t="s">
        <v>52</v>
      </c>
      <c r="Y16" s="53" t="s">
        <v>123</v>
      </c>
      <c r="Z16" s="35" t="s">
        <v>124</v>
      </c>
      <c r="AA16" s="35" t="s">
        <v>125</v>
      </c>
      <c r="AB16" s="35" t="s">
        <v>126</v>
      </c>
      <c r="AC16" s="54" t="s">
        <v>127</v>
      </c>
    </row>
    <row r="17" spans="1:29" ht="108.75" customHeight="1">
      <c r="A17" s="30">
        <v>10</v>
      </c>
      <c r="B17" s="31" t="s">
        <v>118</v>
      </c>
      <c r="C17" s="31" t="s">
        <v>92</v>
      </c>
      <c r="D17" s="31" t="s">
        <v>119</v>
      </c>
      <c r="E17" s="31" t="s">
        <v>47</v>
      </c>
      <c r="F17" s="50" t="s">
        <v>128</v>
      </c>
      <c r="G17" s="50" t="s">
        <v>129</v>
      </c>
      <c r="H17" s="35">
        <v>2</v>
      </c>
      <c r="I17" s="30">
        <v>3</v>
      </c>
      <c r="J17" s="33">
        <f t="shared" ref="J17:J18" si="12">H17+I17</f>
        <v>5</v>
      </c>
      <c r="K17" s="36" t="str">
        <f t="shared" ref="K17:K18" si="13">IF(J17&lt;=4,"Bajo",IF(J17=5,"Medio",IF(J17=6,"Alto",IF(J17=7,"Alto",IF(J17&gt;=8,"Extremo")))))</f>
        <v>Medio</v>
      </c>
      <c r="L17" s="30"/>
      <c r="M17" s="30" t="s">
        <v>50</v>
      </c>
      <c r="N17" s="32"/>
      <c r="O17" s="33"/>
      <c r="P17" s="33"/>
      <c r="Q17" s="33"/>
      <c r="R17" s="34" t="s">
        <v>50</v>
      </c>
      <c r="S17" s="50" t="s">
        <v>130</v>
      </c>
      <c r="T17" s="35">
        <v>2</v>
      </c>
      <c r="U17" s="35">
        <v>2</v>
      </c>
      <c r="V17" s="33">
        <f t="shared" si="0"/>
        <v>4</v>
      </c>
      <c r="W17" s="37" t="str">
        <f t="shared" ref="W17:W18" si="14">IF(V17&lt;=4,"Bajo",IF(V17=5,"Medio",IF(V17=6,"Alto",IF(V17=7,"Alto",IF(V17&gt;=8,"Extremo")))))</f>
        <v>Bajo</v>
      </c>
      <c r="X17" s="35" t="s">
        <v>86</v>
      </c>
      <c r="Y17" s="53" t="s">
        <v>131</v>
      </c>
      <c r="Z17" s="35" t="s">
        <v>132</v>
      </c>
      <c r="AA17" s="35" t="s">
        <v>133</v>
      </c>
      <c r="AB17" s="35" t="s">
        <v>134</v>
      </c>
      <c r="AC17" s="54" t="s">
        <v>135</v>
      </c>
    </row>
    <row r="18" spans="1:29" s="51" customFormat="1" ht="164.25" customHeight="1">
      <c r="A18" s="30">
        <v>11</v>
      </c>
      <c r="B18" s="31" t="s">
        <v>118</v>
      </c>
      <c r="C18" s="31" t="s">
        <v>45</v>
      </c>
      <c r="D18" s="31" t="s">
        <v>119</v>
      </c>
      <c r="E18" s="31" t="s">
        <v>47</v>
      </c>
      <c r="F18" s="50" t="s">
        <v>136</v>
      </c>
      <c r="G18" s="50" t="s">
        <v>137</v>
      </c>
      <c r="H18" s="35">
        <v>2</v>
      </c>
      <c r="I18" s="30">
        <v>3</v>
      </c>
      <c r="J18" s="33">
        <f t="shared" si="12"/>
        <v>5</v>
      </c>
      <c r="K18" s="36" t="str">
        <f t="shared" si="13"/>
        <v>Medio</v>
      </c>
      <c r="L18" s="30" t="s">
        <v>50</v>
      </c>
      <c r="M18" s="30"/>
      <c r="N18" s="32"/>
      <c r="O18" s="33"/>
      <c r="P18" s="33"/>
      <c r="Q18" s="33" t="s">
        <v>50</v>
      </c>
      <c r="R18" s="34"/>
      <c r="S18" s="50" t="s">
        <v>138</v>
      </c>
      <c r="T18" s="35">
        <v>1</v>
      </c>
      <c r="U18" s="35">
        <v>2</v>
      </c>
      <c r="V18" s="33">
        <f t="shared" si="0"/>
        <v>3</v>
      </c>
      <c r="W18" s="37" t="str">
        <f t="shared" si="14"/>
        <v>Bajo</v>
      </c>
      <c r="X18" s="35" t="s">
        <v>52</v>
      </c>
      <c r="Y18" s="53" t="s">
        <v>131</v>
      </c>
      <c r="Z18" s="35" t="s">
        <v>139</v>
      </c>
      <c r="AA18" s="35" t="s">
        <v>140</v>
      </c>
      <c r="AB18" s="35" t="s">
        <v>141</v>
      </c>
      <c r="AC18" s="54" t="s">
        <v>135</v>
      </c>
    </row>
    <row r="19" spans="1:29" s="51" customFormat="1" ht="169.5" customHeight="1">
      <c r="A19" s="30">
        <v>12</v>
      </c>
      <c r="B19" s="31" t="s">
        <v>118</v>
      </c>
      <c r="C19" s="31" t="s">
        <v>45</v>
      </c>
      <c r="D19" s="31" t="s">
        <v>119</v>
      </c>
      <c r="E19" s="31" t="s">
        <v>47</v>
      </c>
      <c r="F19" s="50" t="s">
        <v>142</v>
      </c>
      <c r="G19" s="50" t="s">
        <v>143</v>
      </c>
      <c r="H19" s="35">
        <v>2</v>
      </c>
      <c r="I19" s="30">
        <v>3</v>
      </c>
      <c r="J19" s="33">
        <f t="shared" ref="J19" si="15">H19+I19</f>
        <v>5</v>
      </c>
      <c r="K19" s="36" t="str">
        <f t="shared" ref="K19" si="16">IF(J19&lt;=4,"Bajo",IF(J19=5,"Medio",IF(J19=6,"Alto",IF(J19=7,"Alto",IF(J19&gt;=8,"Extremo")))))</f>
        <v>Medio</v>
      </c>
      <c r="L19" s="30" t="s">
        <v>50</v>
      </c>
      <c r="M19" s="30"/>
      <c r="N19" s="32"/>
      <c r="O19" s="33"/>
      <c r="P19" s="33"/>
      <c r="Q19" s="33" t="s">
        <v>50</v>
      </c>
      <c r="R19" s="34"/>
      <c r="S19" s="50" t="s">
        <v>144</v>
      </c>
      <c r="T19" s="35">
        <v>1</v>
      </c>
      <c r="U19" s="35">
        <v>3</v>
      </c>
      <c r="V19" s="33">
        <f t="shared" ref="V19" si="17">T19+U19</f>
        <v>4</v>
      </c>
      <c r="W19" s="37" t="str">
        <f t="shared" ref="W19" si="18">IF(V19&lt;=4,"Bajo",IF(V19=5,"Medio",IF(V19=6,"Alto",IF(V19=7,"Alto",IF(V19&gt;=8,"Extremo")))))</f>
        <v>Bajo</v>
      </c>
      <c r="X19" s="35" t="s">
        <v>86</v>
      </c>
      <c r="Y19" s="53" t="s">
        <v>145</v>
      </c>
      <c r="Z19" s="35" t="s">
        <v>146</v>
      </c>
      <c r="AA19" s="35" t="s">
        <v>147</v>
      </c>
      <c r="AB19" s="35" t="s">
        <v>148</v>
      </c>
      <c r="AC19" s="54" t="s">
        <v>135</v>
      </c>
    </row>
    <row r="20" spans="1:29" s="51" customFormat="1" ht="122.25" customHeight="1">
      <c r="A20" s="30">
        <v>13</v>
      </c>
      <c r="B20" s="31" t="s">
        <v>118</v>
      </c>
      <c r="C20" s="31" t="s">
        <v>92</v>
      </c>
      <c r="D20" s="31" t="s">
        <v>46</v>
      </c>
      <c r="E20" s="31" t="s">
        <v>47</v>
      </c>
      <c r="F20" s="50" t="s">
        <v>149</v>
      </c>
      <c r="G20" s="50" t="s">
        <v>150</v>
      </c>
      <c r="H20" s="35">
        <v>3</v>
      </c>
      <c r="I20" s="30">
        <v>3</v>
      </c>
      <c r="J20" s="33">
        <f t="shared" ref="J20:J21" si="19">H20+I20</f>
        <v>6</v>
      </c>
      <c r="K20" s="48" t="str">
        <f t="shared" ref="K20:K21" si="20">IF(J20&lt;=4,"Bajo",IF(J20=5,"Medio",IF(J20=6,"Alto",IF(J20=7,"Alto",IF(J20&gt;=8,"Extremo")))))</f>
        <v>Alto</v>
      </c>
      <c r="L20" s="30"/>
      <c r="M20" s="30" t="s">
        <v>50</v>
      </c>
      <c r="N20" s="32"/>
      <c r="O20" s="33"/>
      <c r="P20" s="33"/>
      <c r="Q20" s="33" t="s">
        <v>50</v>
      </c>
      <c r="R20" s="34"/>
      <c r="S20" s="50" t="s">
        <v>151</v>
      </c>
      <c r="T20" s="35">
        <v>1</v>
      </c>
      <c r="U20" s="35">
        <v>3</v>
      </c>
      <c r="V20" s="33">
        <f t="shared" ref="V20" si="21">T20+U20</f>
        <v>4</v>
      </c>
      <c r="W20" s="37" t="str">
        <f t="shared" ref="W20" si="22">IF(V20&lt;=4,"Bajo",IF(V20=5,"Medio",IF(V20=6,"Alto",IF(V20=7,"Alto",IF(V20&gt;=8,"Extremo")))))</f>
        <v>Bajo</v>
      </c>
      <c r="X20" s="35" t="s">
        <v>52</v>
      </c>
      <c r="Y20" s="53" t="s">
        <v>152</v>
      </c>
      <c r="Z20" s="35" t="s">
        <v>153</v>
      </c>
      <c r="AA20" s="35" t="s">
        <v>154</v>
      </c>
      <c r="AB20" s="35" t="s">
        <v>155</v>
      </c>
      <c r="AC20" s="54" t="s">
        <v>156</v>
      </c>
    </row>
    <row r="21" spans="1:29" s="51" customFormat="1" ht="70.5" customHeight="1">
      <c r="A21" s="30">
        <v>14</v>
      </c>
      <c r="B21" s="31" t="s">
        <v>118</v>
      </c>
      <c r="C21" s="31" t="s">
        <v>92</v>
      </c>
      <c r="D21" s="31" t="s">
        <v>119</v>
      </c>
      <c r="E21" s="31" t="s">
        <v>47</v>
      </c>
      <c r="F21" s="50" t="s">
        <v>157</v>
      </c>
      <c r="G21" s="50" t="s">
        <v>158</v>
      </c>
      <c r="H21" s="35">
        <v>2</v>
      </c>
      <c r="I21" s="30">
        <v>2</v>
      </c>
      <c r="J21" s="33">
        <f t="shared" si="19"/>
        <v>4</v>
      </c>
      <c r="K21" s="48" t="str">
        <f t="shared" si="20"/>
        <v>Bajo</v>
      </c>
      <c r="L21" s="30"/>
      <c r="M21" s="30" t="s">
        <v>50</v>
      </c>
      <c r="N21" s="32"/>
      <c r="O21" s="33"/>
      <c r="P21" s="33"/>
      <c r="Q21" s="33"/>
      <c r="R21" s="34"/>
      <c r="S21" s="50" t="s">
        <v>159</v>
      </c>
      <c r="T21" s="35">
        <v>2</v>
      </c>
      <c r="U21" s="35">
        <v>1</v>
      </c>
      <c r="V21" s="33">
        <f t="shared" ref="V21" si="23">T21+U21</f>
        <v>3</v>
      </c>
      <c r="W21" s="37" t="str">
        <f t="shared" ref="W21" si="24">IF(V21&lt;=4,"Bajo",IF(V21=5,"Medio",IF(V21=6,"Alto",IF(V21=7,"Alto",IF(V21&gt;=8,"Extremo")))))</f>
        <v>Bajo</v>
      </c>
      <c r="X21" s="35" t="s">
        <v>52</v>
      </c>
      <c r="Y21" s="53" t="s">
        <v>160</v>
      </c>
      <c r="Z21" s="35" t="s">
        <v>146</v>
      </c>
      <c r="AA21" s="35" t="s">
        <v>161</v>
      </c>
      <c r="AB21" s="35" t="s">
        <v>162</v>
      </c>
      <c r="AC21" s="54" t="s">
        <v>156</v>
      </c>
    </row>
    <row r="22" spans="1:29" ht="98.25" customHeight="1">
      <c r="A22" s="30">
        <v>15</v>
      </c>
      <c r="B22" s="31" t="s">
        <v>44</v>
      </c>
      <c r="C22" s="31" t="s">
        <v>92</v>
      </c>
      <c r="D22" s="31" t="s">
        <v>119</v>
      </c>
      <c r="E22" s="31" t="s">
        <v>163</v>
      </c>
      <c r="F22" s="50" t="s">
        <v>164</v>
      </c>
      <c r="G22" s="50" t="s">
        <v>165</v>
      </c>
      <c r="H22" s="35">
        <v>2</v>
      </c>
      <c r="I22" s="30">
        <v>3</v>
      </c>
      <c r="J22" s="33">
        <f t="shared" ref="J22" si="25">H22+I22</f>
        <v>5</v>
      </c>
      <c r="K22" s="36" t="str">
        <f t="shared" ref="K22" si="26">IF(J22&lt;=4,"Bajo",IF(J22=5,"Medio",IF(J22=6,"Alto",IF(J22=7,"Alto",IF(J22&gt;=8,"Extremo")))))</f>
        <v>Medio</v>
      </c>
      <c r="L22" s="30"/>
      <c r="M22" s="30" t="s">
        <v>50</v>
      </c>
      <c r="N22" s="32"/>
      <c r="O22" s="33"/>
      <c r="P22" s="33"/>
      <c r="Q22" s="33" t="s">
        <v>50</v>
      </c>
      <c r="R22" s="34" t="s">
        <v>50</v>
      </c>
      <c r="S22" s="50" t="s">
        <v>166</v>
      </c>
      <c r="T22" s="35">
        <v>2</v>
      </c>
      <c r="U22" s="35">
        <v>2</v>
      </c>
      <c r="V22" s="33">
        <f>+T22+U22</f>
        <v>4</v>
      </c>
      <c r="W22" s="37" t="str">
        <f t="shared" ref="W22" si="27">IF(V22&lt;=4,"Bajo",IF(V22=5,"Medio",IF(V22=6,"Alto",IF(V22=7,"Alto",IF(V22&gt;=8,"Extremo")))))</f>
        <v>Bajo</v>
      </c>
      <c r="X22" s="35" t="s">
        <v>52</v>
      </c>
      <c r="Y22" s="55" t="s">
        <v>167</v>
      </c>
      <c r="Z22" s="56" t="s">
        <v>168</v>
      </c>
      <c r="AA22" s="56" t="s">
        <v>169</v>
      </c>
      <c r="AB22" s="56" t="s">
        <v>170</v>
      </c>
      <c r="AC22" s="54" t="s">
        <v>135</v>
      </c>
    </row>
    <row r="23" spans="1:29" ht="63.75" customHeight="1">
      <c r="A23" s="30">
        <v>16</v>
      </c>
      <c r="B23" s="31" t="s">
        <v>118</v>
      </c>
      <c r="C23" s="31" t="s">
        <v>45</v>
      </c>
      <c r="D23" s="31" t="s">
        <v>119</v>
      </c>
      <c r="E23" s="31" t="s">
        <v>47</v>
      </c>
      <c r="F23" s="50" t="s">
        <v>171</v>
      </c>
      <c r="G23" s="50" t="s">
        <v>172</v>
      </c>
      <c r="H23" s="35">
        <v>2</v>
      </c>
      <c r="I23" s="30">
        <v>3</v>
      </c>
      <c r="J23" s="33">
        <f>H23+I23</f>
        <v>5</v>
      </c>
      <c r="K23" s="36" t="str">
        <f>IF(J23&lt;=4,"Bajo",IF(J23=5,"Medio",IF(J23=6,"Alto",IF(J23=7,"Alto",IF(J23&gt;=8,"Extremo")))))</f>
        <v>Medio</v>
      </c>
      <c r="L23" s="30" t="s">
        <v>50</v>
      </c>
      <c r="M23" s="30"/>
      <c r="N23" s="32"/>
      <c r="O23" s="33"/>
      <c r="P23" s="33"/>
      <c r="Q23" s="33"/>
      <c r="R23" s="34" t="s">
        <v>50</v>
      </c>
      <c r="S23" s="50" t="s">
        <v>173</v>
      </c>
      <c r="T23" s="35">
        <v>2</v>
      </c>
      <c r="U23" s="35">
        <v>2</v>
      </c>
      <c r="V23" s="33">
        <f t="shared" ref="V23:V33" si="28">T23+U23</f>
        <v>4</v>
      </c>
      <c r="W23" s="37" t="str">
        <f>IF(V23&lt;=4,"Bajo",IF(V23=5,"Medio",IF(V23=6,"Alto",IF(V23=7,"Alto",IF(V23&gt;=8,"Extremo")))))</f>
        <v>Bajo</v>
      </c>
      <c r="X23" s="35" t="s">
        <v>52</v>
      </c>
      <c r="Y23" s="53" t="s">
        <v>174</v>
      </c>
      <c r="Z23" s="35" t="s">
        <v>146</v>
      </c>
      <c r="AA23" s="35" t="s">
        <v>175</v>
      </c>
      <c r="AB23" s="35" t="s">
        <v>176</v>
      </c>
      <c r="AC23" s="54" t="s">
        <v>177</v>
      </c>
    </row>
    <row r="24" spans="1:29" ht="77.25" customHeight="1">
      <c r="A24" s="30">
        <v>17</v>
      </c>
      <c r="B24" s="31" t="s">
        <v>44</v>
      </c>
      <c r="C24" s="31" t="s">
        <v>92</v>
      </c>
      <c r="D24" s="31" t="s">
        <v>119</v>
      </c>
      <c r="E24" s="31" t="s">
        <v>47</v>
      </c>
      <c r="F24" s="50" t="s">
        <v>178</v>
      </c>
      <c r="G24" s="50" t="s">
        <v>179</v>
      </c>
      <c r="H24" s="35">
        <v>2</v>
      </c>
      <c r="I24" s="30">
        <v>3</v>
      </c>
      <c r="J24" s="33">
        <f>H24+I24</f>
        <v>5</v>
      </c>
      <c r="K24" s="36" t="str">
        <f>IF(J24&lt;=4,"Bajo",IF(J24=5,"Medio",IF(J24=6,"Alto",IF(J24=7,"Alto",IF(J24&gt;=8,"Extremo")))))</f>
        <v>Medio</v>
      </c>
      <c r="L24" s="30" t="s">
        <v>50</v>
      </c>
      <c r="M24" s="30" t="s">
        <v>50</v>
      </c>
      <c r="N24" s="32"/>
      <c r="O24" s="33"/>
      <c r="P24" s="33"/>
      <c r="Q24" s="33"/>
      <c r="R24" s="34" t="s">
        <v>50</v>
      </c>
      <c r="S24" s="50" t="s">
        <v>180</v>
      </c>
      <c r="T24" s="35">
        <v>2</v>
      </c>
      <c r="U24" s="35">
        <v>2</v>
      </c>
      <c r="V24" s="33">
        <f t="shared" si="28"/>
        <v>4</v>
      </c>
      <c r="W24" s="37" t="str">
        <f>IF(V24&lt;=4,"Bajo",IF(V24=5,"Medio",IF(V24=6,"Alto",IF(V24=7,"Alto",IF(V24&gt;=8,"Extremo")))))</f>
        <v>Bajo</v>
      </c>
      <c r="X24" s="35" t="s">
        <v>52</v>
      </c>
      <c r="Y24" s="53" t="s">
        <v>174</v>
      </c>
      <c r="Z24" s="35" t="s">
        <v>146</v>
      </c>
      <c r="AA24" s="35" t="s">
        <v>175</v>
      </c>
      <c r="AB24" s="35" t="s">
        <v>176</v>
      </c>
      <c r="AC24" s="54" t="s">
        <v>177</v>
      </c>
    </row>
    <row r="25" spans="1:29" ht="112.5" customHeight="1">
      <c r="A25" s="30">
        <v>18</v>
      </c>
      <c r="B25" s="31" t="s">
        <v>118</v>
      </c>
      <c r="C25" s="31" t="s">
        <v>92</v>
      </c>
      <c r="D25" s="31" t="s">
        <v>119</v>
      </c>
      <c r="E25" s="31" t="s">
        <v>47</v>
      </c>
      <c r="F25" s="50" t="s">
        <v>181</v>
      </c>
      <c r="G25" s="50" t="s">
        <v>182</v>
      </c>
      <c r="H25" s="35">
        <v>2</v>
      </c>
      <c r="I25" s="30">
        <v>3</v>
      </c>
      <c r="J25" s="33">
        <f t="shared" ref="J25" si="29">H25+I25</f>
        <v>5</v>
      </c>
      <c r="K25" s="36" t="str">
        <f t="shared" ref="K25" si="30">IF(J25&lt;=4,"Bajo",IF(J25=5,"Medio",IF(J25=6,"Alto",IF(J25=7,"Alto",IF(J25&gt;=8,"Extremo")))))</f>
        <v>Medio</v>
      </c>
      <c r="L25" s="30"/>
      <c r="M25" s="30" t="s">
        <v>50</v>
      </c>
      <c r="N25" s="32"/>
      <c r="O25" s="33"/>
      <c r="P25" s="33"/>
      <c r="Q25" s="33" t="s">
        <v>50</v>
      </c>
      <c r="R25" s="34"/>
      <c r="S25" s="50" t="s">
        <v>183</v>
      </c>
      <c r="T25" s="35">
        <v>1</v>
      </c>
      <c r="U25" s="35">
        <v>2</v>
      </c>
      <c r="V25" s="33">
        <f t="shared" si="28"/>
        <v>3</v>
      </c>
      <c r="W25" s="37" t="str">
        <f t="shared" ref="W25" si="31">IF(V25&lt;=4,"Bajo",IF(V25=5,"Medio",IF(V25=6,"Alto",IF(V25=7,"Alto",IF(V25&gt;=8,"Extremo")))))</f>
        <v>Bajo</v>
      </c>
      <c r="X25" s="35" t="s">
        <v>52</v>
      </c>
      <c r="Y25" s="53" t="s">
        <v>184</v>
      </c>
      <c r="Z25" s="35" t="s">
        <v>153</v>
      </c>
      <c r="AA25" s="35" t="s">
        <v>169</v>
      </c>
      <c r="AB25" s="35" t="s">
        <v>185</v>
      </c>
      <c r="AC25" s="54" t="s">
        <v>117</v>
      </c>
    </row>
    <row r="26" spans="1:29" ht="112.5" customHeight="1">
      <c r="A26" s="30">
        <v>19</v>
      </c>
      <c r="B26" s="31" t="s">
        <v>118</v>
      </c>
      <c r="C26" s="31" t="s">
        <v>45</v>
      </c>
      <c r="D26" s="31" t="s">
        <v>119</v>
      </c>
      <c r="E26" s="31" t="s">
        <v>47</v>
      </c>
      <c r="F26" s="50" t="s">
        <v>186</v>
      </c>
      <c r="G26" s="50" t="s">
        <v>187</v>
      </c>
      <c r="H26" s="35">
        <v>2</v>
      </c>
      <c r="I26" s="30">
        <v>3</v>
      </c>
      <c r="J26" s="33">
        <f t="shared" ref="J26" si="32">H26+I26</f>
        <v>5</v>
      </c>
      <c r="K26" s="36" t="str">
        <f t="shared" ref="K26" si="33">IF(J26&lt;=4,"Bajo",IF(J26=5,"Medio",IF(J26=6,"Alto",IF(J26=7,"Alto",IF(J26&gt;=8,"Extremo")))))</f>
        <v>Medio</v>
      </c>
      <c r="L26" s="30" t="s">
        <v>50</v>
      </c>
      <c r="M26" s="30" t="s">
        <v>50</v>
      </c>
      <c r="N26" s="32"/>
      <c r="O26" s="33"/>
      <c r="P26" s="33"/>
      <c r="Q26" s="33" t="s">
        <v>50</v>
      </c>
      <c r="R26" s="34"/>
      <c r="S26" s="50" t="s">
        <v>188</v>
      </c>
      <c r="T26" s="35">
        <v>1</v>
      </c>
      <c r="U26" s="35">
        <v>3</v>
      </c>
      <c r="V26" s="33">
        <f t="shared" si="28"/>
        <v>4</v>
      </c>
      <c r="W26" s="37" t="str">
        <f t="shared" ref="W26" si="34">IF(V26&lt;=4,"Bajo",IF(V26=5,"Medio",IF(V26=6,"Alto",IF(V26=7,"Alto",IF(V26&gt;=8,"Extremo")))))</f>
        <v>Bajo</v>
      </c>
      <c r="X26" s="35" t="s">
        <v>52</v>
      </c>
      <c r="Y26" s="53" t="s">
        <v>189</v>
      </c>
      <c r="Z26" s="35" t="s">
        <v>190</v>
      </c>
      <c r="AA26" s="35" t="s">
        <v>169</v>
      </c>
      <c r="AB26" s="35" t="s">
        <v>191</v>
      </c>
      <c r="AC26" s="54" t="s">
        <v>117</v>
      </c>
    </row>
    <row r="27" spans="1:29" ht="135.75" customHeight="1">
      <c r="A27" s="62">
        <v>20</v>
      </c>
      <c r="B27" s="63" t="s">
        <v>118</v>
      </c>
      <c r="C27" s="63" t="s">
        <v>45</v>
      </c>
      <c r="D27" s="63" t="s">
        <v>119</v>
      </c>
      <c r="E27" s="63" t="s">
        <v>47</v>
      </c>
      <c r="F27" s="64" t="s">
        <v>192</v>
      </c>
      <c r="G27" s="64" t="s">
        <v>193</v>
      </c>
      <c r="H27" s="52">
        <v>2</v>
      </c>
      <c r="I27" s="62">
        <v>3</v>
      </c>
      <c r="J27" s="65">
        <f t="shared" ref="J27" si="35">H27+I27</f>
        <v>5</v>
      </c>
      <c r="K27" s="66" t="str">
        <f t="shared" ref="K27" si="36">IF(J27&lt;=4,"Bajo",IF(J27=5,"Medio",IF(J27=6,"Alto",IF(J27=7,"Alto",IF(J27&gt;=8,"Extremo")))))</f>
        <v>Medio</v>
      </c>
      <c r="L27" s="62"/>
      <c r="M27" s="62" t="s">
        <v>50</v>
      </c>
      <c r="N27" s="67"/>
      <c r="O27" s="65"/>
      <c r="P27" s="65"/>
      <c r="R27" s="65" t="s">
        <v>50</v>
      </c>
      <c r="S27" s="64" t="s">
        <v>194</v>
      </c>
      <c r="T27" s="52">
        <v>1</v>
      </c>
      <c r="U27" s="52">
        <v>3</v>
      </c>
      <c r="V27" s="65">
        <f t="shared" si="28"/>
        <v>4</v>
      </c>
      <c r="W27" s="68" t="str">
        <f t="shared" ref="W27" si="37">IF(V27&lt;=4,"Bajo",IF(V27=5,"Medio",IF(V27=6,"Alto",IF(V27=7,"Alto",IF(V27&gt;=8,"Extremo")))))</f>
        <v>Bajo</v>
      </c>
      <c r="X27" s="52" t="s">
        <v>52</v>
      </c>
      <c r="Y27" s="69" t="s">
        <v>189</v>
      </c>
      <c r="Z27" s="52" t="s">
        <v>195</v>
      </c>
      <c r="AA27" s="52" t="s">
        <v>196</v>
      </c>
      <c r="AB27" s="52" t="s">
        <v>197</v>
      </c>
      <c r="AC27" s="70" t="s">
        <v>198</v>
      </c>
    </row>
    <row r="28" spans="1:29" ht="133.5" customHeight="1">
      <c r="A28" s="30">
        <v>21</v>
      </c>
      <c r="B28" s="31" t="s">
        <v>118</v>
      </c>
      <c r="C28" s="31" t="s">
        <v>45</v>
      </c>
      <c r="D28" s="31" t="s">
        <v>119</v>
      </c>
      <c r="E28" s="31" t="s">
        <v>47</v>
      </c>
      <c r="F28" s="50" t="s">
        <v>199</v>
      </c>
      <c r="G28" s="50" t="s">
        <v>200</v>
      </c>
      <c r="H28" s="35">
        <v>3</v>
      </c>
      <c r="I28" s="30">
        <v>2</v>
      </c>
      <c r="J28" s="30">
        <f t="shared" ref="J28" si="38">H28+I28</f>
        <v>5</v>
      </c>
      <c r="K28" s="71" t="str">
        <f t="shared" ref="K28" si="39">IF(J28&lt;=4,"Bajo",IF(J28=5,"Medio",IF(J28=6,"Alto",IF(J28=7,"Alto",IF(J28&gt;=8,"Extremo")))))</f>
        <v>Medio</v>
      </c>
      <c r="L28" s="30"/>
      <c r="M28" s="30" t="s">
        <v>50</v>
      </c>
      <c r="N28" s="30"/>
      <c r="O28" s="30"/>
      <c r="P28" s="30"/>
      <c r="Q28" s="30" t="s">
        <v>50</v>
      </c>
      <c r="R28" s="30"/>
      <c r="S28" s="50" t="s">
        <v>201</v>
      </c>
      <c r="T28" s="35">
        <v>1</v>
      </c>
      <c r="U28" s="35">
        <v>2</v>
      </c>
      <c r="V28" s="30">
        <f t="shared" si="28"/>
        <v>3</v>
      </c>
      <c r="W28" s="72" t="str">
        <f t="shared" ref="W28" si="40">IF(V28&lt;=4,"Bajo",IF(V28=5,"Medio",IF(V28=6,"Alto",IF(V28=7,"Alto",IF(V28&gt;=8,"Extremo")))))</f>
        <v>Bajo</v>
      </c>
      <c r="X28" s="35" t="s">
        <v>86</v>
      </c>
      <c r="Y28" s="53" t="s">
        <v>202</v>
      </c>
      <c r="Z28" s="35" t="s">
        <v>190</v>
      </c>
      <c r="AA28" s="35" t="s">
        <v>169</v>
      </c>
      <c r="AB28" s="35" t="s">
        <v>203</v>
      </c>
      <c r="AC28" s="35" t="s">
        <v>156</v>
      </c>
    </row>
    <row r="29" spans="1:29" ht="112.5" customHeight="1">
      <c r="A29" s="30">
        <v>22</v>
      </c>
      <c r="B29" s="31" t="s">
        <v>118</v>
      </c>
      <c r="C29" s="31" t="s">
        <v>45</v>
      </c>
      <c r="D29" s="31" t="s">
        <v>119</v>
      </c>
      <c r="E29" s="31" t="s">
        <v>47</v>
      </c>
      <c r="F29" s="50" t="s">
        <v>204</v>
      </c>
      <c r="G29" s="50" t="s">
        <v>205</v>
      </c>
      <c r="H29" s="35">
        <v>2</v>
      </c>
      <c r="I29" s="30">
        <v>3</v>
      </c>
      <c r="J29" s="30">
        <f t="shared" ref="J29" si="41">H29+I29</f>
        <v>5</v>
      </c>
      <c r="K29" s="71" t="str">
        <f t="shared" ref="K29" si="42">IF(J29&lt;=4,"Bajo",IF(J29=5,"Medio",IF(J29=6,"Alto",IF(J29=7,"Alto",IF(J29&gt;=8,"Extremo")))))</f>
        <v>Medio</v>
      </c>
      <c r="L29" s="30"/>
      <c r="M29" s="30" t="s">
        <v>50</v>
      </c>
      <c r="N29" s="30"/>
      <c r="O29" s="30"/>
      <c r="P29" s="30"/>
      <c r="Q29" s="30" t="s">
        <v>50</v>
      </c>
      <c r="R29" s="30"/>
      <c r="S29" s="50" t="s">
        <v>206</v>
      </c>
      <c r="T29" s="35">
        <v>1</v>
      </c>
      <c r="U29" s="35">
        <v>2</v>
      </c>
      <c r="V29" s="30">
        <f t="shared" si="28"/>
        <v>3</v>
      </c>
      <c r="W29" s="72" t="str">
        <f t="shared" ref="W29" si="43">IF(V29&lt;=4,"Bajo",IF(V29=5,"Medio",IF(V29=6,"Alto",IF(V29=7,"Alto",IF(V29&gt;=8,"Extremo")))))</f>
        <v>Bajo</v>
      </c>
      <c r="X29" s="35" t="s">
        <v>52</v>
      </c>
      <c r="Y29" s="53" t="s">
        <v>202</v>
      </c>
      <c r="Z29" s="35" t="s">
        <v>190</v>
      </c>
      <c r="AA29" s="35" t="s">
        <v>169</v>
      </c>
      <c r="AB29" s="35" t="s">
        <v>207</v>
      </c>
      <c r="AC29" s="35" t="s">
        <v>156</v>
      </c>
    </row>
    <row r="30" spans="1:29" ht="118.5" customHeight="1">
      <c r="A30" s="30">
        <v>23</v>
      </c>
      <c r="B30" s="31" t="s">
        <v>118</v>
      </c>
      <c r="C30" s="31" t="s">
        <v>45</v>
      </c>
      <c r="D30" s="31" t="s">
        <v>119</v>
      </c>
      <c r="E30" s="31" t="s">
        <v>47</v>
      </c>
      <c r="F30" s="50" t="s">
        <v>208</v>
      </c>
      <c r="G30" s="50" t="s">
        <v>209</v>
      </c>
      <c r="H30" s="35">
        <v>2</v>
      </c>
      <c r="I30" s="30">
        <v>3</v>
      </c>
      <c r="J30" s="30">
        <f t="shared" ref="J30" si="44">H30+I30</f>
        <v>5</v>
      </c>
      <c r="K30" s="71" t="str">
        <f t="shared" ref="K30" si="45">IF(J30&lt;=4,"Bajo",IF(J30=5,"Medio",IF(J30=6,"Alto",IF(J30=7,"Alto",IF(J30&gt;=8,"Extremo")))))</f>
        <v>Medio</v>
      </c>
      <c r="L30" s="30"/>
      <c r="M30" s="30" t="s">
        <v>50</v>
      </c>
      <c r="N30" s="30"/>
      <c r="O30" s="30"/>
      <c r="P30" s="30"/>
      <c r="Q30" s="30" t="s">
        <v>50</v>
      </c>
      <c r="R30" s="30" t="s">
        <v>50</v>
      </c>
      <c r="S30" s="50" t="s">
        <v>210</v>
      </c>
      <c r="T30" s="35">
        <v>1</v>
      </c>
      <c r="U30" s="35">
        <v>2</v>
      </c>
      <c r="V30" s="30">
        <f t="shared" si="28"/>
        <v>3</v>
      </c>
      <c r="W30" s="72" t="str">
        <f t="shared" ref="W30" si="46">IF(V30&lt;=4,"Bajo",IF(V30=5,"Medio",IF(V30=6,"Alto",IF(V30=7,"Alto",IF(V30&gt;=8,"Extremo")))))</f>
        <v>Bajo</v>
      </c>
      <c r="X30" s="35" t="s">
        <v>52</v>
      </c>
      <c r="Y30" s="53" t="s">
        <v>202</v>
      </c>
      <c r="Z30" s="35" t="s">
        <v>190</v>
      </c>
      <c r="AA30" s="35" t="s">
        <v>169</v>
      </c>
      <c r="AB30" s="35" t="s">
        <v>211</v>
      </c>
      <c r="AC30" s="35" t="s">
        <v>212</v>
      </c>
    </row>
    <row r="31" spans="1:29" ht="126.75" customHeight="1">
      <c r="A31" s="30">
        <v>24</v>
      </c>
      <c r="B31" s="31" t="s">
        <v>118</v>
      </c>
      <c r="C31" s="31" t="s">
        <v>92</v>
      </c>
      <c r="D31" s="31" t="s">
        <v>119</v>
      </c>
      <c r="E31" s="31" t="s">
        <v>47</v>
      </c>
      <c r="F31" s="50" t="s">
        <v>213</v>
      </c>
      <c r="G31" s="50" t="s">
        <v>214</v>
      </c>
      <c r="H31" s="35">
        <v>1</v>
      </c>
      <c r="I31" s="30">
        <v>3</v>
      </c>
      <c r="J31" s="30">
        <f t="shared" ref="J31" si="47">H31+I31</f>
        <v>4</v>
      </c>
      <c r="K31" s="71" t="str">
        <f t="shared" ref="K31" si="48">IF(J31&lt;=4,"Bajo",IF(J31=5,"Medio",IF(J31=6,"Alto",IF(J31=7,"Alto",IF(J31&gt;=8,"Extremo")))))</f>
        <v>Bajo</v>
      </c>
      <c r="L31" s="30" t="s">
        <v>50</v>
      </c>
      <c r="M31" s="30"/>
      <c r="N31" s="30"/>
      <c r="O31" s="30"/>
      <c r="P31" s="30"/>
      <c r="Q31" s="30"/>
      <c r="R31" s="30" t="s">
        <v>50</v>
      </c>
      <c r="S31" s="50" t="s">
        <v>215</v>
      </c>
      <c r="T31" s="35">
        <v>1</v>
      </c>
      <c r="U31" s="35">
        <v>2</v>
      </c>
      <c r="V31" s="30">
        <f t="shared" si="28"/>
        <v>3</v>
      </c>
      <c r="W31" s="72" t="str">
        <f t="shared" ref="W31" si="49">IF(V31&lt;=4,"Bajo",IF(V31=5,"Medio",IF(V31=6,"Alto",IF(V31=7,"Alto",IF(V31&gt;=8,"Extremo")))))</f>
        <v>Bajo</v>
      </c>
      <c r="X31" s="35" t="s">
        <v>52</v>
      </c>
      <c r="Y31" s="53" t="s">
        <v>202</v>
      </c>
      <c r="Z31" s="35" t="s">
        <v>190</v>
      </c>
      <c r="AA31" s="35" t="s">
        <v>169</v>
      </c>
      <c r="AB31" s="35" t="s">
        <v>216</v>
      </c>
      <c r="AC31" s="35" t="s">
        <v>156</v>
      </c>
    </row>
    <row r="32" spans="1:29" ht="257.25" customHeight="1">
      <c r="A32" s="30">
        <v>25</v>
      </c>
      <c r="B32" s="31" t="s">
        <v>118</v>
      </c>
      <c r="C32" s="31" t="s">
        <v>45</v>
      </c>
      <c r="D32" s="31" t="s">
        <v>119</v>
      </c>
      <c r="E32" s="31" t="s">
        <v>47</v>
      </c>
      <c r="F32" s="50" t="s">
        <v>217</v>
      </c>
      <c r="G32" s="50" t="s">
        <v>218</v>
      </c>
      <c r="H32" s="35">
        <v>2</v>
      </c>
      <c r="I32" s="30">
        <v>3</v>
      </c>
      <c r="J32" s="30">
        <f t="shared" ref="J32" si="50">H32+I32</f>
        <v>5</v>
      </c>
      <c r="K32" s="71" t="str">
        <f t="shared" ref="K32" si="51">IF(J32&lt;=4,"Bajo",IF(J32=5,"Medio",IF(J32=6,"Alto",IF(J32=7,"Alto",IF(J32&gt;=8,"Extremo")))))</f>
        <v>Medio</v>
      </c>
      <c r="L32" s="30"/>
      <c r="M32" s="30" t="s">
        <v>50</v>
      </c>
      <c r="N32" s="30"/>
      <c r="O32" s="30"/>
      <c r="P32" s="30"/>
      <c r="Q32" s="30" t="s">
        <v>50</v>
      </c>
      <c r="R32" s="30" t="s">
        <v>50</v>
      </c>
      <c r="S32" s="50" t="s">
        <v>219</v>
      </c>
      <c r="T32" s="35">
        <v>1</v>
      </c>
      <c r="U32" s="35">
        <v>2</v>
      </c>
      <c r="V32" s="30">
        <f>T32+U32</f>
        <v>3</v>
      </c>
      <c r="W32" s="72" t="str">
        <f t="shared" ref="W32" si="52">IF(V32&lt;=4,"Bajo",IF(V32=5,"Medio",IF(V32=6,"Alto",IF(V32=7,"Alto",IF(V32&gt;=8,"Extremo")))))</f>
        <v>Bajo</v>
      </c>
      <c r="X32" s="35" t="s">
        <v>52</v>
      </c>
      <c r="Y32" s="53" t="s">
        <v>202</v>
      </c>
      <c r="Z32" s="35" t="s">
        <v>190</v>
      </c>
      <c r="AA32" s="35" t="s">
        <v>169</v>
      </c>
      <c r="AB32" s="35" t="s">
        <v>220</v>
      </c>
      <c r="AC32" s="35" t="s">
        <v>156</v>
      </c>
    </row>
    <row r="33" spans="1:29" ht="162.75" customHeight="1">
      <c r="A33" s="30">
        <v>26</v>
      </c>
      <c r="B33" s="31" t="s">
        <v>118</v>
      </c>
      <c r="C33" s="31" t="s">
        <v>92</v>
      </c>
      <c r="D33" s="31" t="s">
        <v>119</v>
      </c>
      <c r="E33" s="31" t="s">
        <v>47</v>
      </c>
      <c r="F33" s="50" t="s">
        <v>221</v>
      </c>
      <c r="G33" s="50" t="s">
        <v>222</v>
      </c>
      <c r="H33" s="35">
        <v>2</v>
      </c>
      <c r="I33" s="30">
        <v>3</v>
      </c>
      <c r="J33" s="30">
        <f t="shared" ref="J33" si="53">H33+I33</f>
        <v>5</v>
      </c>
      <c r="K33" s="71" t="str">
        <f t="shared" ref="K33" si="54">IF(J33&lt;=4,"Bajo",IF(J33=5,"Medio",IF(J33=6,"Alto",IF(J33=7,"Alto",IF(J33&gt;=8,"Extremo")))))</f>
        <v>Medio</v>
      </c>
      <c r="L33" s="30"/>
      <c r="M33" s="30" t="s">
        <v>50</v>
      </c>
      <c r="N33" s="30"/>
      <c r="O33" s="30"/>
      <c r="P33" s="30"/>
      <c r="Q33" s="30" t="s">
        <v>50</v>
      </c>
      <c r="R33" s="30"/>
      <c r="S33" s="73" t="s">
        <v>223</v>
      </c>
      <c r="T33" s="35">
        <v>1</v>
      </c>
      <c r="U33" s="35">
        <v>2</v>
      </c>
      <c r="V33" s="30">
        <f t="shared" si="28"/>
        <v>3</v>
      </c>
      <c r="W33" s="72" t="str">
        <f t="shared" ref="W33" si="55">IF(V33&lt;=4,"Bajo",IF(V33=5,"Medio",IF(V33=6,"Alto",IF(V33=7,"Alto",IF(V33&gt;=8,"Extremo")))))</f>
        <v>Bajo</v>
      </c>
      <c r="X33" s="35" t="s">
        <v>52</v>
      </c>
      <c r="Y33" s="53" t="s">
        <v>224</v>
      </c>
      <c r="Z33" s="35" t="s">
        <v>225</v>
      </c>
      <c r="AA33" s="35" t="s">
        <v>226</v>
      </c>
      <c r="AB33" s="35" t="s">
        <v>227</v>
      </c>
      <c r="AC33" s="35" t="s">
        <v>156</v>
      </c>
    </row>
  </sheetData>
  <autoFilter ref="A7:AC25" xr:uid="{00000000-0001-0000-0000-000000000000}"/>
  <mergeCells count="22">
    <mergeCell ref="L3:N3"/>
    <mergeCell ref="L4:N4"/>
    <mergeCell ref="A1:N1"/>
    <mergeCell ref="A2:N2"/>
    <mergeCell ref="T2:AC4"/>
    <mergeCell ref="A4:E4"/>
    <mergeCell ref="F3:K3"/>
    <mergeCell ref="F4:K4"/>
    <mergeCell ref="A3:E3"/>
    <mergeCell ref="O2:R3"/>
    <mergeCell ref="S1:S4"/>
    <mergeCell ref="T1:Z1"/>
    <mergeCell ref="AA1:AC1"/>
    <mergeCell ref="AB6:AC6"/>
    <mergeCell ref="H6:K6"/>
    <mergeCell ref="A6:G6"/>
    <mergeCell ref="N6:S6"/>
    <mergeCell ref="Z6:AA6"/>
    <mergeCell ref="T6:W6"/>
    <mergeCell ref="X6:X7"/>
    <mergeCell ref="Y6:Y7"/>
    <mergeCell ref="L6:M6"/>
  </mergeCells>
  <conditionalFormatting sqref="I8:I33 Y17:AB20">
    <cfRule type="expression" dxfId="6" priority="6" stopIfTrue="1">
      <formula>"""bajo"""</formula>
    </cfRule>
  </conditionalFormatting>
  <conditionalFormatting sqref="Y8:Y11 Y13 Y16 Y23:Y24 AA23:AB24">
    <cfRule type="expression" dxfId="5" priority="27" stopIfTrue="1">
      <formula>"""bajo"""</formula>
    </cfRule>
  </conditionalFormatting>
  <conditionalFormatting sqref="Y21 AA21:AB21">
    <cfRule type="expression" dxfId="4" priority="5" stopIfTrue="1">
      <formula>"""bajo"""</formula>
    </cfRule>
  </conditionalFormatting>
  <conditionalFormatting sqref="Y25:AA33">
    <cfRule type="expression" dxfId="3" priority="1" stopIfTrue="1">
      <formula>"""bajo"""</formula>
    </cfRule>
  </conditionalFormatting>
  <conditionalFormatting sqref="Z11">
    <cfRule type="expression" dxfId="2" priority="4" stopIfTrue="1">
      <formula>"""bajo"""</formula>
    </cfRule>
  </conditionalFormatting>
  <conditionalFormatting sqref="AA8:AA11">
    <cfRule type="expression" dxfId="1" priority="2" stopIfTrue="1">
      <formula>"""bajo"""</formula>
    </cfRule>
  </conditionalFormatting>
  <conditionalFormatting sqref="AA15">
    <cfRule type="expression" dxfId="0" priority="17" stopIfTrue="1">
      <formula>"""bajo"""</formula>
    </cfRule>
  </conditionalFormatting>
  <dataValidations count="7">
    <dataValidation type="list" allowBlank="1" showInputMessage="1" showErrorMessage="1" sqref="X8:X33" xr:uid="{00000000-0002-0000-0000-000001000000}">
      <formula1>AFECTACION</formula1>
    </dataValidation>
    <dataValidation type="list" allowBlank="1" showInputMessage="1" showErrorMessage="1" sqref="B8:B33" xr:uid="{00000000-0002-0000-0000-000002000000}">
      <formula1>CLASE</formula1>
    </dataValidation>
    <dataValidation type="list" allowBlank="1" showInputMessage="1" showErrorMessage="1" sqref="C8:C33" xr:uid="{00000000-0002-0000-0000-000003000000}">
      <formula1>FUENTE</formula1>
    </dataValidation>
    <dataValidation type="list" allowBlank="1" showInputMessage="1" showErrorMessage="1" sqref="D8:D33" xr:uid="{00000000-0002-0000-0000-000004000000}">
      <formula1>ETAPA</formula1>
    </dataValidation>
    <dataValidation type="list" allowBlank="1" showInputMessage="1" showErrorMessage="1" sqref="E8:E33" xr:uid="{00000000-0002-0000-0000-000005000000}">
      <formula1>TIPO</formula1>
    </dataValidation>
    <dataValidation type="list" allowBlank="1" showInputMessage="1" showErrorMessage="1" sqref="I8:I33" xr:uid="{00000000-0002-0000-0000-000006000000}">
      <formula1>IMPACTO</formula1>
    </dataValidation>
    <dataValidation type="list" allowBlank="1" showInputMessage="1" showErrorMessage="1" sqref="H8:H33" xr:uid="{00000000-0002-0000-0000-000007000000}">
      <formula1>PROBABILIDAD</formula1>
    </dataValidation>
  </dataValidations>
  <pageMargins left="0.39370078740157483" right="0.39370078740157483" top="0.39370078740157483" bottom="0.59055118110236227" header="0.27559055118110237" footer="0.27559055118110237"/>
  <pageSetup scale="54"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ignoredErrors>
    <ignoredError sqref="V22"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2" zoomScaleNormal="100" zoomScaleSheetLayoutView="100" workbookViewId="0">
      <selection activeCell="E20" sqref="E20:K20"/>
    </sheetView>
  </sheetViews>
  <sheetFormatPr defaultColWidth="11.42578125" defaultRowHeight="9.9499999999999993"/>
  <cols>
    <col min="1" max="1" width="11.85546875" style="26" customWidth="1"/>
    <col min="2" max="2" width="4.5703125" style="26" customWidth="1"/>
    <col min="3" max="6" width="8" style="26" customWidth="1"/>
    <col min="7" max="7" width="9.7109375" style="26" customWidth="1"/>
    <col min="8" max="11" width="8" style="26" customWidth="1"/>
    <col min="12" max="16384" width="11.42578125" style="26"/>
  </cols>
  <sheetData>
    <row r="1" spans="1:11" ht="11.25" customHeight="1">
      <c r="A1" s="111" t="s">
        <v>0</v>
      </c>
      <c r="B1" s="112"/>
      <c r="C1" s="112"/>
      <c r="D1" s="112"/>
      <c r="E1" s="112"/>
      <c r="F1" s="112"/>
      <c r="G1" s="112"/>
      <c r="H1" s="112"/>
      <c r="I1" s="113"/>
      <c r="J1" s="114"/>
      <c r="K1" s="115"/>
    </row>
    <row r="2" spans="1:11" ht="14.25" customHeight="1">
      <c r="A2" s="120" t="s">
        <v>3</v>
      </c>
      <c r="B2" s="121"/>
      <c r="C2" s="121"/>
      <c r="D2" s="121"/>
      <c r="E2" s="121"/>
      <c r="F2" s="121"/>
      <c r="G2" s="121"/>
      <c r="H2" s="121"/>
      <c r="I2" s="122"/>
      <c r="J2" s="116"/>
      <c r="K2" s="117"/>
    </row>
    <row r="3" spans="1:11" ht="11.25" customHeight="1">
      <c r="A3" s="111" t="s">
        <v>6</v>
      </c>
      <c r="B3" s="113"/>
      <c r="C3" s="112" t="s">
        <v>7</v>
      </c>
      <c r="D3" s="112"/>
      <c r="E3" s="112"/>
      <c r="F3" s="112"/>
      <c r="G3" s="112"/>
      <c r="H3" s="111" t="s">
        <v>8</v>
      </c>
      <c r="I3" s="113"/>
      <c r="J3" s="116"/>
      <c r="K3" s="117"/>
    </row>
    <row r="4" spans="1:11" ht="14.25" customHeight="1">
      <c r="A4" s="120" t="s">
        <v>9</v>
      </c>
      <c r="B4" s="122"/>
      <c r="C4" s="121" t="s">
        <v>10</v>
      </c>
      <c r="D4" s="121"/>
      <c r="E4" s="121"/>
      <c r="F4" s="121"/>
      <c r="G4" s="121"/>
      <c r="H4" s="120">
        <v>3</v>
      </c>
      <c r="I4" s="122"/>
      <c r="J4" s="118"/>
      <c r="K4" s="119"/>
    </row>
    <row r="5" spans="1:11" ht="6" customHeight="1"/>
    <row r="6" spans="1:11" ht="10.5">
      <c r="A6" s="27" t="s">
        <v>228</v>
      </c>
    </row>
    <row r="7" spans="1:11" ht="3" customHeight="1"/>
    <row r="8" spans="1:11" ht="16.5" customHeight="1">
      <c r="A8" s="106" t="s">
        <v>229</v>
      </c>
      <c r="B8" s="106"/>
      <c r="C8" s="106"/>
      <c r="D8" s="106"/>
      <c r="E8" s="106"/>
      <c r="F8" s="106"/>
      <c r="G8" s="106"/>
      <c r="H8" s="106"/>
      <c r="I8" s="106"/>
      <c r="J8" s="106"/>
      <c r="K8" s="106"/>
    </row>
    <row r="9" spans="1:11" ht="16.5" customHeight="1">
      <c r="A9" s="106"/>
      <c r="B9" s="106"/>
      <c r="C9" s="106"/>
      <c r="D9" s="106"/>
      <c r="E9" s="106"/>
      <c r="F9" s="106"/>
      <c r="G9" s="106"/>
      <c r="H9" s="106"/>
      <c r="I9" s="106"/>
      <c r="J9" s="106"/>
      <c r="K9" s="106"/>
    </row>
    <row r="10" spans="1:11" ht="3" customHeight="1">
      <c r="A10" s="29"/>
      <c r="B10" s="29"/>
      <c r="C10" s="29"/>
      <c r="D10" s="29"/>
      <c r="E10" s="29"/>
      <c r="F10" s="29"/>
      <c r="G10" s="29"/>
      <c r="H10" s="29"/>
      <c r="I10" s="29"/>
      <c r="J10" s="29"/>
      <c r="K10" s="29"/>
    </row>
    <row r="11" spans="1:11" ht="18" customHeight="1">
      <c r="A11" s="106" t="s">
        <v>230</v>
      </c>
      <c r="B11" s="106"/>
      <c r="C11" s="106"/>
      <c r="D11" s="106"/>
      <c r="E11" s="106"/>
      <c r="F11" s="106"/>
      <c r="G11" s="106"/>
      <c r="H11" s="106"/>
      <c r="I11" s="106"/>
      <c r="J11" s="106"/>
      <c r="K11" s="106"/>
    </row>
    <row r="12" spans="1:11" ht="18" customHeight="1">
      <c r="A12" s="106"/>
      <c r="B12" s="106"/>
      <c r="C12" s="106"/>
      <c r="D12" s="106"/>
      <c r="E12" s="106"/>
      <c r="F12" s="106"/>
      <c r="G12" s="106"/>
      <c r="H12" s="106"/>
      <c r="I12" s="106"/>
      <c r="J12" s="106"/>
      <c r="K12" s="106"/>
    </row>
    <row r="13" spans="1:11" ht="5.25" customHeight="1">
      <c r="A13" s="28"/>
      <c r="B13" s="28"/>
      <c r="C13" s="28"/>
      <c r="D13" s="28"/>
      <c r="E13" s="28"/>
      <c r="F13" s="28"/>
      <c r="G13" s="28"/>
      <c r="H13" s="28"/>
      <c r="I13" s="28"/>
      <c r="J13" s="28"/>
      <c r="K13" s="28"/>
    </row>
    <row r="14" spans="1:11" ht="10.5">
      <c r="A14" s="105" t="s">
        <v>231</v>
      </c>
      <c r="B14" s="105"/>
      <c r="C14" s="105"/>
      <c r="D14" s="105"/>
      <c r="E14" s="105" t="s">
        <v>232</v>
      </c>
      <c r="F14" s="105"/>
      <c r="G14" s="105"/>
      <c r="H14" s="105"/>
      <c r="I14" s="105"/>
      <c r="J14" s="105"/>
      <c r="K14" s="105"/>
    </row>
    <row r="15" spans="1:11" s="9" customFormat="1" ht="15" customHeight="1">
      <c r="A15" s="110" t="s">
        <v>12</v>
      </c>
      <c r="B15" s="104" t="s">
        <v>21</v>
      </c>
      <c r="C15" s="104"/>
      <c r="D15" s="104"/>
      <c r="E15" s="102" t="s">
        <v>233</v>
      </c>
      <c r="F15" s="102"/>
      <c r="G15" s="102"/>
      <c r="H15" s="102"/>
      <c r="I15" s="102"/>
      <c r="J15" s="102"/>
      <c r="K15" s="102"/>
    </row>
    <row r="16" spans="1:11" s="9" customFormat="1">
      <c r="A16" s="110"/>
      <c r="B16" s="104" t="s">
        <v>22</v>
      </c>
      <c r="C16" s="104"/>
      <c r="D16" s="104"/>
      <c r="E16" s="102" t="s">
        <v>234</v>
      </c>
      <c r="F16" s="102"/>
      <c r="G16" s="102"/>
      <c r="H16" s="102"/>
      <c r="I16" s="102"/>
      <c r="J16" s="102"/>
      <c r="K16" s="102"/>
    </row>
    <row r="17" spans="1:11" s="9" customFormat="1">
      <c r="A17" s="110"/>
      <c r="B17" s="104" t="s">
        <v>23</v>
      </c>
      <c r="C17" s="104"/>
      <c r="D17" s="104"/>
      <c r="E17" s="102" t="s">
        <v>234</v>
      </c>
      <c r="F17" s="102"/>
      <c r="G17" s="102"/>
      <c r="H17" s="102"/>
      <c r="I17" s="102"/>
      <c r="J17" s="102"/>
      <c r="K17" s="102"/>
    </row>
    <row r="18" spans="1:11" s="9" customFormat="1">
      <c r="A18" s="110"/>
      <c r="B18" s="104" t="s">
        <v>24</v>
      </c>
      <c r="C18" s="104"/>
      <c r="D18" s="104"/>
      <c r="E18" s="102" t="s">
        <v>234</v>
      </c>
      <c r="F18" s="102"/>
      <c r="G18" s="102"/>
      <c r="H18" s="102"/>
      <c r="I18" s="102"/>
      <c r="J18" s="102"/>
      <c r="K18" s="102"/>
    </row>
    <row r="19" spans="1:11" s="9" customFormat="1">
      <c r="A19" s="110"/>
      <c r="B19" s="104" t="s">
        <v>25</v>
      </c>
      <c r="C19" s="104"/>
      <c r="D19" s="104"/>
      <c r="E19" s="102" t="s">
        <v>234</v>
      </c>
      <c r="F19" s="102"/>
      <c r="G19" s="102"/>
      <c r="H19" s="102"/>
      <c r="I19" s="102"/>
      <c r="J19" s="102"/>
      <c r="K19" s="102"/>
    </row>
    <row r="20" spans="1:11" s="9" customFormat="1" ht="35.25" customHeight="1">
      <c r="A20" s="110"/>
      <c r="B20" s="104" t="s">
        <v>235</v>
      </c>
      <c r="C20" s="104"/>
      <c r="D20" s="104"/>
      <c r="E20" s="102" t="s">
        <v>236</v>
      </c>
      <c r="F20" s="102"/>
      <c r="G20" s="102"/>
      <c r="H20" s="102"/>
      <c r="I20" s="102"/>
      <c r="J20" s="102"/>
      <c r="K20" s="102"/>
    </row>
    <row r="21" spans="1:11" s="9" customFormat="1" ht="33" customHeight="1">
      <c r="A21" s="110"/>
      <c r="B21" s="104" t="s">
        <v>237</v>
      </c>
      <c r="C21" s="104"/>
      <c r="D21" s="104"/>
      <c r="E21" s="102" t="s">
        <v>238</v>
      </c>
      <c r="F21" s="102"/>
      <c r="G21" s="102"/>
      <c r="H21" s="102"/>
      <c r="I21" s="102"/>
      <c r="J21" s="102"/>
      <c r="K21" s="102"/>
    </row>
    <row r="22" spans="1:11" s="9" customFormat="1" ht="21.75" customHeight="1">
      <c r="A22" s="103" t="s">
        <v>13</v>
      </c>
      <c r="B22" s="104" t="s">
        <v>28</v>
      </c>
      <c r="C22" s="104"/>
      <c r="D22" s="104"/>
      <c r="E22" s="102" t="s">
        <v>239</v>
      </c>
      <c r="F22" s="102"/>
      <c r="G22" s="102"/>
      <c r="H22" s="102"/>
      <c r="I22" s="102"/>
      <c r="J22" s="102"/>
      <c r="K22" s="102"/>
    </row>
    <row r="23" spans="1:11" s="9" customFormat="1" ht="24" customHeight="1">
      <c r="A23" s="103"/>
      <c r="B23" s="104" t="s">
        <v>29</v>
      </c>
      <c r="C23" s="104"/>
      <c r="D23" s="104"/>
      <c r="E23" s="102" t="s">
        <v>240</v>
      </c>
      <c r="F23" s="102"/>
      <c r="G23" s="102"/>
      <c r="H23" s="102"/>
      <c r="I23" s="102"/>
      <c r="J23" s="102"/>
      <c r="K23" s="102"/>
    </row>
    <row r="24" spans="1:11" s="9" customFormat="1" ht="21" customHeight="1">
      <c r="A24" s="103"/>
      <c r="B24" s="104" t="s">
        <v>30</v>
      </c>
      <c r="C24" s="104"/>
      <c r="D24" s="104"/>
      <c r="E24" s="102" t="s">
        <v>241</v>
      </c>
      <c r="F24" s="102"/>
      <c r="G24" s="102"/>
      <c r="H24" s="102"/>
      <c r="I24" s="102"/>
      <c r="J24" s="102"/>
      <c r="K24" s="102"/>
    </row>
    <row r="25" spans="1:11" s="9" customFormat="1">
      <c r="A25" s="103"/>
      <c r="B25" s="104" t="s">
        <v>31</v>
      </c>
      <c r="C25" s="104"/>
      <c r="D25" s="104"/>
      <c r="E25" s="102" t="s">
        <v>242</v>
      </c>
      <c r="F25" s="102"/>
      <c r="G25" s="102"/>
      <c r="H25" s="102"/>
      <c r="I25" s="102"/>
      <c r="J25" s="102"/>
      <c r="K25" s="102"/>
    </row>
    <row r="26" spans="1:11" s="9" customFormat="1" ht="12.75" customHeight="1">
      <c r="A26" s="103" t="s">
        <v>14</v>
      </c>
      <c r="B26" s="104" t="s">
        <v>32</v>
      </c>
      <c r="C26" s="104"/>
      <c r="D26" s="104"/>
      <c r="E26" s="102" t="s">
        <v>243</v>
      </c>
      <c r="F26" s="102"/>
      <c r="G26" s="102"/>
      <c r="H26" s="102"/>
      <c r="I26" s="102"/>
      <c r="J26" s="102"/>
      <c r="K26" s="102"/>
    </row>
    <row r="27" spans="1:11" s="9" customFormat="1" ht="12.75" customHeight="1">
      <c r="A27" s="103"/>
      <c r="B27" s="104" t="s">
        <v>33</v>
      </c>
      <c r="C27" s="104"/>
      <c r="D27" s="104"/>
      <c r="E27" s="102"/>
      <c r="F27" s="102"/>
      <c r="G27" s="102"/>
      <c r="H27" s="102"/>
      <c r="I27" s="102"/>
      <c r="J27" s="102"/>
      <c r="K27" s="102"/>
    </row>
    <row r="28" spans="1:11" s="9" customFormat="1" ht="10.5" customHeight="1">
      <c r="A28" s="103" t="s">
        <v>15</v>
      </c>
      <c r="B28" s="104" t="s">
        <v>34</v>
      </c>
      <c r="C28" s="104"/>
      <c r="D28" s="104"/>
      <c r="E28" s="102" t="s">
        <v>244</v>
      </c>
      <c r="F28" s="102"/>
      <c r="G28" s="102"/>
      <c r="H28" s="102"/>
      <c r="I28" s="102"/>
      <c r="J28" s="102"/>
      <c r="K28" s="102"/>
    </row>
    <row r="29" spans="1:11" s="9" customFormat="1" ht="10.5" customHeight="1">
      <c r="A29" s="103"/>
      <c r="B29" s="104" t="s">
        <v>35</v>
      </c>
      <c r="C29" s="104"/>
      <c r="D29" s="104"/>
      <c r="E29" s="102"/>
      <c r="F29" s="102"/>
      <c r="G29" s="102"/>
      <c r="H29" s="102"/>
      <c r="I29" s="102"/>
      <c r="J29" s="102"/>
      <c r="K29" s="102"/>
    </row>
    <row r="30" spans="1:11" s="9" customFormat="1" ht="10.5" customHeight="1">
      <c r="A30" s="103"/>
      <c r="B30" s="104" t="s">
        <v>36</v>
      </c>
      <c r="C30" s="104"/>
      <c r="D30" s="104"/>
      <c r="E30" s="102"/>
      <c r="F30" s="102"/>
      <c r="G30" s="102"/>
      <c r="H30" s="102"/>
      <c r="I30" s="102"/>
      <c r="J30" s="102"/>
      <c r="K30" s="102"/>
    </row>
    <row r="31" spans="1:11" s="9" customFormat="1" ht="10.5" customHeight="1">
      <c r="A31" s="103"/>
      <c r="B31" s="104" t="s">
        <v>245</v>
      </c>
      <c r="C31" s="104"/>
      <c r="D31" s="104"/>
      <c r="E31" s="102"/>
      <c r="F31" s="102"/>
      <c r="G31" s="102"/>
      <c r="H31" s="102"/>
      <c r="I31" s="102"/>
      <c r="J31" s="102"/>
      <c r="K31" s="102"/>
    </row>
    <row r="32" spans="1:11" s="9" customFormat="1" ht="10.5" customHeight="1">
      <c r="A32" s="103"/>
      <c r="B32" s="104" t="s">
        <v>38</v>
      </c>
      <c r="C32" s="104"/>
      <c r="D32" s="104"/>
      <c r="E32" s="102"/>
      <c r="F32" s="102"/>
      <c r="G32" s="102"/>
      <c r="H32" s="102"/>
      <c r="I32" s="102"/>
      <c r="J32" s="102"/>
      <c r="K32" s="102"/>
    </row>
    <row r="33" spans="1:11" s="9" customFormat="1" ht="35.25" customHeight="1">
      <c r="A33" s="103"/>
      <c r="B33" s="104" t="s">
        <v>39</v>
      </c>
      <c r="C33" s="104"/>
      <c r="D33" s="104"/>
      <c r="E33" s="107" t="s">
        <v>246</v>
      </c>
      <c r="F33" s="108"/>
      <c r="G33" s="108"/>
      <c r="H33" s="108"/>
      <c r="I33" s="108"/>
      <c r="J33" s="108"/>
      <c r="K33" s="109"/>
    </row>
    <row r="34" spans="1:11" s="9" customFormat="1" ht="33.75" customHeight="1">
      <c r="A34" s="103" t="s">
        <v>247</v>
      </c>
      <c r="B34" s="104" t="s">
        <v>28</v>
      </c>
      <c r="C34" s="104"/>
      <c r="D34" s="104"/>
      <c r="E34" s="102" t="s">
        <v>248</v>
      </c>
      <c r="F34" s="102"/>
      <c r="G34" s="102"/>
      <c r="H34" s="102"/>
      <c r="I34" s="102"/>
      <c r="J34" s="102"/>
      <c r="K34" s="102"/>
    </row>
    <row r="35" spans="1:11" s="9" customFormat="1" ht="34.5" customHeight="1">
      <c r="A35" s="103"/>
      <c r="B35" s="104" t="s">
        <v>29</v>
      </c>
      <c r="C35" s="104"/>
      <c r="D35" s="104"/>
      <c r="E35" s="102" t="s">
        <v>249</v>
      </c>
      <c r="F35" s="102"/>
      <c r="G35" s="102"/>
      <c r="H35" s="102"/>
      <c r="I35" s="102"/>
      <c r="J35" s="102"/>
      <c r="K35" s="102"/>
    </row>
    <row r="36" spans="1:11" s="9" customFormat="1" ht="20.25" customHeight="1">
      <c r="A36" s="103"/>
      <c r="B36" s="104" t="s">
        <v>30</v>
      </c>
      <c r="C36" s="104"/>
      <c r="D36" s="104"/>
      <c r="E36" s="102" t="s">
        <v>241</v>
      </c>
      <c r="F36" s="102"/>
      <c r="G36" s="102"/>
      <c r="H36" s="102"/>
      <c r="I36" s="102"/>
      <c r="J36" s="102"/>
      <c r="K36" s="102"/>
    </row>
    <row r="37" spans="1:11" s="9" customFormat="1">
      <c r="A37" s="103"/>
      <c r="B37" s="104" t="s">
        <v>31</v>
      </c>
      <c r="C37" s="104"/>
      <c r="D37" s="104"/>
      <c r="E37" s="102" t="s">
        <v>242</v>
      </c>
      <c r="F37" s="102"/>
      <c r="G37" s="102"/>
      <c r="H37" s="102"/>
      <c r="I37" s="102"/>
      <c r="J37" s="102"/>
      <c r="K37" s="102"/>
    </row>
    <row r="38" spans="1:11" s="9" customFormat="1" ht="24" customHeight="1">
      <c r="A38" s="103" t="s">
        <v>250</v>
      </c>
      <c r="B38" s="103"/>
      <c r="C38" s="103"/>
      <c r="D38" s="103"/>
      <c r="E38" s="102" t="s">
        <v>251</v>
      </c>
      <c r="F38" s="102"/>
      <c r="G38" s="102"/>
      <c r="H38" s="102"/>
      <c r="I38" s="102"/>
      <c r="J38" s="102"/>
      <c r="K38" s="102"/>
    </row>
    <row r="39" spans="1:11" s="9" customFormat="1" ht="22.5" customHeight="1">
      <c r="A39" s="103" t="s">
        <v>252</v>
      </c>
      <c r="B39" s="103"/>
      <c r="C39" s="103"/>
      <c r="D39" s="103"/>
      <c r="E39" s="102" t="s">
        <v>253</v>
      </c>
      <c r="F39" s="102"/>
      <c r="G39" s="102"/>
      <c r="H39" s="102"/>
      <c r="I39" s="102"/>
      <c r="J39" s="102"/>
      <c r="K39" s="102"/>
    </row>
    <row r="40" spans="1:11" s="9" customFormat="1" ht="35.25" customHeight="1">
      <c r="A40" s="103" t="s">
        <v>254</v>
      </c>
      <c r="B40" s="104" t="s">
        <v>255</v>
      </c>
      <c r="C40" s="104"/>
      <c r="D40" s="104"/>
      <c r="E40" s="102" t="s">
        <v>256</v>
      </c>
      <c r="F40" s="102"/>
      <c r="G40" s="102"/>
      <c r="H40" s="102"/>
      <c r="I40" s="102"/>
      <c r="J40" s="102"/>
      <c r="K40" s="102"/>
    </row>
    <row r="41" spans="1:11" s="9" customFormat="1" ht="21" customHeight="1">
      <c r="A41" s="103"/>
      <c r="B41" s="104" t="s">
        <v>257</v>
      </c>
      <c r="C41" s="104"/>
      <c r="D41" s="104"/>
      <c r="E41" s="102" t="s">
        <v>258</v>
      </c>
      <c r="F41" s="102"/>
      <c r="G41" s="102"/>
      <c r="H41" s="102"/>
      <c r="I41" s="102"/>
      <c r="J41" s="102"/>
      <c r="K41" s="102"/>
    </row>
    <row r="42" spans="1:11" s="9" customFormat="1" ht="22.5" customHeight="1">
      <c r="A42" s="103" t="s">
        <v>20</v>
      </c>
      <c r="B42" s="104" t="s">
        <v>42</v>
      </c>
      <c r="C42" s="104"/>
      <c r="D42" s="104"/>
      <c r="E42" s="102" t="s">
        <v>259</v>
      </c>
      <c r="F42" s="102"/>
      <c r="G42" s="102"/>
      <c r="H42" s="102"/>
      <c r="I42" s="102"/>
      <c r="J42" s="102"/>
      <c r="K42" s="102"/>
    </row>
    <row r="43" spans="1:11" s="9" customFormat="1" ht="22.5" customHeight="1">
      <c r="A43" s="103"/>
      <c r="B43" s="104" t="s">
        <v>260</v>
      </c>
      <c r="C43" s="104"/>
      <c r="D43" s="104"/>
      <c r="E43" s="102" t="s">
        <v>261</v>
      </c>
      <c r="F43" s="102"/>
      <c r="G43" s="102"/>
      <c r="H43" s="102"/>
      <c r="I43" s="102"/>
      <c r="J43" s="102"/>
      <c r="K43" s="102"/>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47" zoomScaleNormal="100" zoomScaleSheetLayoutView="100" workbookViewId="0">
      <selection activeCell="B86" sqref="B86"/>
    </sheetView>
  </sheetViews>
  <sheetFormatPr defaultColWidth="11.42578125" defaultRowHeight="12.6"/>
  <cols>
    <col min="1" max="1" width="5.7109375" style="21" bestFit="1" customWidth="1"/>
    <col min="2" max="2" width="103.28515625" style="23" customWidth="1"/>
    <col min="3" max="16384" width="11.42578125" style="16"/>
  </cols>
  <sheetData>
    <row r="1" spans="1:2" ht="17.25" customHeight="1">
      <c r="A1" s="123" t="s">
        <v>262</v>
      </c>
      <c r="B1" s="123"/>
    </row>
    <row r="2" spans="1:2">
      <c r="A2" s="123"/>
      <c r="B2" s="123"/>
    </row>
    <row r="3" spans="1:2" ht="12.95">
      <c r="A3" s="17"/>
      <c r="B3" s="17"/>
    </row>
    <row r="4" spans="1:2" s="20" customFormat="1" ht="12.95">
      <c r="A4" s="18" t="s">
        <v>263</v>
      </c>
      <c r="B4" s="19" t="s">
        <v>264</v>
      </c>
    </row>
    <row r="5" spans="1:2">
      <c r="A5" s="21" t="s">
        <v>265</v>
      </c>
      <c r="B5" s="22" t="s">
        <v>266</v>
      </c>
    </row>
    <row r="6" spans="1:2">
      <c r="A6" s="21" t="s">
        <v>267</v>
      </c>
      <c r="B6" s="22" t="s">
        <v>268</v>
      </c>
    </row>
    <row r="7" spans="1:2">
      <c r="A7" s="21" t="s">
        <v>269</v>
      </c>
      <c r="B7" s="22" t="s">
        <v>270</v>
      </c>
    </row>
    <row r="8" spans="1:2" ht="24.95">
      <c r="A8" s="21" t="s">
        <v>271</v>
      </c>
      <c r="B8" s="22" t="s">
        <v>272</v>
      </c>
    </row>
    <row r="9" spans="1:2">
      <c r="A9" s="21" t="s">
        <v>273</v>
      </c>
      <c r="B9" s="22" t="s">
        <v>274</v>
      </c>
    </row>
    <row r="10" spans="1:2">
      <c r="B10" s="22"/>
    </row>
    <row r="11" spans="1:2" s="20" customFormat="1" ht="12.95">
      <c r="A11" s="18" t="s">
        <v>275</v>
      </c>
      <c r="B11" s="19" t="s">
        <v>276</v>
      </c>
    </row>
    <row r="12" spans="1:2">
      <c r="A12" s="21" t="s">
        <v>265</v>
      </c>
      <c r="B12" s="22" t="s">
        <v>277</v>
      </c>
    </row>
    <row r="13" spans="1:2">
      <c r="A13" s="21" t="s">
        <v>267</v>
      </c>
      <c r="B13" s="22" t="s">
        <v>278</v>
      </c>
    </row>
    <row r="14" spans="1:2">
      <c r="A14" s="21" t="s">
        <v>269</v>
      </c>
      <c r="B14" s="22" t="s">
        <v>279</v>
      </c>
    </row>
    <row r="15" spans="1:2">
      <c r="A15" s="21" t="s">
        <v>271</v>
      </c>
      <c r="B15" s="22" t="s">
        <v>280</v>
      </c>
    </row>
    <row r="16" spans="1:2">
      <c r="A16" s="21" t="s">
        <v>273</v>
      </c>
      <c r="B16" s="22" t="s">
        <v>281</v>
      </c>
    </row>
    <row r="18" spans="1:2" ht="12.95">
      <c r="A18" s="18" t="s">
        <v>282</v>
      </c>
      <c r="B18" s="24" t="s">
        <v>283</v>
      </c>
    </row>
    <row r="33" spans="1:2" ht="12.95">
      <c r="A33" s="18" t="s">
        <v>284</v>
      </c>
      <c r="B33" s="24" t="s">
        <v>285</v>
      </c>
    </row>
    <row r="34" spans="1:2" ht="12.95">
      <c r="A34" s="18" t="s">
        <v>265</v>
      </c>
      <c r="B34" s="24" t="s">
        <v>286</v>
      </c>
    </row>
    <row r="35" spans="1:2">
      <c r="B35" s="23" t="s">
        <v>287</v>
      </c>
    </row>
    <row r="36" spans="1:2">
      <c r="B36" s="23" t="s">
        <v>288</v>
      </c>
    </row>
    <row r="37" spans="1:2">
      <c r="B37" s="23" t="s">
        <v>289</v>
      </c>
    </row>
    <row r="38" spans="1:2">
      <c r="B38" s="23" t="s">
        <v>290</v>
      </c>
    </row>
    <row r="39" spans="1:2">
      <c r="B39" s="22" t="s">
        <v>291</v>
      </c>
    </row>
    <row r="40" spans="1:2">
      <c r="B40" s="22" t="s">
        <v>292</v>
      </c>
    </row>
    <row r="41" spans="1:2">
      <c r="B41" s="22" t="s">
        <v>293</v>
      </c>
    </row>
    <row r="42" spans="1:2">
      <c r="B42" s="22" t="s">
        <v>294</v>
      </c>
    </row>
    <row r="43" spans="1:2">
      <c r="B43" s="22" t="s">
        <v>295</v>
      </c>
    </row>
    <row r="44" spans="1:2">
      <c r="B44" s="22" t="s">
        <v>296</v>
      </c>
    </row>
    <row r="45" spans="1:2" ht="13.5" customHeight="1">
      <c r="B45" s="22" t="s">
        <v>297</v>
      </c>
    </row>
    <row r="46" spans="1:2">
      <c r="B46" s="23" t="s">
        <v>298</v>
      </c>
    </row>
    <row r="47" spans="1:2">
      <c r="B47" s="23" t="s">
        <v>299</v>
      </c>
    </row>
    <row r="48" spans="1:2">
      <c r="B48" s="23" t="s">
        <v>300</v>
      </c>
    </row>
    <row r="49" spans="1:2">
      <c r="B49" s="23" t="s">
        <v>301</v>
      </c>
    </row>
    <row r="50" spans="1:2">
      <c r="B50" s="23" t="s">
        <v>302</v>
      </c>
    </row>
    <row r="51" spans="1:2">
      <c r="B51" s="23" t="s">
        <v>303</v>
      </c>
    </row>
    <row r="53" spans="1:2" s="20" customFormat="1" ht="12.95">
      <c r="A53" s="18" t="s">
        <v>304</v>
      </c>
      <c r="B53" s="24" t="s">
        <v>305</v>
      </c>
    </row>
    <row r="54" spans="1:2">
      <c r="B54" s="23" t="s">
        <v>306</v>
      </c>
    </row>
    <row r="55" spans="1:2" ht="39">
      <c r="B55" s="25" t="s">
        <v>307</v>
      </c>
    </row>
    <row r="56" spans="1:2" ht="12.95">
      <c r="A56" s="18" t="s">
        <v>308</v>
      </c>
      <c r="B56" s="24" t="s">
        <v>22</v>
      </c>
    </row>
    <row r="57" spans="1:2" ht="24.95">
      <c r="A57" s="21" t="s">
        <v>309</v>
      </c>
      <c r="B57" s="22" t="s">
        <v>310</v>
      </c>
    </row>
    <row r="58" spans="1:2">
      <c r="A58" s="21" t="s">
        <v>311</v>
      </c>
      <c r="B58" s="23" t="s">
        <v>312</v>
      </c>
    </row>
    <row r="59" spans="1:2" ht="12.95">
      <c r="A59" s="18" t="s">
        <v>313</v>
      </c>
      <c r="B59" s="24" t="s">
        <v>23</v>
      </c>
    </row>
    <row r="60" spans="1:2" ht="14.25" customHeight="1">
      <c r="A60" s="21" t="s">
        <v>314</v>
      </c>
      <c r="B60" s="22" t="s">
        <v>315</v>
      </c>
    </row>
    <row r="61" spans="1:2" ht="24.95">
      <c r="A61" s="21" t="s">
        <v>316</v>
      </c>
      <c r="B61" s="22" t="s">
        <v>317</v>
      </c>
    </row>
    <row r="62" spans="1:2" ht="12.95">
      <c r="A62" s="18" t="s">
        <v>318</v>
      </c>
      <c r="B62" s="19" t="s">
        <v>24</v>
      </c>
    </row>
    <row r="63" spans="1:2" ht="50.1">
      <c r="A63" s="21" t="s">
        <v>319</v>
      </c>
      <c r="B63" s="22" t="s">
        <v>320</v>
      </c>
    </row>
    <row r="64" spans="1:2">
      <c r="B64" s="23" t="s">
        <v>321</v>
      </c>
    </row>
    <row r="65" spans="1:2" ht="37.5">
      <c r="B65" s="22" t="s">
        <v>322</v>
      </c>
    </row>
    <row r="66" spans="1:2">
      <c r="B66" s="23" t="s">
        <v>323</v>
      </c>
    </row>
    <row r="67" spans="1:2">
      <c r="B67" s="23" t="s">
        <v>324</v>
      </c>
    </row>
    <row r="68" spans="1:2" ht="24.95">
      <c r="B68" s="22" t="s">
        <v>325</v>
      </c>
    </row>
    <row r="69" spans="1:2">
      <c r="B69" s="23" t="s">
        <v>326</v>
      </c>
    </row>
    <row r="70" spans="1:2" ht="24.95">
      <c r="B70" s="22" t="s">
        <v>327</v>
      </c>
    </row>
    <row r="71" spans="1:2" ht="37.5">
      <c r="A71" s="21" t="s">
        <v>328</v>
      </c>
      <c r="B71" s="22" t="s">
        <v>329</v>
      </c>
    </row>
    <row r="72" spans="1:2" ht="37.5">
      <c r="B72" s="22" t="s">
        <v>330</v>
      </c>
    </row>
    <row r="73" spans="1:2">
      <c r="B73" s="23" t="s">
        <v>331</v>
      </c>
    </row>
    <row r="74" spans="1:2">
      <c r="B74" s="23" t="s">
        <v>332</v>
      </c>
    </row>
    <row r="75" spans="1:2" ht="50.1">
      <c r="A75" s="21" t="s">
        <v>333</v>
      </c>
      <c r="B75" s="22" t="s">
        <v>334</v>
      </c>
    </row>
    <row r="76" spans="1:2">
      <c r="B76" s="22" t="s">
        <v>335</v>
      </c>
    </row>
    <row r="77" spans="1:2" ht="24.95">
      <c r="B77" s="22" t="s">
        <v>336</v>
      </c>
    </row>
    <row r="78" spans="1:2">
      <c r="B78" s="22" t="s">
        <v>337</v>
      </c>
    </row>
    <row r="79" spans="1:2" ht="24.95">
      <c r="B79" s="22" t="s">
        <v>338</v>
      </c>
    </row>
    <row r="80" spans="1:2" ht="87.6">
      <c r="A80" s="21" t="s">
        <v>339</v>
      </c>
      <c r="B80" s="22" t="s">
        <v>340</v>
      </c>
    </row>
    <row r="81" spans="1:2" s="20" customFormat="1" ht="12.95">
      <c r="A81" s="18" t="s">
        <v>341</v>
      </c>
      <c r="B81" s="19" t="s">
        <v>342</v>
      </c>
    </row>
    <row r="82" spans="1:2" ht="24.95">
      <c r="A82" s="21" t="s">
        <v>343</v>
      </c>
      <c r="B82" s="22" t="s">
        <v>344</v>
      </c>
    </row>
    <row r="83" spans="1:2" ht="24.95">
      <c r="A83" s="21" t="s">
        <v>345</v>
      </c>
      <c r="B83" s="22" t="s">
        <v>346</v>
      </c>
    </row>
    <row r="84" spans="1:2" ht="37.5">
      <c r="A84" s="21" t="s">
        <v>347</v>
      </c>
      <c r="B84" s="22" t="s">
        <v>348</v>
      </c>
    </row>
    <row r="85" spans="1:2" ht="43.5" customHeight="1">
      <c r="A85" s="21" t="s">
        <v>349</v>
      </c>
      <c r="B85" s="22" t="s">
        <v>350</v>
      </c>
    </row>
    <row r="86" spans="1:2">
      <c r="A86" s="21" t="s">
        <v>351</v>
      </c>
      <c r="B86" s="22" t="s">
        <v>352</v>
      </c>
    </row>
    <row r="87" spans="1:2" ht="24.95">
      <c r="A87" s="21" t="s">
        <v>353</v>
      </c>
      <c r="B87" s="22" t="s">
        <v>354</v>
      </c>
    </row>
    <row r="88" spans="1:2" ht="37.5">
      <c r="A88" s="21" t="s">
        <v>355</v>
      </c>
      <c r="B88" s="22" t="s">
        <v>356</v>
      </c>
    </row>
    <row r="89" spans="1:2" ht="37.5">
      <c r="A89" s="21" t="s">
        <v>357</v>
      </c>
      <c r="B89" s="22" t="s">
        <v>358</v>
      </c>
    </row>
    <row r="90" spans="1:2">
      <c r="B90" s="22"/>
    </row>
    <row r="91" spans="1:2" s="20" customFormat="1" ht="12.95">
      <c r="A91" s="18" t="s">
        <v>269</v>
      </c>
      <c r="B91" s="19" t="s">
        <v>359</v>
      </c>
    </row>
    <row r="92" spans="1:2" ht="62.45">
      <c r="B92" s="22" t="s">
        <v>360</v>
      </c>
    </row>
    <row r="93" spans="1:2">
      <c r="B93" s="22" t="s">
        <v>361</v>
      </c>
    </row>
    <row r="94" spans="1:2">
      <c r="B94" s="22" t="s">
        <v>362</v>
      </c>
    </row>
    <row r="95" spans="1:2">
      <c r="B95" s="22" t="s">
        <v>363</v>
      </c>
    </row>
    <row r="96" spans="1:2">
      <c r="B96" s="22" t="s">
        <v>364</v>
      </c>
    </row>
    <row r="97" spans="2:2">
      <c r="B97" s="22" t="s">
        <v>365</v>
      </c>
    </row>
    <row r="98" spans="2:2">
      <c r="B98" s="22" t="s">
        <v>366</v>
      </c>
    </row>
    <row r="99" spans="2:2">
      <c r="B99" s="22"/>
    </row>
    <row r="100" spans="2:2">
      <c r="B100" s="22" t="s">
        <v>367</v>
      </c>
    </row>
    <row r="101" spans="2:2" ht="50.1">
      <c r="B101" s="22" t="s">
        <v>368</v>
      </c>
    </row>
    <row r="102" spans="2:2">
      <c r="B102" s="22"/>
    </row>
    <row r="103" spans="2:2" ht="12.95">
      <c r="B103" s="19" t="s">
        <v>369</v>
      </c>
    </row>
    <row r="104" spans="2:2">
      <c r="B104" s="22" t="s">
        <v>370</v>
      </c>
    </row>
    <row r="105" spans="2:2">
      <c r="B105" s="22"/>
    </row>
    <row r="106" spans="2:2">
      <c r="B106" s="22"/>
    </row>
    <row r="107" spans="2:2">
      <c r="B107" s="22"/>
    </row>
    <row r="108" spans="2:2">
      <c r="B108" s="22"/>
    </row>
    <row r="109" spans="2:2">
      <c r="B109" s="22"/>
    </row>
    <row r="110" spans="2:2">
      <c r="B110" s="22"/>
    </row>
    <row r="111" spans="2:2">
      <c r="B111" s="22"/>
    </row>
    <row r="112" spans="2:2">
      <c r="B112" s="22"/>
    </row>
    <row r="113" spans="2:2">
      <c r="B113" s="22"/>
    </row>
    <row r="114" spans="2:2" ht="50.1">
      <c r="B114" s="22" t="s">
        <v>371</v>
      </c>
    </row>
    <row r="115" spans="2:2">
      <c r="B115" s="22"/>
    </row>
    <row r="116" spans="2:2" ht="12.95">
      <c r="B116" s="19" t="s">
        <v>372</v>
      </c>
    </row>
    <row r="117" spans="2:2">
      <c r="B117" s="22"/>
    </row>
    <row r="118" spans="2:2">
      <c r="B118" s="22"/>
    </row>
    <row r="119" spans="2:2">
      <c r="B119" s="22"/>
    </row>
    <row r="120" spans="2:2">
      <c r="B120" s="22"/>
    </row>
    <row r="121" spans="2:2">
      <c r="B121" s="22"/>
    </row>
    <row r="122" spans="2:2">
      <c r="B122" s="22"/>
    </row>
    <row r="123" spans="2:2">
      <c r="B123" s="22"/>
    </row>
    <row r="124" spans="2:2">
      <c r="B124" s="22"/>
    </row>
    <row r="125" spans="2:2">
      <c r="B125" s="22"/>
    </row>
    <row r="127" spans="2:2">
      <c r="B127" s="22"/>
    </row>
    <row r="128" spans="2:2">
      <c r="B128" s="22" t="s">
        <v>373</v>
      </c>
    </row>
    <row r="129" spans="2:2">
      <c r="B129" s="22"/>
    </row>
    <row r="130" spans="2:2" ht="12.95">
      <c r="B130" s="19" t="s">
        <v>374</v>
      </c>
    </row>
    <row r="131" spans="2:2">
      <c r="B131" s="22"/>
    </row>
    <row r="132" spans="2:2">
      <c r="B132" s="22"/>
    </row>
    <row r="133" spans="2:2">
      <c r="B133" s="22"/>
    </row>
    <row r="134" spans="2:2">
      <c r="B134" s="22"/>
    </row>
    <row r="135" spans="2:2">
      <c r="B135" s="22"/>
    </row>
    <row r="136" spans="2:2">
      <c r="B136" s="22"/>
    </row>
    <row r="137" spans="2:2">
      <c r="B137" s="22"/>
    </row>
    <row r="138" spans="2:2">
      <c r="B138" s="22"/>
    </row>
    <row r="139" spans="2:2">
      <c r="B139" s="22"/>
    </row>
    <row r="140" spans="2:2">
      <c r="B140" s="22"/>
    </row>
    <row r="141" spans="2:2">
      <c r="B141" s="22"/>
    </row>
    <row r="142" spans="2:2">
      <c r="B142" s="22"/>
    </row>
    <row r="143" spans="2:2">
      <c r="B143" s="22"/>
    </row>
    <row r="144" spans="2:2">
      <c r="B144" s="22"/>
    </row>
    <row r="145" spans="2:2">
      <c r="B145" s="22"/>
    </row>
    <row r="146" spans="2:2">
      <c r="B146" s="22"/>
    </row>
    <row r="147" spans="2:2">
      <c r="B147" s="22"/>
    </row>
    <row r="148" spans="2:2">
      <c r="B148" s="22"/>
    </row>
    <row r="149" spans="2:2">
      <c r="B149" s="22"/>
    </row>
    <row r="150" spans="2:2" ht="24.95">
      <c r="B150" s="22" t="s">
        <v>375</v>
      </c>
    </row>
    <row r="151" spans="2:2">
      <c r="B151" s="22"/>
    </row>
    <row r="152" spans="2:2" ht="12.95">
      <c r="B152" s="19" t="s">
        <v>376</v>
      </c>
    </row>
    <row r="153" spans="2:2">
      <c r="B153" s="22"/>
    </row>
    <row r="154" spans="2:2">
      <c r="B154" s="22"/>
    </row>
    <row r="155" spans="2:2">
      <c r="B155" s="22"/>
    </row>
    <row r="156" spans="2:2">
      <c r="B156" s="22"/>
    </row>
    <row r="157" spans="2:2">
      <c r="B157" s="22"/>
    </row>
    <row r="158" spans="2:2">
      <c r="B158" s="22"/>
    </row>
    <row r="159" spans="2:2">
      <c r="B159" s="22"/>
    </row>
    <row r="160" spans="2:2">
      <c r="B160" s="22"/>
    </row>
    <row r="161" spans="1:2">
      <c r="B161" s="22"/>
    </row>
    <row r="162" spans="1:2" ht="12.95">
      <c r="A162" s="18" t="s">
        <v>271</v>
      </c>
      <c r="B162" s="19" t="s">
        <v>377</v>
      </c>
    </row>
    <row r="163" spans="1:2" ht="24.95">
      <c r="B163" s="22" t="s">
        <v>378</v>
      </c>
    </row>
    <row r="164" spans="1:2" ht="24.95">
      <c r="B164" s="22" t="s">
        <v>379</v>
      </c>
    </row>
    <row r="165" spans="1:2" ht="62.45">
      <c r="B165" s="22" t="s">
        <v>380</v>
      </c>
    </row>
    <row r="166" spans="1:2" ht="24.95">
      <c r="B166" s="22" t="s">
        <v>381</v>
      </c>
    </row>
    <row r="167" spans="1:2" ht="62.45">
      <c r="B167" s="22" t="s">
        <v>382</v>
      </c>
    </row>
    <row r="168" spans="1:2" ht="37.5">
      <c r="B168" s="22" t="s">
        <v>383</v>
      </c>
    </row>
    <row r="169" spans="1:2" ht="37.5">
      <c r="B169" s="22" t="s">
        <v>384</v>
      </c>
    </row>
    <row r="170" spans="1:2" ht="50.1">
      <c r="B170" s="22" t="s">
        <v>385</v>
      </c>
    </row>
    <row r="171" spans="1:2" ht="37.5">
      <c r="B171" s="22" t="s">
        <v>386</v>
      </c>
    </row>
    <row r="172" spans="1:2">
      <c r="B172" s="22"/>
    </row>
    <row r="173" spans="1:2" s="20" customFormat="1" ht="12.95">
      <c r="A173" s="18" t="s">
        <v>273</v>
      </c>
      <c r="B173" s="19" t="s">
        <v>387</v>
      </c>
    </row>
    <row r="174" spans="1:2" ht="37.5">
      <c r="B174" s="22" t="s">
        <v>388</v>
      </c>
    </row>
    <row r="175" spans="1:2">
      <c r="B175" s="22" t="s">
        <v>389</v>
      </c>
    </row>
    <row r="176" spans="1:2">
      <c r="B176" s="22" t="s">
        <v>390</v>
      </c>
    </row>
    <row r="177" spans="2:2">
      <c r="B177" s="22" t="s">
        <v>391</v>
      </c>
    </row>
    <row r="178" spans="2:2">
      <c r="B178" s="22" t="s">
        <v>392</v>
      </c>
    </row>
    <row r="179" spans="2:2" ht="24.95">
      <c r="B179" s="22" t="s">
        <v>393</v>
      </c>
    </row>
    <row r="180" spans="2:2">
      <c r="B180" s="22" t="s">
        <v>394</v>
      </c>
    </row>
    <row r="181" spans="2:2" ht="50.1">
      <c r="B181" s="22" t="s">
        <v>395</v>
      </c>
    </row>
    <row r="182" spans="2:2">
      <c r="B182" s="22"/>
    </row>
    <row r="183" spans="2:2" ht="12.95">
      <c r="B183" s="19" t="s">
        <v>396</v>
      </c>
    </row>
    <row r="184" spans="2:2" ht="87.6">
      <c r="B184" s="22" t="s">
        <v>397</v>
      </c>
    </row>
    <row r="185" spans="2:2">
      <c r="B185" s="22"/>
    </row>
    <row r="186" spans="2:2">
      <c r="B186" s="22"/>
    </row>
    <row r="187" spans="2:2">
      <c r="B187" s="22"/>
    </row>
    <row r="188" spans="2:2">
      <c r="B188" s="22"/>
    </row>
    <row r="189" spans="2:2">
      <c r="B189" s="22"/>
    </row>
    <row r="190" spans="2:2">
      <c r="B190" s="22"/>
    </row>
    <row r="191" spans="2:2">
      <c r="B191" s="22"/>
    </row>
    <row r="192" spans="2:2">
      <c r="B192" s="22"/>
    </row>
    <row r="193" spans="2:2">
      <c r="B193" s="2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N28" workbookViewId="0">
      <selection activeCell="AA37" sqref="AA37"/>
    </sheetView>
  </sheetViews>
  <sheetFormatPr defaultColWidth="11.42578125" defaultRowHeight="14.4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 thickBot="1"/>
    <row r="32" spans="14:37">
      <c r="N32" s="1"/>
      <c r="O32" s="2"/>
      <c r="P32" s="2"/>
      <c r="Q32" s="2"/>
      <c r="R32" s="2"/>
      <c r="S32" s="2"/>
      <c r="T32" s="2"/>
      <c r="U32" s="2"/>
      <c r="V32" s="2"/>
      <c r="W32" s="2"/>
      <c r="X32" s="2"/>
      <c r="Y32" s="2"/>
      <c r="Z32" s="2"/>
      <c r="AA32" s="2"/>
      <c r="AB32" s="2"/>
      <c r="AC32" s="2"/>
      <c r="AD32" s="2"/>
      <c r="AE32" s="2"/>
      <c r="AF32" s="2"/>
      <c r="AG32" s="2"/>
      <c r="AH32" s="2"/>
      <c r="AI32" s="2"/>
      <c r="AJ32" s="2"/>
      <c r="AK32" s="3"/>
    </row>
    <row r="33" spans="14:37">
      <c r="N33" s="4"/>
      <c r="O33" s="5" t="s">
        <v>398</v>
      </c>
      <c r="P33" s="6"/>
      <c r="Q33" s="5" t="s">
        <v>399</v>
      </c>
      <c r="R33" s="6"/>
      <c r="S33" s="5" t="s">
        <v>400</v>
      </c>
      <c r="T33" s="6"/>
      <c r="U33" s="5" t="s">
        <v>401</v>
      </c>
      <c r="V33" s="6"/>
      <c r="W33" s="124" t="s">
        <v>402</v>
      </c>
      <c r="X33" s="125"/>
      <c r="Y33" s="6"/>
      <c r="Z33" s="124" t="s">
        <v>403</v>
      </c>
      <c r="AA33" s="125"/>
      <c r="AB33" s="6"/>
      <c r="AC33" s="124" t="s">
        <v>404</v>
      </c>
      <c r="AD33" s="125"/>
      <c r="AE33" s="6"/>
      <c r="AF33" s="5" t="s">
        <v>405</v>
      </c>
      <c r="AG33" s="6"/>
      <c r="AH33" s="5" t="s">
        <v>406</v>
      </c>
      <c r="AI33" s="6"/>
      <c r="AJ33" s="5" t="s">
        <v>407</v>
      </c>
      <c r="AK33" s="7"/>
    </row>
    <row r="34" spans="14:37">
      <c r="N34" s="4"/>
      <c r="O34" s="10" t="s">
        <v>44</v>
      </c>
      <c r="P34" s="11"/>
      <c r="Q34" s="10" t="s">
        <v>45</v>
      </c>
      <c r="R34" s="11"/>
      <c r="S34" s="10" t="s">
        <v>46</v>
      </c>
      <c r="T34" s="11"/>
      <c r="U34" s="10" t="s">
        <v>66</v>
      </c>
      <c r="V34" s="11"/>
      <c r="W34" s="12" t="s">
        <v>408</v>
      </c>
      <c r="X34" s="12" t="s">
        <v>409</v>
      </c>
      <c r="Y34" s="11"/>
      <c r="Z34" s="12" t="s">
        <v>408</v>
      </c>
      <c r="AA34" s="12" t="s">
        <v>409</v>
      </c>
      <c r="AB34" s="11"/>
      <c r="AC34" s="12" t="s">
        <v>409</v>
      </c>
      <c r="AD34" s="12" t="s">
        <v>408</v>
      </c>
      <c r="AE34" s="11"/>
      <c r="AF34" s="10" t="s">
        <v>34</v>
      </c>
      <c r="AG34" s="11"/>
      <c r="AH34" s="10" t="s">
        <v>52</v>
      </c>
      <c r="AI34" s="11"/>
      <c r="AJ34" s="10" t="s">
        <v>410</v>
      </c>
      <c r="AK34" s="13"/>
    </row>
    <row r="35" spans="14:37">
      <c r="N35" s="4"/>
      <c r="O35" s="10" t="s">
        <v>118</v>
      </c>
      <c r="P35" s="11"/>
      <c r="Q35" s="10" t="s">
        <v>92</v>
      </c>
      <c r="R35" s="11"/>
      <c r="S35" s="10" t="s">
        <v>82</v>
      </c>
      <c r="T35" s="11"/>
      <c r="U35" s="10" t="s">
        <v>411</v>
      </c>
      <c r="V35" s="11"/>
      <c r="W35" s="10" t="s">
        <v>412</v>
      </c>
      <c r="X35" s="10">
        <v>1</v>
      </c>
      <c r="Y35" s="11"/>
      <c r="Z35" s="10" t="s">
        <v>413</v>
      </c>
      <c r="AA35" s="10">
        <v>1</v>
      </c>
      <c r="AB35" s="11"/>
      <c r="AC35" s="10" t="s">
        <v>414</v>
      </c>
      <c r="AD35" s="10" t="s">
        <v>415</v>
      </c>
      <c r="AE35" s="11"/>
      <c r="AF35" s="10" t="s">
        <v>35</v>
      </c>
      <c r="AG35" s="11"/>
      <c r="AH35" s="10" t="s">
        <v>86</v>
      </c>
      <c r="AI35" s="11"/>
      <c r="AJ35" s="10" t="s">
        <v>416</v>
      </c>
      <c r="AK35" s="13"/>
    </row>
    <row r="36" spans="14:37">
      <c r="N36" s="4"/>
      <c r="O36" s="11"/>
      <c r="P36" s="11"/>
      <c r="Q36" s="11"/>
      <c r="R36" s="11"/>
      <c r="S36" s="10" t="s">
        <v>93</v>
      </c>
      <c r="T36" s="11"/>
      <c r="U36" s="10" t="s">
        <v>47</v>
      </c>
      <c r="V36" s="11"/>
      <c r="W36" s="10" t="s">
        <v>417</v>
      </c>
      <c r="X36" s="10">
        <v>2</v>
      </c>
      <c r="Y36" s="11"/>
      <c r="Z36" s="10" t="s">
        <v>418</v>
      </c>
      <c r="AA36" s="10">
        <v>2</v>
      </c>
      <c r="AB36" s="11"/>
      <c r="AC36" s="10" t="s">
        <v>419</v>
      </c>
      <c r="AD36" s="10" t="s">
        <v>420</v>
      </c>
      <c r="AE36" s="11"/>
      <c r="AF36" s="10" t="s">
        <v>36</v>
      </c>
      <c r="AG36" s="11"/>
      <c r="AH36" s="11"/>
      <c r="AI36" s="11"/>
      <c r="AJ36" s="10" t="s">
        <v>421</v>
      </c>
      <c r="AK36" s="13"/>
    </row>
    <row r="37" spans="14:37">
      <c r="N37" s="4"/>
      <c r="O37" s="11"/>
      <c r="P37" s="11"/>
      <c r="Q37" s="11"/>
      <c r="R37" s="11"/>
      <c r="S37" s="10" t="s">
        <v>119</v>
      </c>
      <c r="T37" s="11"/>
      <c r="U37" s="10" t="s">
        <v>163</v>
      </c>
      <c r="V37" s="11"/>
      <c r="W37" s="10" t="s">
        <v>422</v>
      </c>
      <c r="X37" s="10">
        <v>3</v>
      </c>
      <c r="Y37" s="11"/>
      <c r="Z37" s="10" t="s">
        <v>423</v>
      </c>
      <c r="AA37" s="10">
        <v>3</v>
      </c>
      <c r="AB37" s="11"/>
      <c r="AC37" s="10">
        <v>5</v>
      </c>
      <c r="AD37" s="10" t="s">
        <v>424</v>
      </c>
      <c r="AE37" s="11"/>
      <c r="AF37" s="10" t="s">
        <v>425</v>
      </c>
      <c r="AG37" s="11"/>
      <c r="AH37" s="11"/>
      <c r="AI37" s="11"/>
      <c r="AJ37" s="10" t="s">
        <v>426</v>
      </c>
      <c r="AK37" s="13"/>
    </row>
    <row r="38" spans="14:37">
      <c r="N38" s="4"/>
      <c r="O38" s="11"/>
      <c r="P38" s="11"/>
      <c r="Q38" s="11"/>
      <c r="R38" s="11"/>
      <c r="S38" s="11"/>
      <c r="T38" s="11"/>
      <c r="U38" s="10" t="s">
        <v>427</v>
      </c>
      <c r="V38" s="11"/>
      <c r="W38" s="10" t="s">
        <v>428</v>
      </c>
      <c r="X38" s="10">
        <v>4</v>
      </c>
      <c r="Y38" s="11"/>
      <c r="Z38" s="10" t="s">
        <v>429</v>
      </c>
      <c r="AA38" s="10">
        <v>4</v>
      </c>
      <c r="AB38" s="11"/>
      <c r="AC38" s="10" t="s">
        <v>430</v>
      </c>
      <c r="AD38" s="10" t="s">
        <v>431</v>
      </c>
      <c r="AE38" s="11"/>
      <c r="AF38" s="10" t="s">
        <v>38</v>
      </c>
      <c r="AG38" s="11"/>
      <c r="AH38" s="11"/>
      <c r="AI38" s="11"/>
      <c r="AJ38" s="10" t="s">
        <v>432</v>
      </c>
      <c r="AK38" s="13"/>
    </row>
    <row r="39" spans="14:37">
      <c r="N39" s="4"/>
      <c r="O39" s="11"/>
      <c r="P39" s="11"/>
      <c r="Q39" s="11"/>
      <c r="R39" s="11"/>
      <c r="S39" s="11"/>
      <c r="T39" s="11"/>
      <c r="U39" s="10" t="s">
        <v>433</v>
      </c>
      <c r="V39" s="11"/>
      <c r="W39" s="10" t="s">
        <v>434</v>
      </c>
      <c r="X39" s="10">
        <v>5</v>
      </c>
      <c r="Y39" s="11"/>
      <c r="Z39" s="10" t="s">
        <v>435</v>
      </c>
      <c r="AA39" s="10">
        <v>5</v>
      </c>
      <c r="AB39" s="11"/>
      <c r="AC39" s="11"/>
      <c r="AD39" s="11"/>
      <c r="AE39" s="11"/>
      <c r="AF39" s="11"/>
      <c r="AG39" s="11"/>
      <c r="AH39" s="11"/>
      <c r="AI39" s="11"/>
      <c r="AJ39" s="10" t="s">
        <v>436</v>
      </c>
      <c r="AK39" s="13"/>
    </row>
    <row r="40" spans="14:37">
      <c r="N40" s="4"/>
      <c r="O40" s="11"/>
      <c r="P40" s="11"/>
      <c r="Q40" s="11"/>
      <c r="R40" s="11"/>
      <c r="S40" s="11"/>
      <c r="T40" s="11"/>
      <c r="U40" s="10" t="s">
        <v>437</v>
      </c>
      <c r="V40" s="11"/>
      <c r="W40" s="11"/>
      <c r="X40" s="11"/>
      <c r="Y40" s="11"/>
      <c r="Z40" s="11"/>
      <c r="AA40" s="11"/>
      <c r="AB40" s="11"/>
      <c r="AC40" s="11"/>
      <c r="AD40" s="11"/>
      <c r="AE40" s="11"/>
      <c r="AF40" s="11"/>
      <c r="AG40" s="11"/>
      <c r="AH40" s="11"/>
      <c r="AI40" s="11"/>
      <c r="AJ40" s="10" t="s">
        <v>438</v>
      </c>
      <c r="AK40" s="13"/>
    </row>
    <row r="41" spans="14:37">
      <c r="N41" s="4"/>
      <c r="O41" s="11"/>
      <c r="P41" s="11"/>
      <c r="Q41" s="11"/>
      <c r="R41" s="11"/>
      <c r="S41" s="11"/>
      <c r="T41" s="11"/>
      <c r="U41" s="10" t="s">
        <v>439</v>
      </c>
      <c r="V41" s="11"/>
      <c r="W41" s="11"/>
      <c r="X41" s="11"/>
      <c r="Y41" s="11"/>
      <c r="Z41" s="11"/>
      <c r="AA41" s="11"/>
      <c r="AB41" s="11"/>
      <c r="AC41" s="11"/>
      <c r="AD41" s="11"/>
      <c r="AE41" s="11"/>
      <c r="AF41" s="11"/>
      <c r="AG41" s="11"/>
      <c r="AH41" s="11"/>
      <c r="AI41" s="11"/>
      <c r="AJ41" s="11"/>
      <c r="AK41" s="13"/>
    </row>
    <row r="42" spans="14:37" ht="15" thickBot="1">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7fd09f1770c31c67e5cebc98284e0e33">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851c9bec278a710d46e20a42d92ba897"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36A8A77-5547-49FE-B3EC-82B1F508E003}"/>
</file>

<file path=customXml/itemProps2.xml><?xml version="1.0" encoding="utf-8"?>
<ds:datastoreItem xmlns:ds="http://schemas.openxmlformats.org/officeDocument/2006/customXml" ds:itemID="{696945BC-BB3B-4A62-8C43-C2B98E95461F}"/>
</file>

<file path=customXml/itemProps3.xml><?xml version="1.0" encoding="utf-8"?>
<ds:datastoreItem xmlns:ds="http://schemas.openxmlformats.org/officeDocument/2006/customXml" ds:itemID="{420D0D5D-2F53-456C-AB18-00F2D7D0F35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Yulieth Jimena Ramirez Cruz</cp:lastModifiedBy>
  <cp:revision/>
  <dcterms:created xsi:type="dcterms:W3CDTF">2014-01-24T14:39:36Z</dcterms:created>
  <dcterms:modified xsi:type="dcterms:W3CDTF">2026-08-10T19:35:01Z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ies>
</file>