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5846264ede969a9d/Documentos/RECUP ZAPATOCA/2026 ZAPATOCA/LP-004-2026/para publicar 29 de julio/"/>
    </mc:Choice>
  </mc:AlternateContent>
  <xr:revisionPtr revIDLastSave="0" documentId="8_{C12269CA-A808-4AFE-832B-121C08D87665}" xr6:coauthVersionLast="47" xr6:coauthVersionMax="47" xr10:uidLastSave="{00000000-0000-0000-0000-000000000000}"/>
  <bookViews>
    <workbookView xWindow="-110" yWindow="-110" windowWidth="19420" windowHeight="103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(Entidad)'!$I$7:$I$122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'[37]Res-Accide-10'!$R$2:$R$7</definedName>
    <definedName name="Antic">[35]BASES!$B$33</definedName>
    <definedName name="ANTICIPO">[36]BASES!$B$33</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(Entidad)'!$B$1:$L$140</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ñpñpñ" localSheetId="2" hidden="1">{"via1",#N/A,TRUE,"general";"via2",#N/A,TRUE,"general";"via3",#N/A,TRUE,"general"}</definedName>
    <definedName name="ñpñpñ" hidden="1">{"via1",#N/A,TRUE,"general";"via2",#N/A,TRUE,"general";"via3",#N/A,TRUE,"general"}</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(Entidad)'!$K$124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(Entidad)'!$K$136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(Entidad)'!$K$136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(Entidad)'!$K$137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8" i="265" l="1"/>
  <c r="K121" i="265"/>
  <c r="K120" i="265"/>
  <c r="K119" i="265"/>
  <c r="K118" i="265"/>
  <c r="K117" i="265"/>
  <c r="K116" i="265"/>
  <c r="K114" i="265"/>
  <c r="K113" i="265"/>
  <c r="K112" i="265"/>
  <c r="K111" i="265"/>
  <c r="K109" i="265"/>
  <c r="K108" i="265"/>
  <c r="K107" i="265"/>
  <c r="K106" i="265"/>
  <c r="K105" i="265"/>
  <c r="K104" i="265"/>
  <c r="K103" i="265"/>
  <c r="K102" i="265"/>
  <c r="K101" i="265"/>
  <c r="K100" i="265"/>
  <c r="K98" i="265"/>
  <c r="K97" i="265"/>
  <c r="K94" i="265"/>
  <c r="K93" i="265"/>
  <c r="K92" i="265"/>
  <c r="K91" i="265"/>
  <c r="K89" i="265"/>
  <c r="K88" i="265"/>
  <c r="K86" i="265"/>
  <c r="K85" i="265"/>
  <c r="K84" i="265"/>
  <c r="K83" i="265"/>
  <c r="K82" i="265"/>
  <c r="K81" i="265"/>
  <c r="K80" i="265"/>
  <c r="K79" i="265"/>
  <c r="K78" i="265"/>
  <c r="K76" i="265"/>
  <c r="K75" i="265"/>
  <c r="K74" i="265"/>
  <c r="K73" i="265"/>
  <c r="K71" i="265"/>
  <c r="K70" i="265"/>
  <c r="K69" i="265"/>
  <c r="K68" i="265"/>
  <c r="K67" i="265"/>
  <c r="K64" i="265"/>
  <c r="K62" i="265"/>
  <c r="K61" i="265"/>
  <c r="K60" i="265"/>
  <c r="K59" i="265"/>
  <c r="K58" i="265"/>
  <c r="K57" i="265"/>
  <c r="K56" i="265"/>
  <c r="K55" i="265"/>
  <c r="K53" i="265"/>
  <c r="K52" i="265"/>
  <c r="K49" i="265"/>
  <c r="K48" i="265"/>
  <c r="K47" i="265"/>
  <c r="K45" i="265"/>
  <c r="K44" i="265"/>
  <c r="K43" i="265"/>
  <c r="K42" i="265"/>
  <c r="K41" i="265"/>
  <c r="K40" i="265"/>
  <c r="K39" i="265"/>
  <c r="K38" i="265"/>
  <c r="K36" i="265"/>
  <c r="K35" i="265"/>
  <c r="K33" i="265"/>
  <c r="K32" i="265"/>
  <c r="K31" i="265"/>
  <c r="K30" i="265"/>
  <c r="K29" i="265"/>
  <c r="K28" i="265"/>
  <c r="K27" i="265"/>
  <c r="K26" i="265"/>
  <c r="K25" i="265"/>
  <c r="K23" i="265"/>
  <c r="K22" i="265"/>
  <c r="K21" i="265"/>
  <c r="K20" i="265"/>
  <c r="K19" i="265"/>
  <c r="K18" i="265"/>
  <c r="K17" i="265"/>
  <c r="K12" i="265"/>
  <c r="K13" i="265"/>
  <c r="K14" i="265"/>
  <c r="K15" i="265"/>
  <c r="K11" i="265"/>
  <c r="K122" i="265" l="1"/>
  <c r="K127" i="265" s="1"/>
  <c r="K131" i="265" s="1"/>
</calcChain>
</file>

<file path=xl/sharedStrings.xml><?xml version="1.0" encoding="utf-8"?>
<sst xmlns="http://schemas.openxmlformats.org/spreadsheetml/2006/main" count="369" uniqueCount="203">
  <si>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</si>
  <si>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</si>
  <si>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</si>
  <si>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</si>
  <si>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</si>
  <si>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</si>
  <si>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</si>
  <si>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</si>
  <si>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</si>
  <si>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</si>
  <si>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</si>
  <si>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</si>
  <si>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</si>
  <si>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</si>
  <si>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</si>
  <si>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</si>
  <si>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</si>
  <si>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</si>
  <si>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</si>
  <si>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</si>
  <si>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</si>
  <si>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</si>
  <si>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</si>
  <si>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</si>
  <si>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</si>
  <si>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</si>
  <si>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</si>
  <si>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</si>
  <si>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</si>
  <si>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</si>
  <si>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</si>
  <si>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</si>
  <si>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</si>
  <si>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</si>
  <si>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</si>
  <si>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</si>
  <si>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</si>
  <si>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</si>
  <si>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</si>
  <si>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</si>
  <si>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</si>
  <si>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</si>
  <si>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</si>
  <si>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</si>
  <si>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</si>
  <si>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</si>
  <si>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</si>
  <si>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</si>
  <si>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</si>
  <si>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</si>
  <si>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</si>
  <si>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</si>
  <si>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</si>
  <si>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</si>
  <si>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</si>
  <si>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</si>
  <si>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</si>
  <si>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</si>
  <si>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</si>
  <si>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</si>
  <si>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</si>
  <si>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</si>
  <si>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</si>
  <si>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</si>
  <si>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</si>
  <si>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</si>
  <si>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</si>
  <si>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</si>
  <si>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</si>
  <si>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</si>
  <si>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</si>
  <si>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</si>
  <si>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</si>
  <si>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</si>
  <si>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</si>
  <si>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</si>
  <si>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</si>
  <si>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</si>
  <si>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</si>
  <si>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</si>
  <si>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</si>
  <si>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</si>
  <si>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</si>
  <si>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</si>
  <si>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</si>
  <si>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</si>
  <si>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</si>
  <si>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</si>
  <si>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</si>
  <si>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</si>
  <si>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</si>
  <si>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</si>
  <si>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</si>
  <si>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</si>
  <si>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</si>
  <si>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</si>
  <si>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</si>
  <si>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</si>
  <si>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</si>
  <si>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Demolición de cubierta en teja de barro y caña de castilla (incluye. Retiro)</t>
  </si>
  <si>
    <t>M2</t>
  </si>
  <si>
    <t>Demolición de puntos eléctricos</t>
  </si>
  <si>
    <t>UND</t>
  </si>
  <si>
    <t>Demolición de pisos</t>
  </si>
  <si>
    <t>Demolición de canal de guas lluvias sobre muro en tapia</t>
  </si>
  <si>
    <t>Ml</t>
  </si>
  <si>
    <t xml:space="preserve">Excavación en material Común </t>
  </si>
  <si>
    <t>M3</t>
  </si>
  <si>
    <t>CUBIERTA</t>
  </si>
  <si>
    <t xml:space="preserve">Cubierta rustica en teja de barro y caña de brava, inmunizada </t>
  </si>
  <si>
    <t>Columnas en madera rustica e entre 5" a 7"</t>
  </si>
  <si>
    <t>Puntos eléctricos</t>
  </si>
  <si>
    <t>Canal de aguas lluvias sobre tapia pisada base 15 Cm - Frontal 19 cm desarrollo 50 Cm</t>
  </si>
  <si>
    <t>Canal de aguas lluvias Cal 26 base 15 Cm - Frontal 19 cm desarrollo 50 Cm</t>
  </si>
  <si>
    <t>Bajante de aguas lluvias 3"</t>
  </si>
  <si>
    <t>ML</t>
  </si>
  <si>
    <t>Mantenimiento a canal de aguas lluvias</t>
  </si>
  <si>
    <t>REDES  SANITARIAS Y PISOS</t>
  </si>
  <si>
    <t>Red sanitaria 6"</t>
  </si>
  <si>
    <t>Acometia sanitaria 6" a 10"</t>
  </si>
  <si>
    <t>Red sanitaria 4" TP</t>
  </si>
  <si>
    <t>Punto sanitario de 4"</t>
  </si>
  <si>
    <t>Punto sanitario de 2"</t>
  </si>
  <si>
    <t>Caja de inspección para red sanitaria</t>
  </si>
  <si>
    <t>Relleno con material seleccionado</t>
  </si>
  <si>
    <t>Piso red de aguas lluvias e:0,1</t>
  </si>
  <si>
    <t xml:space="preserve">Enchape piso en tablón </t>
  </si>
  <si>
    <t>REDES HIDRAULICAS</t>
  </si>
  <si>
    <t>Red hidráulica de 1/2" incluye regata y resanes</t>
  </si>
  <si>
    <t>Punto hidráulico de 1/2"</t>
  </si>
  <si>
    <t>BATERIA SANITARIA</t>
  </si>
  <si>
    <t>Concreto de 3000 psi para cimentación y refuerzo a paredes en tapia</t>
  </si>
  <si>
    <t>Acero de refuerzo fy= 4.200 kg/cm² (60.000 psi)</t>
  </si>
  <si>
    <t>KG</t>
  </si>
  <si>
    <t>Mampostería en ladrillo H10</t>
  </si>
  <si>
    <t>Columneta 0,2x0,1 en concreto 21 MPA (3000 psi)</t>
  </si>
  <si>
    <t>Pañete sobre muros 1:3 E = 0.02</t>
  </si>
  <si>
    <t>Suministro e instalación puerta en madera</t>
  </si>
  <si>
    <t>Enchape cerámica pared blanco (25 x 35 cm)</t>
  </si>
  <si>
    <t>Suministro e instalación de combo sanitario línea institucional</t>
  </si>
  <si>
    <t>PAREDES Y CIELO RASO</t>
  </si>
  <si>
    <t>Resane sobre paredes en tapia pisada</t>
  </si>
  <si>
    <t>Resane en cielorraso en caña brava.</t>
  </si>
  <si>
    <t>Pintura en paredes rustico en cal  a tres manos</t>
  </si>
  <si>
    <t>CAP 1</t>
  </si>
  <si>
    <t>CAP 2</t>
  </si>
  <si>
    <t>CAP 3</t>
  </si>
  <si>
    <t>CAP 4</t>
  </si>
  <si>
    <t>CAP 5</t>
  </si>
  <si>
    <t>CAP 6</t>
  </si>
  <si>
    <t>PRESUPUESTO CASA DE LA CULTURA MUNICIPAL</t>
  </si>
  <si>
    <t>PRESUPUESTO CASA DE MERCADO</t>
  </si>
  <si>
    <t>Lavado y limpieza de fachada</t>
  </si>
  <si>
    <t>Lavado y limpieza de muros interiores</t>
  </si>
  <si>
    <t xml:space="preserve">PINTURAS, ENCHAPES Y CARPINTERIA </t>
  </si>
  <si>
    <t>Pintura en cal hidratada para fachada</t>
  </si>
  <si>
    <t>Pintura tipo exterior a dos manos</t>
  </si>
  <si>
    <t>Mantenimiento y Pintura para carpinteria metalica acabado rustico</t>
  </si>
  <si>
    <t>Mantenimiento a marqueteria en madera y pintura</t>
  </si>
  <si>
    <t>Mantenimiento y pintura a canal de aguas lluvias</t>
  </si>
  <si>
    <t xml:space="preserve">Mantenimiento a zocalo en piedra </t>
  </si>
  <si>
    <t>Mantenimiento y pintura a porton de acceso a zona de descargue</t>
  </si>
  <si>
    <t>Mantenimiento y pintura a porton de acceso principal</t>
  </si>
  <si>
    <t>OTROS</t>
  </si>
  <si>
    <t>Suministro e instalación malla gallinero</t>
  </si>
  <si>
    <t>PRESUPUESTO COSO MUNICIPAL</t>
  </si>
  <si>
    <t>Demolición de cubierta en teja de barro y caña de castilla</t>
  </si>
  <si>
    <t>Demolición de friso</t>
  </si>
  <si>
    <t>Demolición de aparatos sanitarios</t>
  </si>
  <si>
    <t xml:space="preserve">Suministro e instalación cubierta MASTER 1000 CAL.28 0.36mm </t>
  </si>
  <si>
    <t>Canal de aguas lluvias cal 26 base 15 Cm - Frontal 19 cm desarrollo 50 Cm</t>
  </si>
  <si>
    <t>FRISOS Y PINTURAS Y ENCHAPES CARPINTERIA METALICA</t>
  </si>
  <si>
    <t>Rasqueteo y  adecuación de superficies</t>
  </si>
  <si>
    <t>Pintura para interiores T1</t>
  </si>
  <si>
    <t>Pintura tipo esmalte a dos manos (Sócalos)</t>
  </si>
  <si>
    <t>Suministro e instalación de carpintería metálica Cal 20</t>
  </si>
  <si>
    <t>Piso en concreto de 3000 psi</t>
  </si>
  <si>
    <t xml:space="preserve">Enchape en tableta gres  </t>
  </si>
  <si>
    <t>INSTALACIONES SANITARIAS E HIDRAULICAS</t>
  </si>
  <si>
    <t>Suministro e instalación de combo sanitario</t>
  </si>
  <si>
    <t>Adecuación puntos hidráulicos</t>
  </si>
  <si>
    <t>JAULAS PARA PERROS</t>
  </si>
  <si>
    <t>Excavación en material común (Incluye retiro de material)</t>
  </si>
  <si>
    <t>Base cimentación en concreto 3000 psi</t>
  </si>
  <si>
    <t>Viga perimetral 0,25x0,25 en concreto reforzado de 3000 PSI,</t>
  </si>
  <si>
    <t xml:space="preserve">Cerramiento en malla eslabonada galvanizada cal 10 mm, reforzado en varilla de 7mm, con Angulo de 1 1/2" x 3/16", tubo metálico cerramiento de 1 1/2" TP </t>
  </si>
  <si>
    <t>PRESUPUESTO CUEVA DEL NITRO</t>
  </si>
  <si>
    <t>Canal de aguas lluvias CAL 26 base 15 Cm - Frontal 19 cm desarrollo 50 Cm</t>
  </si>
  <si>
    <t>Demolición de piso red aguas lluvias</t>
  </si>
  <si>
    <t>Cajas para aguas lluvias</t>
  </si>
  <si>
    <t>Red para aguas lluvias 4"</t>
  </si>
  <si>
    <t>MANTENIMIENTO A PAREDES CON HUMEDAD</t>
  </si>
  <si>
    <t>Rasqueteo y pintura hidrofugo interna de zonas afectadas</t>
  </si>
  <si>
    <t xml:space="preserve">Impermeabilización externa </t>
  </si>
  <si>
    <t>Filtro H 0,5 m</t>
  </si>
  <si>
    <t xml:space="preserve">COLUMNA TANQUE AEREO </t>
  </si>
  <si>
    <t>Excavación en material Común</t>
  </si>
  <si>
    <t>Concreto ciclópeo 17.5MPA (2500 psi) relación 60c/40p</t>
  </si>
  <si>
    <t>Concreto de 3000 psi para cimentación y placa-tanque</t>
  </si>
  <si>
    <t>Columna 0,30x0,30 en concreto 21 MPA (3000 psi)</t>
  </si>
  <si>
    <t>Conexión tanque aéreo</t>
  </si>
  <si>
    <t>IMPREVISTO</t>
  </si>
  <si>
    <t>Ingeniero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</si>
</sst>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_(* \(#,##0.00\);_(* &quot;-&quot;??_);_(@_)"/>
    <numFmt numFmtId="164" formatCode="_-* #,##0.00_-;\-* #,##0.00_-;_-* &quot;-&quot;??_-;_-@_-"/>
    <numFmt numFmtId="165" formatCode="_-* #,##0.00\ &quot;€&quot;_-;\-* #,##0.00\ &quot;€&quot;_-;_-* &quot;-&quot;??\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tted">
        <color indexed="64"/>
      </left>
      <right style="dotted">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8"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9"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3"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9"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9"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9" fontId="67" fillId="0" borderId="0" applyFont="0" applyFill="0" applyBorder="0" applyAlignment="0" applyProtection="0"/>
  </cellStyleXfs>
  <cellXfs count="49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7" fontId="30" fillId="0" borderId="37" xfId="0" applyNumberFormat="1" applyFont="1" applyBorder="1"/>
    <xf numFmtId="164" fontId="30" fillId="0" borderId="37" xfId="34" applyNumberFormat="1" applyFont="1" applyFill="1" applyBorder="1"/>
    <xf numFmtId="164"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3" fontId="49" fillId="0" borderId="47" xfId="34" applyFont="1" applyBorder="1" applyAlignment="1">
      <alignment horizontal="center" wrapText="1"/>
    </xf>
    <xf numFmtId="167" fontId="49" fillId="24" borderId="61" xfId="0" applyNumberFormat="1" applyFont="1" applyFill="1" applyBorder="1"/>
    <xf numFmtId="164"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4" fontId="49" fillId="0" borderId="30" xfId="34" applyNumberFormat="1" applyFont="1" applyBorder="1"/>
    <xf numFmtId="164" fontId="49" fillId="0" borderId="31" xfId="34" applyNumberFormat="1" applyFont="1" applyBorder="1"/>
    <xf numFmtId="9" fontId="49" fillId="0" borderId="28" xfId="95" applyFont="1" applyBorder="1"/>
    <xf numFmtId="164" fontId="49" fillId="0" borderId="61" xfId="0" applyNumberFormat="1" applyFont="1" applyBorder="1"/>
    <xf numFmtId="164"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8" fontId="49" fillId="0" borderId="18" xfId="62" applyNumberFormat="1" applyFont="1" applyBorder="1" applyAlignment="1">
      <alignment horizontal="right" vertical="center" wrapText="1"/>
    </xf>
    <xf numFmtId="168"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8"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8"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8"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8"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37" xfId="89" applyFont="1" applyFill="1" applyBorder="1"/>
    <xf numFmtId="0" fontId="61" fillId="25" borderId="0" xfId="89" applyFont="1" applyFill="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4" fontId="61" fillId="0" borderId="18" xfId="39" applyNumberFormat="1" applyFont="1" applyBorder="1" applyAlignment="1">
      <alignment vertical="center" wrapText="1"/>
    </xf>
    <xf numFmtId="168" fontId="61" fillId="0" borderId="18" xfId="62" applyNumberFormat="1" applyFont="1" applyBorder="1" applyAlignment="1">
      <alignment horizontal="right" vertical="center" wrapText="1"/>
    </xf>
    <xf numFmtId="168" fontId="61" fillId="0" borderId="30" xfId="62" applyNumberFormat="1" applyFont="1" applyBorder="1" applyAlignment="1">
      <alignment horizontal="right" vertical="center" wrapText="1"/>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45"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0" xfId="130" applyFont="1" applyAlignment="1">
      <alignment horizontal="center" vertical="top"/>
    </xf>
    <xf numFmtId="0" fontId="60" fillId="25" borderId="36" xfId="89" applyFont="1" applyFill="1" applyBorder="1"/>
    <xf numFmtId="0" fontId="7" fillId="0" borderId="89" xfId="0" applyFont="1" applyBorder="1" applyAlignment="1">
      <alignment horizontal="left" vertical="center"/>
    </xf>
    <xf numFmtId="0" fontId="6" fillId="0" borderId="89" xfId="0" applyFont="1" applyBorder="1" applyAlignment="1">
      <alignment horizontal="left" vertical="center"/>
    </xf>
    <xf numFmtId="0" fontId="59" fillId="0" borderId="0" xfId="130" applyFont="1" applyAlignment="1">
      <alignment horizontal="center"/>
    </xf>
    <xf numFmtId="49" fontId="59" fillId="0" borderId="0" xfId="131" applyNumberFormat="1" applyFont="1" applyAlignment="1">
      <alignment horizontal="right" vertical="center"/>
    </xf>
    <xf numFmtId="186" fontId="59" fillId="0" borderId="12" xfId="131" applyNumberFormat="1" applyFont="1" applyBorder="1" applyAlignment="1">
      <alignment vertical="center"/>
    </xf>
    <xf numFmtId="0" fontId="61" fillId="0" borderId="0" xfId="128" applyFont="1" applyAlignment="1">
      <alignment horizontal="center"/>
    </xf>
    <xf numFmtId="0" fontId="61" fillId="0" borderId="0" xfId="128" applyFont="1"/>
    <xf numFmtId="0" fontId="61" fillId="0" borderId="0" xfId="126" applyFont="1" applyAlignment="1">
      <alignment horizontal="center" vertical="center"/>
    </xf>
    <xf numFmtId="0" fontId="61" fillId="0" borderId="0" xfId="128" applyFont="1" applyAlignment="1">
      <alignment horizontal="center" vertical="center" wrapText="1"/>
    </xf>
    <xf numFmtId="2" fontId="61" fillId="0" borderId="0" xfId="128" applyNumberFormat="1" applyFont="1"/>
    <xf numFmtId="181" fontId="61" fillId="0" borderId="0" xfId="129" applyNumberFormat="1" applyFont="1" applyBorder="1"/>
    <xf numFmtId="39" fontId="59" fillId="0" borderId="12" xfId="129" applyNumberFormat="1" applyFont="1" applyBorder="1" applyAlignment="1">
      <alignment vertical="center"/>
    </xf>
    <xf numFmtId="0" fontId="7" fillId="0" borderId="89" xfId="0" applyFont="1" applyBorder="1" applyAlignment="1">
      <alignment horizontal="center" vertical="center"/>
    </xf>
    <xf numFmtId="0" fontId="59" fillId="24" borderId="41" xfId="73" applyFont="1" applyFill="1" applyBorder="1" applyAlignment="1">
      <alignment horizontal="center" vertical="center"/>
    </xf>
    <xf numFmtId="49" fontId="59" fillId="0" borderId="11" xfId="131" applyNumberFormat="1" applyFont="1" applyBorder="1" applyAlignment="1">
      <alignment horizontal="center" vertical="center"/>
    </xf>
    <xf numFmtId="0" fontId="61" fillId="0" borderId="11" xfId="128" applyFont="1" applyBorder="1" applyAlignment="1">
      <alignment horizontal="center"/>
    </xf>
    <xf numFmtId="0" fontId="59" fillId="0" borderId="34" xfId="79" applyFont="1" applyBorder="1" applyAlignment="1">
      <alignment horizontal="center" vertical="center"/>
    </xf>
    <xf numFmtId="0" fontId="61" fillId="0" borderId="63" xfId="0" applyFont="1" applyBorder="1" applyAlignment="1">
      <alignment horizontal="center" vertical="center" wrapText="1"/>
    </xf>
    <xf numFmtId="0" fontId="61" fillId="0" borderId="11" xfId="0" applyFont="1" applyBorder="1" applyAlignment="1">
      <alignment horizontal="center" vertical="center" wrapText="1"/>
    </xf>
    <xf numFmtId="0" fontId="61" fillId="0" borderId="13" xfId="0" applyFont="1" applyBorder="1" applyAlignment="1">
      <alignment horizontal="center" vertical="center" wrapText="1"/>
    </xf>
    <xf numFmtId="0" fontId="59" fillId="24" borderId="43" xfId="73" applyFont="1" applyFill="1" applyBorder="1" applyAlignment="1">
      <alignment horizontal="center" vertical="center"/>
    </xf>
    <xf numFmtId="0" fontId="61" fillId="0" borderId="22" xfId="128" applyFont="1" applyBorder="1" applyAlignment="1">
      <alignment horizontal="left" vertical="center"/>
    </xf>
    <xf numFmtId="187" fontId="59" fillId="24" borderId="15" xfId="73" applyNumberFormat="1" applyFont="1" applyFill="1" applyBorder="1" applyAlignment="1">
      <alignment vertical="center"/>
    </xf>
    <xf numFmtId="10" fontId="61" fillId="27" borderId="30" xfId="255" applyNumberFormat="1" applyFont="1" applyFill="1" applyBorder="1" applyAlignment="1">
      <alignment horizontal="center" vertical="center"/>
    </xf>
    <xf numFmtId="0" fontId="61" fillId="0" borderId="56" xfId="0" applyFont="1" applyBorder="1" applyAlignment="1">
      <alignment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32" xfId="89" applyFont="1" applyFill="1" applyBorder="1" applyAlignment="1">
      <alignment horizontal="left" vertical="center" wrapText="1"/>
    </xf>
    <xf numFmtId="0" fontId="61" fillId="27" borderId="29" xfId="89" applyFont="1" applyFill="1" applyBorder="1" applyAlignment="1">
      <alignment horizontal="left" vertical="center" wrapText="1"/>
    </xf>
    <xf numFmtId="0" fontId="61" fillId="27" borderId="35"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164" fontId="49" fillId="0" borderId="19" xfId="34" applyNumberFormat="1" applyFont="1" applyBorder="1" applyAlignment="1">
      <alignment horizontal="center"/>
    </xf>
    <xf numFmtId="164" fontId="49" fillId="0" borderId="23" xfId="34" applyNumberFormat="1" applyFont="1" applyBorder="1" applyAlignment="1">
      <alignment horizontal="center"/>
    </xf>
    <xf numFmtId="164" fontId="49" fillId="0" borderId="62" xfId="34" applyNumberFormat="1" applyFont="1" applyBorder="1" applyAlignment="1">
      <alignment horizontal="center"/>
    </xf>
    <xf numFmtId="164"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DATOS"/>
      <sheetName val="INV"/>
      <sheetName val="AASHTO"/>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Modelo financiero"/>
      <sheetName val="EST0798.XLS"/>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Nuevos APU Córdoba\a  aaInform"/>
      <sheetName val="\E\Nuevos APU Córdoba\a  aaInfo"/>
      <sheetName val="\Users\JoseGabriel\Documents\Mi"/>
      <sheetName val="Hoja2"/>
      <sheetName val="ESTADO VÍA-CRIT.TECNICO"/>
      <sheetName val="ACTA No.1 "/>
      <sheetName val="ACTA No.5"/>
      <sheetName val="ACTA MAYORES - GENERAL"/>
      <sheetName val="EQUIPOS"/>
      <sheetName val="MANO DE OBRA"/>
      <sheetName val="TRANSPORTE"/>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4"/>
      <sheetName val="//ccefici"/>
      <sheetName val="//d.docs.live.net/a  aaInformac"/>
      <sheetName val="_aCCIDENTES_DE_1995___1996_xl_3"/>
      <sheetName val="_aCCIDENTES_DE_1995___1996_xl_2"/>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MATERIAL"/>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G"/>
      <sheetName val="MURO PR25+221-235"/>
      <sheetName val="MURO PR25+261-267"/>
      <sheetName val="\Users\ANDRES FELIPE MUÑOZ\Down"/>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PU (2)"/>
      <sheetName val="relleno sitio - Caqueza"/>
      <sheetName val="8_Aparato"/>
      <sheetName val="2_3_Cimentación_Est.Met"/>
      <sheetName val="9_Cubierta"/>
      <sheetName val="12_Elect_GA"/>
      <sheetName val="6_Hidro (2)"/>
      <sheetName val="6_Hidro"/>
      <sheetName val="4_Mampost"/>
      <sheetName val="11_Pintura_13"/>
      <sheetName val="5_Pisos"/>
      <sheetName val="7_Enchapes"/>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INDICE"/>
      <sheetName val="Equipo_Trans "/>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Tabla CONPES 3714"/>
      <sheetName val="BASE"/>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gp05"/>
      <sheetName val="GP06"/>
      <sheetName val="\Users\rosalym\Desktop\BALANCE "/>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NALISIS RESUMIDOS"/>
      <sheetName val="EVA"/>
      <sheetName val="Program"/>
      <sheetName val="GENERALIDADES"/>
      <sheetName val="analisis costo horario"/>
      <sheetName val="Lista Base"/>
      <sheetName val="PALET DEL 21 FEB AL 5 MARZ"/>
      <sheetName val="COSTOS"/>
      <sheetName val="AIU"/>
      <sheetName val="Main"/>
      <sheetName val="CorpTax"/>
      <sheetName val="PAGOS"/>
      <sheetName val="articulos"/>
      <sheetName val="ESTADO RED"/>
      <sheetName val="CARRETERAS"/>
      <sheetName val="GENERALIDADES "/>
      <sheetName val="__Sistemas_serv1_xx_Documents a"/>
      <sheetName val="_Mini HP Enero 2015_Proyectos i"/>
      <sheetName val="_C_Users_avargase_AppData_Local"/>
      <sheetName val="_Volumes_USB PIOLIN_Escritorio_"/>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Lista_obra"/>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aCCIDENTES%2520DE%25201995%2520"/>
      <sheetName val="APU"/>
      <sheetName val="CRONOGRAMA INICIAL"/>
      <sheetName val="informe sem no.1"/>
      <sheetName val="informe sem no.2"/>
      <sheetName val="informe sem no.3"/>
      <sheetName val="informe sem no.4"/>
      <sheetName val="REPROGRAMACION 2"/>
      <sheetName val="PRECIOS"/>
      <sheetName val="_Users_USUARIO_Downloads_a  aaI"/>
      <sheetName val="_Users_HP_AppData_Local_Microso"/>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lista-precio-mat-equipos"/>
      <sheetName val="rendimiento"/>
      <sheetName val="BASES"/>
      <sheetName val="aCCIDENTES_DE_1995_-_199646"/>
      <sheetName val="SUB_APU10"/>
      <sheetName val="aCCIDENTES_DE_1995_-_1996_xls21"/>
      <sheetName val="ACTA_DE_MODIFICACION__(2)10"/>
      <sheetName val="\a__aaInformación_GRUPO_4\A_M10"/>
      <sheetName val="Datos_Básicos10"/>
      <sheetName val="HISTORICOS_FUEL_OIL_EXP"/>
      <sheetName val="\Nuevos_APU_Córdoba\a__aaInform"/>
      <sheetName val="\E\Nuevos_APU_Córdoba\a__aaInfo"/>
      <sheetName val="G_G"/>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RONOGRAMA_INICIAL"/>
      <sheetName val="informe_sem_no_1"/>
      <sheetName val="informe_sem_no_2"/>
      <sheetName val="informe_sem_no_3"/>
      <sheetName val="informe_sem_no_4"/>
      <sheetName val="REPROGRAMACION_2"/>
      <sheetName val="CANT_OBRA"/>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Insum"/>
      <sheetName val="INST"/>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ST2"/>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  aaInformación GRUPO 4/A MIn"/>
      <sheetName val="ITEMS ALCANT."/>
      <sheetName val="ITEMS_ALCANT_"/>
      <sheetName val="ITEMS_ALCANT_1"/>
      <sheetName val="COSTOS_UNITARIOS2"/>
      <sheetName val="ITEMS_ALCANT_2"/>
      <sheetName val="COSTOS_UNITARIOS3"/>
      <sheetName val="ITEMS_ALCANT_3"/>
      <sheetName val="COSTOS_UNITARIOS4"/>
      <sheetName val="ITEMS_ALCANT_4"/>
      <sheetName val="COSTOS_UNITARIOS5"/>
      <sheetName val="ITEMS_ALCANT_5"/>
      <sheetName val="COSTOS_UNITARIOS6"/>
      <sheetName val="ITEMS_ALCANT_6"/>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RBOL DE PROBLEMAS final"/>
      <sheetName val="IDENTIFICACION DEL PROBLEMA fin"/>
      <sheetName val="OBJETIVOS FINALES"/>
      <sheetName val="ESTRUCTURA DE PROYECTO"/>
      <sheetName val="OBJETIVOS ESPECIFICOS final"/>
      <sheetName val="Dólar"/>
      <sheetName val="EMPRESA"/>
      <sheetName val="PROPUESTA ECONOMICA(Proponente)"/>
      <sheetName val="liquidacion"/>
      <sheetName val="\\B1FE7578\aCCIDENTES DE 1995 -"/>
      <sheetName val="_aCCIDENTES_DE_1995___1996__112"/>
      <sheetName val="_aCCIDENTES_DE_1995___1996__108"/>
      <sheetName val="_aCCIDENTES_DE_1995___1996__107"/>
      <sheetName val="_aCCIDENTES_DE_1995___1996__109"/>
      <sheetName val="_aCCIDENTES_DE_1995___1996__110"/>
      <sheetName val="_aCCIDENTES_DE_1995___1996__111"/>
      <sheetName val="_aCCIDENTES_DE_1995___1996__116"/>
      <sheetName val="_aCCIDENTES_DE_1995___1996__113"/>
      <sheetName val="_aCCIDENTES_DE_1995___1996__114"/>
      <sheetName val="_aCCIDENTES_DE_1995___1996__1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sheetData sheetId="856" refreshError="1"/>
      <sheetData sheetId="857"/>
      <sheetData sheetId="858" refreshError="1"/>
      <sheetData sheetId="859" refreshError="1"/>
      <sheetData sheetId="860"/>
      <sheetData sheetId="861"/>
      <sheetData sheetId="862" refreshError="1"/>
      <sheetData sheetId="863" refreshError="1"/>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sheetData sheetId="1334"/>
      <sheetData sheetId="1335" refreshError="1"/>
      <sheetData sheetId="1336" refreshError="1"/>
      <sheetData sheetId="1337"/>
      <sheetData sheetId="1338"/>
      <sheetData sheetId="1339"/>
      <sheetData sheetId="1340"/>
      <sheetData sheetId="1341"/>
      <sheetData sheetId="1342"/>
      <sheetData sheetId="1343" refreshError="1"/>
      <sheetData sheetId="1344" refreshError="1"/>
      <sheetData sheetId="1345" refreshError="1"/>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efreshError="1"/>
      <sheetData sheetId="2593" refreshError="1"/>
      <sheetData sheetId="2594" refreshError="1"/>
      <sheetData sheetId="2595" refreshError="1"/>
      <sheetData sheetId="2596" refreshError="1"/>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refreshError="1"/>
      <sheetData sheetId="2720" refreshError="1"/>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ID 200123"/>
      <sheetName val="ID 200124"/>
      <sheetName val="Frentes o cuadrillas"/>
      <sheetName val="Index_Graph1"/>
      <sheetName val="LISTAS"/>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 val="APU 17"/>
      <sheetName val="APU 18"/>
      <sheetName val="APU 19"/>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LIQUIDACION"/>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PUS NUEVOS-1"/>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CCIDENTES DE 1995 - 1996.xls]"/>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strsumm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Datos Básicos"/>
      <sheetName val="SALARIOS"/>
      <sheetName val="SUB APU"/>
      <sheetName val="INV"/>
      <sheetName val="AASHTO"/>
      <sheetName val="PESOS"/>
      <sheetName val="Formulario N° 4"/>
      <sheetName val="EQUIPO"/>
      <sheetName val="HISTORICOS FUEL OIL EXP"/>
      <sheetName val="PR 1"/>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_a  aaInformación GRUPO 4_A 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refreshError="1"/>
      <sheetData sheetId="457" refreshError="1"/>
      <sheetData sheetId="458" refreshError="1"/>
      <sheetData sheetId="4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_aCCIDENTES_DE_1995___1996_xl_3"/>
      <sheetName val="_aCCIDENTES_DE_1995___1996_xl_2"/>
      <sheetName val="0."/>
      <sheetName val="Base_Mater"/>
      <sheetName val="20."/>
      <sheetName val="17."/>
      <sheetName val="11."/>
      <sheetName val="gp05"/>
      <sheetName val="GP06"/>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Hoja2"/>
      <sheetName val="INST"/>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Tabla CONPES 371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aCCIDENTES%2520DE%25201995%2520"/>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sheetData sheetId="557"/>
      <sheetData sheetId="558"/>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refreshError="1"/>
      <sheetData sheetId="674" refreshError="1"/>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refreshError="1"/>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refreshError="1"/>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efreshError="1"/>
      <sheetData sheetId="1312" refreshError="1"/>
      <sheetData sheetId="1313" refreshError="1"/>
      <sheetData sheetId="1314" refreshError="1"/>
      <sheetData sheetId="1315" refreshError="1"/>
      <sheetData sheetId="1316"/>
      <sheetData sheetId="1317"/>
      <sheetData sheetId="1318" refreshError="1"/>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otros"/>
      <sheetName val="\\SERVIDOR\Public2\MANTENIMIENT"/>
      <sheetName val="\MANTENIMIENTO RUTA 1001_MARZO "/>
      <sheetName val="\I\MANTENIMIENTO RUTA 1001_MARZ"/>
      <sheetName val="\I\I\MANTENIMIENTO RUTA 1001_MA"/>
      <sheetName val="\Users\Personal\Downloads\MANTE"/>
      <sheetName val="Presupuesto"/>
      <sheetName val="Fornato 6"/>
      <sheetName val="ANEXO IX"/>
      <sheetName val="APUs"/>
      <sheetName val="INSUMOS"/>
      <sheetName val="PptoGral"/>
      <sheetName val="\F\MANTENIMIENTO RUTA 1001_MARZ"/>
      <sheetName val="a__aaInformación"/>
      <sheetName val="a__aaInformación1"/>
      <sheetName val="a__aaInformación2"/>
      <sheetName val="\Users\USUARIO\Downloads\MANTEN"/>
      <sheetName val="Formulario N° 4"/>
      <sheetName val="MATERIALES"/>
      <sheetName val="EQUIPO"/>
      <sheetName val="CONT_ADI"/>
      <sheetName val="INDICMICROEMP"/>
      <sheetName val="INDIC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Users\LENOVO\Downloads\Users\A"/>
      <sheetName val="[a  aaInformación][a  aaInforma"/>
      <sheetName val="lisprecios"/>
      <sheetName val="PERSONAL"/>
      <sheetName val="PRESTACIONES SOCIALES"/>
      <sheetName val="M.O."/>
      <sheetName val="precios-básicos200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ITEMS"/>
      <sheetName val="[a  aaInformación]__cceficie_15"/>
      <sheetName val="[a  aaInformación]__cceficie_14"/>
      <sheetName val="INFORME SEMANAL"/>
      <sheetName val="AVANCE SEMANAL"/>
      <sheetName val="CLIMA mes"/>
      <sheetName val="REG FOTO"/>
      <sheetName val="SISOMA"/>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PRESUP"/>
      <sheetName val="Emboquillar"/>
      <sheetName val="Acometidacobrerígido"/>
      <sheetName val="Acometidatoma"/>
      <sheetName val="Acometidahasta1&quot;"/>
      <sheetName val="Banderas"/>
      <sheetName val="HER"/>
      <sheetName val="MAT"/>
      <sheetName val="PER"/>
      <sheetName val="TRANS"/>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CrudosA"/>
      <sheetName val="casosWTI"/>
      <sheetName val="[a  aaInformación]__cceficie_57"/>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MANTENIMIENTO RUTA 1001_MARZO "/>
      <sheetName val="_Users_USUARIO_Downloads_MANTEN"/>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ANEL"/>
      <sheetName val="_I_MANTENIMIENTO RUTA 1001_MARZ"/>
      <sheetName val="//cceficiente_sharepoint_com/MA"/>
      <sheetName val="[a  aaInformación]__cceficie_62"/>
      <sheetName val="[a  aaInformación]__cceficie_61"/>
      <sheetName val="[a  aaInformación]__cceficie_58"/>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Base Datos"/>
      <sheetName val="a__aaInformación7"/>
      <sheetName val="aCCIDENTES_DE_1995_-_19964"/>
      <sheetName val="Base_Datos"/>
      <sheetName val="Res-Accide-10"/>
      <sheetName val="AJIZAL 3335"/>
      <sheetName val="SABANETA 3335"/>
      <sheetName val="Datos Generales"/>
      <sheetName val="PRECIOS"/>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46W9"/>
      <sheetName val="Presentacion"/>
      <sheetName val="[a  aaInformación]__cceficie_91"/>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Paramtrias"/>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G\MANTENIMIENTO RUTA 1001_MARZ"/>
      <sheetName val="\MANTENIMIENTO%20RUTA%201001_MA"/>
      <sheetName val="[a  aaInformación]__ccefici_100"/>
      <sheetName val="[a  aaInformación]__ccefici_101"/>
      <sheetName val="[a  aaInformación]__ccefici_105"/>
      <sheetName val="[a  aaInformación]__ccefici_102"/>
      <sheetName val="[a  aaInformación]__ccefici_103"/>
      <sheetName val="[a  aaInformación]__ccefici_1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inst"/>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TERVENTORIA GMM-178-04"/>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DATOS CONTRATO"/>
      <sheetName val="LIQ-NOM"/>
      <sheetName val="NOMINA-1"/>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Cuadros de control repocision p"/>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MPRESA"/>
      <sheetName val="BASES"/>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List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BASES"/>
      <sheetName val="CDItem"/>
      <sheetName val="HOJA DE COSTOS"/>
      <sheetName val="DIAM TUB"/>
      <sheetName val="HERRAM"/>
      <sheetName val="Settings"/>
      <sheetName val="CTRL AJUSTE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AASHTO"/>
      <sheetName val="INV"/>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ODELO GRADIENTES + IPR"/>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nst"/>
      <sheetName val="BASES"/>
      <sheetName val="item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otros"/>
      <sheetName val="PRESUPUESTO"/>
      <sheetName val="liquidacion"/>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pec"/>
      <sheetName val="UNITARIOS GENERALES"/>
      <sheetName val="UNITARIOS%20GENERALES.xls"/>
      <sheetName val="UNITARIOS GENERALES.xls"/>
      <sheetName val="\\Pc_85\compartida\Cofinanciaci"/>
      <sheetName val="Personalizar"/>
      <sheetName val="PE-02"/>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_GENERALES"/>
      <sheetName val="5__MODIFICATORIA"/>
      <sheetName val="RECIBO FINAL"/>
      <sheetName val="BASE DATOS"/>
      <sheetName val="Listas"/>
      <sheetName val="UNITARIOS"/>
      <sheetName val="Datos Generales"/>
      <sheetName val="PRESUP. RESUMEN"/>
      <sheetName val="DATOS GRAFICOS"/>
      <sheetName val="Form5 _Pág_ 1"/>
      <sheetName val="Form5 _Pág_ 2"/>
      <sheetName val="Desmonte y Limpieza"/>
      <sheetName val="7.12"/>
      <sheetName val="ITEMS"/>
      <sheetName val="APU"/>
      <sheetName val="AIU"/>
      <sheetName val="CONS"/>
      <sheetName val="31"/>
      <sheetName val="Tablas"/>
      <sheetName val="Formato"/>
      <sheetName val="Parámetros"/>
      <sheetName val="Jornale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U"/>
      <sheetName val="PRESUP"/>
      <sheetName val="LSAL"/>
      <sheetName val="LIQUIDACION"/>
      <sheetName val="NOMINA"/>
      <sheetName val="STRSUMM0"/>
      <sheetName val="[UNITARIOS GENERALES.xls]__Pc_2"/>
      <sheetName val="EBI-1"/>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BD"/>
      <sheetName val="Hoja1"/>
      <sheetName val="UNITARIOS%20GENERALES_xls"/>
      <sheetName val="ANALISIS_DE_PRECIOS_UNITARIOS"/>
      <sheetName val="SOURCE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Presupuesto Total"/>
      <sheetName val="[UNITARIOS GENERALES.xls][UNITA"/>
      <sheetName val="[UNITARIOS GENERALES.xls]\Docum"/>
      <sheetName val="[UNITARIOS GENERALES.xls]\Users"/>
      <sheetName val="[UNITARIOS GENERALES.xls]\Cofin"/>
      <sheetName val="[UNITARIOS GENERALES.xls]\A\Cof"/>
      <sheetName val="BASES"/>
      <sheetName val="Summary"/>
      <sheetName val="List.Mat"/>
      <sheetName val="List.Equi"/>
      <sheetName val="List.M.Obra"/>
      <sheetName val="Unit"/>
      <sheetName val="PresuPDosPozos"/>
      <sheetName val="MC SF GAVIONES"/>
      <sheetName val="civ_roma"/>
      <sheetName val="Sheet1"/>
      <sheetName val="Modelo"/>
      <sheetName val="EYD "/>
      <sheetName val="FMI044"/>
      <sheetName val="Base Muestras"/>
      <sheetName val="desmonte"/>
      <sheetName val="Resumen"/>
      <sheetName val="cantidades"/>
      <sheetName val="A.P.U"/>
      <sheetName val="Actividades Contractuales"/>
      <sheetName val="CHEQ LIST FASE III"/>
      <sheetName val="UNITARIOS%20GENERALES"/>
      <sheetName val="BITACORA"/>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refreshError="1"/>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 P. U."/>
      <sheetName val="Tabla"/>
      <sheetName val="cantidades pH3"/>
      <sheetName val="7417STI0"/>
      <sheetName val="Flujo de Caja"/>
      <sheetName val="Personalizar"/>
      <sheetName val="Sheet1"/>
      <sheetName val="rencst0599"/>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TARIFAS"/>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Reservas de Petróleo"/>
      <sheetName val="7422cw00"/>
      <sheetName val="40318_ECP-GEA-F-23_Solicitud_de"/>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strsumm0"/>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 val="mc sf gaviones"/>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PROGR VER02"/>
      <sheetName val="acta"/>
      <sheetName val="Itemes Renovación"/>
      <sheetName val="Hoja1"/>
      <sheetName val="General"/>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tablas"/>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INDICE"/>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oloc. e Interc. Tapones"/>
      <sheetName val="Cambio de Valv."/>
      <sheetName val="Interc de Hidr."/>
      <sheetName val="Interc.tapones"/>
      <sheetName val="Interc.válv."/>
      <sheetName val="Paral. 1"/>
      <sheetName val="Paral. 2"/>
      <sheetName val="Paral. 3"/>
      <sheetName val="Paral.4"/>
      <sheetName val="Varios."/>
      <sheetName val="CIC-NOV"/>
      <sheetName val="CALC PROD MENSUAL"/>
      <sheetName val="TABLAS"/>
      <sheetName val="ELECTRICO"/>
      <sheetName val="Vuelta"/>
      <sheetName val="Base de Diseño"/>
      <sheetName val="PRESUPUESTAL"/>
      <sheetName val="Design"/>
      <sheetName val="EMPRESA"/>
      <sheetName val="SUB_APU8"/>
      <sheetName val="Cantidades_de_Obra8"/>
      <sheetName val="Itemes_Renovación3"/>
      <sheetName val="SUB_APU9"/>
      <sheetName val="Cantidades_de_Obra9"/>
      <sheetName val="Itemes_Renovación4"/>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ow r="2">
          <cell r="A2" t="str">
            <v>MUNICIPIO DE SONSON ANTIOQUIA</v>
          </cell>
        </row>
      </sheetData>
      <sheetData sheetId="30"/>
      <sheetData sheetId="31"/>
      <sheetData sheetId="32"/>
      <sheetData sheetId="33"/>
      <sheetData sheetId="34"/>
      <sheetData sheetId="35" refreshError="1"/>
      <sheetData sheetId="36"/>
      <sheetData sheetId="37"/>
      <sheetData sheetId="38" refreshError="1"/>
      <sheetData sheetId="39">
        <row r="1">
          <cell r="A1">
            <v>0</v>
          </cell>
        </row>
      </sheetData>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FIBRA ÓPTICA"/>
      <sheetName val="Formulas"/>
      <sheetName val="ELECTRICO"/>
      <sheetName val="Vuelta"/>
      <sheetName val="Análisis de precios"/>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ctual Data (MAP)"/>
      <sheetName val="Actual Data (STX)"/>
      <sheetName val="INS"/>
      <sheetName val="Ppto"/>
      <sheetName val="Plan auditoría"/>
      <sheetName val="320.1"/>
      <sheetName val="330.2"/>
      <sheetName val="700.1"/>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ow r="2">
          <cell r="A2" t="str">
            <v>INVÍAS - TERRITORIAL CORDOBA - GRUPO 3</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ow r="2">
          <cell r="A2" t="str">
            <v>INVÍAS - TERRITORIAL CORDOBA - GRUPO 3</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Análisis de preci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steel"/>
      <sheetName val="mc sf gavion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um"/>
      <sheetName val="Res-Accide-10"/>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Hoja1"/>
      <sheetName val="Datos"/>
      <sheetName val="Listado priorizado de reposicio"/>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RA.MODI"/>
      <sheetName val="ESTADO VÍA-CRIT.TECNICO"/>
      <sheetName val="SUB APU"/>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2,2,6,1 Pilotes 0,30"/>
      <sheetName val="Baja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NARIÑO"/>
      <sheetName val="PERSONAL"/>
      <sheetName val="Tarifa MT"/>
      <sheetName val="Proveedores y acreedores"/>
      <sheetName val="c2_5y2_613"/>
      <sheetName val="PREACTA_62"/>
      <sheetName val="TABLA_20082"/>
      <sheetName val="c2_5y2_612"/>
      <sheetName val="PREACTA_61"/>
      <sheetName val="TABLA_20081"/>
      <sheetName val="c2_5y2_611"/>
      <sheetName val="Cuadr."/>
      <sheetName val="materiales"/>
      <sheetName val="otros"/>
      <sheetName val="OCTUBRE"/>
      <sheetName val="Summary"/>
      <sheetName val="CODCONST"/>
      <sheetName val="PREACTA Y CONTRATISTAS"/>
      <sheetName val="PUNITARIOS PARA 241201 2S.xls"/>
      <sheetName val="PLAN DE INVERSION ANTICIPO"/>
      <sheetName val="inv mensual"/>
      <sheetName val="borrador flujo inv"/>
      <sheetName val="social-ambiental"/>
      <sheetName val="AU"/>
      <sheetName val="OBRAS SES"/>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BALANCE"/>
      <sheetName val="ITEMS NO REVISTOS"/>
      <sheetName val="APU ELECTRICOS"/>
      <sheetName val="DEST. MEDIOS"/>
      <sheetName val="COMBUASF"/>
      <sheetName val="BALCRUDO"/>
      <sheetName val="CARGASPROC."/>
      <sheetName val="G L P  FINAL"/>
      <sheetName val="Poblacion"/>
      <sheetName val="Hoja2"/>
      <sheetName val="costos oficina"/>
      <sheetName val="costos campamento"/>
      <sheetName val="días habiles 2015"/>
      <sheetName val="A_P_U1"/>
      <sheetName val="BASE"/>
      <sheetName val="7.1.8.1.1"/>
      <sheetName val="inst"/>
      <sheetName val="APU"/>
      <sheetName val="DATOS CONTRATO"/>
      <sheetName val="CHINCHINA FINAL . A CEROS"/>
      <sheetName val="Memoria de calculo"/>
      <sheetName val="LISTA_DE_PRECIOS"/>
      <sheetName val="for 6"/>
      <sheetName val="glvc"/>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TABLAS"/>
      <sheetName val="ACTA MODIFICACIÓN CIVIL"/>
      <sheetName val="CURVA"/>
      <sheetName val="c2_5y2_614"/>
      <sheetName val="Input"/>
      <sheetName val="bd100-45-p1"/>
      <sheetName val="PTAR ANDES"/>
      <sheetName val="Tarifa_MT"/>
      <sheetName val="Proveedores_y_acreedores"/>
      <sheetName val="factor"/>
      <sheetName val="devdics"/>
      <sheetName val="Bases 2A"/>
      <sheetName val="@RISK - Correlaciones"/>
      <sheetName val="Acta"/>
      <sheetName val="Cálculo"/>
      <sheetName val="STRSUMM0"/>
      <sheetName val="PREACTA_Y_CONTRATISTAS"/>
      <sheetName val="PUNITARIOS_PARA_241201_2S_xls"/>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EVA"/>
      <sheetName val="AIU"/>
      <sheetName val="Program"/>
      <sheetName val="Estado Resumen"/>
      <sheetName val="ANALISIS M.O"/>
      <sheetName val="CTO 14MPa"/>
      <sheetName val="CTO 175MPa "/>
      <sheetName val="CTO 21MPa"/>
      <sheetName val="CTO 28MPa"/>
      <sheetName val="PTTO PAZ Y PROGRESO"/>
      <sheetName val="MORTERO14"/>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7_1_8_1_1"/>
      <sheetName val="costos_oficina"/>
      <sheetName val="costos_campamento"/>
      <sheetName val="días_habiles_2015"/>
      <sheetName val="ACTA_MODIFICACIÓN_CIVIL"/>
      <sheetName val="CIRCUITOS_CODEN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48">
          <cell r="E48">
            <v>0</v>
          </cell>
        </row>
      </sheetData>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ow r="48">
          <cell r="E48">
            <v>0</v>
          </cell>
        </row>
      </sheetData>
      <sheetData sheetId="126">
        <row r="48">
          <cell r="E48">
            <v>0</v>
          </cell>
        </row>
      </sheetData>
      <sheetData sheetId="127" refreshError="1"/>
      <sheetData sheetId="128"/>
      <sheetData sheetId="129" refreshError="1"/>
      <sheetData sheetId="130" refreshError="1"/>
      <sheetData sheetId="131" refreshError="1"/>
      <sheetData sheetId="132" refreshError="1"/>
      <sheetData sheetId="133">
        <row r="48">
          <cell r="E48">
            <v>0</v>
          </cell>
        </row>
      </sheetData>
      <sheetData sheetId="134"/>
      <sheetData sheetId="135"/>
      <sheetData sheetId="136">
        <row r="48">
          <cell r="E48">
            <v>0</v>
          </cell>
        </row>
      </sheetData>
      <sheetData sheetId="137">
        <row r="48">
          <cell r="E48">
            <v>0</v>
          </cell>
        </row>
      </sheetData>
      <sheetData sheetId="138" refreshError="1"/>
      <sheetData sheetId="139">
        <row r="48">
          <cell r="E48">
            <v>0</v>
          </cell>
        </row>
      </sheetData>
      <sheetData sheetId="140" refreshError="1"/>
      <sheetData sheetId="141"/>
      <sheetData sheetId="142"/>
      <sheetData sheetId="143"/>
      <sheetData sheetId="144">
        <row r="48">
          <cell r="E48">
            <v>0</v>
          </cell>
        </row>
      </sheetData>
      <sheetData sheetId="145"/>
      <sheetData sheetId="146" refreshError="1"/>
      <sheetData sheetId="147" refreshError="1"/>
      <sheetData sheetId="148" refreshError="1"/>
      <sheetData sheetId="149" refreshError="1"/>
      <sheetData sheetId="150" refreshError="1"/>
      <sheetData sheetId="151">
        <row r="48">
          <cell r="E48">
            <v>0</v>
          </cell>
        </row>
      </sheetData>
      <sheetData sheetId="152">
        <row r="48">
          <cell r="E48">
            <v>0</v>
          </cell>
        </row>
      </sheetData>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ow r="48">
          <cell r="E48">
            <v>0</v>
          </cell>
        </row>
      </sheetData>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row r="48">
          <cell r="E48">
            <v>0</v>
          </cell>
        </row>
      </sheetData>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ow r="48">
          <cell r="E48">
            <v>0</v>
          </cell>
        </row>
      </sheetData>
      <sheetData sheetId="423"/>
      <sheetData sheetId="424"/>
      <sheetData sheetId="425"/>
      <sheetData sheetId="426">
        <row r="48">
          <cell r="E48">
            <v>0</v>
          </cell>
        </row>
      </sheetData>
      <sheetData sheetId="427"/>
      <sheetData sheetId="428"/>
      <sheetData sheetId="429"/>
      <sheetData sheetId="430">
        <row r="48">
          <cell r="E48">
            <v>0</v>
          </cell>
        </row>
      </sheetData>
      <sheetData sheetId="431"/>
      <sheetData sheetId="432"/>
      <sheetData sheetId="433"/>
      <sheetData sheetId="434">
        <row r="48">
          <cell r="E48">
            <v>0</v>
          </cell>
        </row>
      </sheetData>
      <sheetData sheetId="435"/>
      <sheetData sheetId="436"/>
      <sheetData sheetId="437"/>
      <sheetData sheetId="438">
        <row r="48">
          <cell r="E48">
            <v>0</v>
          </cell>
        </row>
      </sheetData>
      <sheetData sheetId="439"/>
      <sheetData sheetId="440"/>
      <sheetData sheetId="441"/>
      <sheetData sheetId="442"/>
      <sheetData sheetId="443">
        <row r="48">
          <cell r="E48">
            <v>0</v>
          </cell>
        </row>
      </sheetData>
      <sheetData sheetId="444"/>
      <sheetData sheetId="445"/>
      <sheetData sheetId="446"/>
      <sheetData sheetId="447"/>
      <sheetData sheetId="448"/>
      <sheetData sheetId="449">
        <row r="48">
          <cell r="E48">
            <v>0</v>
          </cell>
        </row>
      </sheetData>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ow r="48">
          <cell r="E48">
            <v>0</v>
          </cell>
        </row>
      </sheetData>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48">
          <cell r="E48">
            <v>0</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Reservas de Petróleo"/>
      <sheetName val="Unitarios"/>
      <sheetName val="CONTROL INTERVENTORIA 4005515"/>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formacion"/>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41"/>
  <sheetViews>
    <sheetView showGridLines="0" tabSelected="1" view="pageBreakPreview" topLeftCell="B74" zoomScaleNormal="100" zoomScaleSheetLayoutView="100" zoomScalePageLayoutView="55" workbookViewId="0">
      <selection activeCell="G94" sqref="G94"/>
    </sheetView>
  </sheetViews>
  <sheetFormatPr baseColWidth="10" defaultColWidth="11.453125" defaultRowHeight="13.5"/>
  <cols>
    <col min="1" max="2" width="3.453125" style="235" customWidth="1"/>
    <col min="3" max="3" width="9" style="287" bestFit="1" customWidth="1"/>
    <col min="4" max="4" width="15.453125" style="235" customWidth="1"/>
    <col min="5" max="5" width="16.1796875" style="287" customWidth="1"/>
    <col min="6" max="6" width="17.453125" style="235" customWidth="1"/>
    <col min="7" max="7" width="73.453125" style="235" customWidth="1"/>
    <col min="8" max="8" width="8.453125" style="235" customWidth="1"/>
    <col min="9" max="9" width="18.453125" style="235" customWidth="1"/>
    <col min="10" max="10" width="23.453125" style="235" customWidth="1"/>
    <col min="11" max="11" width="30" style="235" customWidth="1"/>
    <col min="12" max="12" width="3.453125" style="235" customWidth="1"/>
    <col min="13" max="13" width="2.453125" style="235" customWidth="1"/>
    <col min="14" max="16384" width="11.453125" style="235"/>
  </cols>
  <sheetData>
    <row r="1" spans="1:13" ht="15">
      <c r="A1" s="232"/>
      <c r="B1" s="233"/>
      <c r="C1" s="329" t="s">
        <v>0</v>
      </c>
      <c r="D1" s="330"/>
      <c r="E1" s="330"/>
      <c r="F1" s="330"/>
      <c r="G1" s="288"/>
      <c r="H1" s="288"/>
      <c r="I1" s="288"/>
      <c r="J1" s="288"/>
      <c r="K1" s="288"/>
      <c r="L1" s="234"/>
      <c r="M1" s="232"/>
    </row>
    <row r="2" spans="1:13" ht="15.75" customHeight="1" thickBot="1">
      <c r="A2" s="232"/>
      <c r="B2" s="233"/>
      <c r="C2" s="302"/>
      <c r="D2" s="291" t="s">
        <v>1</v>
      </c>
      <c r="E2" s="290"/>
      <c r="F2" s="291"/>
      <c r="G2" s="292"/>
      <c r="H2" s="292"/>
      <c r="I2" s="292"/>
      <c r="J2" s="292"/>
      <c r="K2" s="292"/>
      <c r="L2" s="234"/>
      <c r="M2" s="232"/>
    </row>
    <row r="3" spans="1:13" s="238" customFormat="1" ht="15">
      <c r="A3" s="236"/>
      <c r="B3" s="289"/>
      <c r="C3" s="320" t="s">
        <v>2</v>
      </c>
      <c r="D3" s="321"/>
      <c r="E3" s="321"/>
      <c r="F3" s="321"/>
      <c r="G3" s="321"/>
      <c r="H3" s="321"/>
      <c r="I3" s="321"/>
      <c r="J3" s="321"/>
      <c r="K3" s="322"/>
      <c r="L3" s="237"/>
      <c r="M3" s="236"/>
    </row>
    <row r="4" spans="1:13" ht="43.5" customHeight="1">
      <c r="A4" s="232"/>
      <c r="B4" s="233"/>
      <c r="C4" s="323"/>
      <c r="D4" s="324"/>
      <c r="E4" s="324"/>
      <c r="F4" s="324"/>
      <c r="G4" s="324"/>
      <c r="H4" s="324"/>
      <c r="I4" s="324"/>
      <c r="J4" s="324"/>
      <c r="K4" s="325"/>
      <c r="L4" s="234"/>
      <c r="M4" s="232"/>
    </row>
    <row r="5" spans="1:13" ht="42.75" customHeight="1">
      <c r="A5" s="232"/>
      <c r="B5" s="233"/>
      <c r="C5" s="326" t="s">
        <v>3</v>
      </c>
      <c r="D5" s="327"/>
      <c r="E5" s="327"/>
      <c r="F5" s="327"/>
      <c r="G5" s="327"/>
      <c r="H5" s="327"/>
      <c r="I5" s="327"/>
      <c r="J5" s="327"/>
      <c r="K5" s="328"/>
      <c r="L5" s="234"/>
      <c r="M5" s="232"/>
    </row>
    <row r="6" spans="1:13" ht="30" customHeight="1" thickBot="1">
      <c r="A6" s="232"/>
      <c r="B6" s="233"/>
      <c r="C6" s="333"/>
      <c r="D6" s="334"/>
      <c r="E6" s="334"/>
      <c r="F6" s="334"/>
      <c r="G6" s="334"/>
      <c r="H6" s="334"/>
      <c r="I6" s="334"/>
      <c r="J6" s="334"/>
      <c r="K6" s="335"/>
      <c r="L6" s="234"/>
      <c r="M6" s="232"/>
    </row>
    <row r="7" spans="1:13" ht="30" customHeight="1">
      <c r="A7" s="232"/>
      <c r="B7" s="233"/>
      <c r="C7" s="315" t="s">
        <v>4</v>
      </c>
      <c r="D7" s="317" t="s">
        <v>5</v>
      </c>
      <c r="E7" s="319" t="s">
        <v>6</v>
      </c>
      <c r="F7" s="319"/>
      <c r="G7" s="315" t="s">
        <v>7</v>
      </c>
      <c r="H7" s="317" t="s">
        <v>8</v>
      </c>
      <c r="I7" s="317" t="s">
        <v>9</v>
      </c>
      <c r="J7" s="345" t="s">
        <v>10</v>
      </c>
      <c r="K7" s="347" t="s">
        <v>11</v>
      </c>
      <c r="L7" s="234"/>
      <c r="M7" s="232"/>
    </row>
    <row r="8" spans="1:13" ht="30" customHeight="1" thickBot="1">
      <c r="A8" s="232"/>
      <c r="B8" s="233"/>
      <c r="C8" s="316"/>
      <c r="D8" s="318"/>
      <c r="E8" s="239" t="s">
        <v>12</v>
      </c>
      <c r="F8" s="239" t="s">
        <v>13</v>
      </c>
      <c r="G8" s="316"/>
      <c r="H8" s="318"/>
      <c r="I8" s="318"/>
      <c r="J8" s="346"/>
      <c r="K8" s="348"/>
      <c r="L8" s="234"/>
      <c r="M8" s="232"/>
    </row>
    <row r="9" spans="1:13" ht="30" customHeight="1" thickBot="1">
      <c r="A9" s="232"/>
      <c r="B9" s="233"/>
      <c r="C9" s="303"/>
      <c r="D9" s="240"/>
      <c r="E9" s="240"/>
      <c r="F9" s="240"/>
      <c r="G9" s="310" t="s">
        <v>150</v>
      </c>
      <c r="H9" s="240"/>
      <c r="I9" s="240"/>
      <c r="J9" s="240"/>
      <c r="K9" s="241"/>
      <c r="L9" s="234"/>
      <c r="M9" s="232"/>
    </row>
    <row r="10" spans="1:13" ht="30" customHeight="1" thickBot="1">
      <c r="A10" s="232"/>
      <c r="B10" s="233"/>
      <c r="C10" s="303" t="s">
        <v>144</v>
      </c>
      <c r="D10" s="240"/>
      <c r="E10" s="240"/>
      <c r="F10" s="240"/>
      <c r="G10" s="240" t="s">
        <v>98</v>
      </c>
      <c r="H10" s="240"/>
      <c r="I10" s="240"/>
      <c r="J10" s="240"/>
      <c r="K10" s="241"/>
      <c r="L10" s="234"/>
      <c r="M10" s="232"/>
    </row>
    <row r="11" spans="1:13" ht="30" customHeight="1">
      <c r="A11" s="232"/>
      <c r="B11" s="233"/>
      <c r="C11" s="242">
        <v>1.01</v>
      </c>
      <c r="D11" s="246"/>
      <c r="E11" s="246"/>
      <c r="F11" s="246"/>
      <c r="G11" s="247" t="s">
        <v>99</v>
      </c>
      <c r="H11" s="246" t="s">
        <v>100</v>
      </c>
      <c r="I11" s="243">
        <v>109.2</v>
      </c>
      <c r="J11" s="244">
        <v>40058</v>
      </c>
      <c r="K11" s="245">
        <f>+ROUND(I11*J11,0)</f>
        <v>4374334</v>
      </c>
      <c r="L11" s="234"/>
      <c r="M11" s="232"/>
    </row>
    <row r="12" spans="1:13" ht="30" customHeight="1">
      <c r="A12" s="232"/>
      <c r="B12" s="233"/>
      <c r="C12" s="242">
        <v>1.02</v>
      </c>
      <c r="D12" s="246"/>
      <c r="E12" s="246"/>
      <c r="F12" s="246"/>
      <c r="G12" s="247" t="s">
        <v>101</v>
      </c>
      <c r="H12" s="246" t="s">
        <v>102</v>
      </c>
      <c r="I12" s="243">
        <v>15</v>
      </c>
      <c r="J12" s="244">
        <v>14227</v>
      </c>
      <c r="K12" s="245">
        <f t="shared" ref="K12:K49" si="0">+ROUND(I12*J12,0)</f>
        <v>213405</v>
      </c>
      <c r="L12" s="234"/>
      <c r="M12" s="232"/>
    </row>
    <row r="13" spans="1:13" ht="30" customHeight="1">
      <c r="A13" s="232"/>
      <c r="B13" s="233"/>
      <c r="C13" s="242">
        <v>1.03</v>
      </c>
      <c r="D13" s="246"/>
      <c r="E13" s="246"/>
      <c r="F13" s="246"/>
      <c r="G13" s="247" t="s">
        <v>103</v>
      </c>
      <c r="H13" s="246" t="s">
        <v>100</v>
      </c>
      <c r="I13" s="243">
        <v>27.5</v>
      </c>
      <c r="J13" s="244">
        <v>14685</v>
      </c>
      <c r="K13" s="245">
        <f t="shared" si="0"/>
        <v>403838</v>
      </c>
      <c r="L13" s="234"/>
      <c r="M13" s="232"/>
    </row>
    <row r="14" spans="1:13" ht="30" customHeight="1">
      <c r="A14" s="232"/>
      <c r="B14" s="233"/>
      <c r="C14" s="242">
        <v>1.04</v>
      </c>
      <c r="D14" s="246"/>
      <c r="E14" s="246"/>
      <c r="F14" s="246"/>
      <c r="G14" s="247" t="s">
        <v>104</v>
      </c>
      <c r="H14" s="246" t="s">
        <v>105</v>
      </c>
      <c r="I14" s="243">
        <v>16.5</v>
      </c>
      <c r="J14" s="244">
        <v>33873</v>
      </c>
      <c r="K14" s="245">
        <f t="shared" si="0"/>
        <v>558905</v>
      </c>
      <c r="L14" s="234"/>
      <c r="M14" s="232"/>
    </row>
    <row r="15" spans="1:13" ht="30" customHeight="1" thickBot="1">
      <c r="A15" s="232"/>
      <c r="B15" s="233"/>
      <c r="C15" s="242">
        <v>1.05</v>
      </c>
      <c r="D15" s="246"/>
      <c r="E15" s="246"/>
      <c r="F15" s="246"/>
      <c r="G15" s="247" t="s">
        <v>106</v>
      </c>
      <c r="H15" s="246" t="s">
        <v>107</v>
      </c>
      <c r="I15" s="243">
        <v>20.93</v>
      </c>
      <c r="J15" s="244">
        <v>54180</v>
      </c>
      <c r="K15" s="245">
        <f t="shared" si="0"/>
        <v>1133987</v>
      </c>
      <c r="L15" s="234"/>
      <c r="M15" s="232"/>
    </row>
    <row r="16" spans="1:13" ht="30" customHeight="1" thickBot="1">
      <c r="A16" s="232"/>
      <c r="B16" s="233"/>
      <c r="C16" s="303" t="s">
        <v>145</v>
      </c>
      <c r="D16" s="240"/>
      <c r="E16" s="240"/>
      <c r="F16" s="240"/>
      <c r="G16" s="240" t="s">
        <v>108</v>
      </c>
      <c r="H16" s="240"/>
      <c r="I16" s="240"/>
      <c r="J16" s="240"/>
      <c r="K16" s="241"/>
      <c r="L16" s="234"/>
      <c r="M16" s="232"/>
    </row>
    <row r="17" spans="1:13" ht="30" customHeight="1">
      <c r="A17" s="232"/>
      <c r="B17" s="233"/>
      <c r="C17" s="242">
        <v>2.0099999999999998</v>
      </c>
      <c r="D17" s="246"/>
      <c r="E17" s="246"/>
      <c r="F17" s="246"/>
      <c r="G17" s="247" t="s">
        <v>109</v>
      </c>
      <c r="H17" s="246" t="s">
        <v>100</v>
      </c>
      <c r="I17" s="243">
        <v>109.2</v>
      </c>
      <c r="J17" s="244">
        <v>520360</v>
      </c>
      <c r="K17" s="245">
        <f t="shared" si="0"/>
        <v>56823312</v>
      </c>
      <c r="L17" s="234"/>
      <c r="M17" s="232"/>
    </row>
    <row r="18" spans="1:13" ht="30" customHeight="1">
      <c r="A18" s="232"/>
      <c r="B18" s="233"/>
      <c r="C18" s="242">
        <v>2.02</v>
      </c>
      <c r="D18" s="246"/>
      <c r="E18" s="246"/>
      <c r="F18" s="246"/>
      <c r="G18" s="247" t="s">
        <v>110</v>
      </c>
      <c r="H18" s="246" t="s">
        <v>105</v>
      </c>
      <c r="I18" s="243">
        <v>19.5</v>
      </c>
      <c r="J18" s="244">
        <v>129243</v>
      </c>
      <c r="K18" s="245">
        <f t="shared" si="0"/>
        <v>2520239</v>
      </c>
      <c r="L18" s="234"/>
      <c r="M18" s="232"/>
    </row>
    <row r="19" spans="1:13" ht="30" customHeight="1">
      <c r="A19" s="232"/>
      <c r="B19" s="233"/>
      <c r="C19" s="242">
        <v>2.0299999999999998</v>
      </c>
      <c r="D19" s="246"/>
      <c r="E19" s="246"/>
      <c r="F19" s="246"/>
      <c r="G19" s="247" t="s">
        <v>111</v>
      </c>
      <c r="H19" s="246" t="s">
        <v>102</v>
      </c>
      <c r="I19" s="243">
        <v>21</v>
      </c>
      <c r="J19" s="244">
        <v>159606</v>
      </c>
      <c r="K19" s="245">
        <f t="shared" si="0"/>
        <v>3351726</v>
      </c>
      <c r="L19" s="234"/>
      <c r="M19" s="232"/>
    </row>
    <row r="20" spans="1:13" ht="30" customHeight="1">
      <c r="A20" s="232"/>
      <c r="B20" s="233"/>
      <c r="C20" s="242">
        <v>2.04</v>
      </c>
      <c r="D20" s="246"/>
      <c r="E20" s="246"/>
      <c r="F20" s="246"/>
      <c r="G20" s="247" t="s">
        <v>112</v>
      </c>
      <c r="H20" s="246" t="s">
        <v>105</v>
      </c>
      <c r="I20" s="243">
        <v>17.3</v>
      </c>
      <c r="J20" s="244">
        <v>136702</v>
      </c>
      <c r="K20" s="245">
        <f t="shared" si="0"/>
        <v>2364945</v>
      </c>
      <c r="L20" s="234"/>
      <c r="M20" s="232"/>
    </row>
    <row r="21" spans="1:13" ht="30" customHeight="1">
      <c r="A21" s="232"/>
      <c r="B21" s="233"/>
      <c r="C21" s="242">
        <v>2.0499999999999998</v>
      </c>
      <c r="D21" s="246"/>
      <c r="E21" s="246"/>
      <c r="F21" s="246"/>
      <c r="G21" s="247" t="s">
        <v>113</v>
      </c>
      <c r="H21" s="246" t="s">
        <v>105</v>
      </c>
      <c r="I21" s="243">
        <v>10</v>
      </c>
      <c r="J21" s="244">
        <v>125743</v>
      </c>
      <c r="K21" s="245">
        <f t="shared" si="0"/>
        <v>1257430</v>
      </c>
      <c r="L21" s="234"/>
      <c r="M21" s="232"/>
    </row>
    <row r="22" spans="1:13" ht="30" customHeight="1">
      <c r="A22" s="232"/>
      <c r="B22" s="233"/>
      <c r="C22" s="242">
        <v>2.06</v>
      </c>
      <c r="D22" s="246"/>
      <c r="E22" s="246"/>
      <c r="F22" s="246"/>
      <c r="G22" s="247" t="s">
        <v>114</v>
      </c>
      <c r="H22" s="246" t="s">
        <v>115</v>
      </c>
      <c r="I22" s="243">
        <v>21.6</v>
      </c>
      <c r="J22" s="244">
        <v>48718</v>
      </c>
      <c r="K22" s="245">
        <f t="shared" si="0"/>
        <v>1052309</v>
      </c>
      <c r="L22" s="234"/>
      <c r="M22" s="232"/>
    </row>
    <row r="23" spans="1:13" ht="30" customHeight="1" thickBot="1">
      <c r="A23" s="232"/>
      <c r="B23" s="233"/>
      <c r="C23" s="242">
        <v>2.0699999999999998</v>
      </c>
      <c r="D23" s="246"/>
      <c r="E23" s="246"/>
      <c r="F23" s="246"/>
      <c r="G23" s="247" t="s">
        <v>116</v>
      </c>
      <c r="H23" s="246" t="s">
        <v>115</v>
      </c>
      <c r="I23" s="243">
        <v>72</v>
      </c>
      <c r="J23" s="244">
        <v>33598</v>
      </c>
      <c r="K23" s="245">
        <f t="shared" si="0"/>
        <v>2419056</v>
      </c>
      <c r="L23" s="234"/>
      <c r="M23" s="232"/>
    </row>
    <row r="24" spans="1:13" ht="30" customHeight="1" thickBot="1">
      <c r="A24" s="232"/>
      <c r="B24" s="233"/>
      <c r="C24" s="303" t="s">
        <v>146</v>
      </c>
      <c r="D24" s="240"/>
      <c r="E24" s="240"/>
      <c r="F24" s="240"/>
      <c r="G24" s="240" t="s">
        <v>117</v>
      </c>
      <c r="H24" s="240"/>
      <c r="I24" s="240"/>
      <c r="J24" s="240"/>
      <c r="K24" s="241"/>
      <c r="L24" s="234"/>
      <c r="M24" s="232"/>
    </row>
    <row r="25" spans="1:13" ht="30" customHeight="1">
      <c r="A25" s="232"/>
      <c r="B25" s="233"/>
      <c r="C25" s="242">
        <v>3.01</v>
      </c>
      <c r="D25" s="246"/>
      <c r="E25" s="246"/>
      <c r="F25" s="246"/>
      <c r="G25" s="247" t="s">
        <v>118</v>
      </c>
      <c r="H25" s="246" t="s">
        <v>115</v>
      </c>
      <c r="I25" s="243">
        <v>25</v>
      </c>
      <c r="J25" s="244">
        <v>137941</v>
      </c>
      <c r="K25" s="245">
        <f t="shared" si="0"/>
        <v>3448525</v>
      </c>
      <c r="L25" s="234"/>
      <c r="M25" s="232"/>
    </row>
    <row r="26" spans="1:13" ht="30" customHeight="1">
      <c r="A26" s="232"/>
      <c r="B26" s="233"/>
      <c r="C26" s="242">
        <v>3.02</v>
      </c>
      <c r="D26" s="246"/>
      <c r="E26" s="246"/>
      <c r="F26" s="246"/>
      <c r="G26" s="247" t="s">
        <v>119</v>
      </c>
      <c r="H26" s="246" t="s">
        <v>102</v>
      </c>
      <c r="I26" s="243">
        <v>1</v>
      </c>
      <c r="J26" s="244">
        <v>1675639</v>
      </c>
      <c r="K26" s="245">
        <f t="shared" si="0"/>
        <v>1675639</v>
      </c>
      <c r="L26" s="234"/>
      <c r="M26" s="232"/>
    </row>
    <row r="27" spans="1:13" ht="30" customHeight="1">
      <c r="A27" s="232"/>
      <c r="B27" s="233"/>
      <c r="C27" s="242">
        <v>3.03</v>
      </c>
      <c r="D27" s="246"/>
      <c r="E27" s="246"/>
      <c r="F27" s="246"/>
      <c r="G27" s="247" t="s">
        <v>120</v>
      </c>
      <c r="H27" s="246" t="s">
        <v>115</v>
      </c>
      <c r="I27" s="243">
        <v>24</v>
      </c>
      <c r="J27" s="244">
        <v>77780</v>
      </c>
      <c r="K27" s="245">
        <f t="shared" si="0"/>
        <v>1866720</v>
      </c>
      <c r="L27" s="234"/>
      <c r="M27" s="232"/>
    </row>
    <row r="28" spans="1:13" ht="30" customHeight="1">
      <c r="A28" s="232"/>
      <c r="B28" s="233"/>
      <c r="C28" s="242">
        <v>3.04</v>
      </c>
      <c r="D28" s="246"/>
      <c r="E28" s="246"/>
      <c r="F28" s="246"/>
      <c r="G28" s="247" t="s">
        <v>121</v>
      </c>
      <c r="H28" s="246" t="s">
        <v>102</v>
      </c>
      <c r="I28" s="243">
        <v>6</v>
      </c>
      <c r="J28" s="244">
        <v>166698</v>
      </c>
      <c r="K28" s="245">
        <f t="shared" si="0"/>
        <v>1000188</v>
      </c>
      <c r="L28" s="234"/>
      <c r="M28" s="232"/>
    </row>
    <row r="29" spans="1:13" ht="30" customHeight="1">
      <c r="A29" s="232"/>
      <c r="B29" s="233"/>
      <c r="C29" s="242">
        <v>3.05</v>
      </c>
      <c r="D29" s="246"/>
      <c r="E29" s="246"/>
      <c r="F29" s="246"/>
      <c r="G29" s="247" t="s">
        <v>122</v>
      </c>
      <c r="H29" s="246" t="s">
        <v>102</v>
      </c>
      <c r="I29" s="243">
        <v>8</v>
      </c>
      <c r="J29" s="244">
        <v>128238</v>
      </c>
      <c r="K29" s="245">
        <f t="shared" si="0"/>
        <v>1025904</v>
      </c>
      <c r="L29" s="234"/>
      <c r="M29" s="232"/>
    </row>
    <row r="30" spans="1:13" ht="30" customHeight="1">
      <c r="A30" s="232"/>
      <c r="B30" s="233"/>
      <c r="C30" s="242">
        <v>3.06</v>
      </c>
      <c r="D30" s="246"/>
      <c r="E30" s="246"/>
      <c r="F30" s="246"/>
      <c r="G30" s="247" t="s">
        <v>123</v>
      </c>
      <c r="H30" s="246" t="s">
        <v>102</v>
      </c>
      <c r="I30" s="243">
        <v>3</v>
      </c>
      <c r="J30" s="244">
        <v>495939</v>
      </c>
      <c r="K30" s="245">
        <f t="shared" si="0"/>
        <v>1487817</v>
      </c>
      <c r="L30" s="234"/>
      <c r="M30" s="232"/>
    </row>
    <row r="31" spans="1:13" ht="30" customHeight="1">
      <c r="A31" s="232"/>
      <c r="B31" s="233"/>
      <c r="C31" s="242">
        <v>3.07</v>
      </c>
      <c r="D31" s="246"/>
      <c r="E31" s="246"/>
      <c r="F31" s="246"/>
      <c r="G31" s="247" t="s">
        <v>124</v>
      </c>
      <c r="H31" s="246" t="s">
        <v>107</v>
      </c>
      <c r="I31" s="243">
        <v>24.75</v>
      </c>
      <c r="J31" s="244">
        <v>52161</v>
      </c>
      <c r="K31" s="245">
        <f t="shared" si="0"/>
        <v>1290985</v>
      </c>
      <c r="L31" s="234"/>
      <c r="M31" s="232"/>
    </row>
    <row r="32" spans="1:13" ht="30" customHeight="1">
      <c r="A32" s="232"/>
      <c r="B32" s="233"/>
      <c r="C32" s="242">
        <v>3.08</v>
      </c>
      <c r="D32" s="246"/>
      <c r="E32" s="246"/>
      <c r="F32" s="246"/>
      <c r="G32" s="247" t="s">
        <v>125</v>
      </c>
      <c r="H32" s="246" t="s">
        <v>100</v>
      </c>
      <c r="I32" s="243">
        <v>118</v>
      </c>
      <c r="J32" s="244">
        <v>154545</v>
      </c>
      <c r="K32" s="245">
        <f t="shared" si="0"/>
        <v>18236310</v>
      </c>
      <c r="L32" s="234"/>
      <c r="M32" s="232"/>
    </row>
    <row r="33" spans="1:13" ht="30" customHeight="1" thickBot="1">
      <c r="A33" s="232"/>
      <c r="B33" s="233"/>
      <c r="C33" s="242">
        <v>3.09</v>
      </c>
      <c r="D33" s="246"/>
      <c r="E33" s="246"/>
      <c r="F33" s="246"/>
      <c r="G33" s="247" t="s">
        <v>126</v>
      </c>
      <c r="H33" s="246" t="s">
        <v>100</v>
      </c>
      <c r="I33" s="243">
        <v>37.5</v>
      </c>
      <c r="J33" s="244">
        <v>109575</v>
      </c>
      <c r="K33" s="245">
        <f t="shared" si="0"/>
        <v>4109063</v>
      </c>
      <c r="L33" s="234"/>
      <c r="M33" s="232"/>
    </row>
    <row r="34" spans="1:13" ht="30" customHeight="1" thickBot="1">
      <c r="A34" s="232"/>
      <c r="B34" s="233"/>
      <c r="C34" s="303" t="s">
        <v>147</v>
      </c>
      <c r="D34" s="240"/>
      <c r="E34" s="240"/>
      <c r="F34" s="240"/>
      <c r="G34" s="240" t="s">
        <v>127</v>
      </c>
      <c r="H34" s="240"/>
      <c r="I34" s="240"/>
      <c r="J34" s="240"/>
      <c r="K34" s="241"/>
      <c r="L34" s="234"/>
      <c r="M34" s="232"/>
    </row>
    <row r="35" spans="1:13" ht="30" customHeight="1">
      <c r="A35" s="232"/>
      <c r="B35" s="233"/>
      <c r="C35" s="242">
        <v>4.01</v>
      </c>
      <c r="D35" s="246"/>
      <c r="E35" s="246"/>
      <c r="F35" s="246"/>
      <c r="G35" s="247" t="s">
        <v>128</v>
      </c>
      <c r="H35" s="246" t="s">
        <v>115</v>
      </c>
      <c r="I35" s="243">
        <v>67</v>
      </c>
      <c r="J35" s="244">
        <v>61609</v>
      </c>
      <c r="K35" s="245">
        <f t="shared" si="0"/>
        <v>4127803</v>
      </c>
      <c r="L35" s="234"/>
      <c r="M35" s="232"/>
    </row>
    <row r="36" spans="1:13" ht="30" customHeight="1" thickBot="1">
      <c r="A36" s="232"/>
      <c r="B36" s="233"/>
      <c r="C36" s="242">
        <v>4.0199999999999996</v>
      </c>
      <c r="D36" s="246"/>
      <c r="E36" s="246"/>
      <c r="F36" s="246"/>
      <c r="G36" s="247" t="s">
        <v>129</v>
      </c>
      <c r="H36" s="246" t="s">
        <v>102</v>
      </c>
      <c r="I36" s="243">
        <v>8</v>
      </c>
      <c r="J36" s="244">
        <v>117606</v>
      </c>
      <c r="K36" s="245">
        <f t="shared" si="0"/>
        <v>940848</v>
      </c>
      <c r="L36" s="234"/>
      <c r="M36" s="232"/>
    </row>
    <row r="37" spans="1:13" ht="30" customHeight="1" thickBot="1">
      <c r="A37" s="232"/>
      <c r="B37" s="233"/>
      <c r="C37" s="303" t="s">
        <v>148</v>
      </c>
      <c r="D37" s="240"/>
      <c r="E37" s="240"/>
      <c r="F37" s="240"/>
      <c r="G37" s="240" t="s">
        <v>130</v>
      </c>
      <c r="H37" s="240"/>
      <c r="I37" s="240"/>
      <c r="J37" s="240"/>
      <c r="K37" s="241"/>
      <c r="L37" s="234"/>
      <c r="M37" s="232"/>
    </row>
    <row r="38" spans="1:13" ht="30" customHeight="1">
      <c r="A38" s="232"/>
      <c r="B38" s="233"/>
      <c r="C38" s="242">
        <v>5.01</v>
      </c>
      <c r="D38" s="246"/>
      <c r="E38" s="246"/>
      <c r="F38" s="246"/>
      <c r="G38" s="247" t="s">
        <v>131</v>
      </c>
      <c r="H38" s="246" t="s">
        <v>107</v>
      </c>
      <c r="I38" s="243">
        <v>1.5</v>
      </c>
      <c r="J38" s="244">
        <v>1602329</v>
      </c>
      <c r="K38" s="245">
        <f t="shared" si="0"/>
        <v>2403494</v>
      </c>
      <c r="L38" s="234"/>
      <c r="M38" s="232"/>
    </row>
    <row r="39" spans="1:13" ht="30" customHeight="1">
      <c r="A39" s="232"/>
      <c r="B39" s="233"/>
      <c r="C39" s="242">
        <v>5.0199999999999996</v>
      </c>
      <c r="D39" s="246"/>
      <c r="E39" s="246"/>
      <c r="F39" s="246"/>
      <c r="G39" s="247" t="s">
        <v>132</v>
      </c>
      <c r="H39" s="246" t="s">
        <v>133</v>
      </c>
      <c r="I39" s="243">
        <v>1000.22</v>
      </c>
      <c r="J39" s="244">
        <v>22119</v>
      </c>
      <c r="K39" s="245">
        <f t="shared" si="0"/>
        <v>22123866</v>
      </c>
      <c r="L39" s="234"/>
      <c r="M39" s="232"/>
    </row>
    <row r="40" spans="1:13" ht="30" customHeight="1">
      <c r="A40" s="232"/>
      <c r="B40" s="233"/>
      <c r="C40" s="242">
        <v>5.03</v>
      </c>
      <c r="D40" s="246"/>
      <c r="E40" s="246"/>
      <c r="F40" s="246"/>
      <c r="G40" s="247" t="s">
        <v>134</v>
      </c>
      <c r="H40" s="246" t="s">
        <v>100</v>
      </c>
      <c r="I40" s="243">
        <v>52.5</v>
      </c>
      <c r="J40" s="244">
        <v>118329</v>
      </c>
      <c r="K40" s="245">
        <f t="shared" si="0"/>
        <v>6212273</v>
      </c>
      <c r="L40" s="234"/>
      <c r="M40" s="232"/>
    </row>
    <row r="41" spans="1:13" ht="30" customHeight="1">
      <c r="A41" s="232"/>
      <c r="B41" s="233"/>
      <c r="C41" s="242">
        <v>5.04</v>
      </c>
      <c r="D41" s="246"/>
      <c r="E41" s="246"/>
      <c r="F41" s="246"/>
      <c r="G41" s="247" t="s">
        <v>135</v>
      </c>
      <c r="H41" s="246" t="s">
        <v>115</v>
      </c>
      <c r="I41" s="243">
        <v>21</v>
      </c>
      <c r="J41" s="244">
        <v>106155</v>
      </c>
      <c r="K41" s="245">
        <f t="shared" si="0"/>
        <v>2229255</v>
      </c>
      <c r="L41" s="234"/>
      <c r="M41" s="232"/>
    </row>
    <row r="42" spans="1:13" ht="30" customHeight="1">
      <c r="A42" s="232"/>
      <c r="B42" s="233"/>
      <c r="C42" s="242">
        <v>5.05</v>
      </c>
      <c r="D42" s="246"/>
      <c r="E42" s="246"/>
      <c r="F42" s="246"/>
      <c r="G42" s="247" t="s">
        <v>136</v>
      </c>
      <c r="H42" s="246" t="s">
        <v>100</v>
      </c>
      <c r="I42" s="243">
        <v>105</v>
      </c>
      <c r="J42" s="244">
        <v>52589</v>
      </c>
      <c r="K42" s="245">
        <f t="shared" si="0"/>
        <v>5521845</v>
      </c>
      <c r="L42" s="234"/>
      <c r="M42" s="232"/>
    </row>
    <row r="43" spans="1:13" ht="30" customHeight="1">
      <c r="A43" s="232"/>
      <c r="B43" s="233"/>
      <c r="C43" s="242">
        <v>5.0599999999999996</v>
      </c>
      <c r="D43" s="246"/>
      <c r="E43" s="246"/>
      <c r="F43" s="246"/>
      <c r="G43" s="247" t="s">
        <v>137</v>
      </c>
      <c r="H43" s="246" t="s">
        <v>100</v>
      </c>
      <c r="I43" s="243">
        <v>5.6</v>
      </c>
      <c r="J43" s="244">
        <v>870391</v>
      </c>
      <c r="K43" s="245">
        <f t="shared" si="0"/>
        <v>4874190</v>
      </c>
      <c r="L43" s="234"/>
      <c r="M43" s="232"/>
    </row>
    <row r="44" spans="1:13" ht="30" customHeight="1">
      <c r="A44" s="232"/>
      <c r="B44" s="233"/>
      <c r="C44" s="242">
        <v>5.07</v>
      </c>
      <c r="D44" s="246"/>
      <c r="E44" s="246"/>
      <c r="F44" s="246"/>
      <c r="G44" s="247" t="s">
        <v>138</v>
      </c>
      <c r="H44" s="246" t="s">
        <v>100</v>
      </c>
      <c r="I44" s="243">
        <v>52.800000000000004</v>
      </c>
      <c r="J44" s="244">
        <v>118409</v>
      </c>
      <c r="K44" s="245">
        <f t="shared" si="0"/>
        <v>6251995</v>
      </c>
      <c r="L44" s="234"/>
      <c r="M44" s="232"/>
    </row>
    <row r="45" spans="1:13" ht="30" customHeight="1" thickBot="1">
      <c r="A45" s="232"/>
      <c r="B45" s="233"/>
      <c r="C45" s="242">
        <v>5.08</v>
      </c>
      <c r="D45" s="246"/>
      <c r="E45" s="246"/>
      <c r="F45" s="246"/>
      <c r="G45" s="247" t="s">
        <v>139</v>
      </c>
      <c r="H45" s="246" t="s">
        <v>102</v>
      </c>
      <c r="I45" s="243">
        <v>4</v>
      </c>
      <c r="J45" s="244">
        <v>1209353</v>
      </c>
      <c r="K45" s="245">
        <f t="shared" si="0"/>
        <v>4837412</v>
      </c>
      <c r="L45" s="234"/>
      <c r="M45" s="232"/>
    </row>
    <row r="46" spans="1:13" ht="30" customHeight="1" thickBot="1">
      <c r="A46" s="232"/>
      <c r="B46" s="233"/>
      <c r="C46" s="303" t="s">
        <v>149</v>
      </c>
      <c r="D46" s="240"/>
      <c r="E46" s="240"/>
      <c r="F46" s="240"/>
      <c r="G46" s="240" t="s">
        <v>140</v>
      </c>
      <c r="H46" s="240"/>
      <c r="I46" s="240"/>
      <c r="J46" s="240"/>
      <c r="K46" s="241"/>
      <c r="L46" s="234"/>
      <c r="M46" s="232"/>
    </row>
    <row r="47" spans="1:13" ht="30" customHeight="1">
      <c r="A47" s="232"/>
      <c r="B47" s="233"/>
      <c r="C47" s="242">
        <v>6.01</v>
      </c>
      <c r="D47" s="246"/>
      <c r="E47" s="246"/>
      <c r="F47" s="246"/>
      <c r="G47" s="247" t="s">
        <v>141</v>
      </c>
      <c r="H47" s="246" t="s">
        <v>100</v>
      </c>
      <c r="I47" s="243">
        <v>360</v>
      </c>
      <c r="J47" s="244">
        <v>11968</v>
      </c>
      <c r="K47" s="245">
        <f t="shared" si="0"/>
        <v>4308480</v>
      </c>
      <c r="L47" s="234"/>
      <c r="M47" s="232"/>
    </row>
    <row r="48" spans="1:13" ht="30" customHeight="1">
      <c r="A48" s="232"/>
      <c r="B48" s="233"/>
      <c r="C48" s="242">
        <v>6.02</v>
      </c>
      <c r="D48" s="246"/>
      <c r="E48" s="246"/>
      <c r="F48" s="246"/>
      <c r="G48" s="247" t="s">
        <v>142</v>
      </c>
      <c r="H48" s="246" t="s">
        <v>100</v>
      </c>
      <c r="I48" s="243">
        <v>294</v>
      </c>
      <c r="J48" s="244">
        <v>18494</v>
      </c>
      <c r="K48" s="245">
        <f t="shared" si="0"/>
        <v>5437236</v>
      </c>
      <c r="L48" s="234"/>
      <c r="M48" s="232"/>
    </row>
    <row r="49" spans="1:13" ht="30" customHeight="1" thickBot="1">
      <c r="A49" s="232"/>
      <c r="B49" s="233"/>
      <c r="C49" s="242">
        <v>6.03</v>
      </c>
      <c r="D49" s="246"/>
      <c r="E49" s="246"/>
      <c r="F49" s="246"/>
      <c r="G49" s="247" t="s">
        <v>143</v>
      </c>
      <c r="H49" s="246" t="s">
        <v>100</v>
      </c>
      <c r="I49" s="243">
        <v>360</v>
      </c>
      <c r="J49" s="244">
        <v>37290</v>
      </c>
      <c r="K49" s="245">
        <f t="shared" si="0"/>
        <v>13424400</v>
      </c>
      <c r="L49" s="234"/>
      <c r="M49" s="232"/>
    </row>
    <row r="50" spans="1:13" ht="30" customHeight="1" thickBot="1">
      <c r="A50" s="232"/>
      <c r="B50" s="233"/>
      <c r="C50" s="303"/>
      <c r="D50" s="240"/>
      <c r="E50" s="240"/>
      <c r="F50" s="240"/>
      <c r="G50" s="310" t="s">
        <v>151</v>
      </c>
      <c r="H50" s="240"/>
      <c r="I50" s="240"/>
      <c r="J50" s="240"/>
      <c r="K50" s="241"/>
      <c r="L50" s="234"/>
      <c r="M50" s="232"/>
    </row>
    <row r="51" spans="1:13" ht="30" customHeight="1" thickBot="1">
      <c r="A51" s="232"/>
      <c r="B51" s="233"/>
      <c r="C51" s="303" t="s">
        <v>144</v>
      </c>
      <c r="D51" s="240"/>
      <c r="E51" s="240"/>
      <c r="F51" s="240"/>
      <c r="G51" s="240" t="s">
        <v>98</v>
      </c>
      <c r="H51" s="240"/>
      <c r="I51" s="240"/>
      <c r="J51" s="240"/>
      <c r="K51" s="241"/>
      <c r="L51" s="234"/>
      <c r="M51" s="232"/>
    </row>
    <row r="52" spans="1:13" ht="30" customHeight="1">
      <c r="A52" s="232"/>
      <c r="B52" s="233"/>
      <c r="C52" s="242">
        <v>1.01</v>
      </c>
      <c r="D52" s="246"/>
      <c r="E52" s="246"/>
      <c r="F52" s="246"/>
      <c r="G52" s="247" t="s">
        <v>152</v>
      </c>
      <c r="H52" s="246" t="s">
        <v>100</v>
      </c>
      <c r="I52" s="243">
        <v>585.20000000000005</v>
      </c>
      <c r="J52" s="244">
        <v>5233</v>
      </c>
      <c r="K52" s="245">
        <f t="shared" ref="K52:K53" si="1">+ROUND(I52*J52,0)</f>
        <v>3062352</v>
      </c>
      <c r="L52" s="234"/>
      <c r="M52" s="232"/>
    </row>
    <row r="53" spans="1:13" ht="30" customHeight="1" thickBot="1">
      <c r="A53" s="232"/>
      <c r="B53" s="233"/>
      <c r="C53" s="242">
        <v>1.02</v>
      </c>
      <c r="D53" s="246"/>
      <c r="E53" s="246"/>
      <c r="F53" s="246"/>
      <c r="G53" s="247" t="s">
        <v>153</v>
      </c>
      <c r="H53" s="246" t="s">
        <v>100</v>
      </c>
      <c r="I53" s="243">
        <v>534.68999999999994</v>
      </c>
      <c r="J53" s="244">
        <v>5110</v>
      </c>
      <c r="K53" s="245">
        <f t="shared" si="1"/>
        <v>2732266</v>
      </c>
      <c r="L53" s="234"/>
      <c r="M53" s="232"/>
    </row>
    <row r="54" spans="1:13" ht="30" customHeight="1" thickBot="1">
      <c r="A54" s="232"/>
      <c r="B54" s="233"/>
      <c r="C54" s="303" t="s">
        <v>145</v>
      </c>
      <c r="D54" s="240"/>
      <c r="E54" s="240"/>
      <c r="F54" s="240"/>
      <c r="G54" s="240" t="s">
        <v>154</v>
      </c>
      <c r="H54" s="240"/>
      <c r="I54" s="240"/>
      <c r="J54" s="240"/>
      <c r="K54" s="241"/>
      <c r="L54" s="234"/>
      <c r="M54" s="232"/>
    </row>
    <row r="55" spans="1:13" ht="30" customHeight="1">
      <c r="A55" s="232"/>
      <c r="B55" s="233"/>
      <c r="C55" s="242">
        <v>2.0099999999999998</v>
      </c>
      <c r="D55" s="246"/>
      <c r="E55" s="246"/>
      <c r="F55" s="246"/>
      <c r="G55" s="247" t="s">
        <v>155</v>
      </c>
      <c r="H55" s="246" t="s">
        <v>100</v>
      </c>
      <c r="I55" s="243">
        <v>442.2</v>
      </c>
      <c r="J55" s="244">
        <v>28230</v>
      </c>
      <c r="K55" s="245">
        <f t="shared" ref="K55:K62" si="2">+ROUND(I55*J55,0)</f>
        <v>12483306</v>
      </c>
      <c r="L55" s="234"/>
      <c r="M55" s="232"/>
    </row>
    <row r="56" spans="1:13" ht="30" customHeight="1">
      <c r="A56" s="232"/>
      <c r="B56" s="233"/>
      <c r="C56" s="242">
        <v>2.02</v>
      </c>
      <c r="D56" s="246"/>
      <c r="E56" s="246"/>
      <c r="F56" s="246"/>
      <c r="G56" s="247" t="s">
        <v>156</v>
      </c>
      <c r="H56" s="246" t="s">
        <v>100</v>
      </c>
      <c r="I56" s="243">
        <v>626.85</v>
      </c>
      <c r="J56" s="244">
        <v>38678</v>
      </c>
      <c r="K56" s="245">
        <f t="shared" si="2"/>
        <v>24245304</v>
      </c>
      <c r="L56" s="234"/>
      <c r="M56" s="232"/>
    </row>
    <row r="57" spans="1:13" ht="30" customHeight="1">
      <c r="A57" s="232"/>
      <c r="B57" s="233"/>
      <c r="C57" s="242">
        <v>2.0299999999999998</v>
      </c>
      <c r="D57" s="246"/>
      <c r="E57" s="246"/>
      <c r="F57" s="246"/>
      <c r="G57" s="247" t="s">
        <v>157</v>
      </c>
      <c r="H57" s="246" t="s">
        <v>100</v>
      </c>
      <c r="I57" s="243">
        <v>136.22</v>
      </c>
      <c r="J57" s="244">
        <v>67857</v>
      </c>
      <c r="K57" s="245">
        <f t="shared" si="2"/>
        <v>9243481</v>
      </c>
      <c r="L57" s="234"/>
      <c r="M57" s="232"/>
    </row>
    <row r="58" spans="1:13" ht="30" customHeight="1">
      <c r="A58" s="232"/>
      <c r="B58" s="233"/>
      <c r="C58" s="242">
        <v>2.04</v>
      </c>
      <c r="D58" s="246"/>
      <c r="E58" s="246"/>
      <c r="F58" s="246"/>
      <c r="G58" s="247" t="s">
        <v>158</v>
      </c>
      <c r="H58" s="246" t="s">
        <v>115</v>
      </c>
      <c r="I58" s="243">
        <v>446.44999999999993</v>
      </c>
      <c r="J58" s="244">
        <v>23176</v>
      </c>
      <c r="K58" s="245">
        <f t="shared" si="2"/>
        <v>10346925</v>
      </c>
      <c r="L58" s="234"/>
      <c r="M58" s="232"/>
    </row>
    <row r="59" spans="1:13" ht="30" customHeight="1">
      <c r="A59" s="232"/>
      <c r="B59" s="233"/>
      <c r="C59" s="242">
        <v>2.0499999999999998</v>
      </c>
      <c r="D59" s="246"/>
      <c r="E59" s="246"/>
      <c r="F59" s="246"/>
      <c r="G59" s="247" t="s">
        <v>159</v>
      </c>
      <c r="H59" s="246" t="s">
        <v>115</v>
      </c>
      <c r="I59" s="243">
        <v>147.4</v>
      </c>
      <c r="J59" s="244">
        <v>39530</v>
      </c>
      <c r="K59" s="245">
        <f t="shared" si="2"/>
        <v>5826722</v>
      </c>
      <c r="L59" s="234"/>
      <c r="M59" s="232"/>
    </row>
    <row r="60" spans="1:13" ht="30" customHeight="1">
      <c r="A60" s="232"/>
      <c r="B60" s="233"/>
      <c r="C60" s="242">
        <v>2.06</v>
      </c>
      <c r="D60" s="246"/>
      <c r="E60" s="246"/>
      <c r="F60" s="246"/>
      <c r="G60" s="247" t="s">
        <v>160</v>
      </c>
      <c r="H60" s="246" t="s">
        <v>100</v>
      </c>
      <c r="I60" s="243">
        <v>147.4</v>
      </c>
      <c r="J60" s="244">
        <v>26036</v>
      </c>
      <c r="K60" s="245">
        <f t="shared" si="2"/>
        <v>3837706</v>
      </c>
      <c r="L60" s="234"/>
      <c r="M60" s="232"/>
    </row>
    <row r="61" spans="1:13" ht="30" customHeight="1">
      <c r="A61" s="232"/>
      <c r="B61" s="233"/>
      <c r="C61" s="242">
        <v>2.0699999999999998</v>
      </c>
      <c r="D61" s="246"/>
      <c r="E61" s="246"/>
      <c r="F61" s="246"/>
      <c r="G61" s="247" t="s">
        <v>161</v>
      </c>
      <c r="H61" s="246" t="s">
        <v>100</v>
      </c>
      <c r="I61" s="243">
        <v>48</v>
      </c>
      <c r="J61" s="244">
        <v>74733</v>
      </c>
      <c r="K61" s="245">
        <f t="shared" si="2"/>
        <v>3587184</v>
      </c>
      <c r="L61" s="234"/>
      <c r="M61" s="232"/>
    </row>
    <row r="62" spans="1:13" ht="30" customHeight="1" thickBot="1">
      <c r="A62" s="232"/>
      <c r="B62" s="233"/>
      <c r="C62" s="242">
        <v>2.08</v>
      </c>
      <c r="D62" s="246"/>
      <c r="E62" s="246"/>
      <c r="F62" s="246"/>
      <c r="G62" s="247" t="s">
        <v>162</v>
      </c>
      <c r="H62" s="246" t="s">
        <v>100</v>
      </c>
      <c r="I62" s="243">
        <v>16</v>
      </c>
      <c r="J62" s="244">
        <v>72417</v>
      </c>
      <c r="K62" s="245">
        <f t="shared" si="2"/>
        <v>1158672</v>
      </c>
      <c r="L62" s="234"/>
      <c r="M62" s="232"/>
    </row>
    <row r="63" spans="1:13" ht="30" customHeight="1" thickBot="1">
      <c r="A63" s="232"/>
      <c r="B63" s="233"/>
      <c r="C63" s="303" t="s">
        <v>146</v>
      </c>
      <c r="D63" s="240"/>
      <c r="E63" s="240"/>
      <c r="F63" s="240"/>
      <c r="G63" s="240" t="s">
        <v>163</v>
      </c>
      <c r="H63" s="240"/>
      <c r="I63" s="240"/>
      <c r="J63" s="240"/>
      <c r="K63" s="241"/>
      <c r="L63" s="234"/>
      <c r="M63" s="232"/>
    </row>
    <row r="64" spans="1:13" ht="30" customHeight="1" thickBot="1">
      <c r="A64" s="232"/>
      <c r="B64" s="233"/>
      <c r="C64" s="242">
        <v>3.01</v>
      </c>
      <c r="D64" s="246"/>
      <c r="E64" s="246"/>
      <c r="F64" s="246"/>
      <c r="G64" s="247" t="s">
        <v>164</v>
      </c>
      <c r="H64" s="246" t="s">
        <v>100</v>
      </c>
      <c r="I64" s="243">
        <v>343.4</v>
      </c>
      <c r="J64" s="244">
        <v>40623</v>
      </c>
      <c r="K64" s="245">
        <f t="shared" ref="K64" si="3">+ROUND(I64*J64,0)</f>
        <v>13949938</v>
      </c>
      <c r="L64" s="234"/>
      <c r="M64" s="232"/>
    </row>
    <row r="65" spans="1:13" ht="30" customHeight="1" thickBot="1">
      <c r="A65" s="232"/>
      <c r="B65" s="233"/>
      <c r="C65" s="303"/>
      <c r="D65" s="240"/>
      <c r="E65" s="240"/>
      <c r="F65" s="240"/>
      <c r="G65" s="310" t="s">
        <v>165</v>
      </c>
      <c r="H65" s="240"/>
      <c r="I65" s="240"/>
      <c r="J65" s="240"/>
      <c r="K65" s="241"/>
      <c r="L65" s="234"/>
      <c r="M65" s="232"/>
    </row>
    <row r="66" spans="1:13" ht="30" customHeight="1" thickBot="1">
      <c r="A66" s="232"/>
      <c r="B66" s="233"/>
      <c r="C66" s="303" t="s">
        <v>144</v>
      </c>
      <c r="D66" s="240"/>
      <c r="E66" s="240"/>
      <c r="F66" s="240"/>
      <c r="G66" s="240" t="s">
        <v>98</v>
      </c>
      <c r="H66" s="240"/>
      <c r="I66" s="240"/>
      <c r="J66" s="240"/>
      <c r="K66" s="241"/>
      <c r="L66" s="234"/>
      <c r="M66" s="232"/>
    </row>
    <row r="67" spans="1:13" ht="30" customHeight="1">
      <c r="A67" s="232"/>
      <c r="B67" s="233"/>
      <c r="C67" s="242">
        <v>1.01</v>
      </c>
      <c r="D67" s="246"/>
      <c r="E67" s="246"/>
      <c r="F67" s="246"/>
      <c r="G67" s="247" t="s">
        <v>166</v>
      </c>
      <c r="H67" s="246" t="s">
        <v>100</v>
      </c>
      <c r="I67" s="243">
        <v>87.14</v>
      </c>
      <c r="J67" s="244">
        <v>35502</v>
      </c>
      <c r="K67" s="245">
        <f t="shared" ref="K67:K71" si="4">+ROUND(I67*J67,0)</f>
        <v>3093644</v>
      </c>
      <c r="L67" s="234"/>
      <c r="M67" s="232"/>
    </row>
    <row r="68" spans="1:13" ht="30" customHeight="1">
      <c r="A68" s="232"/>
      <c r="B68" s="233"/>
      <c r="C68" s="242">
        <v>1.02</v>
      </c>
      <c r="D68" s="246"/>
      <c r="E68" s="246"/>
      <c r="F68" s="246"/>
      <c r="G68" s="247" t="s">
        <v>167</v>
      </c>
      <c r="H68" s="246" t="s">
        <v>100</v>
      </c>
      <c r="I68" s="243">
        <v>90.42</v>
      </c>
      <c r="J68" s="244">
        <v>13957</v>
      </c>
      <c r="K68" s="245">
        <f t="shared" si="4"/>
        <v>1261992</v>
      </c>
      <c r="L68" s="234"/>
      <c r="M68" s="232"/>
    </row>
    <row r="69" spans="1:13" ht="30" customHeight="1">
      <c r="A69" s="232"/>
      <c r="B69" s="233"/>
      <c r="C69" s="242">
        <v>1.03</v>
      </c>
      <c r="D69" s="246"/>
      <c r="E69" s="246"/>
      <c r="F69" s="246"/>
      <c r="G69" s="247" t="s">
        <v>101</v>
      </c>
      <c r="H69" s="246" t="s">
        <v>102</v>
      </c>
      <c r="I69" s="243">
        <v>18</v>
      </c>
      <c r="J69" s="244">
        <v>13957</v>
      </c>
      <c r="K69" s="245">
        <f t="shared" si="4"/>
        <v>251226</v>
      </c>
      <c r="L69" s="234"/>
      <c r="M69" s="232"/>
    </row>
    <row r="70" spans="1:13" ht="30" customHeight="1">
      <c r="A70" s="232"/>
      <c r="B70" s="233"/>
      <c r="C70" s="242">
        <v>1.04</v>
      </c>
      <c r="D70" s="246"/>
      <c r="E70" s="246"/>
      <c r="F70" s="246"/>
      <c r="G70" s="247" t="s">
        <v>103</v>
      </c>
      <c r="H70" s="246" t="s">
        <v>100</v>
      </c>
      <c r="I70" s="243">
        <v>68.48</v>
      </c>
      <c r="J70" s="244">
        <v>16103</v>
      </c>
      <c r="K70" s="245">
        <f t="shared" si="4"/>
        <v>1102733</v>
      </c>
      <c r="L70" s="234"/>
      <c r="M70" s="232"/>
    </row>
    <row r="71" spans="1:13" ht="30" customHeight="1" thickBot="1">
      <c r="A71" s="232"/>
      <c r="B71" s="233"/>
      <c r="C71" s="242">
        <v>1.05</v>
      </c>
      <c r="D71" s="246"/>
      <c r="E71" s="246"/>
      <c r="F71" s="246"/>
      <c r="G71" s="247" t="s">
        <v>168</v>
      </c>
      <c r="H71" s="246" t="s">
        <v>102</v>
      </c>
      <c r="I71" s="243">
        <v>4</v>
      </c>
      <c r="J71" s="244">
        <v>16103</v>
      </c>
      <c r="K71" s="245">
        <f t="shared" si="4"/>
        <v>64412</v>
      </c>
      <c r="L71" s="234"/>
      <c r="M71" s="232"/>
    </row>
    <row r="72" spans="1:13" ht="30" customHeight="1" thickBot="1">
      <c r="A72" s="232"/>
      <c r="B72" s="233"/>
      <c r="C72" s="303" t="s">
        <v>145</v>
      </c>
      <c r="D72" s="240"/>
      <c r="E72" s="240"/>
      <c r="F72" s="240"/>
      <c r="G72" s="240" t="s">
        <v>108</v>
      </c>
      <c r="H72" s="240"/>
      <c r="I72" s="240"/>
      <c r="J72" s="240"/>
      <c r="K72" s="241"/>
      <c r="L72" s="234"/>
      <c r="M72" s="232"/>
    </row>
    <row r="73" spans="1:13" ht="30" customHeight="1">
      <c r="A73" s="232"/>
      <c r="B73" s="233"/>
      <c r="C73" s="242">
        <v>2.0099999999999998</v>
      </c>
      <c r="D73" s="246"/>
      <c r="E73" s="246"/>
      <c r="F73" s="246"/>
      <c r="G73" s="247" t="s">
        <v>169</v>
      </c>
      <c r="H73" s="246" t="s">
        <v>100</v>
      </c>
      <c r="I73" s="243">
        <v>106.25</v>
      </c>
      <c r="J73" s="244">
        <v>207781</v>
      </c>
      <c r="K73" s="245">
        <f t="shared" ref="K73:K76" si="5">+ROUND(I73*J73,0)</f>
        <v>22076731</v>
      </c>
      <c r="L73" s="234"/>
      <c r="M73" s="232"/>
    </row>
    <row r="74" spans="1:13" ht="30" customHeight="1">
      <c r="A74" s="232"/>
      <c r="B74" s="233"/>
      <c r="C74" s="242">
        <v>2.02</v>
      </c>
      <c r="D74" s="246"/>
      <c r="E74" s="246"/>
      <c r="F74" s="246"/>
      <c r="G74" s="247" t="s">
        <v>111</v>
      </c>
      <c r="H74" s="246" t="s">
        <v>102</v>
      </c>
      <c r="I74" s="243">
        <v>18</v>
      </c>
      <c r="J74" s="244">
        <v>159606</v>
      </c>
      <c r="K74" s="245">
        <f t="shared" si="5"/>
        <v>2872908</v>
      </c>
      <c r="L74" s="234"/>
      <c r="M74" s="232"/>
    </row>
    <row r="75" spans="1:13" ht="30" customHeight="1">
      <c r="A75" s="232"/>
      <c r="B75" s="233"/>
      <c r="C75" s="242">
        <v>2.0299999999999998</v>
      </c>
      <c r="D75" s="246"/>
      <c r="E75" s="246"/>
      <c r="F75" s="246"/>
      <c r="G75" s="247" t="s">
        <v>170</v>
      </c>
      <c r="H75" s="246" t="s">
        <v>115</v>
      </c>
      <c r="I75" s="243">
        <v>18.66</v>
      </c>
      <c r="J75" s="244">
        <v>125743</v>
      </c>
      <c r="K75" s="245">
        <f t="shared" si="5"/>
        <v>2346364</v>
      </c>
      <c r="L75" s="234"/>
      <c r="M75" s="232"/>
    </row>
    <row r="76" spans="1:13" ht="30" customHeight="1" thickBot="1">
      <c r="A76" s="232"/>
      <c r="B76" s="233"/>
      <c r="C76" s="242">
        <v>2.04</v>
      </c>
      <c r="D76" s="246"/>
      <c r="E76" s="246"/>
      <c r="F76" s="246"/>
      <c r="G76" s="247" t="s">
        <v>114</v>
      </c>
      <c r="H76" s="246" t="s">
        <v>115</v>
      </c>
      <c r="I76" s="243">
        <v>5</v>
      </c>
      <c r="J76" s="244">
        <v>41563</v>
      </c>
      <c r="K76" s="245">
        <f t="shared" si="5"/>
        <v>207815</v>
      </c>
      <c r="L76" s="234"/>
      <c r="M76" s="232"/>
    </row>
    <row r="77" spans="1:13" ht="30" customHeight="1" thickBot="1">
      <c r="A77" s="232"/>
      <c r="B77" s="233"/>
      <c r="C77" s="303" t="s">
        <v>146</v>
      </c>
      <c r="D77" s="240"/>
      <c r="E77" s="240"/>
      <c r="F77" s="240"/>
      <c r="G77" s="240" t="s">
        <v>171</v>
      </c>
      <c r="H77" s="240"/>
      <c r="I77" s="240"/>
      <c r="J77" s="240"/>
      <c r="K77" s="241"/>
      <c r="L77" s="234"/>
      <c r="M77" s="232"/>
    </row>
    <row r="78" spans="1:13" ht="30" customHeight="1">
      <c r="A78" s="232"/>
      <c r="B78" s="233"/>
      <c r="C78" s="242">
        <v>3.01</v>
      </c>
      <c r="D78" s="246"/>
      <c r="E78" s="246"/>
      <c r="F78" s="246"/>
      <c r="G78" s="247" t="s">
        <v>136</v>
      </c>
      <c r="H78" s="246" t="s">
        <v>100</v>
      </c>
      <c r="I78" s="243">
        <v>90.42</v>
      </c>
      <c r="J78" s="244">
        <v>50516</v>
      </c>
      <c r="K78" s="245">
        <f t="shared" ref="K78:K86" si="6">+ROUND(I78*J78,0)</f>
        <v>4567657</v>
      </c>
      <c r="L78" s="234"/>
      <c r="M78" s="232"/>
    </row>
    <row r="79" spans="1:13" ht="30" customHeight="1">
      <c r="A79" s="232"/>
      <c r="B79" s="233"/>
      <c r="C79" s="242">
        <v>3.02</v>
      </c>
      <c r="D79" s="246"/>
      <c r="E79" s="246"/>
      <c r="F79" s="246"/>
      <c r="G79" s="247" t="s">
        <v>172</v>
      </c>
      <c r="H79" s="246" t="s">
        <v>100</v>
      </c>
      <c r="I79" s="243">
        <v>143.25</v>
      </c>
      <c r="J79" s="244">
        <v>9176</v>
      </c>
      <c r="K79" s="245">
        <f t="shared" si="6"/>
        <v>1314462</v>
      </c>
      <c r="L79" s="234"/>
      <c r="M79" s="232"/>
    </row>
    <row r="80" spans="1:13" ht="30" customHeight="1">
      <c r="A80" s="232"/>
      <c r="B80" s="233"/>
      <c r="C80" s="242">
        <v>3.03</v>
      </c>
      <c r="D80" s="246"/>
      <c r="E80" s="246"/>
      <c r="F80" s="246"/>
      <c r="G80" s="247" t="s">
        <v>173</v>
      </c>
      <c r="H80" s="246" t="s">
        <v>100</v>
      </c>
      <c r="I80" s="243">
        <v>223</v>
      </c>
      <c r="J80" s="244">
        <v>28992</v>
      </c>
      <c r="K80" s="245">
        <f t="shared" si="6"/>
        <v>6465216</v>
      </c>
      <c r="L80" s="234"/>
      <c r="M80" s="232"/>
    </row>
    <row r="81" spans="1:13" ht="30" customHeight="1">
      <c r="A81" s="232"/>
      <c r="B81" s="233"/>
      <c r="C81" s="242">
        <v>3.04</v>
      </c>
      <c r="D81" s="246"/>
      <c r="E81" s="246"/>
      <c r="F81" s="246"/>
      <c r="G81" s="247" t="s">
        <v>156</v>
      </c>
      <c r="H81" s="246" t="s">
        <v>100</v>
      </c>
      <c r="I81" s="243">
        <v>39.58</v>
      </c>
      <c r="J81" s="244">
        <v>38815</v>
      </c>
      <c r="K81" s="245">
        <f t="shared" si="6"/>
        <v>1536298</v>
      </c>
      <c r="L81" s="234"/>
      <c r="M81" s="232"/>
    </row>
    <row r="82" spans="1:13" ht="30" customHeight="1">
      <c r="A82" s="232"/>
      <c r="B82" s="233"/>
      <c r="C82" s="242">
        <v>3.05</v>
      </c>
      <c r="D82" s="246"/>
      <c r="E82" s="246"/>
      <c r="F82" s="246"/>
      <c r="G82" s="247" t="s">
        <v>174</v>
      </c>
      <c r="H82" s="246" t="s">
        <v>100</v>
      </c>
      <c r="I82" s="243">
        <v>31.66</v>
      </c>
      <c r="J82" s="244">
        <v>50143</v>
      </c>
      <c r="K82" s="245">
        <f t="shared" si="6"/>
        <v>1587527</v>
      </c>
      <c r="L82" s="234"/>
      <c r="M82" s="232"/>
    </row>
    <row r="83" spans="1:13" ht="30" customHeight="1">
      <c r="A83" s="232"/>
      <c r="B83" s="233"/>
      <c r="C83" s="242">
        <v>3.06</v>
      </c>
      <c r="D83" s="246"/>
      <c r="E83" s="246"/>
      <c r="F83" s="246"/>
      <c r="G83" s="247" t="s">
        <v>175</v>
      </c>
      <c r="H83" s="246" t="s">
        <v>100</v>
      </c>
      <c r="I83" s="243">
        <v>11.9</v>
      </c>
      <c r="J83" s="244">
        <v>711190</v>
      </c>
      <c r="K83" s="245">
        <f t="shared" si="6"/>
        <v>8463161</v>
      </c>
      <c r="L83" s="234"/>
      <c r="M83" s="232"/>
    </row>
    <row r="84" spans="1:13" ht="30" customHeight="1">
      <c r="A84" s="232"/>
      <c r="B84" s="233"/>
      <c r="C84" s="242">
        <v>3.07</v>
      </c>
      <c r="D84" s="246"/>
      <c r="E84" s="246"/>
      <c r="F84" s="246"/>
      <c r="G84" s="247" t="s">
        <v>138</v>
      </c>
      <c r="H84" s="246" t="s">
        <v>100</v>
      </c>
      <c r="I84" s="243">
        <v>36.92</v>
      </c>
      <c r="J84" s="244">
        <v>116343</v>
      </c>
      <c r="K84" s="245">
        <f t="shared" si="6"/>
        <v>4295384</v>
      </c>
      <c r="L84" s="234"/>
      <c r="M84" s="232"/>
    </row>
    <row r="85" spans="1:13" ht="30" customHeight="1">
      <c r="A85" s="232"/>
      <c r="B85" s="233"/>
      <c r="C85" s="242">
        <v>3.08</v>
      </c>
      <c r="D85" s="246"/>
      <c r="E85" s="246"/>
      <c r="F85" s="246"/>
      <c r="G85" s="247" t="s">
        <v>176</v>
      </c>
      <c r="H85" s="246" t="s">
        <v>100</v>
      </c>
      <c r="I85" s="243">
        <v>90.98</v>
      </c>
      <c r="J85" s="244">
        <v>105301</v>
      </c>
      <c r="K85" s="245">
        <f t="shared" si="6"/>
        <v>9580285</v>
      </c>
      <c r="L85" s="234"/>
      <c r="M85" s="232"/>
    </row>
    <row r="86" spans="1:13" ht="30" customHeight="1" thickBot="1">
      <c r="A86" s="232"/>
      <c r="B86" s="233"/>
      <c r="C86" s="242">
        <v>3.09</v>
      </c>
      <c r="D86" s="246"/>
      <c r="E86" s="246"/>
      <c r="F86" s="246"/>
      <c r="G86" s="247" t="s">
        <v>177</v>
      </c>
      <c r="H86" s="246" t="s">
        <v>100</v>
      </c>
      <c r="I86" s="243">
        <v>68.48</v>
      </c>
      <c r="J86" s="244">
        <v>109292</v>
      </c>
      <c r="K86" s="245">
        <f t="shared" si="6"/>
        <v>7484316</v>
      </c>
      <c r="L86" s="234"/>
      <c r="M86" s="232"/>
    </row>
    <row r="87" spans="1:13" ht="30" customHeight="1" thickBot="1">
      <c r="A87" s="232"/>
      <c r="B87" s="233"/>
      <c r="C87" s="303" t="s">
        <v>147</v>
      </c>
      <c r="D87" s="240"/>
      <c r="E87" s="240"/>
      <c r="F87" s="240"/>
      <c r="G87" s="240" t="s">
        <v>178</v>
      </c>
      <c r="H87" s="240"/>
      <c r="I87" s="240"/>
      <c r="J87" s="240"/>
      <c r="K87" s="241"/>
      <c r="L87" s="234"/>
      <c r="M87" s="232"/>
    </row>
    <row r="88" spans="1:13" ht="30" customHeight="1">
      <c r="A88" s="232"/>
      <c r="B88" s="233"/>
      <c r="C88" s="242">
        <v>4.01</v>
      </c>
      <c r="D88" s="246"/>
      <c r="E88" s="246"/>
      <c r="F88" s="246"/>
      <c r="G88" s="247" t="s">
        <v>179</v>
      </c>
      <c r="H88" s="246" t="s">
        <v>102</v>
      </c>
      <c r="I88" s="243">
        <v>2</v>
      </c>
      <c r="J88" s="244">
        <v>1025032</v>
      </c>
      <c r="K88" s="245">
        <f t="shared" ref="K88:K89" si="7">+ROUND(I88*J88,0)</f>
        <v>2050064</v>
      </c>
      <c r="L88" s="234"/>
      <c r="M88" s="232"/>
    </row>
    <row r="89" spans="1:13" ht="30" customHeight="1" thickBot="1">
      <c r="A89" s="232"/>
      <c r="B89" s="233"/>
      <c r="C89" s="242">
        <v>4.0199999999999996</v>
      </c>
      <c r="D89" s="246"/>
      <c r="E89" s="246"/>
      <c r="F89" s="246"/>
      <c r="G89" s="247" t="s">
        <v>180</v>
      </c>
      <c r="H89" s="246" t="s">
        <v>102</v>
      </c>
      <c r="I89" s="243">
        <v>12</v>
      </c>
      <c r="J89" s="244">
        <v>52729</v>
      </c>
      <c r="K89" s="245">
        <f t="shared" si="7"/>
        <v>632748</v>
      </c>
      <c r="L89" s="234"/>
      <c r="M89" s="232"/>
    </row>
    <row r="90" spans="1:13" ht="30" customHeight="1" thickBot="1">
      <c r="A90" s="232"/>
      <c r="B90" s="233"/>
      <c r="C90" s="303" t="s">
        <v>148</v>
      </c>
      <c r="D90" s="240"/>
      <c r="E90" s="240"/>
      <c r="F90" s="240"/>
      <c r="G90" s="240" t="s">
        <v>181</v>
      </c>
      <c r="H90" s="240"/>
      <c r="I90" s="240"/>
      <c r="J90" s="240"/>
      <c r="K90" s="241"/>
      <c r="L90" s="234"/>
      <c r="M90" s="232"/>
    </row>
    <row r="91" spans="1:13" ht="30" customHeight="1">
      <c r="A91" s="232"/>
      <c r="B91" s="233"/>
      <c r="C91" s="242">
        <v>5.01</v>
      </c>
      <c r="D91" s="246"/>
      <c r="E91" s="246"/>
      <c r="F91" s="246"/>
      <c r="G91" s="247" t="s">
        <v>182</v>
      </c>
      <c r="H91" s="246" t="s">
        <v>107</v>
      </c>
      <c r="I91" s="243">
        <v>2.31</v>
      </c>
      <c r="J91" s="244">
        <v>54180</v>
      </c>
      <c r="K91" s="245">
        <f t="shared" ref="K91:K94" si="8">+ROUND(I91*J91,0)</f>
        <v>125156</v>
      </c>
      <c r="L91" s="234"/>
      <c r="M91" s="232"/>
    </row>
    <row r="92" spans="1:13" ht="30" customHeight="1">
      <c r="A92" s="232"/>
      <c r="B92" s="233"/>
      <c r="C92" s="242">
        <v>5.0199999999999996</v>
      </c>
      <c r="D92" s="246"/>
      <c r="E92" s="246"/>
      <c r="F92" s="246"/>
      <c r="G92" s="247" t="s">
        <v>183</v>
      </c>
      <c r="H92" s="246" t="s">
        <v>107</v>
      </c>
      <c r="I92" s="243">
        <v>0.5</v>
      </c>
      <c r="J92" s="244">
        <v>2153024</v>
      </c>
      <c r="K92" s="245">
        <f t="shared" si="8"/>
        <v>1076512</v>
      </c>
      <c r="L92" s="234"/>
      <c r="M92" s="232"/>
    </row>
    <row r="93" spans="1:13" ht="30" customHeight="1">
      <c r="A93" s="232"/>
      <c r="B93" s="233"/>
      <c r="C93" s="242">
        <v>5.03</v>
      </c>
      <c r="D93" s="246"/>
      <c r="E93" s="246"/>
      <c r="F93" s="246"/>
      <c r="G93" s="247" t="s">
        <v>184</v>
      </c>
      <c r="H93" s="246" t="s">
        <v>115</v>
      </c>
      <c r="I93" s="243">
        <v>25</v>
      </c>
      <c r="J93" s="244">
        <v>198477</v>
      </c>
      <c r="K93" s="245">
        <f t="shared" si="8"/>
        <v>4961925</v>
      </c>
      <c r="L93" s="234"/>
      <c r="M93" s="232"/>
    </row>
    <row r="94" spans="1:13" ht="57" customHeight="1" thickBot="1">
      <c r="A94" s="232"/>
      <c r="B94" s="233"/>
      <c r="C94" s="242">
        <v>5.04</v>
      </c>
      <c r="D94" s="246"/>
      <c r="E94" s="246"/>
      <c r="F94" s="246"/>
      <c r="G94" s="247" t="s">
        <v>185</v>
      </c>
      <c r="H94" s="246" t="s">
        <v>100</v>
      </c>
      <c r="I94" s="243">
        <v>58.25</v>
      </c>
      <c r="J94" s="244">
        <v>231411</v>
      </c>
      <c r="K94" s="245">
        <f t="shared" si="8"/>
        <v>13479691</v>
      </c>
      <c r="L94" s="234"/>
      <c r="M94" s="232"/>
    </row>
    <row r="95" spans="1:13" ht="30" customHeight="1" thickBot="1">
      <c r="A95" s="232"/>
      <c r="B95" s="233"/>
      <c r="C95" s="303"/>
      <c r="D95" s="240"/>
      <c r="E95" s="240"/>
      <c r="F95" s="240"/>
      <c r="G95" s="310" t="s">
        <v>186</v>
      </c>
      <c r="H95" s="240"/>
      <c r="I95" s="240"/>
      <c r="J95" s="240"/>
      <c r="K95" s="241"/>
      <c r="L95" s="234"/>
      <c r="M95" s="232"/>
    </row>
    <row r="96" spans="1:13" ht="30" customHeight="1" thickBot="1">
      <c r="A96" s="232"/>
      <c r="B96" s="233"/>
      <c r="C96" s="303" t="s">
        <v>144</v>
      </c>
      <c r="D96" s="240"/>
      <c r="E96" s="240"/>
      <c r="F96" s="240"/>
      <c r="G96" s="240" t="s">
        <v>98</v>
      </c>
      <c r="H96" s="240"/>
      <c r="I96" s="240"/>
      <c r="J96" s="240"/>
      <c r="K96" s="241"/>
      <c r="L96" s="234"/>
      <c r="M96" s="232"/>
    </row>
    <row r="97" spans="1:13" ht="30" customHeight="1">
      <c r="A97" s="232"/>
      <c r="B97" s="233"/>
      <c r="C97" s="242">
        <v>1.01</v>
      </c>
      <c r="D97" s="246"/>
      <c r="E97" s="246"/>
      <c r="F97" s="246"/>
      <c r="G97" s="247" t="s">
        <v>99</v>
      </c>
      <c r="H97" s="246" t="s">
        <v>100</v>
      </c>
      <c r="I97" s="243">
        <v>128.70000000000002</v>
      </c>
      <c r="J97" s="244">
        <v>40058</v>
      </c>
      <c r="K97" s="245">
        <f t="shared" ref="K97:K98" si="9">+ROUND(I97*J97,0)</f>
        <v>5155465</v>
      </c>
      <c r="L97" s="234"/>
      <c r="M97" s="232"/>
    </row>
    <row r="98" spans="1:13" ht="30" customHeight="1" thickBot="1">
      <c r="A98" s="232"/>
      <c r="B98" s="233"/>
      <c r="C98" s="242">
        <v>1.02</v>
      </c>
      <c r="D98" s="246"/>
      <c r="E98" s="246"/>
      <c r="F98" s="246"/>
      <c r="G98" s="247" t="s">
        <v>101</v>
      </c>
      <c r="H98" s="246" t="s">
        <v>102</v>
      </c>
      <c r="I98" s="243">
        <v>25</v>
      </c>
      <c r="J98" s="244">
        <v>14227</v>
      </c>
      <c r="K98" s="245">
        <f t="shared" si="9"/>
        <v>355675</v>
      </c>
      <c r="L98" s="234"/>
      <c r="M98" s="232"/>
    </row>
    <row r="99" spans="1:13" ht="30" customHeight="1" thickBot="1">
      <c r="A99" s="232"/>
      <c r="B99" s="233"/>
      <c r="C99" s="303" t="s">
        <v>145</v>
      </c>
      <c r="D99" s="240"/>
      <c r="E99" s="240"/>
      <c r="F99" s="240"/>
      <c r="G99" s="240" t="s">
        <v>108</v>
      </c>
      <c r="H99" s="240"/>
      <c r="I99" s="240"/>
      <c r="J99" s="240"/>
      <c r="K99" s="241"/>
      <c r="L99" s="234"/>
      <c r="M99" s="232"/>
    </row>
    <row r="100" spans="1:13" ht="30" customHeight="1">
      <c r="A100" s="232"/>
      <c r="B100" s="233"/>
      <c r="C100" s="242">
        <v>2.0099999999999998</v>
      </c>
      <c r="D100" s="246"/>
      <c r="E100" s="246"/>
      <c r="F100" s="246"/>
      <c r="G100" s="247" t="s">
        <v>109</v>
      </c>
      <c r="H100" s="246" t="s">
        <v>100</v>
      </c>
      <c r="I100" s="243">
        <v>128.70000000000002</v>
      </c>
      <c r="J100" s="244">
        <v>534940</v>
      </c>
      <c r="K100" s="245">
        <f t="shared" ref="K100:K109" si="10">+ROUND(I100*J100,0)</f>
        <v>68846778</v>
      </c>
      <c r="L100" s="234"/>
      <c r="M100" s="232"/>
    </row>
    <row r="101" spans="1:13" ht="30" customHeight="1">
      <c r="A101" s="232"/>
      <c r="B101" s="233"/>
      <c r="C101" s="242">
        <v>2.02</v>
      </c>
      <c r="D101" s="246"/>
      <c r="E101" s="246"/>
      <c r="F101" s="246"/>
      <c r="G101" s="247" t="s">
        <v>110</v>
      </c>
      <c r="H101" s="246" t="s">
        <v>105</v>
      </c>
      <c r="I101" s="243">
        <v>16</v>
      </c>
      <c r="J101" s="244">
        <v>129243</v>
      </c>
      <c r="K101" s="245">
        <f t="shared" si="10"/>
        <v>2067888</v>
      </c>
      <c r="L101" s="234"/>
      <c r="M101" s="232"/>
    </row>
    <row r="102" spans="1:13" ht="30" customHeight="1">
      <c r="A102" s="232"/>
      <c r="B102" s="233"/>
      <c r="C102" s="242">
        <v>2.0299999999999998</v>
      </c>
      <c r="D102" s="246"/>
      <c r="E102" s="246"/>
      <c r="F102" s="246"/>
      <c r="G102" s="247" t="s">
        <v>111</v>
      </c>
      <c r="H102" s="246" t="s">
        <v>102</v>
      </c>
      <c r="I102" s="243">
        <v>25</v>
      </c>
      <c r="J102" s="244">
        <v>159606</v>
      </c>
      <c r="K102" s="245">
        <f t="shared" si="10"/>
        <v>3990150</v>
      </c>
      <c r="L102" s="234"/>
      <c r="M102" s="232"/>
    </row>
    <row r="103" spans="1:13" ht="30" customHeight="1">
      <c r="A103" s="232"/>
      <c r="B103" s="233"/>
      <c r="C103" s="242">
        <v>2.04</v>
      </c>
      <c r="D103" s="246"/>
      <c r="E103" s="246"/>
      <c r="F103" s="246"/>
      <c r="G103" s="247" t="s">
        <v>187</v>
      </c>
      <c r="H103" s="246" t="s">
        <v>105</v>
      </c>
      <c r="I103" s="243">
        <v>47</v>
      </c>
      <c r="J103" s="244">
        <v>125743</v>
      </c>
      <c r="K103" s="245">
        <f t="shared" si="10"/>
        <v>5909921</v>
      </c>
      <c r="L103" s="234"/>
      <c r="M103" s="232"/>
    </row>
    <row r="104" spans="1:13" ht="30" customHeight="1">
      <c r="A104" s="232"/>
      <c r="B104" s="233"/>
      <c r="C104" s="242">
        <v>2.0499999999999998</v>
      </c>
      <c r="D104" s="246"/>
      <c r="E104" s="246"/>
      <c r="F104" s="246"/>
      <c r="G104" s="247" t="s">
        <v>114</v>
      </c>
      <c r="H104" s="246" t="s">
        <v>115</v>
      </c>
      <c r="I104" s="243">
        <v>12</v>
      </c>
      <c r="J104" s="244">
        <v>43993</v>
      </c>
      <c r="K104" s="245">
        <f t="shared" si="10"/>
        <v>527916</v>
      </c>
      <c r="L104" s="234"/>
      <c r="M104" s="232"/>
    </row>
    <row r="105" spans="1:13" ht="30" customHeight="1">
      <c r="A105" s="232"/>
      <c r="B105" s="233"/>
      <c r="C105" s="242">
        <v>2.06</v>
      </c>
      <c r="D105" s="246"/>
      <c r="E105" s="246"/>
      <c r="F105" s="246"/>
      <c r="G105" s="247" t="s">
        <v>188</v>
      </c>
      <c r="H105" s="246" t="s">
        <v>100</v>
      </c>
      <c r="I105" s="243">
        <v>5.3999999999999995</v>
      </c>
      <c r="J105" s="244">
        <v>14685</v>
      </c>
      <c r="K105" s="245">
        <f t="shared" si="10"/>
        <v>79299</v>
      </c>
      <c r="L105" s="234"/>
      <c r="M105" s="232"/>
    </row>
    <row r="106" spans="1:13" ht="30" customHeight="1">
      <c r="A106" s="232"/>
      <c r="B106" s="233"/>
      <c r="C106" s="242">
        <v>2.0699999999999998</v>
      </c>
      <c r="D106" s="246"/>
      <c r="E106" s="246"/>
      <c r="F106" s="246"/>
      <c r="G106" s="247" t="s">
        <v>106</v>
      </c>
      <c r="H106" s="246" t="s">
        <v>107</v>
      </c>
      <c r="I106" s="243">
        <v>9.92</v>
      </c>
      <c r="J106" s="244">
        <v>46522</v>
      </c>
      <c r="K106" s="245">
        <f t="shared" si="10"/>
        <v>461498</v>
      </c>
      <c r="L106" s="234"/>
      <c r="M106" s="232"/>
    </row>
    <row r="107" spans="1:13" ht="30" customHeight="1">
      <c r="A107" s="232"/>
      <c r="B107" s="233"/>
      <c r="C107" s="242">
        <v>2.08</v>
      </c>
      <c r="D107" s="246"/>
      <c r="E107" s="246"/>
      <c r="F107" s="246"/>
      <c r="G107" s="247" t="s">
        <v>125</v>
      </c>
      <c r="H107" s="246" t="s">
        <v>100</v>
      </c>
      <c r="I107" s="243">
        <v>5.3999999999999995</v>
      </c>
      <c r="J107" s="244">
        <v>145530</v>
      </c>
      <c r="K107" s="245">
        <f t="shared" si="10"/>
        <v>785862</v>
      </c>
      <c r="L107" s="234"/>
      <c r="M107" s="232"/>
    </row>
    <row r="108" spans="1:13" ht="30" customHeight="1">
      <c r="A108" s="232"/>
      <c r="B108" s="233"/>
      <c r="C108" s="242">
        <v>2.09</v>
      </c>
      <c r="D108" s="246"/>
      <c r="E108" s="246"/>
      <c r="F108" s="246"/>
      <c r="G108" s="247" t="s">
        <v>189</v>
      </c>
      <c r="H108" s="246" t="s">
        <v>102</v>
      </c>
      <c r="I108" s="243">
        <v>2</v>
      </c>
      <c r="J108" s="244">
        <v>492692</v>
      </c>
      <c r="K108" s="245">
        <f t="shared" si="10"/>
        <v>985384</v>
      </c>
      <c r="L108" s="234"/>
      <c r="M108" s="232"/>
    </row>
    <row r="109" spans="1:13" ht="30" customHeight="1" thickBot="1">
      <c r="A109" s="232"/>
      <c r="B109" s="233"/>
      <c r="C109" s="242">
        <v>2.1</v>
      </c>
      <c r="D109" s="246"/>
      <c r="E109" s="246"/>
      <c r="F109" s="246"/>
      <c r="G109" s="247" t="s">
        <v>190</v>
      </c>
      <c r="H109" s="246" t="s">
        <v>115</v>
      </c>
      <c r="I109" s="243">
        <v>47.5</v>
      </c>
      <c r="J109" s="244">
        <v>58011</v>
      </c>
      <c r="K109" s="245">
        <f t="shared" si="10"/>
        <v>2755523</v>
      </c>
      <c r="L109" s="234"/>
      <c r="M109" s="232"/>
    </row>
    <row r="110" spans="1:13" ht="30" customHeight="1" thickBot="1">
      <c r="A110" s="232"/>
      <c r="B110" s="233"/>
      <c r="C110" s="303" t="s">
        <v>146</v>
      </c>
      <c r="D110" s="240"/>
      <c r="E110" s="240"/>
      <c r="F110" s="240"/>
      <c r="G110" s="240" t="s">
        <v>191</v>
      </c>
      <c r="H110" s="240"/>
      <c r="I110" s="240"/>
      <c r="J110" s="240"/>
      <c r="K110" s="241"/>
      <c r="L110" s="234"/>
      <c r="M110" s="232"/>
    </row>
    <row r="111" spans="1:13" ht="30" customHeight="1">
      <c r="A111" s="232"/>
      <c r="B111" s="233"/>
      <c r="C111" s="242">
        <v>3.01</v>
      </c>
      <c r="D111" s="246"/>
      <c r="E111" s="246"/>
      <c r="F111" s="246"/>
      <c r="G111" s="247" t="s">
        <v>106</v>
      </c>
      <c r="H111" s="246" t="s">
        <v>107</v>
      </c>
      <c r="I111" s="243">
        <v>10.87</v>
      </c>
      <c r="J111" s="244">
        <v>46522</v>
      </c>
      <c r="K111" s="245">
        <f t="shared" ref="K111:K114" si="11">+ROUND(I111*J111,0)</f>
        <v>505694</v>
      </c>
      <c r="L111" s="234"/>
      <c r="M111" s="232"/>
    </row>
    <row r="112" spans="1:13" ht="30" customHeight="1">
      <c r="A112" s="232"/>
      <c r="B112" s="233"/>
      <c r="C112" s="242">
        <v>3.02</v>
      </c>
      <c r="D112" s="246"/>
      <c r="E112" s="246"/>
      <c r="F112" s="246"/>
      <c r="G112" s="247" t="s">
        <v>192</v>
      </c>
      <c r="H112" s="246" t="s">
        <v>100</v>
      </c>
      <c r="I112" s="243">
        <v>84.1</v>
      </c>
      <c r="J112" s="244">
        <v>40013</v>
      </c>
      <c r="K112" s="245">
        <f t="shared" si="11"/>
        <v>3365093</v>
      </c>
      <c r="L112" s="234"/>
      <c r="M112" s="232"/>
    </row>
    <row r="113" spans="1:13" ht="30" customHeight="1">
      <c r="A113" s="232"/>
      <c r="B113" s="233"/>
      <c r="C113" s="242">
        <v>3.03</v>
      </c>
      <c r="D113" s="246"/>
      <c r="E113" s="246"/>
      <c r="F113" s="246"/>
      <c r="G113" s="247" t="s">
        <v>193</v>
      </c>
      <c r="H113" s="246" t="s">
        <v>100</v>
      </c>
      <c r="I113" s="243">
        <v>42.05</v>
      </c>
      <c r="J113" s="244">
        <v>45218</v>
      </c>
      <c r="K113" s="245">
        <f t="shared" si="11"/>
        <v>1901417</v>
      </c>
      <c r="L113" s="234"/>
      <c r="M113" s="232"/>
    </row>
    <row r="114" spans="1:13" ht="30" customHeight="1" thickBot="1">
      <c r="A114" s="232"/>
      <c r="B114" s="233"/>
      <c r="C114" s="242">
        <v>3.04</v>
      </c>
      <c r="D114" s="246"/>
      <c r="E114" s="246"/>
      <c r="F114" s="246"/>
      <c r="G114" s="247" t="s">
        <v>194</v>
      </c>
      <c r="H114" s="246" t="s">
        <v>115</v>
      </c>
      <c r="I114" s="243">
        <v>14.5</v>
      </c>
      <c r="J114" s="244">
        <v>255009</v>
      </c>
      <c r="K114" s="245">
        <f t="shared" si="11"/>
        <v>3697631</v>
      </c>
      <c r="L114" s="234"/>
      <c r="M114" s="232"/>
    </row>
    <row r="115" spans="1:13" ht="30" customHeight="1" thickBot="1">
      <c r="A115" s="232"/>
      <c r="B115" s="233"/>
      <c r="C115" s="303" t="s">
        <v>147</v>
      </c>
      <c r="D115" s="240"/>
      <c r="E115" s="240"/>
      <c r="F115" s="240"/>
      <c r="G115" s="240" t="s">
        <v>195</v>
      </c>
      <c r="H115" s="240"/>
      <c r="I115" s="240"/>
      <c r="J115" s="240"/>
      <c r="K115" s="241"/>
      <c r="L115" s="234"/>
      <c r="M115" s="232"/>
    </row>
    <row r="116" spans="1:13" ht="30" customHeight="1">
      <c r="A116" s="232"/>
      <c r="B116" s="233"/>
      <c r="C116" s="242">
        <v>4.01</v>
      </c>
      <c r="D116" s="246"/>
      <c r="E116" s="246"/>
      <c r="F116" s="246"/>
      <c r="G116" s="247" t="s">
        <v>196</v>
      </c>
      <c r="H116" s="246" t="s">
        <v>107</v>
      </c>
      <c r="I116" s="243">
        <v>1.1000000000000001</v>
      </c>
      <c r="J116" s="244">
        <v>46522</v>
      </c>
      <c r="K116" s="245">
        <f t="shared" ref="K116:K121" si="12">+ROUND(I116*J116,0)</f>
        <v>51174</v>
      </c>
      <c r="L116" s="234"/>
      <c r="M116" s="232"/>
    </row>
    <row r="117" spans="1:13" ht="30" customHeight="1">
      <c r="A117" s="232"/>
      <c r="B117" s="233"/>
      <c r="C117" s="242">
        <v>4.0199999999999996</v>
      </c>
      <c r="D117" s="246"/>
      <c r="E117" s="246"/>
      <c r="F117" s="246"/>
      <c r="G117" s="247" t="s">
        <v>197</v>
      </c>
      <c r="H117" s="246" t="s">
        <v>107</v>
      </c>
      <c r="I117" s="243">
        <v>0.6</v>
      </c>
      <c r="J117" s="244">
        <v>1064200</v>
      </c>
      <c r="K117" s="245">
        <f t="shared" si="12"/>
        <v>638520</v>
      </c>
      <c r="L117" s="234"/>
      <c r="M117" s="232"/>
    </row>
    <row r="118" spans="1:13" ht="30" customHeight="1">
      <c r="A118" s="232"/>
      <c r="B118" s="233"/>
      <c r="C118" s="242">
        <v>4.03</v>
      </c>
      <c r="D118" s="246"/>
      <c r="E118" s="246"/>
      <c r="F118" s="246"/>
      <c r="G118" s="247" t="s">
        <v>198</v>
      </c>
      <c r="H118" s="246" t="s">
        <v>107</v>
      </c>
      <c r="I118" s="243">
        <v>1.02</v>
      </c>
      <c r="J118" s="244">
        <v>1437476</v>
      </c>
      <c r="K118" s="245">
        <f t="shared" si="12"/>
        <v>1466226</v>
      </c>
      <c r="L118" s="234"/>
      <c r="M118" s="232"/>
    </row>
    <row r="119" spans="1:13" ht="30" customHeight="1">
      <c r="A119" s="232"/>
      <c r="B119" s="233"/>
      <c r="C119" s="242">
        <v>4.04</v>
      </c>
      <c r="D119" s="246"/>
      <c r="E119" s="246"/>
      <c r="F119" s="246"/>
      <c r="G119" s="247" t="s">
        <v>132</v>
      </c>
      <c r="H119" s="246" t="s">
        <v>133</v>
      </c>
      <c r="I119" s="243">
        <v>87.210000000000008</v>
      </c>
      <c r="J119" s="244">
        <v>21071</v>
      </c>
      <c r="K119" s="245">
        <f t="shared" si="12"/>
        <v>1837602</v>
      </c>
      <c r="L119" s="234"/>
      <c r="M119" s="232"/>
    </row>
    <row r="120" spans="1:13" ht="30" customHeight="1">
      <c r="A120" s="232"/>
      <c r="B120" s="233"/>
      <c r="C120" s="242">
        <v>4.05</v>
      </c>
      <c r="D120" s="246"/>
      <c r="E120" s="246"/>
      <c r="F120" s="246"/>
      <c r="G120" s="247" t="s">
        <v>199</v>
      </c>
      <c r="H120" s="246" t="s">
        <v>105</v>
      </c>
      <c r="I120" s="243">
        <v>4</v>
      </c>
      <c r="J120" s="244">
        <v>239959</v>
      </c>
      <c r="K120" s="245">
        <f t="shared" si="12"/>
        <v>959836</v>
      </c>
      <c r="L120" s="234"/>
      <c r="M120" s="232"/>
    </row>
    <row r="121" spans="1:13" ht="30" customHeight="1" thickBot="1">
      <c r="A121" s="232"/>
      <c r="B121" s="233"/>
      <c r="C121" s="242">
        <v>4.0599999999999996</v>
      </c>
      <c r="D121" s="246"/>
      <c r="E121" s="246"/>
      <c r="F121" s="246"/>
      <c r="G121" s="247" t="s">
        <v>200</v>
      </c>
      <c r="H121" s="246" t="s">
        <v>102</v>
      </c>
      <c r="I121" s="243">
        <v>1</v>
      </c>
      <c r="J121" s="244">
        <v>349204</v>
      </c>
      <c r="K121" s="245">
        <f t="shared" si="12"/>
        <v>349204</v>
      </c>
      <c r="L121" s="234"/>
      <c r="M121" s="232"/>
    </row>
    <row r="122" spans="1:13" s="252" customFormat="1" ht="30" customHeight="1" thickBot="1">
      <c r="A122" s="248"/>
      <c r="B122" s="249"/>
      <c r="C122" s="336" t="s">
        <v>15</v>
      </c>
      <c r="D122" s="337"/>
      <c r="E122" s="337"/>
      <c r="F122" s="337"/>
      <c r="G122" s="337"/>
      <c r="H122" s="337"/>
      <c r="I122" s="337"/>
      <c r="J122" s="338"/>
      <c r="K122" s="250">
        <f>+SUM(K11:K121)</f>
        <v>491373573</v>
      </c>
      <c r="L122" s="251"/>
      <c r="M122" s="248"/>
    </row>
    <row r="123" spans="1:13" s="252" customFormat="1" ht="15.5" thickBot="1">
      <c r="A123" s="248"/>
      <c r="B123" s="249"/>
      <c r="C123" s="304"/>
      <c r="D123" s="293"/>
      <c r="E123" s="293"/>
      <c r="F123" s="293"/>
      <c r="G123" s="293"/>
      <c r="H123" s="293"/>
      <c r="I123" s="293"/>
      <c r="J123" s="293"/>
      <c r="K123" s="294"/>
      <c r="L123" s="251"/>
      <c r="M123" s="248"/>
    </row>
    <row r="124" spans="1:13" s="252" customFormat="1" ht="30" customHeight="1">
      <c r="A124" s="248"/>
      <c r="B124" s="249"/>
      <c r="C124" s="305"/>
      <c r="D124" s="295"/>
      <c r="E124" s="296"/>
      <c r="F124" s="296"/>
      <c r="G124" s="343"/>
      <c r="H124" s="344"/>
      <c r="I124" s="344"/>
      <c r="J124" s="253"/>
      <c r="K124" s="254"/>
      <c r="L124" s="251"/>
      <c r="M124" s="248"/>
    </row>
    <row r="125" spans="1:13" s="252" customFormat="1" ht="30" customHeight="1">
      <c r="A125" s="248"/>
      <c r="B125" s="249"/>
      <c r="C125" s="305"/>
      <c r="D125" s="295"/>
      <c r="E125" s="296"/>
      <c r="F125" s="296"/>
      <c r="G125" s="255"/>
      <c r="H125" s="256"/>
      <c r="I125" s="257"/>
      <c r="J125" s="258"/>
      <c r="K125" s="259"/>
      <c r="L125" s="251"/>
      <c r="M125" s="248"/>
    </row>
    <row r="126" spans="1:13" s="252" customFormat="1" ht="30" customHeight="1">
      <c r="A126" s="248"/>
      <c r="B126" s="249"/>
      <c r="C126" s="305"/>
      <c r="D126" s="297"/>
      <c r="E126" s="297"/>
      <c r="F126" s="297"/>
      <c r="G126" s="255"/>
      <c r="H126" s="260"/>
      <c r="I126" s="261"/>
      <c r="J126" s="262"/>
      <c r="K126" s="259"/>
      <c r="L126" s="251"/>
      <c r="M126" s="248"/>
    </row>
    <row r="127" spans="1:13" s="252" customFormat="1" ht="30" customHeight="1">
      <c r="A127" s="248"/>
      <c r="B127" s="249"/>
      <c r="C127" s="305"/>
      <c r="D127" s="297"/>
      <c r="E127" s="297"/>
      <c r="F127" s="297"/>
      <c r="G127" s="263" t="s">
        <v>16</v>
      </c>
      <c r="H127" s="260"/>
      <c r="I127" s="261"/>
      <c r="J127" s="262"/>
      <c r="K127" s="264">
        <f>+K122</f>
        <v>491373573</v>
      </c>
      <c r="L127" s="251"/>
      <c r="M127" s="248"/>
    </row>
    <row r="128" spans="1:13" s="252" customFormat="1" ht="30" customHeight="1">
      <c r="A128" s="248"/>
      <c r="B128" s="249"/>
      <c r="C128" s="305"/>
      <c r="D128" s="295"/>
      <c r="E128" s="296"/>
      <c r="F128" s="296"/>
      <c r="G128" s="255"/>
      <c r="H128" s="311"/>
      <c r="I128" s="311"/>
      <c r="J128" s="311"/>
      <c r="K128" s="259"/>
      <c r="L128" s="251"/>
      <c r="M128" s="248"/>
    </row>
    <row r="129" spans="1:13" s="252" customFormat="1" ht="30" customHeight="1">
      <c r="A129" s="248"/>
      <c r="B129" s="249"/>
      <c r="C129" s="305"/>
      <c r="D129" s="295"/>
      <c r="E129" s="296"/>
      <c r="F129" s="296"/>
      <c r="G129" s="265"/>
      <c r="H129" s="260"/>
      <c r="I129" s="261"/>
      <c r="J129" s="266"/>
      <c r="K129" s="259"/>
      <c r="L129" s="251"/>
      <c r="M129" s="248"/>
    </row>
    <row r="130" spans="1:13" s="252" customFormat="1" ht="30" customHeight="1">
      <c r="A130" s="248"/>
      <c r="B130" s="249"/>
      <c r="C130" s="305"/>
      <c r="D130" s="295"/>
      <c r="E130" s="296"/>
      <c r="F130" s="298"/>
      <c r="G130" s="265"/>
      <c r="H130" s="260"/>
      <c r="I130" s="261"/>
      <c r="J130" s="266"/>
      <c r="K130" s="264"/>
      <c r="L130" s="251"/>
      <c r="M130" s="248"/>
    </row>
    <row r="131" spans="1:13" s="252" customFormat="1" ht="30" customHeight="1" thickBot="1">
      <c r="A131" s="248"/>
      <c r="B131" s="249"/>
      <c r="C131" s="305"/>
      <c r="D131" s="295"/>
      <c r="E131" s="296"/>
      <c r="F131" s="296"/>
      <c r="G131" s="267" t="s">
        <v>17</v>
      </c>
      <c r="H131" s="268"/>
      <c r="I131" s="269"/>
      <c r="J131" s="270"/>
      <c r="K131" s="312">
        <f>+SUM(K124:K130)</f>
        <v>491373573</v>
      </c>
      <c r="L131" s="251"/>
      <c r="M131" s="248"/>
    </row>
    <row r="132" spans="1:13" s="252" customFormat="1" ht="15.5" thickBot="1">
      <c r="A132" s="248"/>
      <c r="B132" s="249"/>
      <c r="C132" s="305"/>
      <c r="D132" s="295"/>
      <c r="E132" s="295"/>
      <c r="F132" s="295"/>
      <c r="G132" s="296"/>
      <c r="H132" s="296"/>
      <c r="I132" s="299"/>
      <c r="J132" s="300"/>
      <c r="K132" s="301"/>
      <c r="L132" s="251"/>
      <c r="M132" s="248"/>
    </row>
    <row r="133" spans="1:13" s="252" customFormat="1" ht="15">
      <c r="A133" s="248"/>
      <c r="B133" s="249"/>
      <c r="C133" s="306"/>
      <c r="D133" s="341"/>
      <c r="E133" s="341"/>
      <c r="F133" s="341"/>
      <c r="G133" s="341"/>
      <c r="H133" s="341"/>
      <c r="I133" s="341"/>
      <c r="J133" s="341"/>
      <c r="K133" s="342"/>
      <c r="L133" s="271"/>
      <c r="M133" s="248"/>
    </row>
    <row r="134" spans="1:13" s="252" customFormat="1" ht="46.5" customHeight="1">
      <c r="A134" s="248"/>
      <c r="B134" s="249"/>
      <c r="C134" s="331" t="s">
        <v>18</v>
      </c>
      <c r="D134" s="332"/>
      <c r="E134" s="332"/>
      <c r="F134" s="332"/>
      <c r="G134" s="332"/>
      <c r="H134" s="339" t="s">
        <v>19</v>
      </c>
      <c r="I134" s="339"/>
      <c r="J134" s="339"/>
      <c r="K134" s="272" t="s">
        <v>20</v>
      </c>
      <c r="L134" s="273"/>
      <c r="M134" s="248"/>
    </row>
    <row r="135" spans="1:13" s="252" customFormat="1" ht="56.25" customHeight="1">
      <c r="A135" s="248"/>
      <c r="B135" s="249"/>
      <c r="C135" s="331" t="s">
        <v>21</v>
      </c>
      <c r="D135" s="332"/>
      <c r="E135" s="332"/>
      <c r="F135" s="332"/>
      <c r="G135" s="332"/>
      <c r="H135" s="340" t="s">
        <v>22</v>
      </c>
      <c r="I135" s="340"/>
      <c r="J135" s="274" t="s">
        <v>23</v>
      </c>
      <c r="K135" s="313">
        <v>0.28999999999999998</v>
      </c>
      <c r="L135" s="273"/>
      <c r="M135" s="248"/>
    </row>
    <row r="136" spans="1:13" s="252" customFormat="1" ht="30" customHeight="1">
      <c r="A136" s="248"/>
      <c r="B136" s="249"/>
      <c r="C136" s="331" t="s">
        <v>24</v>
      </c>
      <c r="D136" s="332"/>
      <c r="E136" s="332"/>
      <c r="F136" s="332"/>
      <c r="G136" s="332"/>
      <c r="H136" s="351" t="s">
        <v>201</v>
      </c>
      <c r="I136" s="352"/>
      <c r="J136" s="274" t="s">
        <v>26</v>
      </c>
      <c r="K136" s="313">
        <v>0.01</v>
      </c>
      <c r="L136" s="273"/>
      <c r="M136" s="248"/>
    </row>
    <row r="137" spans="1:13" s="275" customFormat="1" ht="58.5" customHeight="1">
      <c r="A137" s="248"/>
      <c r="B137" s="249"/>
      <c r="C137" s="307"/>
      <c r="E137" s="276"/>
      <c r="F137" s="276"/>
      <c r="G137" s="277"/>
      <c r="H137" s="353" t="s">
        <v>85</v>
      </c>
      <c r="I137" s="340"/>
      <c r="J137" s="274" t="s">
        <v>28</v>
      </c>
      <c r="K137" s="313">
        <v>0.05</v>
      </c>
      <c r="L137" s="251"/>
      <c r="M137" s="248"/>
    </row>
    <row r="138" spans="1:13" ht="57" customHeight="1">
      <c r="A138" s="232"/>
      <c r="B138" s="233"/>
      <c r="C138" s="308"/>
      <c r="D138" s="314"/>
      <c r="E138" s="314"/>
      <c r="F138" s="314"/>
      <c r="G138" s="278"/>
      <c r="H138" s="340" t="s">
        <v>29</v>
      </c>
      <c r="I138" s="340"/>
      <c r="J138" s="274" t="s">
        <v>30</v>
      </c>
      <c r="K138" s="313">
        <f>+SUM(K135:K137)</f>
        <v>0.35</v>
      </c>
      <c r="L138" s="234"/>
      <c r="M138" s="232"/>
    </row>
    <row r="139" spans="1:13" ht="15.5" thickBot="1">
      <c r="A139" s="232"/>
      <c r="B139" s="233"/>
      <c r="C139" s="309"/>
      <c r="D139" s="279" t="s">
        <v>202</v>
      </c>
      <c r="E139" s="279"/>
      <c r="F139" s="279"/>
      <c r="G139" s="280"/>
      <c r="H139" s="349"/>
      <c r="I139" s="349"/>
      <c r="J139" s="349"/>
      <c r="K139" s="350"/>
      <c r="L139" s="234"/>
      <c r="M139" s="232"/>
    </row>
    <row r="140" spans="1:13" ht="15.5" thickBot="1">
      <c r="A140" s="232"/>
      <c r="B140" s="281"/>
      <c r="C140" s="283"/>
      <c r="D140" s="282"/>
      <c r="E140" s="283"/>
      <c r="F140" s="282"/>
      <c r="G140" s="284"/>
      <c r="H140" s="282"/>
      <c r="I140" s="282"/>
      <c r="J140" s="282"/>
      <c r="K140" s="282"/>
      <c r="L140" s="285"/>
      <c r="M140" s="232"/>
    </row>
    <row r="141" spans="1:13" ht="15.5" thickTop="1">
      <c r="A141" s="232"/>
      <c r="B141" s="232"/>
      <c r="C141" s="286"/>
      <c r="D141" s="232"/>
      <c r="E141" s="286"/>
      <c r="F141" s="232"/>
      <c r="G141" s="232"/>
      <c r="H141" s="232"/>
      <c r="I141" s="232"/>
      <c r="J141" s="232"/>
      <c r="K141" s="232"/>
      <c r="L141" s="232"/>
      <c r="M141" s="232"/>
    </row>
  </sheetData>
  <mergeCells count="24">
    <mergeCell ref="H139:K139"/>
    <mergeCell ref="C136:G136"/>
    <mergeCell ref="H136:I136"/>
    <mergeCell ref="H137:I137"/>
    <mergeCell ref="H138:I138"/>
    <mergeCell ref="C1:F1"/>
    <mergeCell ref="C135:G135"/>
    <mergeCell ref="C6:K6"/>
    <mergeCell ref="C122:J122"/>
    <mergeCell ref="C134:G134"/>
    <mergeCell ref="H134:J134"/>
    <mergeCell ref="H135:I135"/>
    <mergeCell ref="D133:K133"/>
    <mergeCell ref="G124:I124"/>
    <mergeCell ref="I7:I8"/>
    <mergeCell ref="J7:J8"/>
    <mergeCell ref="K7:K8"/>
    <mergeCell ref="C7:C8"/>
    <mergeCell ref="D7:D8"/>
    <mergeCell ref="G7:G8"/>
    <mergeCell ref="H7:H8"/>
    <mergeCell ref="E7:F7"/>
    <mergeCell ref="C3:K4"/>
    <mergeCell ref="C5:K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53125" defaultRowHeight="14"/>
  <cols>
    <col min="1" max="2" width="3.453125" style="1" customWidth="1"/>
    <col min="3" max="3" width="7.453125" style="1" customWidth="1"/>
    <col min="4" max="4" width="15.453125" style="1" customWidth="1"/>
    <col min="5" max="5" width="16.1796875" style="2" customWidth="1"/>
    <col min="6" max="6" width="17.453125" style="1" customWidth="1"/>
    <col min="7" max="7" width="73.453125" style="1" customWidth="1"/>
    <col min="8" max="8" width="8.453125" style="1" customWidth="1"/>
    <col min="9" max="9" width="18.453125" style="1" customWidth="1"/>
    <col min="10" max="10" width="23.453125" style="1" customWidth="1"/>
    <col min="11" max="11" width="30" style="1" customWidth="1"/>
    <col min="12" max="12" width="3.453125" style="1" customWidth="1"/>
    <col min="13" max="13" width="2.45312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3"/>
      <c r="D2" s="223"/>
      <c r="E2" s="224"/>
      <c r="F2" s="223"/>
      <c r="G2" s="223"/>
      <c r="H2" s="223"/>
      <c r="I2" s="223"/>
      <c r="J2" s="223"/>
      <c r="K2" s="223"/>
      <c r="L2" s="8"/>
      <c r="M2" s="5"/>
    </row>
    <row r="3" spans="1:13" ht="26.25" customHeight="1">
      <c r="A3" s="5"/>
      <c r="B3" s="9"/>
      <c r="C3" s="329" t="s">
        <v>0</v>
      </c>
      <c r="D3" s="330"/>
      <c r="E3" s="330"/>
      <c r="F3" s="330"/>
      <c r="G3" s="5"/>
      <c r="H3" s="5"/>
      <c r="I3" s="5"/>
      <c r="J3" s="5"/>
      <c r="K3" s="5"/>
      <c r="L3" s="10"/>
      <c r="M3" s="5"/>
    </row>
    <row r="4" spans="1:13" ht="15.5">
      <c r="A4" s="5"/>
      <c r="B4" s="9"/>
      <c r="C4" s="201"/>
      <c r="D4" s="202" t="s">
        <v>1</v>
      </c>
      <c r="E4" s="201"/>
      <c r="F4" s="202"/>
      <c r="G4" s="5"/>
      <c r="H4" s="5"/>
      <c r="I4" s="5"/>
      <c r="J4" s="5"/>
      <c r="K4" s="5"/>
      <c r="L4" s="10"/>
      <c r="M4" s="5"/>
    </row>
    <row r="5" spans="1:13" ht="15.5">
      <c r="A5" s="5"/>
      <c r="B5" s="9"/>
      <c r="C5" s="368" t="s">
        <v>31</v>
      </c>
      <c r="D5" s="368"/>
      <c r="E5" s="368"/>
      <c r="F5" s="368"/>
      <c r="G5" s="368"/>
      <c r="H5" s="368"/>
      <c r="I5" s="368"/>
      <c r="J5" s="368"/>
      <c r="K5" s="368"/>
      <c r="L5" s="10"/>
      <c r="M5" s="5"/>
    </row>
    <row r="6" spans="1:13" ht="16" thickBot="1">
      <c r="A6" s="5"/>
      <c r="B6" s="9"/>
      <c r="C6" s="369" t="s">
        <v>32</v>
      </c>
      <c r="D6" s="369"/>
      <c r="E6" s="369"/>
      <c r="F6" s="369"/>
      <c r="G6" s="369"/>
      <c r="H6" s="369"/>
      <c r="I6" s="369"/>
      <c r="J6" s="369"/>
      <c r="K6" s="369"/>
      <c r="L6" s="10"/>
      <c r="M6" s="5"/>
    </row>
    <row r="7" spans="1:13" s="20" customFormat="1" ht="16.5" customHeight="1">
      <c r="A7" s="19"/>
      <c r="B7" s="215"/>
      <c r="C7" s="370" t="s">
        <v>33</v>
      </c>
      <c r="D7" s="371"/>
      <c r="E7" s="371"/>
      <c r="F7" s="371"/>
      <c r="G7" s="371"/>
      <c r="H7" s="371"/>
      <c r="I7" s="371"/>
      <c r="J7" s="371"/>
      <c r="K7" s="372"/>
      <c r="L7" s="21"/>
      <c r="M7" s="19"/>
    </row>
    <row r="8" spans="1:13" ht="74.25" customHeight="1">
      <c r="A8" s="5"/>
      <c r="B8" s="216"/>
      <c r="C8" s="373"/>
      <c r="D8" s="374"/>
      <c r="E8" s="374"/>
      <c r="F8" s="374"/>
      <c r="G8" s="374"/>
      <c r="H8" s="374"/>
      <c r="I8" s="374"/>
      <c r="J8" s="374"/>
      <c r="K8" s="375"/>
      <c r="L8" s="10"/>
      <c r="M8" s="5"/>
    </row>
    <row r="9" spans="1:13" ht="34.5" customHeight="1">
      <c r="A9" s="5"/>
      <c r="B9" s="216"/>
      <c r="C9" s="376" t="s">
        <v>34</v>
      </c>
      <c r="D9" s="377"/>
      <c r="E9" s="377"/>
      <c r="F9" s="377"/>
      <c r="G9" s="377"/>
      <c r="H9" s="377"/>
      <c r="I9" s="377"/>
      <c r="J9" s="377"/>
      <c r="K9" s="378"/>
      <c r="L9" s="10"/>
      <c r="M9" s="5"/>
    </row>
    <row r="10" spans="1:13" ht="30" customHeight="1" thickBot="1">
      <c r="A10" s="5"/>
      <c r="B10" s="216"/>
      <c r="C10" s="379"/>
      <c r="D10" s="379"/>
      <c r="E10" s="379"/>
      <c r="F10" s="379"/>
      <c r="G10" s="379"/>
      <c r="H10" s="379"/>
      <c r="I10" s="379"/>
      <c r="J10" s="379"/>
      <c r="K10" s="380"/>
      <c r="L10" s="10"/>
      <c r="M10" s="5"/>
    </row>
    <row r="11" spans="1:13" ht="30" customHeight="1">
      <c r="A11" s="5"/>
      <c r="B11" s="9"/>
      <c r="C11" s="381" t="s">
        <v>4</v>
      </c>
      <c r="D11" s="383" t="s">
        <v>5</v>
      </c>
      <c r="E11" s="385" t="s">
        <v>6</v>
      </c>
      <c r="F11" s="385"/>
      <c r="G11" s="381" t="s">
        <v>7</v>
      </c>
      <c r="H11" s="383" t="s">
        <v>8</v>
      </c>
      <c r="I11" s="383" t="s">
        <v>9</v>
      </c>
      <c r="J11" s="386" t="s">
        <v>10</v>
      </c>
      <c r="K11" s="388" t="s">
        <v>11</v>
      </c>
      <c r="L11" s="10"/>
      <c r="M11" s="5"/>
    </row>
    <row r="12" spans="1:13" ht="30" customHeight="1" thickBot="1">
      <c r="A12" s="5"/>
      <c r="B12" s="9"/>
      <c r="C12" s="382"/>
      <c r="D12" s="384"/>
      <c r="E12" s="129" t="s">
        <v>12</v>
      </c>
      <c r="F12" s="129" t="s">
        <v>13</v>
      </c>
      <c r="G12" s="382"/>
      <c r="H12" s="384"/>
      <c r="I12" s="384"/>
      <c r="J12" s="387"/>
      <c r="K12" s="38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0" t="s">
        <v>15</v>
      </c>
      <c r="D40" s="391"/>
      <c r="E40" s="391"/>
      <c r="F40" s="391"/>
      <c r="G40" s="391"/>
      <c r="H40" s="391"/>
      <c r="I40" s="391"/>
      <c r="J40" s="392"/>
      <c r="K40" s="167"/>
      <c r="L40" s="13"/>
      <c r="M40" s="11"/>
    </row>
    <row r="41" spans="1:13" s="3" customFormat="1" ht="16"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62"/>
      <c r="H42" s="363"/>
      <c r="I42" s="364"/>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 thickBot="1">
      <c r="A50" s="11"/>
      <c r="B50" s="12"/>
      <c r="C50" s="170"/>
      <c r="D50" s="171"/>
      <c r="E50" s="171"/>
      <c r="F50" s="171"/>
      <c r="G50" s="170"/>
      <c r="H50" s="170"/>
      <c r="I50" s="191"/>
      <c r="J50" s="192"/>
      <c r="K50" s="193"/>
      <c r="L50" s="13"/>
      <c r="M50" s="11"/>
    </row>
    <row r="51" spans="1:13" s="3" customFormat="1" ht="15.5">
      <c r="A51" s="11"/>
      <c r="B51" s="12"/>
      <c r="C51" s="194"/>
      <c r="D51" s="366"/>
      <c r="E51" s="366"/>
      <c r="F51" s="366"/>
      <c r="G51" s="366"/>
      <c r="H51" s="366"/>
      <c r="I51" s="366"/>
      <c r="J51" s="366"/>
      <c r="K51" s="367"/>
      <c r="L51" s="14"/>
      <c r="M51" s="11"/>
    </row>
    <row r="52" spans="1:13" s="3" customFormat="1" ht="46.5" customHeight="1">
      <c r="A52" s="11"/>
      <c r="B52" s="12"/>
      <c r="C52" s="356" t="s">
        <v>35</v>
      </c>
      <c r="D52" s="357"/>
      <c r="E52" s="357"/>
      <c r="F52" s="357"/>
      <c r="G52" s="357"/>
      <c r="H52" s="365" t="s">
        <v>7</v>
      </c>
      <c r="I52" s="365"/>
      <c r="J52" s="365"/>
      <c r="K52" s="195" t="s">
        <v>20</v>
      </c>
      <c r="L52" s="15"/>
      <c r="M52" s="11"/>
    </row>
    <row r="53" spans="1:13" s="3" customFormat="1" ht="32.25" customHeight="1">
      <c r="A53" s="11"/>
      <c r="B53" s="12"/>
      <c r="C53" s="356" t="s">
        <v>36</v>
      </c>
      <c r="D53" s="357"/>
      <c r="E53" s="357"/>
      <c r="F53" s="357"/>
      <c r="G53" s="357"/>
      <c r="H53" s="361" t="s">
        <v>22</v>
      </c>
      <c r="I53" s="361"/>
      <c r="J53" s="196" t="s">
        <v>23</v>
      </c>
      <c r="K53" s="197" t="s">
        <v>37</v>
      </c>
      <c r="L53" s="211"/>
      <c r="M53" s="11"/>
    </row>
    <row r="54" spans="1:13" s="3" customFormat="1" ht="30" customHeight="1">
      <c r="A54" s="11"/>
      <c r="B54" s="12"/>
      <c r="C54" s="356" t="s">
        <v>38</v>
      </c>
      <c r="D54" s="357"/>
      <c r="E54" s="357"/>
      <c r="F54" s="357"/>
      <c r="G54" s="357"/>
      <c r="H54" s="358" t="s">
        <v>25</v>
      </c>
      <c r="I54" s="359"/>
      <c r="J54" s="196" t="s">
        <v>26</v>
      </c>
      <c r="K54" s="197" t="s">
        <v>37</v>
      </c>
      <c r="L54" s="15"/>
      <c r="M54" s="11"/>
    </row>
    <row r="55" spans="1:13" s="4" customFormat="1" ht="58.5" customHeight="1">
      <c r="A55" s="11"/>
      <c r="B55" s="12"/>
      <c r="C55" s="205"/>
      <c r="D55" s="206"/>
      <c r="E55" s="206"/>
      <c r="F55" s="206"/>
      <c r="G55" s="207"/>
      <c r="H55" s="360" t="s">
        <v>27</v>
      </c>
      <c r="I55" s="361"/>
      <c r="J55" s="196" t="s">
        <v>28</v>
      </c>
      <c r="K55" s="197" t="s">
        <v>37</v>
      </c>
      <c r="L55" s="13"/>
      <c r="M55" s="11"/>
    </row>
    <row r="56" spans="1:13" ht="57.75" customHeight="1">
      <c r="A56" s="5"/>
      <c r="B56" s="9"/>
      <c r="C56" s="208"/>
      <c r="D56" s="209"/>
      <c r="E56" s="209"/>
      <c r="F56" s="209"/>
      <c r="G56" s="210"/>
      <c r="H56" s="361" t="s">
        <v>29</v>
      </c>
      <c r="I56" s="361"/>
      <c r="J56" s="196" t="s">
        <v>30</v>
      </c>
      <c r="K56" s="197" t="s">
        <v>37</v>
      </c>
      <c r="L56" s="10"/>
      <c r="M56" s="5"/>
    </row>
    <row r="57" spans="1:13" ht="16" thickBot="1">
      <c r="A57" s="5"/>
      <c r="B57" s="9"/>
      <c r="C57" s="208"/>
      <c r="D57" s="213"/>
      <c r="E57" s="213"/>
      <c r="F57" s="209"/>
      <c r="G57" s="214"/>
      <c r="H57" s="354"/>
      <c r="I57" s="354"/>
      <c r="J57" s="354"/>
      <c r="K57" s="355"/>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 thickBot="1">
      <c r="A60" s="5"/>
      <c r="B60" s="225"/>
      <c r="C60" s="226"/>
      <c r="D60" s="226"/>
      <c r="E60" s="227"/>
      <c r="F60" s="226"/>
      <c r="G60" s="228"/>
      <c r="H60" s="226"/>
      <c r="I60" s="226"/>
      <c r="J60" s="226"/>
      <c r="K60" s="226"/>
      <c r="L60" s="229"/>
      <c r="M60" s="5"/>
    </row>
    <row r="61" spans="1:13" ht="16"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90" t="s">
        <v>40</v>
      </c>
      <c r="D3" s="491"/>
      <c r="E3" s="491"/>
      <c r="F3" s="491"/>
      <c r="P3" s="26"/>
    </row>
    <row r="4" spans="2:16">
      <c r="B4" s="25"/>
      <c r="C4" s="203"/>
      <c r="D4" s="231" t="s">
        <v>41</v>
      </c>
      <c r="E4" s="203"/>
      <c r="F4" s="204"/>
      <c r="P4" s="26"/>
    </row>
    <row r="5" spans="2:16">
      <c r="B5" s="25"/>
      <c r="C5" s="127"/>
      <c r="D5" s="128"/>
      <c r="E5" s="127"/>
      <c r="F5" s="128"/>
      <c r="P5" s="26"/>
    </row>
    <row r="6" spans="2:16" ht="48" customHeight="1">
      <c r="B6" s="25"/>
      <c r="C6" s="492" t="s">
        <v>42</v>
      </c>
      <c r="D6" s="492"/>
      <c r="E6" s="492"/>
      <c r="F6" s="492"/>
      <c r="G6" s="492"/>
      <c r="H6" s="492"/>
      <c r="I6" s="492"/>
      <c r="J6" s="492"/>
      <c r="K6" s="492"/>
      <c r="L6" s="492"/>
      <c r="M6" s="492"/>
      <c r="N6" s="492"/>
      <c r="O6" s="492"/>
      <c r="P6" s="27"/>
    </row>
    <row r="7" spans="2:16" ht="14.5" thickBot="1">
      <c r="B7" s="25"/>
      <c r="C7" s="52"/>
      <c r="D7" s="52"/>
      <c r="E7" s="52"/>
      <c r="F7" s="52"/>
      <c r="G7" s="52"/>
      <c r="H7" s="52"/>
      <c r="I7" s="52"/>
      <c r="J7" s="52"/>
      <c r="K7" s="52"/>
      <c r="L7" s="52"/>
      <c r="M7" s="52"/>
      <c r="N7" s="52"/>
      <c r="O7" s="52"/>
      <c r="P7" s="26"/>
    </row>
    <row r="8" spans="2:16" ht="14">
      <c r="B8" s="25"/>
      <c r="C8" s="449"/>
      <c r="D8" s="451"/>
      <c r="E8" s="452"/>
      <c r="F8" s="452"/>
      <c r="G8" s="452"/>
      <c r="H8" s="452"/>
      <c r="I8" s="452"/>
      <c r="J8" s="452"/>
      <c r="K8" s="453"/>
      <c r="L8" s="464"/>
      <c r="M8" s="465"/>
      <c r="N8" s="465"/>
      <c r="O8" s="466"/>
      <c r="P8" s="28"/>
    </row>
    <row r="9" spans="2:16" ht="14">
      <c r="B9" s="25"/>
      <c r="C9" s="450"/>
      <c r="D9" s="454" t="s">
        <v>43</v>
      </c>
      <c r="E9" s="455"/>
      <c r="F9" s="455"/>
      <c r="G9" s="455"/>
      <c r="H9" s="455"/>
      <c r="I9" s="455"/>
      <c r="J9" s="455"/>
      <c r="K9" s="456"/>
      <c r="L9" s="467"/>
      <c r="M9" s="468"/>
      <c r="N9" s="468"/>
      <c r="O9" s="469"/>
      <c r="P9" s="28"/>
    </row>
    <row r="10" spans="2:16" ht="14">
      <c r="B10" s="25"/>
      <c r="C10" s="450"/>
      <c r="D10" s="454"/>
      <c r="E10" s="455"/>
      <c r="F10" s="455"/>
      <c r="G10" s="455"/>
      <c r="H10" s="455"/>
      <c r="I10" s="455"/>
      <c r="J10" s="455"/>
      <c r="K10" s="456"/>
      <c r="L10" s="457" t="s">
        <v>44</v>
      </c>
      <c r="M10" s="470"/>
      <c r="N10" s="471"/>
      <c r="O10" s="472"/>
      <c r="P10" s="28"/>
    </row>
    <row r="11" spans="2:16" ht="14">
      <c r="B11" s="25"/>
      <c r="C11" s="450"/>
      <c r="D11" s="454" t="s">
        <v>45</v>
      </c>
      <c r="E11" s="455"/>
      <c r="F11" s="455"/>
      <c r="G11" s="455"/>
      <c r="H11" s="455"/>
      <c r="I11" s="455"/>
      <c r="J11" s="455"/>
      <c r="K11" s="456"/>
      <c r="L11" s="458"/>
      <c r="M11" s="473"/>
      <c r="N11" s="474"/>
      <c r="O11" s="475"/>
      <c r="P11" s="29"/>
    </row>
    <row r="12" spans="2:16" ht="12.75" customHeight="1">
      <c r="B12" s="25"/>
      <c r="C12" s="450"/>
      <c r="D12" s="493"/>
      <c r="E12" s="494"/>
      <c r="F12" s="494"/>
      <c r="G12" s="494"/>
      <c r="H12" s="494"/>
      <c r="I12" s="494"/>
      <c r="J12" s="494"/>
      <c r="K12" s="495"/>
      <c r="L12" s="457" t="s">
        <v>46</v>
      </c>
      <c r="M12" s="457">
        <v>1</v>
      </c>
      <c r="N12" s="457" t="s">
        <v>47</v>
      </c>
      <c r="O12" s="462">
        <v>1</v>
      </c>
      <c r="P12" s="28"/>
    </row>
    <row r="13" spans="2:16">
      <c r="B13" s="25"/>
      <c r="C13" s="450"/>
      <c r="D13" s="493"/>
      <c r="E13" s="494"/>
      <c r="F13" s="494"/>
      <c r="G13" s="494"/>
      <c r="H13" s="494"/>
      <c r="I13" s="494"/>
      <c r="J13" s="494"/>
      <c r="K13" s="495"/>
      <c r="L13" s="476"/>
      <c r="M13" s="476"/>
      <c r="N13" s="476"/>
      <c r="O13" s="463"/>
      <c r="P13" s="28"/>
    </row>
    <row r="14" spans="2:16" ht="14">
      <c r="B14" s="25"/>
      <c r="C14" s="450"/>
      <c r="D14" s="454" t="s">
        <v>48</v>
      </c>
      <c r="E14" s="455"/>
      <c r="F14" s="455"/>
      <c r="G14" s="455"/>
      <c r="H14" s="455"/>
      <c r="I14" s="455"/>
      <c r="J14" s="455"/>
      <c r="K14" s="456"/>
      <c r="L14" s="476"/>
      <c r="M14" s="476"/>
      <c r="N14" s="476"/>
      <c r="O14" s="463"/>
      <c r="P14" s="28"/>
    </row>
    <row r="15" spans="2:16" ht="14.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49</v>
      </c>
      <c r="M16" s="59" t="s">
        <v>50</v>
      </c>
      <c r="N16" s="59" t="s">
        <v>51</v>
      </c>
      <c r="O16" s="60" t="s">
        <v>52</v>
      </c>
      <c r="P16" s="29"/>
    </row>
    <row r="17" spans="2:16" ht="14">
      <c r="B17" s="25"/>
      <c r="C17" s="61"/>
      <c r="D17" s="217"/>
      <c r="E17" s="217"/>
      <c r="F17" s="217"/>
      <c r="G17" s="217"/>
      <c r="H17" s="217"/>
      <c r="I17" s="217"/>
      <c r="J17" s="217"/>
      <c r="K17" s="217"/>
      <c r="L17" s="62"/>
      <c r="M17" s="63"/>
      <c r="N17" s="63"/>
      <c r="O17" s="64"/>
      <c r="P17" s="31"/>
    </row>
    <row r="18" spans="2:16" ht="18" customHeight="1">
      <c r="B18" s="25"/>
      <c r="C18" s="397" t="s">
        <v>53</v>
      </c>
      <c r="D18" s="398"/>
      <c r="E18" s="398"/>
      <c r="F18" s="398"/>
      <c r="G18" s="217"/>
      <c r="H18" s="217"/>
      <c r="I18" s="217" t="s">
        <v>54</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479" t="s">
        <v>55</v>
      </c>
      <c r="D22" s="480"/>
      <c r="E22" s="480"/>
      <c r="F22" s="480"/>
      <c r="G22" s="480"/>
      <c r="H22" s="480"/>
      <c r="I22" s="480"/>
      <c r="J22" s="480"/>
      <c r="K22" s="480"/>
      <c r="L22" s="480"/>
      <c r="M22" s="480"/>
      <c r="N22" s="480"/>
      <c r="O22" s="481"/>
      <c r="P22" s="33"/>
    </row>
    <row r="23" spans="2:16" ht="14.5" thickBot="1">
      <c r="B23" s="25"/>
      <c r="C23" s="75"/>
      <c r="D23" s="52"/>
      <c r="E23" s="52"/>
      <c r="F23" s="52"/>
      <c r="G23" s="52"/>
      <c r="H23" s="52"/>
      <c r="I23" s="52"/>
      <c r="J23" s="52"/>
      <c r="K23" s="52"/>
      <c r="L23" s="52"/>
      <c r="M23" s="52"/>
      <c r="N23" s="52"/>
      <c r="O23" s="76"/>
      <c r="P23" s="26"/>
    </row>
    <row r="24" spans="2:16" ht="14">
      <c r="B24" s="25"/>
      <c r="C24" s="77" t="s">
        <v>56</v>
      </c>
      <c r="D24" s="459" t="s">
        <v>7</v>
      </c>
      <c r="E24" s="460"/>
      <c r="F24" s="460"/>
      <c r="G24" s="460"/>
      <c r="H24" s="460"/>
      <c r="I24" s="460"/>
      <c r="J24" s="460"/>
      <c r="K24" s="460"/>
      <c r="L24" s="461"/>
      <c r="M24" s="477" t="s">
        <v>57</v>
      </c>
      <c r="N24" s="478"/>
      <c r="O24" s="77" t="s">
        <v>9</v>
      </c>
      <c r="P24" s="34"/>
    </row>
    <row r="25" spans="2:16" ht="14.5" thickBot="1">
      <c r="B25" s="25"/>
      <c r="C25" s="78"/>
      <c r="D25" s="433"/>
      <c r="E25" s="434"/>
      <c r="F25" s="434"/>
      <c r="G25" s="434"/>
      <c r="H25" s="434"/>
      <c r="I25" s="434"/>
      <c r="J25" s="434"/>
      <c r="K25" s="434"/>
      <c r="L25" s="435"/>
      <c r="M25" s="433"/>
      <c r="N25" s="435"/>
      <c r="O25" s="79"/>
      <c r="P25" s="35"/>
    </row>
    <row r="26" spans="2:16">
      <c r="B26" s="25"/>
      <c r="C26" s="436" t="s">
        <v>58</v>
      </c>
      <c r="D26" s="437"/>
      <c r="E26" s="437"/>
      <c r="F26" s="437"/>
      <c r="G26" s="437"/>
      <c r="H26" s="437"/>
      <c r="I26" s="437"/>
      <c r="J26" s="437"/>
      <c r="K26" s="437"/>
      <c r="L26" s="437"/>
      <c r="M26" s="437"/>
      <c r="N26" s="437"/>
      <c r="O26" s="438"/>
      <c r="P26" s="36"/>
    </row>
    <row r="27" spans="2:16">
      <c r="B27" s="25"/>
      <c r="C27" s="439"/>
      <c r="D27" s="440"/>
      <c r="E27" s="440"/>
      <c r="F27" s="440"/>
      <c r="G27" s="440"/>
      <c r="H27" s="440"/>
      <c r="I27" s="440"/>
      <c r="J27" s="440"/>
      <c r="K27" s="440"/>
      <c r="L27" s="440"/>
      <c r="M27" s="440"/>
      <c r="N27" s="440"/>
      <c r="O27" s="441"/>
      <c r="P27" s="36"/>
    </row>
    <row r="28" spans="2:16" ht="13.5" thickBot="1">
      <c r="B28" s="25"/>
      <c r="C28" s="442"/>
      <c r="D28" s="443"/>
      <c r="E28" s="443"/>
      <c r="F28" s="443"/>
      <c r="G28" s="443"/>
      <c r="H28" s="443"/>
      <c r="I28" s="443"/>
      <c r="J28" s="443"/>
      <c r="K28" s="443"/>
      <c r="L28" s="443"/>
      <c r="M28" s="443"/>
      <c r="N28" s="443"/>
      <c r="O28" s="444"/>
      <c r="P28" s="36"/>
    </row>
    <row r="29" spans="2:16" ht="14">
      <c r="B29" s="25"/>
      <c r="C29" s="421" t="s">
        <v>7</v>
      </c>
      <c r="D29" s="488"/>
      <c r="E29" s="488"/>
      <c r="F29" s="488"/>
      <c r="G29" s="489"/>
      <c r="H29" s="427" t="s">
        <v>59</v>
      </c>
      <c r="I29" s="488"/>
      <c r="J29" s="431" t="s">
        <v>60</v>
      </c>
      <c r="K29" s="432"/>
      <c r="L29" s="80" t="s">
        <v>61</v>
      </c>
      <c r="M29" s="427" t="s">
        <v>62</v>
      </c>
      <c r="N29" s="428"/>
      <c r="O29" s="81" t="s">
        <v>63</v>
      </c>
      <c r="P29" s="37"/>
    </row>
    <row r="30" spans="2:16" ht="14">
      <c r="B30" s="25"/>
      <c r="C30" s="405"/>
      <c r="D30" s="406"/>
      <c r="E30" s="406"/>
      <c r="F30" s="406"/>
      <c r="G30" s="482"/>
      <c r="H30" s="483"/>
      <c r="I30" s="482"/>
      <c r="J30" s="483"/>
      <c r="K30" s="482"/>
      <c r="L30" s="82"/>
      <c r="M30" s="484"/>
      <c r="N30" s="485"/>
      <c r="O30" s="83"/>
      <c r="P30" s="38"/>
    </row>
    <row r="31" spans="2:16" ht="14">
      <c r="B31" s="25"/>
      <c r="C31" s="84"/>
      <c r="D31" s="85"/>
      <c r="E31" s="85"/>
      <c r="F31" s="85"/>
      <c r="G31" s="86"/>
      <c r="H31" s="87"/>
      <c r="I31" s="86"/>
      <c r="J31" s="87"/>
      <c r="K31" s="86"/>
      <c r="L31" s="82"/>
      <c r="M31" s="484"/>
      <c r="N31" s="485"/>
      <c r="O31" s="83"/>
      <c r="P31" s="38"/>
    </row>
    <row r="32" spans="2:16" ht="14.5" thickBot="1">
      <c r="B32" s="25"/>
      <c r="C32" s="417"/>
      <c r="D32" s="418"/>
      <c r="E32" s="418"/>
      <c r="F32" s="418"/>
      <c r="G32" s="445"/>
      <c r="H32" s="446"/>
      <c r="I32" s="445"/>
      <c r="J32" s="446"/>
      <c r="K32" s="445"/>
      <c r="L32" s="88"/>
      <c r="M32" s="447"/>
      <c r="N32" s="448"/>
      <c r="O32" s="83"/>
      <c r="P32" s="38"/>
    </row>
    <row r="33" spans="2:16" ht="14.5" thickBot="1">
      <c r="B33" s="25"/>
      <c r="C33" s="411" t="s">
        <v>64</v>
      </c>
      <c r="D33" s="412"/>
      <c r="E33" s="412"/>
      <c r="F33" s="412"/>
      <c r="G33" s="412"/>
      <c r="H33" s="412"/>
      <c r="I33" s="412"/>
      <c r="J33" s="412"/>
      <c r="K33" s="412"/>
      <c r="L33" s="412"/>
      <c r="M33" s="412"/>
      <c r="N33" s="413"/>
      <c r="O33" s="89"/>
      <c r="P33" s="39"/>
    </row>
    <row r="34" spans="2:16" ht="13.5" customHeight="1">
      <c r="B34" s="25"/>
      <c r="C34" s="436" t="s">
        <v>65</v>
      </c>
      <c r="D34" s="437"/>
      <c r="E34" s="437"/>
      <c r="F34" s="437"/>
      <c r="G34" s="437"/>
      <c r="H34" s="437"/>
      <c r="I34" s="437"/>
      <c r="J34" s="437"/>
      <c r="K34" s="437"/>
      <c r="L34" s="437"/>
      <c r="M34" s="437"/>
      <c r="N34" s="437"/>
      <c r="O34" s="438"/>
      <c r="P34" s="36"/>
    </row>
    <row r="35" spans="2:16">
      <c r="B35" s="25"/>
      <c r="C35" s="439"/>
      <c r="D35" s="440"/>
      <c r="E35" s="440"/>
      <c r="F35" s="440"/>
      <c r="G35" s="440"/>
      <c r="H35" s="440"/>
      <c r="I35" s="440"/>
      <c r="J35" s="440"/>
      <c r="K35" s="440"/>
      <c r="L35" s="440"/>
      <c r="M35" s="440"/>
      <c r="N35" s="440"/>
      <c r="O35" s="441"/>
      <c r="P35" s="36"/>
    </row>
    <row r="36" spans="2:16" ht="13.5" thickBot="1">
      <c r="B36" s="25"/>
      <c r="C36" s="442"/>
      <c r="D36" s="443"/>
      <c r="E36" s="443"/>
      <c r="F36" s="443"/>
      <c r="G36" s="443"/>
      <c r="H36" s="443"/>
      <c r="I36" s="443"/>
      <c r="J36" s="443"/>
      <c r="K36" s="443"/>
      <c r="L36" s="443"/>
      <c r="M36" s="443"/>
      <c r="N36" s="443"/>
      <c r="O36" s="444"/>
      <c r="P36" s="36"/>
    </row>
    <row r="37" spans="2:16" ht="14">
      <c r="B37" s="25"/>
      <c r="C37" s="421" t="s">
        <v>7</v>
      </c>
      <c r="D37" s="422"/>
      <c r="E37" s="422"/>
      <c r="F37" s="422"/>
      <c r="G37" s="422"/>
      <c r="H37" s="422"/>
      <c r="I37" s="422"/>
      <c r="J37" s="428"/>
      <c r="K37" s="218" t="s">
        <v>57</v>
      </c>
      <c r="L37" s="80" t="s">
        <v>9</v>
      </c>
      <c r="M37" s="427" t="s">
        <v>66</v>
      </c>
      <c r="N37" s="428"/>
      <c r="O37" s="81" t="s">
        <v>63</v>
      </c>
      <c r="P37" s="37"/>
    </row>
    <row r="38" spans="2:16" ht="14">
      <c r="B38" s="25"/>
      <c r="C38" s="405"/>
      <c r="D38" s="406"/>
      <c r="E38" s="406"/>
      <c r="F38" s="406"/>
      <c r="G38" s="406"/>
      <c r="H38" s="406"/>
      <c r="I38" s="406"/>
      <c r="J38" s="482"/>
      <c r="K38" s="222"/>
      <c r="L38" s="90"/>
      <c r="M38" s="486"/>
      <c r="N38" s="487"/>
      <c r="O38" s="83"/>
      <c r="P38" s="38"/>
    </row>
    <row r="39" spans="2:16" ht="14.5" thickBot="1">
      <c r="B39" s="25"/>
      <c r="C39" s="417"/>
      <c r="D39" s="418"/>
      <c r="E39" s="418"/>
      <c r="F39" s="418"/>
      <c r="G39" s="418"/>
      <c r="H39" s="418"/>
      <c r="I39" s="418"/>
      <c r="J39" s="445"/>
      <c r="K39" s="85"/>
      <c r="L39" s="91"/>
      <c r="M39" s="419"/>
      <c r="N39" s="420"/>
      <c r="O39" s="92"/>
      <c r="P39" s="38"/>
    </row>
    <row r="40" spans="2:16" ht="14.5" thickBot="1">
      <c r="B40" s="25"/>
      <c r="C40" s="411" t="s">
        <v>64</v>
      </c>
      <c r="D40" s="412"/>
      <c r="E40" s="412"/>
      <c r="F40" s="412"/>
      <c r="G40" s="412"/>
      <c r="H40" s="412"/>
      <c r="I40" s="412"/>
      <c r="J40" s="412"/>
      <c r="K40" s="412"/>
      <c r="L40" s="412"/>
      <c r="M40" s="412"/>
      <c r="N40" s="413"/>
      <c r="O40" s="93">
        <v>0</v>
      </c>
      <c r="P40" s="38"/>
    </row>
    <row r="41" spans="2:16">
      <c r="B41" s="25"/>
      <c r="C41" s="436" t="s">
        <v>67</v>
      </c>
      <c r="D41" s="437"/>
      <c r="E41" s="437"/>
      <c r="F41" s="437"/>
      <c r="G41" s="437"/>
      <c r="H41" s="437"/>
      <c r="I41" s="437"/>
      <c r="J41" s="437"/>
      <c r="K41" s="437"/>
      <c r="L41" s="437"/>
      <c r="M41" s="437"/>
      <c r="N41" s="437"/>
      <c r="O41" s="438"/>
      <c r="P41" s="36"/>
    </row>
    <row r="42" spans="2:16">
      <c r="B42" s="25"/>
      <c r="C42" s="439"/>
      <c r="D42" s="440"/>
      <c r="E42" s="440"/>
      <c r="F42" s="440"/>
      <c r="G42" s="440"/>
      <c r="H42" s="440"/>
      <c r="I42" s="440"/>
      <c r="J42" s="440"/>
      <c r="K42" s="440"/>
      <c r="L42" s="440"/>
      <c r="M42" s="440"/>
      <c r="N42" s="440"/>
      <c r="O42" s="441"/>
      <c r="P42" s="36"/>
    </row>
    <row r="43" spans="2:16" ht="13.5" thickBot="1">
      <c r="B43" s="25"/>
      <c r="C43" s="442"/>
      <c r="D43" s="443"/>
      <c r="E43" s="443"/>
      <c r="F43" s="443"/>
      <c r="G43" s="443"/>
      <c r="H43" s="443"/>
      <c r="I43" s="443"/>
      <c r="J43" s="443"/>
      <c r="K43" s="443"/>
      <c r="L43" s="443"/>
      <c r="M43" s="443"/>
      <c r="N43" s="443"/>
      <c r="O43" s="444"/>
      <c r="P43" s="36"/>
    </row>
    <row r="44" spans="2:16" ht="16">
      <c r="B44" s="25"/>
      <c r="C44" s="421" t="s">
        <v>68</v>
      </c>
      <c r="D44" s="422"/>
      <c r="E44" s="422"/>
      <c r="F44" s="422"/>
      <c r="G44" s="422"/>
      <c r="H44" s="422"/>
      <c r="I44" s="422"/>
      <c r="J44" s="80" t="s">
        <v>69</v>
      </c>
      <c r="K44" s="220" t="s">
        <v>70</v>
      </c>
      <c r="L44" s="94" t="s">
        <v>71</v>
      </c>
      <c r="M44" s="427" t="s">
        <v>72</v>
      </c>
      <c r="N44" s="428"/>
      <c r="O44" s="81" t="s">
        <v>63</v>
      </c>
      <c r="P44" s="37"/>
    </row>
    <row r="45" spans="2:16" ht="14">
      <c r="B45" s="25"/>
      <c r="C45" s="405"/>
      <c r="D45" s="406"/>
      <c r="E45" s="406"/>
      <c r="F45" s="406"/>
      <c r="G45" s="406"/>
      <c r="H45" s="406"/>
      <c r="I45" s="406"/>
      <c r="J45" s="95"/>
      <c r="K45" s="96"/>
      <c r="L45" s="95"/>
      <c r="M45" s="425"/>
      <c r="N45" s="426"/>
      <c r="O45" s="83"/>
      <c r="P45" s="38"/>
    </row>
    <row r="46" spans="2:16" ht="14.5" thickBot="1">
      <c r="B46" s="25"/>
      <c r="C46" s="417"/>
      <c r="D46" s="418"/>
      <c r="E46" s="418"/>
      <c r="F46" s="418"/>
      <c r="G46" s="418"/>
      <c r="H46" s="418"/>
      <c r="I46" s="418"/>
      <c r="J46" s="97"/>
      <c r="K46" s="98"/>
      <c r="L46" s="97"/>
      <c r="M46" s="419"/>
      <c r="N46" s="420"/>
      <c r="O46" s="99"/>
      <c r="P46" s="38"/>
    </row>
    <row r="47" spans="2:16" ht="14.5" thickBot="1">
      <c r="B47" s="25"/>
      <c r="C47" s="411" t="s">
        <v>64</v>
      </c>
      <c r="D47" s="412"/>
      <c r="E47" s="412"/>
      <c r="F47" s="412"/>
      <c r="G47" s="412"/>
      <c r="H47" s="412"/>
      <c r="I47" s="412"/>
      <c r="J47" s="412"/>
      <c r="K47" s="412"/>
      <c r="L47" s="412"/>
      <c r="M47" s="412"/>
      <c r="N47" s="413"/>
      <c r="O47" s="89"/>
      <c r="P47" s="39"/>
    </row>
    <row r="48" spans="2:16">
      <c r="B48" s="25"/>
      <c r="C48" s="436" t="s">
        <v>73</v>
      </c>
      <c r="D48" s="437"/>
      <c r="E48" s="437"/>
      <c r="F48" s="437"/>
      <c r="G48" s="437"/>
      <c r="H48" s="437"/>
      <c r="I48" s="437"/>
      <c r="J48" s="437"/>
      <c r="K48" s="437"/>
      <c r="L48" s="437"/>
      <c r="M48" s="437"/>
      <c r="N48" s="437"/>
      <c r="O48" s="438"/>
      <c r="P48" s="36"/>
    </row>
    <row r="49" spans="2:16">
      <c r="B49" s="25"/>
      <c r="C49" s="439"/>
      <c r="D49" s="440"/>
      <c r="E49" s="440"/>
      <c r="F49" s="440"/>
      <c r="G49" s="440"/>
      <c r="H49" s="440"/>
      <c r="I49" s="440"/>
      <c r="J49" s="440"/>
      <c r="K49" s="440"/>
      <c r="L49" s="440"/>
      <c r="M49" s="440"/>
      <c r="N49" s="440"/>
      <c r="O49" s="441"/>
      <c r="P49" s="36"/>
    </row>
    <row r="50" spans="2:16" ht="13.5" thickBot="1">
      <c r="B50" s="25"/>
      <c r="C50" s="442"/>
      <c r="D50" s="443"/>
      <c r="E50" s="443"/>
      <c r="F50" s="443"/>
      <c r="G50" s="443"/>
      <c r="H50" s="443"/>
      <c r="I50" s="443"/>
      <c r="J50" s="443"/>
      <c r="K50" s="443"/>
      <c r="L50" s="443"/>
      <c r="M50" s="443"/>
      <c r="N50" s="443"/>
      <c r="O50" s="444"/>
      <c r="P50" s="36"/>
    </row>
    <row r="51" spans="2:16" ht="28">
      <c r="B51" s="25"/>
      <c r="C51" s="421" t="s">
        <v>74</v>
      </c>
      <c r="D51" s="422"/>
      <c r="E51" s="422"/>
      <c r="F51" s="422"/>
      <c r="G51" s="422"/>
      <c r="H51" s="422"/>
      <c r="I51" s="422"/>
      <c r="J51" s="80" t="s">
        <v>75</v>
      </c>
      <c r="K51" s="100" t="s">
        <v>76</v>
      </c>
      <c r="L51" s="101" t="s">
        <v>77</v>
      </c>
      <c r="M51" s="423" t="s">
        <v>62</v>
      </c>
      <c r="N51" s="424"/>
      <c r="O51" s="102" t="s">
        <v>63</v>
      </c>
      <c r="P51" s="40"/>
    </row>
    <row r="52" spans="2:16" ht="14">
      <c r="B52" s="25"/>
      <c r="C52" s="103"/>
      <c r="D52" s="104"/>
      <c r="E52" s="104"/>
      <c r="F52" s="104"/>
      <c r="G52" s="104"/>
      <c r="H52" s="104"/>
      <c r="I52" s="104"/>
      <c r="J52" s="105"/>
      <c r="K52" s="106"/>
      <c r="L52" s="107"/>
      <c r="M52" s="429"/>
      <c r="N52" s="430"/>
      <c r="O52" s="108"/>
      <c r="P52" s="41"/>
    </row>
    <row r="53" spans="2:16" ht="14">
      <c r="B53" s="25"/>
      <c r="C53" s="103"/>
      <c r="D53" s="104"/>
      <c r="E53" s="104"/>
      <c r="F53" s="104"/>
      <c r="G53" s="104"/>
      <c r="H53" s="104"/>
      <c r="I53" s="104"/>
      <c r="J53" s="105"/>
      <c r="K53" s="106"/>
      <c r="L53" s="107"/>
      <c r="M53" s="429"/>
      <c r="N53" s="430"/>
      <c r="O53" s="108"/>
      <c r="P53" s="41"/>
    </row>
    <row r="54" spans="2:16" ht="14">
      <c r="B54" s="25"/>
      <c r="C54" s="103"/>
      <c r="D54" s="104"/>
      <c r="E54" s="104"/>
      <c r="F54" s="104"/>
      <c r="G54" s="104"/>
      <c r="H54" s="104"/>
      <c r="I54" s="104"/>
      <c r="J54" s="105"/>
      <c r="K54" s="106"/>
      <c r="L54" s="107"/>
      <c r="M54" s="425"/>
      <c r="N54" s="426"/>
      <c r="O54" s="108"/>
      <c r="P54" s="41"/>
    </row>
    <row r="55" spans="2:16" ht="14.5" thickBot="1">
      <c r="B55" s="25"/>
      <c r="C55" s="417"/>
      <c r="D55" s="418"/>
      <c r="E55" s="418"/>
      <c r="F55" s="418"/>
      <c r="G55" s="418"/>
      <c r="H55" s="418"/>
      <c r="I55" s="418"/>
      <c r="J55" s="97"/>
      <c r="K55" s="98"/>
      <c r="L55" s="97"/>
      <c r="M55" s="419"/>
      <c r="N55" s="420"/>
      <c r="O55" s="99"/>
      <c r="P55" s="38"/>
    </row>
    <row r="56" spans="2:16" ht="14.5" thickBot="1">
      <c r="B56" s="25"/>
      <c r="C56" s="411" t="s">
        <v>64</v>
      </c>
      <c r="D56" s="412"/>
      <c r="E56" s="412"/>
      <c r="F56" s="412"/>
      <c r="G56" s="412"/>
      <c r="H56" s="412"/>
      <c r="I56" s="412"/>
      <c r="J56" s="412"/>
      <c r="K56" s="412"/>
      <c r="L56" s="412"/>
      <c r="M56" s="412"/>
      <c r="N56" s="413"/>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414" t="s">
        <v>78</v>
      </c>
      <c r="D58" s="415"/>
      <c r="E58" s="415"/>
      <c r="F58" s="415"/>
      <c r="G58" s="415"/>
      <c r="H58" s="415"/>
      <c r="I58" s="415"/>
      <c r="J58" s="415"/>
      <c r="K58" s="415"/>
      <c r="L58" s="415"/>
      <c r="M58" s="415"/>
      <c r="N58" s="416"/>
      <c r="O58" s="109"/>
      <c r="P58" s="42"/>
    </row>
    <row r="59" spans="2:16">
      <c r="B59" s="25"/>
      <c r="C59" s="436" t="s">
        <v>79</v>
      </c>
      <c r="D59" s="437"/>
      <c r="E59" s="437"/>
      <c r="F59" s="437"/>
      <c r="G59" s="437"/>
      <c r="H59" s="437"/>
      <c r="I59" s="437"/>
      <c r="J59" s="437"/>
      <c r="K59" s="437"/>
      <c r="L59" s="437"/>
      <c r="M59" s="437"/>
      <c r="N59" s="437"/>
      <c r="O59" s="438"/>
      <c r="P59" s="36"/>
    </row>
    <row r="60" spans="2:16">
      <c r="B60" s="25"/>
      <c r="C60" s="439"/>
      <c r="D60" s="440"/>
      <c r="E60" s="440"/>
      <c r="F60" s="440"/>
      <c r="G60" s="440"/>
      <c r="H60" s="440"/>
      <c r="I60" s="440"/>
      <c r="J60" s="440"/>
      <c r="K60" s="440"/>
      <c r="L60" s="440"/>
      <c r="M60" s="440"/>
      <c r="N60" s="440"/>
      <c r="O60" s="441"/>
      <c r="P60" s="36"/>
    </row>
    <row r="61" spans="2:16" ht="13.5" thickBot="1">
      <c r="B61" s="25"/>
      <c r="C61" s="442"/>
      <c r="D61" s="443"/>
      <c r="E61" s="443"/>
      <c r="F61" s="443"/>
      <c r="G61" s="443"/>
      <c r="H61" s="443"/>
      <c r="I61" s="443"/>
      <c r="J61" s="443"/>
      <c r="K61" s="443"/>
      <c r="L61" s="443"/>
      <c r="M61" s="443"/>
      <c r="N61" s="443"/>
      <c r="O61" s="444"/>
      <c r="P61" s="36"/>
    </row>
    <row r="62" spans="2:16" ht="14">
      <c r="B62" s="25"/>
      <c r="C62" s="421" t="s">
        <v>80</v>
      </c>
      <c r="D62" s="422"/>
      <c r="E62" s="422"/>
      <c r="F62" s="422"/>
      <c r="G62" s="422"/>
      <c r="H62" s="422"/>
      <c r="I62" s="422"/>
      <c r="J62" s="220"/>
      <c r="K62" s="221"/>
      <c r="L62" s="101" t="s">
        <v>81</v>
      </c>
      <c r="M62" s="423" t="s">
        <v>82</v>
      </c>
      <c r="N62" s="424"/>
      <c r="O62" s="102"/>
      <c r="P62" s="40"/>
    </row>
    <row r="63" spans="2:16" ht="14">
      <c r="B63" s="25"/>
      <c r="C63" s="405" t="s">
        <v>83</v>
      </c>
      <c r="D63" s="406"/>
      <c r="E63" s="406"/>
      <c r="F63" s="406"/>
      <c r="G63" s="406"/>
      <c r="H63" s="406"/>
      <c r="I63" s="406"/>
      <c r="J63" s="110"/>
      <c r="K63" s="111"/>
      <c r="L63" s="112"/>
      <c r="M63" s="407"/>
      <c r="N63" s="408"/>
      <c r="O63" s="113"/>
      <c r="P63" s="43"/>
    </row>
    <row r="64" spans="2:16" ht="14">
      <c r="B64" s="25"/>
      <c r="C64" s="84" t="s">
        <v>84</v>
      </c>
      <c r="D64" s="85"/>
      <c r="E64" s="85"/>
      <c r="F64" s="85"/>
      <c r="G64" s="85"/>
      <c r="H64" s="85"/>
      <c r="I64" s="85"/>
      <c r="J64" s="110"/>
      <c r="K64" s="111"/>
      <c r="L64" s="112"/>
      <c r="M64" s="407"/>
      <c r="N64" s="408"/>
      <c r="O64" s="113"/>
      <c r="P64" s="43"/>
    </row>
    <row r="65" spans="2:16" ht="14.5" thickBot="1">
      <c r="B65" s="25"/>
      <c r="C65" s="69" t="s">
        <v>85</v>
      </c>
      <c r="D65" s="70"/>
      <c r="E65" s="70"/>
      <c r="F65" s="70"/>
      <c r="G65" s="70"/>
      <c r="H65" s="70"/>
      <c r="I65" s="70"/>
      <c r="J65" s="114"/>
      <c r="K65" s="115"/>
      <c r="L65" s="112"/>
      <c r="M65" s="409"/>
      <c r="N65" s="410"/>
      <c r="O65" s="113"/>
      <c r="P65" s="43"/>
    </row>
    <row r="66" spans="2:16" ht="14.5" thickBot="1">
      <c r="B66" s="25"/>
      <c r="C66" s="411" t="s">
        <v>64</v>
      </c>
      <c r="D66" s="412"/>
      <c r="E66" s="412"/>
      <c r="F66" s="412"/>
      <c r="G66" s="412"/>
      <c r="H66" s="412"/>
      <c r="I66" s="412"/>
      <c r="J66" s="412"/>
      <c r="K66" s="412"/>
      <c r="L66" s="412"/>
      <c r="M66" s="412"/>
      <c r="N66" s="413"/>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414" t="s">
        <v>86</v>
      </c>
      <c r="D68" s="415"/>
      <c r="E68" s="415"/>
      <c r="F68" s="415"/>
      <c r="G68" s="415"/>
      <c r="H68" s="415"/>
      <c r="I68" s="415"/>
      <c r="J68" s="415"/>
      <c r="K68" s="415"/>
      <c r="L68" s="415"/>
      <c r="M68" s="415"/>
      <c r="N68" s="416"/>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87</v>
      </c>
      <c r="I70" s="118"/>
      <c r="J70" s="118"/>
      <c r="K70" s="118"/>
      <c r="L70" s="52"/>
      <c r="M70" s="52"/>
      <c r="N70" s="52"/>
      <c r="O70" s="76"/>
      <c r="P70" s="26"/>
    </row>
    <row r="71" spans="2:16" ht="14">
      <c r="B71" s="25"/>
      <c r="C71" s="75"/>
      <c r="D71" s="52"/>
      <c r="E71" s="52"/>
      <c r="F71" s="52"/>
      <c r="G71" s="52"/>
      <c r="H71" s="118" t="s">
        <v>88</v>
      </c>
      <c r="I71" s="52"/>
      <c r="J71" s="52"/>
      <c r="K71" s="52"/>
      <c r="L71" s="52"/>
      <c r="M71" s="52"/>
      <c r="N71" s="52"/>
      <c r="O71" s="76"/>
      <c r="P71" s="45"/>
    </row>
    <row r="72" spans="2:16" ht="14">
      <c r="B72" s="25"/>
      <c r="C72" s="75"/>
      <c r="D72" s="52"/>
      <c r="E72" s="52"/>
      <c r="F72" s="52"/>
      <c r="G72" s="52"/>
      <c r="H72" s="118" t="s">
        <v>89</v>
      </c>
      <c r="I72" s="52"/>
      <c r="J72" s="52"/>
      <c r="K72" s="52"/>
      <c r="L72" s="52"/>
      <c r="M72" s="52"/>
      <c r="N72" s="52"/>
      <c r="O72" s="76"/>
      <c r="P72" s="45"/>
    </row>
    <row r="73" spans="2:16" ht="14">
      <c r="B73" s="25"/>
      <c r="C73" s="61"/>
      <c r="D73" s="119"/>
      <c r="E73" s="119"/>
      <c r="F73" s="119"/>
      <c r="G73" s="119"/>
      <c r="H73" s="118" t="s">
        <v>90</v>
      </c>
      <c r="I73" s="119"/>
      <c r="J73" s="119"/>
      <c r="K73" s="119"/>
      <c r="L73" s="119"/>
      <c r="M73" s="119"/>
      <c r="N73" s="119"/>
      <c r="O73" s="120"/>
      <c r="P73" s="46"/>
    </row>
    <row r="74" spans="2:16" ht="14">
      <c r="B74" s="25"/>
      <c r="C74" s="75"/>
      <c r="D74" s="52"/>
      <c r="E74" s="52"/>
      <c r="F74" s="52"/>
      <c r="G74" s="52"/>
      <c r="H74" s="52" t="s">
        <v>91</v>
      </c>
      <c r="I74" s="52"/>
      <c r="J74" s="52"/>
      <c r="K74" s="52"/>
      <c r="L74" s="52"/>
      <c r="M74" s="52"/>
      <c r="N74" s="52"/>
      <c r="O74" s="76"/>
      <c r="P74" s="26"/>
    </row>
    <row r="75" spans="2:16" ht="14">
      <c r="B75" s="25"/>
      <c r="C75" s="121" t="s">
        <v>92</v>
      </c>
      <c r="D75" s="122"/>
      <c r="E75" s="122"/>
      <c r="F75" s="122"/>
      <c r="G75" s="122"/>
      <c r="H75" s="122"/>
      <c r="I75" s="122"/>
      <c r="J75" s="122"/>
      <c r="K75" s="122"/>
      <c r="L75" s="122"/>
      <c r="M75" s="122"/>
      <c r="N75" s="122"/>
      <c r="O75" s="123"/>
      <c r="P75" s="26"/>
    </row>
    <row r="76" spans="2:16" ht="14">
      <c r="B76" s="25"/>
      <c r="C76" s="402"/>
      <c r="D76" s="403"/>
      <c r="E76" s="403"/>
      <c r="F76" s="403"/>
      <c r="G76" s="403"/>
      <c r="H76" s="403"/>
      <c r="I76" s="403"/>
      <c r="J76" s="403"/>
      <c r="K76" s="403"/>
      <c r="L76" s="403"/>
      <c r="M76" s="403"/>
      <c r="N76" s="403"/>
      <c r="O76" s="404"/>
      <c r="P76" s="46"/>
    </row>
    <row r="77" spans="2:16" ht="14">
      <c r="B77" s="25"/>
      <c r="C77" s="402"/>
      <c r="D77" s="403"/>
      <c r="E77" s="403"/>
      <c r="F77" s="403"/>
      <c r="G77" s="403"/>
      <c r="H77" s="403"/>
      <c r="I77" s="403"/>
      <c r="J77" s="403"/>
      <c r="K77" s="403"/>
      <c r="L77" s="403"/>
      <c r="M77" s="403"/>
      <c r="N77" s="403"/>
      <c r="O77" s="404"/>
      <c r="P77" s="46"/>
    </row>
    <row r="78" spans="2:16" ht="14">
      <c r="B78" s="25"/>
      <c r="C78" s="61"/>
      <c r="D78" s="119"/>
      <c r="E78" s="119"/>
      <c r="F78" s="119"/>
      <c r="G78" s="119"/>
      <c r="H78" s="119"/>
      <c r="I78" s="119"/>
      <c r="J78" s="119"/>
      <c r="K78" s="119"/>
      <c r="L78" s="119"/>
      <c r="M78" s="119"/>
      <c r="N78" s="119"/>
      <c r="O78" s="120"/>
      <c r="P78" s="46"/>
    </row>
    <row r="79" spans="2:16" ht="14">
      <c r="B79" s="25"/>
      <c r="C79" s="124" t="s">
        <v>93</v>
      </c>
      <c r="D79" s="119"/>
      <c r="E79" s="119"/>
      <c r="F79" s="119"/>
      <c r="G79" s="119"/>
      <c r="H79" s="119"/>
      <c r="I79" s="119"/>
      <c r="J79" s="119"/>
      <c r="K79" s="119"/>
      <c r="L79" s="119"/>
      <c r="M79" s="119"/>
      <c r="N79" s="119"/>
      <c r="O79" s="120"/>
      <c r="P79" s="46"/>
    </row>
    <row r="80" spans="2:16" ht="12.75" customHeight="1">
      <c r="B80" s="25"/>
      <c r="C80" s="399" t="s">
        <v>94</v>
      </c>
      <c r="D80" s="400"/>
      <c r="E80" s="400"/>
      <c r="F80" s="400"/>
      <c r="G80" s="400"/>
      <c r="H80" s="400"/>
      <c r="I80" s="400"/>
      <c r="J80" s="400"/>
      <c r="K80" s="400"/>
      <c r="L80" s="400"/>
      <c r="M80" s="400"/>
      <c r="N80" s="400"/>
      <c r="O80" s="401"/>
      <c r="P80" s="47"/>
    </row>
    <row r="81" spans="2:16" ht="28.5" customHeight="1">
      <c r="B81" s="25"/>
      <c r="C81" s="399"/>
      <c r="D81" s="400"/>
      <c r="E81" s="400"/>
      <c r="F81" s="400"/>
      <c r="G81" s="400"/>
      <c r="H81" s="400"/>
      <c r="I81" s="400"/>
      <c r="J81" s="400"/>
      <c r="K81" s="400"/>
      <c r="L81" s="400"/>
      <c r="M81" s="400"/>
      <c r="N81" s="400"/>
      <c r="O81" s="401"/>
      <c r="P81" s="47"/>
    </row>
    <row r="82" spans="2:16" ht="13.25" customHeight="1">
      <c r="B82" s="25"/>
      <c r="C82" s="399" t="s">
        <v>95</v>
      </c>
      <c r="D82" s="400"/>
      <c r="E82" s="400"/>
      <c r="F82" s="400"/>
      <c r="G82" s="400"/>
      <c r="H82" s="400"/>
      <c r="I82" s="400"/>
      <c r="J82" s="400"/>
      <c r="K82" s="400"/>
      <c r="L82" s="400"/>
      <c r="M82" s="400"/>
      <c r="N82" s="400"/>
      <c r="O82" s="401"/>
      <c r="P82" s="47"/>
    </row>
    <row r="83" spans="2:16" ht="45" customHeight="1">
      <c r="B83" s="25"/>
      <c r="C83" s="399"/>
      <c r="D83" s="400"/>
      <c r="E83" s="400"/>
      <c r="F83" s="400"/>
      <c r="G83" s="400"/>
      <c r="H83" s="400"/>
      <c r="I83" s="400"/>
      <c r="J83" s="400"/>
      <c r="K83" s="400"/>
      <c r="L83" s="400"/>
      <c r="M83" s="400"/>
      <c r="N83" s="400"/>
      <c r="O83" s="401"/>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87</v>
      </c>
      <c r="I85" s="52"/>
      <c r="J85" s="52"/>
      <c r="K85" s="52"/>
      <c r="L85" s="52"/>
      <c r="M85" s="52"/>
      <c r="N85" s="52"/>
      <c r="O85" s="76"/>
      <c r="P85" s="26"/>
    </row>
    <row r="86" spans="2:16" ht="14">
      <c r="B86" s="25"/>
      <c r="C86" s="75"/>
      <c r="D86" s="52"/>
      <c r="E86" s="52"/>
      <c r="F86" s="52"/>
      <c r="G86" s="52"/>
      <c r="H86" s="52" t="s">
        <v>88</v>
      </c>
      <c r="I86" s="85"/>
      <c r="J86" s="85"/>
      <c r="K86" s="85"/>
      <c r="L86" s="52"/>
      <c r="M86" s="52"/>
      <c r="N86" s="52"/>
      <c r="O86" s="76"/>
      <c r="P86" s="26"/>
    </row>
    <row r="87" spans="2:16" ht="14">
      <c r="B87" s="25"/>
      <c r="C87" s="75"/>
      <c r="D87" s="52"/>
      <c r="E87" s="52"/>
      <c r="F87" s="52"/>
      <c r="G87" s="52"/>
      <c r="H87" s="52" t="s">
        <v>96</v>
      </c>
      <c r="I87" s="125"/>
      <c r="J87" s="125"/>
      <c r="K87" s="125"/>
      <c r="L87" s="52"/>
      <c r="M87" s="52"/>
      <c r="N87" s="52"/>
      <c r="O87" s="76"/>
      <c r="P87" s="26"/>
    </row>
    <row r="88" spans="2:16" ht="14">
      <c r="B88" s="25"/>
      <c r="C88" s="126"/>
      <c r="D88" s="119"/>
      <c r="E88" s="119"/>
      <c r="F88" s="119"/>
      <c r="G88" s="119"/>
      <c r="H88" s="52" t="s">
        <v>97</v>
      </c>
      <c r="I88" s="52"/>
      <c r="J88" s="52"/>
      <c r="K88" s="52"/>
      <c r="L88" s="119"/>
      <c r="M88" s="119"/>
      <c r="N88" s="119"/>
      <c r="O88" s="120"/>
      <c r="P88" s="46"/>
    </row>
    <row r="89" spans="2:16" ht="18.75" customHeight="1" thickBot="1">
      <c r="B89" s="25"/>
      <c r="C89" s="395"/>
      <c r="D89" s="396"/>
      <c r="E89" s="396"/>
      <c r="F89" s="98"/>
      <c r="G89" s="98"/>
      <c r="H89" s="98"/>
      <c r="I89" s="98"/>
      <c r="J89" s="98"/>
      <c r="K89" s="393"/>
      <c r="L89" s="393"/>
      <c r="M89" s="393"/>
      <c r="N89" s="393"/>
      <c r="O89" s="394"/>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Yudy González Barbosa</cp:lastModifiedBy>
  <cp:revision/>
  <dcterms:created xsi:type="dcterms:W3CDTF">2006-06-27T16:47:25Z</dcterms:created>
  <dcterms:modified xsi:type="dcterms:W3CDTF">2026-07-29T22:14:04Z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