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7. GOBERNACION\3. PDA\2026\8. ISAZA AC Y ALC ok\PROCESO INTERVENTORIA\"/>
    </mc:Choice>
  </mc:AlternateContent>
  <xr:revisionPtr revIDLastSave="0" documentId="13_ncr:1_{148D70E4-2D88-4E67-A841-BA1021CB69D9}" xr6:coauthVersionLast="47" xr6:coauthVersionMax="47" xr10:uidLastSave="{00000000-0000-0000-0000-000000000000}"/>
  <bookViews>
    <workbookView xWindow="24" yWindow="24" windowWidth="23016" windowHeight="13656" xr2:uid="{EFEBFA00-1C5D-47D9-8A04-5C716826E29A}"/>
  </bookViews>
  <sheets>
    <sheet name="INTERVENTORIA" sheetId="1" r:id="rId1"/>
  </sheets>
  <externalReferences>
    <externalReference r:id="rId2"/>
  </externalReferences>
  <definedNames>
    <definedName name="Acero">#REF!</definedName>
    <definedName name="Agregados">#REF!</definedName>
    <definedName name="Apar.Sanitarios">#REF!</definedName>
    <definedName name="Carp.Aluminio">#REF!</definedName>
    <definedName name="Carp.Metalica">#REF!</definedName>
    <definedName name="Cerrajeria">#REF!</definedName>
    <definedName name="Ciudades">#REF!</definedName>
    <definedName name="Combustible">#REF!</definedName>
    <definedName name="Concretos">#REF!</definedName>
    <definedName name="Cuadrillas">#REF!</definedName>
    <definedName name="Cubierta">#REF!</definedName>
    <definedName name="Drywall">#REF!</definedName>
    <definedName name="Equipos">#REF!</definedName>
    <definedName name="EquiposEspeciales">#REF!</definedName>
    <definedName name="Ferreteria">#REF!</definedName>
    <definedName name="Formaletas">#REF!</definedName>
    <definedName name="Geosinteticos">#REF!</definedName>
    <definedName name="Impermeabilizantes">#REF!</definedName>
    <definedName name="Inst.Electricas">#REF!</definedName>
    <definedName name="Inst.Hidrosanitarias">#REF!</definedName>
    <definedName name="INSUMOS">#REF!</definedName>
    <definedName name="Ladrillos">#REF!</definedName>
    <definedName name="Maderas">#REF!</definedName>
    <definedName name="Pinturas">#REF!</definedName>
    <definedName name="PisosEnchapes">#REF!</definedName>
    <definedName name="Prefabricados">#REF!</definedName>
    <definedName name="VariosAnalis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5" i="1" l="1"/>
  <c r="B44" i="1"/>
  <c r="G33" i="1"/>
  <c r="G34" i="1" s="1"/>
  <c r="G36" i="1" s="1"/>
  <c r="F20" i="1"/>
  <c r="F21" i="1" s="1"/>
  <c r="E20" i="1"/>
  <c r="G13" i="1"/>
  <c r="G11" i="1"/>
  <c r="G10" i="1"/>
  <c r="G9" i="1"/>
  <c r="G8" i="1"/>
  <c r="G12" i="1" l="1"/>
  <c r="G14" i="1" s="1"/>
  <c r="G15" i="1" s="1"/>
  <c r="G16" i="1" s="1"/>
  <c r="F42" i="1" s="1"/>
  <c r="F22" i="1"/>
  <c r="G21" i="1"/>
  <c r="G37" i="1"/>
  <c r="G38" i="1" s="1"/>
  <c r="F44" i="1" s="1"/>
  <c r="G20" i="1"/>
  <c r="G22" i="1" l="1"/>
  <c r="F23" i="1"/>
  <c r="G23" i="1" l="1"/>
  <c r="F24" i="1"/>
  <c r="G24" i="1" s="1"/>
  <c r="G25" i="1" l="1"/>
  <c r="G27" i="1" s="1"/>
  <c r="G28" i="1" s="1"/>
  <c r="G29" i="1" s="1"/>
  <c r="F43" i="1" s="1"/>
</calcChain>
</file>

<file path=xl/sharedStrings.xml><?xml version="1.0" encoding="utf-8"?>
<sst xmlns="http://schemas.openxmlformats.org/spreadsheetml/2006/main" count="86" uniqueCount="46">
  <si>
    <t>PRESUPUESTO INTERVENTORIA</t>
  </si>
  <si>
    <t>“INTERVENTORÍA TÉCNICA, ADMINISTRATIVA Y FINANCIERA AL CONTRATO DE OBRA OPTIMIZACION ACUEDUCTO Y  ALCANTARILLADO DE ISAZA MUNICIPIO DE VICTORIA - CALDAS</t>
  </si>
  <si>
    <t>PROVISION COSTOS DE PERSONAL</t>
  </si>
  <si>
    <t>PERSONAL</t>
  </si>
  <si>
    <t>SALARIO MENSUAL</t>
  </si>
  <si>
    <t>APLICACIÓN MES</t>
  </si>
  <si>
    <t>PLAZO</t>
  </si>
  <si>
    <t>VALOR PARCIAL</t>
  </si>
  <si>
    <t>-</t>
  </si>
  <si>
    <t>INGENIERO DIRECTOR DE INTERVENTORIA</t>
  </si>
  <si>
    <t>Nivel 1</t>
  </si>
  <si>
    <t>INGENIERO RESIDENTE</t>
  </si>
  <si>
    <t>RESIDENTE SALUD OCUPACIONAL</t>
  </si>
  <si>
    <t>PROFESIONAL SOCIAL</t>
  </si>
  <si>
    <t>SUMA</t>
  </si>
  <si>
    <t>A</t>
  </si>
  <si>
    <t xml:space="preserve">FACTOR MULTIPLICADOR </t>
  </si>
  <si>
    <t>B</t>
  </si>
  <si>
    <t>COSTO BASICO (SIN IVA)</t>
  </si>
  <si>
    <t>C=A*B</t>
  </si>
  <si>
    <t>VALOR DEL IVA</t>
  </si>
  <si>
    <t>D=0,19*C</t>
  </si>
  <si>
    <t>VALOR PROVISION COSTOS DE PERSONAL (CON IVA)</t>
  </si>
  <si>
    <t>E=C+D</t>
  </si>
  <si>
    <t>PROVISION OTROS COSTOS DIRECTOS FIJOS</t>
  </si>
  <si>
    <t>RECURSO</t>
  </si>
  <si>
    <t>UN</t>
  </si>
  <si>
    <t>VALOR</t>
  </si>
  <si>
    <t>APLICACIÓN</t>
  </si>
  <si>
    <t>Equipos de Computación con licencias de software básico (windows, office y antivirus)</t>
  </si>
  <si>
    <t>Mes</t>
  </si>
  <si>
    <t>Edición de informes</t>
  </si>
  <si>
    <t>Papelería, reproducción documentos, fotografías, videos, impresión de planos</t>
  </si>
  <si>
    <t>Comunicaciones (teléfono,fax,correos)</t>
  </si>
  <si>
    <t>Oficina, Dotación y Servicios Públicos</t>
  </si>
  <si>
    <t>FACTOR MULTIPLICADOR</t>
  </si>
  <si>
    <t>VALOR PROVISION OCD (CON IVA)</t>
  </si>
  <si>
    <t>PROVISION OTROS GASTOS REEMBOLSABLES</t>
  </si>
  <si>
    <t>Ensayos de Laboratorio</t>
  </si>
  <si>
    <t>VALOR PROVISION OGR (CON IVA)</t>
  </si>
  <si>
    <t>C</t>
  </si>
  <si>
    <t>VALOR ESTIMADO DE LA INTERVENTORIA.
ETAPA DE EJECUCIÓN DE OBRAS</t>
  </si>
  <si>
    <t>CONCEPTO</t>
  </si>
  <si>
    <t>VALOR TOTAL</t>
  </si>
  <si>
    <t>PROVISION OTROS COSTOS DIRECTOS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</si>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</sst>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-* #,##0.00\ &quot;€&quot;_-;\-* #,##0.00\ &quot;€&quot;_-;_-* &quot;-&quot;??\ &quot;€&quot;_-;_-@"/>
    <numFmt numFmtId="165" formatCode="_(&quot;$&quot;\ * #,##0_);_(&quot;$&quot;\ * \(#,##0\);_(&quot;$&quot;\ * &quot;-&quot;??_);_(@_)"/>
    <numFmt numFmtId="166" formatCode="#,##0.0"/>
    <numFmt numFmtId="167" formatCode="_-&quot;$&quot;* #,##0.0_-;\-&quot;$&quot;* #,##0.0_-;_-&quot;$&quot;* &quot;-&quot;?_-;_-@"/>
    <numFmt numFmtId="168" formatCode="[$$-240A]\ #,##0"/>
    <numFmt numFmtId="169" formatCode="_-[$$-240A]\ * #,##0_-;\-[$$-240A]\ * #,##0_-;_-[$$-240A]\ * &quot;-&quot;??_-;_-@"/>
    <numFmt numFmtId="170" formatCode="_(&quot;$&quot;\ * #,##0.000_);_(&quot;$&quot;\ * \(#,##0.000\);_(&quot;$&quot;\ * &quot;-&quot;??_);_(@_)"/>
    <numFmt numFmtId="171" formatCode="_(&quot;$&quot;\ * #,##0.0000_);_(&quot;$&quot;\ * \(#,##0.0000\);_(&quot;$&quot;\ * &quot;-&quot;??_);_(@_)"/>
    <numFmt numFmtId="172" formatCode="_-&quot;$&quot;* #,##0.00_-;\-&quot;$&quot;* #,##0.00_-;_-&quot;$&quot;* &quot;-&quot;??_-;_-@"/>
    <numFmt numFmtId="173" formatCode="_-&quot;$&quot;\ * #,##0.00_-;\-&quot;$&quot;\ * #,##0.00_-;_-&quot;$&quot;\ * &quot;-&quot;??_-;_-@"/>
    <numFmt numFmtId="174" formatCode="_-* #,##0.00\ _€_-;\-* #,##0.00\ _€_-;_-* &quot;-&quot;??\ _€_-;_-@"/>
    <numFmt numFmtId="175" formatCode="#,##0.00000"/>
  </numFmts>
  <fonts count="17" x14ac:knownFonts="1">
    <font>
      <sz val="10"/>
      <color rgb="FF000000"/>
      <name val="Calibri"/>
      <scheme val="minor"/>
    </font>
    <font>
      <b/>
      <sz val="12"/>
      <color theme="1"/>
      <name val="Arial Narrow"/>
    </font>
    <font>
      <sz val="10"/>
      <name val="Arial"/>
    </font>
    <font>
      <sz val="10"/>
      <color theme="1"/>
      <name val="Arial Narrow"/>
    </font>
    <font>
      <sz val="12"/>
      <color theme="1"/>
      <name val="Arial Narrow"/>
    </font>
    <font>
      <b/>
      <sz val="10"/>
      <color rgb="FF000080"/>
      <name val="Arial Narrow"/>
    </font>
    <font>
      <sz val="10"/>
      <color rgb="FF000080"/>
      <name val="Arial Narrow"/>
    </font>
    <font>
      <sz val="8"/>
      <color theme="1"/>
      <name val="Arial Narrow"/>
    </font>
    <font>
      <b/>
      <sz val="10"/>
      <color theme="1"/>
      <name val="Arial Narrow"/>
    </font>
    <font>
      <b/>
      <sz val="10"/>
      <color rgb="FF000000"/>
      <name val="Arial Narrow"/>
    </font>
    <font>
      <sz val="10"/>
      <color rgb="FF0000FF"/>
      <name val="Arial Narrow"/>
    </font>
    <font>
      <sz val="10"/>
      <color rgb="FF000000"/>
      <name val="Arial Narrow"/>
    </font>
    <font>
      <b/>
      <sz val="10"/>
      <color rgb="FF008080"/>
      <name val="Arial Narrow"/>
    </font>
    <font>
      <sz val="9"/>
      <color theme="1"/>
      <name val="Arial Narrow"/>
    </font>
    <font>
      <b/>
      <sz val="10"/>
      <color rgb="FFFFFFFF"/>
      <name val="Arial Narrow"/>
    </font>
    <font>
      <sz val="10"/>
      <color rgb="FFFFFFFF"/>
      <name val="Arial Narrow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6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medium">
        <color rgb="FF000000"/>
      </right>
      <top style="double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16" fillId="0" borderId="0"/>
  </cellStyleXfs>
  <cellXfs count="157">
    <xf numFmtId="0" fontId="0" fillId="0" borderId="0" xfId="0"/>
    <xf numFmtId="0" fontId="3" fillId="0" borderId="0" xfId="0" applyFont="1"/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165" fontId="3" fillId="0" borderId="22" xfId="0" applyNumberFormat="1" applyFont="1" applyBorder="1" applyAlignment="1">
      <alignment vertical="center"/>
    </xf>
    <xf numFmtId="9" fontId="3" fillId="0" borderId="23" xfId="0" applyNumberFormat="1" applyFont="1" applyBorder="1" applyAlignment="1">
      <alignment horizontal="center" vertical="center"/>
    </xf>
    <xf numFmtId="166" fontId="3" fillId="0" borderId="24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165" fontId="3" fillId="0" borderId="23" xfId="0" applyNumberFormat="1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9" fontId="3" fillId="0" borderId="26" xfId="0" applyNumberFormat="1" applyFont="1" applyBorder="1" applyAlignment="1">
      <alignment horizontal="center" vertical="center"/>
    </xf>
    <xf numFmtId="169" fontId="3" fillId="0" borderId="0" xfId="0" applyNumberFormat="1" applyFont="1"/>
    <xf numFmtId="0" fontId="5" fillId="0" borderId="6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3" fillId="0" borderId="20" xfId="0" applyFont="1" applyBorder="1" applyAlignment="1">
      <alignment vertical="center" wrapText="1"/>
    </xf>
    <xf numFmtId="0" fontId="7" fillId="0" borderId="22" xfId="0" applyFont="1" applyBorder="1" applyAlignment="1">
      <alignment horizontal="center" vertical="center"/>
    </xf>
    <xf numFmtId="165" fontId="3" fillId="0" borderId="22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0" xfId="0" applyNumberFormat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165" fontId="3" fillId="0" borderId="23" xfId="0" applyNumberFormat="1" applyFont="1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/>
    </xf>
    <xf numFmtId="2" fontId="3" fillId="0" borderId="24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vertical="center" wrapText="1"/>
    </xf>
    <xf numFmtId="0" fontId="10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vertical="center"/>
    </xf>
    <xf numFmtId="0" fontId="7" fillId="0" borderId="43" xfId="0" applyFont="1" applyBorder="1" applyAlignment="1">
      <alignment horizontal="center" vertical="center"/>
    </xf>
    <xf numFmtId="165" fontId="3" fillId="0" borderId="43" xfId="0" applyNumberFormat="1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2" fontId="3" fillId="0" borderId="42" xfId="0" applyNumberFormat="1" applyFont="1" applyBorder="1" applyAlignment="1">
      <alignment horizontal="center" vertical="center"/>
    </xf>
    <xf numFmtId="165" fontId="3" fillId="0" borderId="0" xfId="0" applyNumberFormat="1" applyFont="1"/>
    <xf numFmtId="172" fontId="3" fillId="0" borderId="0" xfId="0" applyNumberFormat="1" applyFont="1"/>
    <xf numFmtId="0" fontId="3" fillId="0" borderId="6" xfId="0" applyFont="1" applyBorder="1"/>
    <xf numFmtId="0" fontId="7" fillId="0" borderId="23" xfId="0" applyFont="1" applyBorder="1" applyAlignment="1">
      <alignment horizontal="center" vertical="center" wrapText="1"/>
    </xf>
    <xf numFmtId="165" fontId="3" fillId="0" borderId="21" xfId="0" applyNumberFormat="1" applyFont="1" applyBorder="1" applyAlignment="1">
      <alignment vertical="center"/>
    </xf>
    <xf numFmtId="0" fontId="12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6" fontId="3" fillId="0" borderId="0" xfId="0" applyNumberFormat="1" applyFont="1"/>
    <xf numFmtId="4" fontId="11" fillId="0" borderId="0" xfId="0" applyNumberFormat="1" applyFont="1"/>
    <xf numFmtId="4" fontId="15" fillId="0" borderId="0" xfId="0" applyNumberFormat="1" applyFont="1"/>
    <xf numFmtId="175" fontId="3" fillId="0" borderId="0" xfId="0" applyNumberFormat="1" applyFont="1"/>
    <xf numFmtId="173" fontId="11" fillId="0" borderId="0" xfId="0" applyNumberFormat="1" applyFont="1"/>
    <xf numFmtId="0" fontId="3" fillId="0" borderId="3" xfId="0" applyFont="1" applyBorder="1"/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165" fontId="3" fillId="0" borderId="24" xfId="0" applyNumberFormat="1" applyFont="1" applyBorder="1" applyAlignment="1">
      <alignment vertical="center"/>
    </xf>
    <xf numFmtId="165" fontId="8" fillId="0" borderId="20" xfId="0" applyNumberFormat="1" applyFont="1" applyBorder="1" applyAlignment="1">
      <alignment vertical="center"/>
    </xf>
    <xf numFmtId="170" fontId="8" fillId="0" borderId="30" xfId="0" applyNumberFormat="1" applyFont="1" applyBorder="1" applyAlignment="1">
      <alignment horizontal="center" vertical="center"/>
    </xf>
    <xf numFmtId="165" fontId="9" fillId="0" borderId="30" xfId="0" applyNumberFormat="1" applyFont="1" applyBorder="1" applyAlignment="1">
      <alignment vertical="center"/>
    </xf>
    <xf numFmtId="165" fontId="5" fillId="3" borderId="34" xfId="0" applyNumberFormat="1" applyFont="1" applyFill="1" applyBorder="1" applyAlignment="1">
      <alignment vertical="center"/>
    </xf>
    <xf numFmtId="10" fontId="5" fillId="0" borderId="0" xfId="0" applyNumberFormat="1" applyFont="1" applyBorder="1" applyAlignment="1">
      <alignment horizontal="center" vertical="center"/>
    </xf>
    <xf numFmtId="165" fontId="3" fillId="0" borderId="20" xfId="0" applyNumberFormat="1" applyFont="1" applyBorder="1" applyAlignment="1">
      <alignment horizontal="center" vertical="center"/>
    </xf>
    <xf numFmtId="165" fontId="3" fillId="0" borderId="24" xfId="0" applyNumberFormat="1" applyFont="1" applyBorder="1" applyAlignment="1">
      <alignment horizontal="center" vertical="center"/>
    </xf>
    <xf numFmtId="165" fontId="3" fillId="0" borderId="42" xfId="0" applyNumberFormat="1" applyFont="1" applyBorder="1" applyAlignment="1">
      <alignment horizontal="center" vertical="center"/>
    </xf>
    <xf numFmtId="165" fontId="8" fillId="0" borderId="30" xfId="0" applyNumberFormat="1" applyFont="1" applyBorder="1" applyAlignment="1">
      <alignment vertical="center"/>
    </xf>
    <xf numFmtId="171" fontId="8" fillId="0" borderId="30" xfId="0" applyNumberFormat="1" applyFont="1" applyBorder="1" applyAlignment="1">
      <alignment vertical="center"/>
    </xf>
    <xf numFmtId="165" fontId="9" fillId="0" borderId="18" xfId="0" applyNumberFormat="1" applyFont="1" applyBorder="1" applyAlignment="1">
      <alignment vertical="center"/>
    </xf>
    <xf numFmtId="165" fontId="9" fillId="0" borderId="63" xfId="0" applyNumberFormat="1" applyFont="1" applyBorder="1" applyAlignment="1">
      <alignment vertical="center"/>
    </xf>
    <xf numFmtId="168" fontId="3" fillId="0" borderId="0" xfId="0" applyNumberFormat="1" applyFont="1" applyBorder="1"/>
    <xf numFmtId="10" fontId="11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3" fillId="0" borderId="0" xfId="0" applyFont="1" applyBorder="1"/>
    <xf numFmtId="164" fontId="3" fillId="0" borderId="0" xfId="0" applyNumberFormat="1" applyFont="1" applyBorder="1"/>
    <xf numFmtId="167" fontId="3" fillId="0" borderId="0" xfId="0" applyNumberFormat="1" applyFont="1" applyBorder="1"/>
    <xf numFmtId="168" fontId="5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wrapText="1"/>
    </xf>
    <xf numFmtId="164" fontId="3" fillId="0" borderId="0" xfId="0" applyNumberFormat="1" applyFont="1" applyBorder="1" applyAlignment="1">
      <alignment wrapText="1"/>
    </xf>
    <xf numFmtId="165" fontId="3" fillId="0" borderId="0" xfId="0" applyNumberFormat="1" applyFont="1" applyBorder="1"/>
    <xf numFmtId="164" fontId="9" fillId="0" borderId="0" xfId="0" applyNumberFormat="1" applyFont="1" applyBorder="1" applyAlignment="1">
      <alignment vertical="center"/>
    </xf>
    <xf numFmtId="173" fontId="3" fillId="0" borderId="0" xfId="0" applyNumberFormat="1" applyFont="1" applyBorder="1"/>
    <xf numFmtId="174" fontId="8" fillId="0" borderId="0" xfId="0" applyNumberFormat="1" applyFont="1" applyBorder="1"/>
    <xf numFmtId="164" fontId="8" fillId="0" borderId="0" xfId="0" applyNumberFormat="1" applyFont="1" applyBorder="1"/>
    <xf numFmtId="174" fontId="3" fillId="0" borderId="0" xfId="0" applyNumberFormat="1" applyFont="1" applyBorder="1"/>
    <xf numFmtId="164" fontId="8" fillId="0" borderId="0" xfId="0" applyNumberFormat="1" applyFont="1" applyBorder="1" applyAlignment="1">
      <alignment horizontal="center"/>
    </xf>
    <xf numFmtId="4" fontId="13" fillId="0" borderId="0" xfId="0" applyNumberFormat="1" applyFont="1" applyBorder="1" applyAlignment="1">
      <alignment vertical="center"/>
    </xf>
    <xf numFmtId="164" fontId="13" fillId="0" borderId="0" xfId="0" applyNumberFormat="1" applyFont="1" applyBorder="1" applyAlignment="1">
      <alignment horizontal="right" vertical="center"/>
    </xf>
    <xf numFmtId="168" fontId="13" fillId="0" borderId="0" xfId="0" applyNumberFormat="1" applyFont="1" applyBorder="1" applyAlignment="1">
      <alignment vertical="center"/>
    </xf>
    <xf numFmtId="0" fontId="0" fillId="0" borderId="0" xfId="0" applyBorder="1"/>
    <xf numFmtId="0" fontId="3" fillId="0" borderId="0" xfId="0" applyFont="1" applyFill="1" applyBorder="1"/>
    <xf numFmtId="164" fontId="3" fillId="0" borderId="0" xfId="0" applyNumberFormat="1" applyFont="1" applyFill="1" applyBorder="1"/>
    <xf numFmtId="3" fontId="3" fillId="0" borderId="0" xfId="0" applyNumberFormat="1" applyFont="1" applyFill="1" applyBorder="1"/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 wrapText="1"/>
    </xf>
    <xf numFmtId="0" fontId="5" fillId="3" borderId="58" xfId="0" applyFont="1" applyFill="1" applyBorder="1" applyAlignment="1">
      <alignment horizontal="right" vertical="center"/>
    </xf>
    <xf numFmtId="0" fontId="2" fillId="0" borderId="59" xfId="0" applyFont="1" applyBorder="1"/>
    <xf numFmtId="0" fontId="2" fillId="0" borderId="60" xfId="0" applyFont="1" applyBorder="1"/>
    <xf numFmtId="165" fontId="5" fillId="3" borderId="61" xfId="0" applyNumberFormat="1" applyFont="1" applyFill="1" applyBorder="1" applyAlignment="1">
      <alignment horizontal="center" vertical="center"/>
    </xf>
    <xf numFmtId="0" fontId="2" fillId="0" borderId="62" xfId="0" applyFont="1" applyBorder="1"/>
    <xf numFmtId="0" fontId="8" fillId="0" borderId="42" xfId="0" applyFont="1" applyBorder="1" applyAlignment="1">
      <alignment horizontal="left" vertical="center"/>
    </xf>
    <xf numFmtId="0" fontId="2" fillId="0" borderId="52" xfId="0" applyFont="1" applyBorder="1"/>
    <xf numFmtId="165" fontId="8" fillId="0" borderId="42" xfId="0" applyNumberFormat="1" applyFont="1" applyBorder="1" applyAlignment="1">
      <alignment horizontal="center" vertical="center"/>
    </xf>
    <xf numFmtId="0" fontId="2" fillId="0" borderId="57" xfId="0" applyFont="1" applyBorder="1"/>
    <xf numFmtId="165" fontId="14" fillId="0" borderId="42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/>
    </xf>
    <xf numFmtId="0" fontId="2" fillId="0" borderId="49" xfId="0" applyFont="1" applyBorder="1"/>
    <xf numFmtId="165" fontId="8" fillId="0" borderId="20" xfId="0" applyNumberFormat="1" applyFont="1" applyBorder="1" applyAlignment="1">
      <alignment horizontal="center" vertical="center"/>
    </xf>
    <xf numFmtId="0" fontId="2" fillId="0" borderId="55" xfId="0" applyFont="1" applyBorder="1"/>
    <xf numFmtId="0" fontId="8" fillId="0" borderId="24" xfId="0" applyFont="1" applyBorder="1" applyAlignment="1">
      <alignment horizontal="left" vertical="center"/>
    </xf>
    <xf numFmtId="0" fontId="2" fillId="0" borderId="21" xfId="0" applyFont="1" applyBorder="1"/>
    <xf numFmtId="165" fontId="8" fillId="0" borderId="24" xfId="0" applyNumberFormat="1" applyFont="1" applyBorder="1" applyAlignment="1">
      <alignment horizontal="center" vertical="center"/>
    </xf>
    <xf numFmtId="0" fontId="2" fillId="0" borderId="56" xfId="0" applyFont="1" applyBorder="1"/>
    <xf numFmtId="0" fontId="5" fillId="3" borderId="31" xfId="0" applyFont="1" applyFill="1" applyBorder="1" applyAlignment="1">
      <alignment horizontal="right" vertical="center" wrapText="1"/>
    </xf>
    <xf numFmtId="0" fontId="2" fillId="0" borderId="32" xfId="0" applyFont="1" applyBorder="1"/>
    <xf numFmtId="0" fontId="2" fillId="0" borderId="33" xfId="0" applyFont="1" applyBorder="1"/>
    <xf numFmtId="0" fontId="5" fillId="3" borderId="34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2" fillId="0" borderId="36" xfId="0" applyFont="1" applyBorder="1"/>
    <xf numFmtId="0" fontId="2" fillId="0" borderId="37" xfId="0" applyFont="1" applyBorder="1"/>
    <xf numFmtId="0" fontId="5" fillId="0" borderId="14" xfId="0" applyFont="1" applyBorder="1" applyAlignment="1">
      <alignment horizontal="center" vertical="center"/>
    </xf>
    <xf numFmtId="0" fontId="2" fillId="0" borderId="15" xfId="0" applyFont="1" applyBorder="1"/>
    <xf numFmtId="0" fontId="2" fillId="0" borderId="16" xfId="0" applyFont="1" applyBorder="1"/>
    <xf numFmtId="0" fontId="5" fillId="0" borderId="53" xfId="0" applyFont="1" applyBorder="1" applyAlignment="1">
      <alignment horizontal="center" vertical="center" wrapText="1"/>
    </xf>
    <xf numFmtId="0" fontId="2" fillId="0" borderId="39" xfId="0" applyFont="1" applyBorder="1"/>
    <xf numFmtId="0" fontId="2" fillId="0" borderId="54" xfId="0" applyFont="1" applyBorder="1"/>
    <xf numFmtId="0" fontId="8" fillId="0" borderId="47" xfId="0" applyFont="1" applyBorder="1" applyAlignment="1">
      <alignment horizontal="right" vertical="center" wrapText="1"/>
    </xf>
    <xf numFmtId="0" fontId="2" fillId="0" borderId="48" xfId="0" applyFont="1" applyBorder="1"/>
    <xf numFmtId="2" fontId="5" fillId="0" borderId="30" xfId="0" applyNumberFormat="1" applyFont="1" applyBorder="1" applyAlignment="1">
      <alignment horizontal="center" vertical="center"/>
    </xf>
    <xf numFmtId="0" fontId="2" fillId="0" borderId="29" xfId="0" applyFont="1" applyBorder="1"/>
    <xf numFmtId="0" fontId="8" fillId="0" borderId="50" xfId="0" applyFont="1" applyBorder="1" applyAlignment="1">
      <alignment horizontal="right" vertical="center" wrapText="1"/>
    </xf>
    <xf numFmtId="0" fontId="2" fillId="0" borderId="51" xfId="0" applyFont="1" applyBorder="1"/>
    <xf numFmtId="0" fontId="9" fillId="0" borderId="44" xfId="0" applyFont="1" applyBorder="1" applyAlignment="1">
      <alignment horizontal="right" vertical="center" wrapText="1"/>
    </xf>
    <xf numFmtId="0" fontId="2" fillId="0" borderId="45" xfId="0" applyFont="1" applyBorder="1"/>
    <xf numFmtId="0" fontId="2" fillId="0" borderId="46" xfId="0" applyFont="1" applyBorder="1"/>
    <xf numFmtId="0" fontId="5" fillId="0" borderId="30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right" vertical="center" wrapText="1"/>
    </xf>
    <xf numFmtId="0" fontId="2" fillId="0" borderId="28" xfId="0" applyFont="1" applyBorder="1"/>
    <xf numFmtId="166" fontId="5" fillId="0" borderId="30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right" vertical="center" wrapText="1"/>
    </xf>
    <xf numFmtId="0" fontId="5" fillId="3" borderId="31" xfId="0" applyFont="1" applyFill="1" applyBorder="1" applyAlignment="1">
      <alignment horizontal="left" vertical="center" wrapText="1"/>
    </xf>
    <xf numFmtId="0" fontId="9" fillId="0" borderId="27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3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0" xfId="0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/>
    <xf numFmtId="0" fontId="5" fillId="3" borderId="11" xfId="0" applyFont="1" applyFill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</cellXfs>
  <cellStyles count="2">
    <cellStyle name="Normal" xfId="0" builtinId="0"/>
    <cellStyle name="Normal 2" xfId="1" xr:uid="{E10577CE-C503-43F1-90B1-CE06A36F0B6D}"/>
  </cellStyles>
  <dxfs count="2"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85725</xdr:colOff>
      <xdr:row>0</xdr:row>
      <xdr:rowOff>209550</xdr:rowOff>
    </xdr:from>
    <xdr:ext cx="2752725" cy="876300"/>
    <xdr:pic>
      <xdr:nvPicPr>
        <xdr:cNvPr id="2" name="image1.png">
          <a:extLst>
            <a:ext uri="{FF2B5EF4-FFF2-40B4-BE49-F238E27FC236}">
              <a16:creationId xmlns:a16="http://schemas.microsoft.com/office/drawing/2014/main" id="{354B4A6C-0046-4FD4-96F8-54CE3D3763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40605" y="194310"/>
          <a:ext cx="2752725" cy="87630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7.%20GOBERNACION/3.%20PDA/2026/7.%20ISAZA%20AC%20Y%20ALC/PRESUPUESTO-%20ISAZA%20VICTORIA%20020226%20final_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_HERRAMIENTA_MENOR"/>
      <sheetName val="LISTA_DE_PRECIOS"/>
      <sheetName val="ANALISIS_FACTOR_PREST"/>
      <sheetName val="CANTIDADES"/>
      <sheetName val="APU"/>
      <sheetName val="ANALISIS_MANO_OBRA"/>
      <sheetName val="RESUMEN PRESUPUESTO + AU"/>
      <sheetName val="PGIO"/>
      <sheetName val="PRESUPUESTO"/>
      <sheetName val="AU"/>
      <sheetName val="INTERVENTORIA"/>
      <sheetName val="FACTOR MULTIPLICDOR "/>
      <sheetName val="CRONOGRAMA (6MESES)"/>
      <sheetName val="CRONOGRAMA( 2.5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8">
          <cell r="A78" t="str">
            <v>JOSE NICOLAS RUIZ NOREÑA</v>
          </cell>
        </row>
      </sheetData>
      <sheetData sheetId="9">
        <row r="63">
          <cell r="B63" t="str">
            <v>JOSE NICOLAS RUIZ NOREÑA</v>
          </cell>
        </row>
      </sheetData>
      <sheetData sheetId="10">
        <row r="2">
          <cell r="A2" t="str">
            <v>“INTERVENTORÍA TÉCNICA, ADMINISTRATIVA Y FINANCIERA AL CONTRATO DE OBRA OPTIMIZACION ACUEDUCTO Y  ALCANTARILLADO DE ISAZA MUNICIPIO DE VICTORIA - CALDAS</v>
          </cell>
        </row>
      </sheetData>
      <sheetData sheetId="11">
        <row r="56">
          <cell r="I56">
            <v>2.2400000000000002</v>
          </cell>
        </row>
      </sheetData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0FE9C-7B73-4902-A6C2-99E02F27B95E}">
  <dimension ref="A1:Z980"/>
  <sheetViews>
    <sheetView tabSelected="1" workbookViewId="0">
      <selection activeCell="F43" sqref="F43:G43"/>
    </sheetView>
  </sheetViews>
  <sheetFormatPr baseColWidth="10" defaultColWidth="12.6640625" defaultRowHeight="15" customHeight="1" x14ac:dyDescent="0.3"/>
  <cols>
    <col min="1" max="1" width="1.33203125" customWidth="1"/>
    <col min="2" max="2" width="47" customWidth="1"/>
    <col min="3" max="3" width="5.88671875" customWidth="1"/>
    <col min="4" max="4" width="15.109375" customWidth="1"/>
    <col min="5" max="5" width="16.109375" customWidth="1"/>
    <col min="6" max="6" width="7.109375" customWidth="1"/>
    <col min="7" max="7" width="15.44140625" customWidth="1"/>
    <col min="8" max="8" width="12.33203125" style="86" customWidth="1"/>
    <col min="9" max="9" width="13.33203125" style="86" customWidth="1"/>
    <col min="10" max="10" width="7.88671875" style="86" bestFit="1" customWidth="1"/>
    <col min="11" max="11" width="13.44140625" customWidth="1"/>
    <col min="12" max="12" width="11.77734375" customWidth="1"/>
    <col min="13" max="13" width="9" customWidth="1"/>
    <col min="14" max="14" width="11.33203125" customWidth="1"/>
    <col min="15" max="15" width="12" customWidth="1"/>
    <col min="16" max="16" width="11.33203125" customWidth="1"/>
    <col min="17" max="17" width="14.33203125" customWidth="1"/>
    <col min="18" max="26" width="10" customWidth="1"/>
  </cols>
  <sheetData>
    <row r="1" spans="1:26" ht="15.75" customHeight="1" thickBot="1" x14ac:dyDescent="0.35">
      <c r="A1" s="141" t="s">
        <v>0</v>
      </c>
      <c r="B1" s="142"/>
      <c r="C1" s="142"/>
      <c r="D1" s="142"/>
      <c r="E1" s="143"/>
      <c r="F1" s="144"/>
      <c r="G1" s="145"/>
      <c r="H1" s="87"/>
      <c r="I1" s="88"/>
      <c r="J1" s="8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3.25" customHeight="1" x14ac:dyDescent="0.3">
      <c r="A2" s="152" t="s">
        <v>1</v>
      </c>
      <c r="B2" s="144"/>
      <c r="C2" s="144"/>
      <c r="D2" s="144"/>
      <c r="E2" s="146"/>
      <c r="F2" s="147"/>
      <c r="G2" s="148"/>
      <c r="H2" s="87"/>
      <c r="I2" s="89"/>
      <c r="J2" s="8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3">
      <c r="A3" s="146"/>
      <c r="B3" s="147"/>
      <c r="C3" s="147"/>
      <c r="D3" s="153"/>
      <c r="E3" s="146"/>
      <c r="F3" s="147"/>
      <c r="G3" s="148"/>
      <c r="H3" s="90"/>
      <c r="I3" s="91"/>
      <c r="J3" s="8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3">
      <c r="A4" s="146"/>
      <c r="B4" s="147"/>
      <c r="C4" s="147"/>
      <c r="D4" s="153"/>
      <c r="E4" s="146"/>
      <c r="F4" s="147"/>
      <c r="G4" s="148"/>
      <c r="H4" s="92"/>
      <c r="I4" s="91"/>
      <c r="J4" s="8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0" customHeight="1" thickBot="1" x14ac:dyDescent="0.35">
      <c r="A5" s="149"/>
      <c r="B5" s="150"/>
      <c r="C5" s="150"/>
      <c r="D5" s="150"/>
      <c r="E5" s="149"/>
      <c r="F5" s="150"/>
      <c r="G5" s="151"/>
      <c r="H5" s="87"/>
      <c r="I5" s="89"/>
      <c r="J5" s="87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 thickBot="1" x14ac:dyDescent="0.35">
      <c r="A6" s="154" t="s">
        <v>2</v>
      </c>
      <c r="B6" s="155"/>
      <c r="C6" s="155"/>
      <c r="D6" s="155"/>
      <c r="E6" s="155"/>
      <c r="F6" s="155"/>
      <c r="G6" s="156"/>
      <c r="H6" s="87"/>
      <c r="I6" s="88"/>
      <c r="J6" s="87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7.75" customHeight="1" thickTop="1" x14ac:dyDescent="0.3">
      <c r="A7" s="118" t="s">
        <v>3</v>
      </c>
      <c r="B7" s="119"/>
      <c r="C7" s="120"/>
      <c r="D7" s="2" t="s">
        <v>4</v>
      </c>
      <c r="E7" s="2" t="s">
        <v>5</v>
      </c>
      <c r="F7" s="3" t="s">
        <v>6</v>
      </c>
      <c r="G7" s="53" t="s">
        <v>7</v>
      </c>
      <c r="H7" s="87"/>
      <c r="I7" s="88"/>
      <c r="J7" s="87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 x14ac:dyDescent="0.3">
      <c r="A8" s="4" t="s">
        <v>8</v>
      </c>
      <c r="B8" s="5" t="s">
        <v>9</v>
      </c>
      <c r="C8" s="6" t="s">
        <v>10</v>
      </c>
      <c r="D8" s="7">
        <v>0</v>
      </c>
      <c r="E8" s="8">
        <v>0.25</v>
      </c>
      <c r="F8" s="9">
        <v>6.5</v>
      </c>
      <c r="G8" s="54">
        <f t="shared" ref="G8:G11" si="0">ROUND(D8*E8*F8,0)</f>
        <v>0</v>
      </c>
      <c r="H8" s="71"/>
      <c r="I8" s="71"/>
      <c r="J8" s="7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5" customHeight="1" x14ac:dyDescent="0.3">
      <c r="A9" s="4" t="s">
        <v>8</v>
      </c>
      <c r="B9" s="10" t="s">
        <v>11</v>
      </c>
      <c r="C9" s="6" t="s">
        <v>10</v>
      </c>
      <c r="D9" s="11">
        <v>0</v>
      </c>
      <c r="E9" s="8">
        <v>1</v>
      </c>
      <c r="F9" s="9">
        <v>6.5</v>
      </c>
      <c r="G9" s="54">
        <f t="shared" si="0"/>
        <v>0</v>
      </c>
      <c r="H9" s="71"/>
      <c r="I9" s="71"/>
      <c r="J9" s="72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3.5" customHeight="1" x14ac:dyDescent="0.3">
      <c r="A10" s="12"/>
      <c r="B10" s="10" t="s">
        <v>12</v>
      </c>
      <c r="C10" s="6" t="s">
        <v>10</v>
      </c>
      <c r="D10" s="11">
        <v>0</v>
      </c>
      <c r="E10" s="13">
        <v>1</v>
      </c>
      <c r="F10" s="9">
        <v>6.5</v>
      </c>
      <c r="G10" s="54">
        <f t="shared" si="0"/>
        <v>0</v>
      </c>
      <c r="H10" s="71"/>
      <c r="I10" s="71"/>
      <c r="J10" s="7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2"/>
      <c r="B11" s="10" t="s">
        <v>13</v>
      </c>
      <c r="C11" s="6" t="s">
        <v>10</v>
      </c>
      <c r="D11" s="11">
        <v>0</v>
      </c>
      <c r="E11" s="13">
        <v>0.46</v>
      </c>
      <c r="F11" s="9">
        <v>6.5</v>
      </c>
      <c r="G11" s="54">
        <f t="shared" si="0"/>
        <v>0</v>
      </c>
      <c r="H11" s="71"/>
      <c r="I11" s="71"/>
      <c r="J11" s="72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5" customHeight="1" x14ac:dyDescent="0.3">
      <c r="A12" s="135" t="s">
        <v>14</v>
      </c>
      <c r="B12" s="136"/>
      <c r="C12" s="136"/>
      <c r="D12" s="127"/>
      <c r="E12" s="137" t="s">
        <v>15</v>
      </c>
      <c r="F12" s="127"/>
      <c r="G12" s="55">
        <f>SUM(G8:G11)</f>
        <v>0</v>
      </c>
      <c r="H12" s="73"/>
      <c r="I12" s="71"/>
      <c r="J12" s="72"/>
      <c r="K12" s="1"/>
      <c r="L12" s="1"/>
      <c r="M12" s="1"/>
      <c r="N12" s="1"/>
      <c r="O12" s="14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3.5" customHeight="1" x14ac:dyDescent="0.3">
      <c r="A13" s="135" t="s">
        <v>16</v>
      </c>
      <c r="B13" s="136"/>
      <c r="C13" s="136"/>
      <c r="D13" s="127"/>
      <c r="E13" s="126" t="s">
        <v>17</v>
      </c>
      <c r="F13" s="127"/>
      <c r="G13" s="56">
        <f>'[1]FACTOR MULTIPLICDOR '!I56</f>
        <v>2.2400000000000002</v>
      </c>
      <c r="H13" s="74"/>
      <c r="I13" s="75"/>
      <c r="J13" s="72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3.5" customHeight="1" x14ac:dyDescent="0.3">
      <c r="A14" s="135" t="s">
        <v>18</v>
      </c>
      <c r="B14" s="136"/>
      <c r="C14" s="136"/>
      <c r="D14" s="127"/>
      <c r="E14" s="126" t="s">
        <v>19</v>
      </c>
      <c r="F14" s="127"/>
      <c r="G14" s="57">
        <f>+(G13*G12)</f>
        <v>0</v>
      </c>
      <c r="H14" s="71"/>
      <c r="I14" s="71"/>
      <c r="J14" s="72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 x14ac:dyDescent="0.3">
      <c r="A15" s="140" t="s">
        <v>20</v>
      </c>
      <c r="B15" s="136"/>
      <c r="C15" s="136"/>
      <c r="D15" s="127"/>
      <c r="E15" s="133" t="s">
        <v>21</v>
      </c>
      <c r="F15" s="127"/>
      <c r="G15" s="57">
        <f>ROUND(G14*0.19,0)</f>
        <v>0</v>
      </c>
      <c r="H15" s="70"/>
      <c r="I15" s="71"/>
      <c r="J15" s="72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 thickBot="1" x14ac:dyDescent="0.35">
      <c r="A16" s="139" t="s">
        <v>22</v>
      </c>
      <c r="B16" s="112"/>
      <c r="C16" s="112"/>
      <c r="D16" s="113"/>
      <c r="E16" s="114" t="s">
        <v>23</v>
      </c>
      <c r="F16" s="113"/>
      <c r="G16" s="58">
        <f>G14+G15</f>
        <v>0</v>
      </c>
      <c r="H16" s="67"/>
      <c r="I16" s="71"/>
      <c r="J16" s="72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 thickTop="1" thickBot="1" x14ac:dyDescent="0.35">
      <c r="A17" s="15"/>
      <c r="B17" s="16"/>
      <c r="C17" s="16"/>
      <c r="D17" s="16"/>
      <c r="E17" s="17"/>
      <c r="F17" s="17"/>
      <c r="G17" s="59"/>
      <c r="H17" s="67"/>
      <c r="I17" s="71"/>
      <c r="J17" s="72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thickTop="1" thickBot="1" x14ac:dyDescent="0.35">
      <c r="A18" s="115" t="s">
        <v>24</v>
      </c>
      <c r="B18" s="116"/>
      <c r="C18" s="116"/>
      <c r="D18" s="116"/>
      <c r="E18" s="116"/>
      <c r="F18" s="116"/>
      <c r="G18" s="117"/>
      <c r="H18" s="71"/>
      <c r="I18" s="71"/>
      <c r="J18" s="72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8.5" customHeight="1" thickTop="1" x14ac:dyDescent="0.3">
      <c r="A19" s="134" t="s">
        <v>25</v>
      </c>
      <c r="B19" s="122"/>
      <c r="C19" s="2" t="s">
        <v>26</v>
      </c>
      <c r="D19" s="2" t="s">
        <v>27</v>
      </c>
      <c r="E19" s="2" t="s">
        <v>28</v>
      </c>
      <c r="F19" s="3" t="s">
        <v>6</v>
      </c>
      <c r="G19" s="3" t="s">
        <v>7</v>
      </c>
      <c r="H19" s="70"/>
      <c r="I19" s="71"/>
      <c r="J19" s="72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5.5" customHeight="1" x14ac:dyDescent="0.3">
      <c r="A20" s="18" t="s">
        <v>8</v>
      </c>
      <c r="B20" s="19" t="s">
        <v>29</v>
      </c>
      <c r="C20" s="20" t="s">
        <v>30</v>
      </c>
      <c r="D20" s="21">
        <v>0</v>
      </c>
      <c r="E20" s="22">
        <f>ROUNDUP(SUM(E9),0)</f>
        <v>1</v>
      </c>
      <c r="F20" s="23">
        <f>+F8</f>
        <v>6.5</v>
      </c>
      <c r="G20" s="60">
        <f t="shared" ref="G20:G24" si="1">ROUND(D20*E20*F20,0)</f>
        <v>0</v>
      </c>
      <c r="H20" s="70"/>
      <c r="I20" s="71"/>
      <c r="J20" s="72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7.25" hidden="1" customHeight="1" x14ac:dyDescent="0.3">
      <c r="A21" s="24" t="s">
        <v>8</v>
      </c>
      <c r="B21" s="10" t="s">
        <v>31</v>
      </c>
      <c r="C21" s="25" t="s">
        <v>30</v>
      </c>
      <c r="D21" s="26">
        <v>170000</v>
      </c>
      <c r="E21" s="27">
        <v>0</v>
      </c>
      <c r="F21" s="28">
        <f t="shared" ref="F21:F24" si="2">+F20</f>
        <v>6.5</v>
      </c>
      <c r="G21" s="61">
        <f t="shared" si="1"/>
        <v>0</v>
      </c>
      <c r="H21" s="70"/>
      <c r="I21" s="71"/>
      <c r="J21" s="72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5.5" customHeight="1" x14ac:dyDescent="0.3">
      <c r="A22" s="24" t="s">
        <v>8</v>
      </c>
      <c r="B22" s="29" t="s">
        <v>32</v>
      </c>
      <c r="C22" s="25" t="s">
        <v>30</v>
      </c>
      <c r="D22" s="26">
        <v>0</v>
      </c>
      <c r="E22" s="27">
        <v>1</v>
      </c>
      <c r="F22" s="28">
        <f t="shared" si="2"/>
        <v>6.5</v>
      </c>
      <c r="G22" s="61">
        <f t="shared" si="1"/>
        <v>0</v>
      </c>
      <c r="H22" s="70"/>
      <c r="I22" s="71"/>
      <c r="J22" s="72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 x14ac:dyDescent="0.3">
      <c r="A23" s="24" t="s">
        <v>8</v>
      </c>
      <c r="B23" s="10" t="s">
        <v>33</v>
      </c>
      <c r="C23" s="25" t="s">
        <v>30</v>
      </c>
      <c r="D23" s="26">
        <v>0</v>
      </c>
      <c r="E23" s="27">
        <v>1</v>
      </c>
      <c r="F23" s="28">
        <f t="shared" si="2"/>
        <v>6.5</v>
      </c>
      <c r="G23" s="61">
        <f t="shared" si="1"/>
        <v>0</v>
      </c>
      <c r="H23" s="67"/>
      <c r="I23" s="71"/>
      <c r="J23" s="72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 x14ac:dyDescent="0.3">
      <c r="A24" s="30" t="s">
        <v>8</v>
      </c>
      <c r="B24" s="31" t="s">
        <v>34</v>
      </c>
      <c r="C24" s="32" t="s">
        <v>30</v>
      </c>
      <c r="D24" s="33">
        <v>0</v>
      </c>
      <c r="E24" s="34">
        <v>1</v>
      </c>
      <c r="F24" s="35">
        <f t="shared" si="2"/>
        <v>6.5</v>
      </c>
      <c r="G24" s="62">
        <f t="shared" si="1"/>
        <v>0</v>
      </c>
      <c r="H24" s="67"/>
      <c r="I24" s="71"/>
      <c r="J24" s="72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.25" customHeight="1" x14ac:dyDescent="0.3">
      <c r="A25" s="135" t="s">
        <v>14</v>
      </c>
      <c r="B25" s="136"/>
      <c r="C25" s="136"/>
      <c r="D25" s="127"/>
      <c r="E25" s="137" t="s">
        <v>15</v>
      </c>
      <c r="F25" s="127"/>
      <c r="G25" s="63">
        <f>SUM(G20:G24)</f>
        <v>0</v>
      </c>
      <c r="H25" s="70"/>
      <c r="I25" s="71"/>
      <c r="J25" s="72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" customHeight="1" x14ac:dyDescent="0.3">
      <c r="A26" s="135" t="s">
        <v>35</v>
      </c>
      <c r="B26" s="136"/>
      <c r="C26" s="136"/>
      <c r="D26" s="127"/>
      <c r="E26" s="126" t="s">
        <v>17</v>
      </c>
      <c r="F26" s="127"/>
      <c r="G26" s="64">
        <v>2.2400000000000002</v>
      </c>
      <c r="H26" s="74"/>
      <c r="I26" s="71"/>
      <c r="J26" s="72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4.75" customHeight="1" x14ac:dyDescent="0.3">
      <c r="A27" s="138" t="s">
        <v>18</v>
      </c>
      <c r="B27" s="119"/>
      <c r="C27" s="119"/>
      <c r="D27" s="120"/>
      <c r="E27" s="126" t="s">
        <v>19</v>
      </c>
      <c r="F27" s="127"/>
      <c r="G27" s="65">
        <f>G25*G26</f>
        <v>0</v>
      </c>
      <c r="H27" s="76"/>
      <c r="I27" s="71"/>
      <c r="J27" s="72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" customHeight="1" x14ac:dyDescent="0.3">
      <c r="A28" s="130" t="s">
        <v>20</v>
      </c>
      <c r="B28" s="131"/>
      <c r="C28" s="131"/>
      <c r="D28" s="132"/>
      <c r="E28" s="133" t="s">
        <v>21</v>
      </c>
      <c r="F28" s="127"/>
      <c r="G28" s="66">
        <f>ROUND(G27*0.19,0)</f>
        <v>0</v>
      </c>
      <c r="H28" s="70"/>
      <c r="I28" s="71"/>
      <c r="J28" s="72"/>
      <c r="K28" s="37"/>
      <c r="L28" s="37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0" customHeight="1" thickBot="1" x14ac:dyDescent="0.35">
      <c r="A29" s="111" t="s">
        <v>36</v>
      </c>
      <c r="B29" s="112"/>
      <c r="C29" s="112"/>
      <c r="D29" s="113"/>
      <c r="E29" s="114" t="s">
        <v>23</v>
      </c>
      <c r="F29" s="113"/>
      <c r="G29" s="58">
        <f>G27+G28</f>
        <v>0</v>
      </c>
      <c r="H29" s="70"/>
      <c r="I29" s="71"/>
      <c r="J29" s="72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 thickTop="1" thickBot="1" x14ac:dyDescent="0.35">
      <c r="A30" s="38"/>
      <c r="B30" s="1"/>
      <c r="C30" s="1"/>
      <c r="D30" s="1"/>
      <c r="E30" s="1"/>
      <c r="F30" s="1"/>
      <c r="G30" s="67"/>
      <c r="H30" s="70"/>
      <c r="I30" s="71"/>
      <c r="J30" s="72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 thickTop="1" thickBot="1" x14ac:dyDescent="0.35">
      <c r="A31" s="115" t="s">
        <v>37</v>
      </c>
      <c r="B31" s="116"/>
      <c r="C31" s="116"/>
      <c r="D31" s="116"/>
      <c r="E31" s="116"/>
      <c r="F31" s="116"/>
      <c r="G31" s="117"/>
      <c r="H31" s="70"/>
      <c r="I31" s="71"/>
      <c r="J31" s="72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2.25" customHeight="1" thickTop="1" x14ac:dyDescent="0.3">
      <c r="A32" s="134" t="s">
        <v>25</v>
      </c>
      <c r="B32" s="122"/>
      <c r="C32" s="2" t="s">
        <v>26</v>
      </c>
      <c r="D32" s="2" t="s">
        <v>27</v>
      </c>
      <c r="E32" s="2" t="s">
        <v>28</v>
      </c>
      <c r="F32" s="3" t="s">
        <v>6</v>
      </c>
      <c r="G32" s="3" t="s">
        <v>7</v>
      </c>
      <c r="H32" s="70"/>
      <c r="I32" s="71"/>
      <c r="J32" s="70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3">
      <c r="A33" s="24" t="s">
        <v>8</v>
      </c>
      <c r="B33" s="10" t="s">
        <v>38</v>
      </c>
      <c r="C33" s="39" t="s">
        <v>30</v>
      </c>
      <c r="D33" s="40">
        <v>0</v>
      </c>
      <c r="E33" s="8">
        <v>1</v>
      </c>
      <c r="F33" s="23">
        <v>5</v>
      </c>
      <c r="G33" s="54">
        <f>ROUND(D33*E33*F33,0)</f>
        <v>0</v>
      </c>
      <c r="H33" s="68"/>
      <c r="I33" s="77"/>
      <c r="J33" s="7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 x14ac:dyDescent="0.3">
      <c r="A34" s="135" t="s">
        <v>14</v>
      </c>
      <c r="B34" s="136"/>
      <c r="C34" s="136"/>
      <c r="D34" s="127"/>
      <c r="E34" s="137" t="s">
        <v>15</v>
      </c>
      <c r="F34" s="127"/>
      <c r="G34" s="63">
        <f>SUM(G33)</f>
        <v>0</v>
      </c>
      <c r="H34" s="70"/>
      <c r="I34" s="71"/>
      <c r="J34" s="78"/>
      <c r="K34" s="1"/>
      <c r="L34" s="1"/>
      <c r="M34" s="1"/>
      <c r="N34" s="1"/>
      <c r="O34" s="36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 x14ac:dyDescent="0.3">
      <c r="A35" s="124" t="s">
        <v>35</v>
      </c>
      <c r="B35" s="125"/>
      <c r="C35" s="125"/>
      <c r="D35" s="104"/>
      <c r="E35" s="126" t="s">
        <v>17</v>
      </c>
      <c r="F35" s="127"/>
      <c r="G35" s="64">
        <v>2.27</v>
      </c>
      <c r="H35" s="70"/>
      <c r="I35" s="71"/>
      <c r="J35" s="7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3">
      <c r="A36" s="128" t="s">
        <v>18</v>
      </c>
      <c r="B36" s="129"/>
      <c r="C36" s="129"/>
      <c r="D36" s="99"/>
      <c r="E36" s="126" t="s">
        <v>19</v>
      </c>
      <c r="F36" s="127"/>
      <c r="G36" s="65">
        <f>G34*G35</f>
        <v>0</v>
      </c>
      <c r="H36" s="70"/>
      <c r="I36" s="71"/>
      <c r="J36" s="70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3">
      <c r="A37" s="130" t="s">
        <v>20</v>
      </c>
      <c r="B37" s="131"/>
      <c r="C37" s="131"/>
      <c r="D37" s="132"/>
      <c r="E37" s="133" t="s">
        <v>21</v>
      </c>
      <c r="F37" s="127"/>
      <c r="G37" s="66">
        <f>ROUND(G36*0.19,0)</f>
        <v>0</v>
      </c>
      <c r="H37" s="70"/>
      <c r="I37" s="71"/>
      <c r="J37" s="70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 thickBot="1" x14ac:dyDescent="0.35">
      <c r="A38" s="111" t="s">
        <v>39</v>
      </c>
      <c r="B38" s="112"/>
      <c r="C38" s="112"/>
      <c r="D38" s="113"/>
      <c r="E38" s="114" t="s">
        <v>40</v>
      </c>
      <c r="F38" s="113"/>
      <c r="G38" s="58">
        <f>ROUND(G36+G37,0)</f>
        <v>0</v>
      </c>
      <c r="H38" s="79"/>
      <c r="I38" s="80"/>
      <c r="J38" s="70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thickTop="1" thickBot="1" x14ac:dyDescent="0.35">
      <c r="A39" s="38"/>
      <c r="B39" s="41"/>
      <c r="C39" s="41"/>
      <c r="D39" s="42"/>
      <c r="E39" s="42"/>
      <c r="F39" s="42"/>
      <c r="G39" s="68"/>
      <c r="H39" s="79"/>
      <c r="I39" s="71"/>
      <c r="J39" s="70"/>
      <c r="K39" s="1"/>
      <c r="L39" s="1"/>
      <c r="M39" s="1"/>
      <c r="N39" s="1"/>
      <c r="O39" s="1"/>
      <c r="P39" s="1"/>
      <c r="Q39" s="36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 thickTop="1" thickBot="1" x14ac:dyDescent="0.35">
      <c r="A40" s="115" t="s">
        <v>41</v>
      </c>
      <c r="B40" s="116"/>
      <c r="C40" s="116"/>
      <c r="D40" s="116"/>
      <c r="E40" s="116"/>
      <c r="F40" s="116"/>
      <c r="G40" s="117"/>
      <c r="H40" s="81"/>
      <c r="I40" s="82"/>
      <c r="J40" s="70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thickTop="1" x14ac:dyDescent="0.3">
      <c r="A41" s="118" t="s">
        <v>42</v>
      </c>
      <c r="B41" s="119"/>
      <c r="C41" s="120"/>
      <c r="D41" s="121"/>
      <c r="E41" s="122"/>
      <c r="F41" s="121" t="s">
        <v>43</v>
      </c>
      <c r="G41" s="123"/>
      <c r="H41" s="83"/>
      <c r="I41" s="84"/>
      <c r="J41" s="85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spans="1:26" ht="13.5" customHeight="1" x14ac:dyDescent="0.3">
      <c r="A42" s="18"/>
      <c r="B42" s="103" t="s">
        <v>2</v>
      </c>
      <c r="C42" s="104"/>
      <c r="D42" s="105"/>
      <c r="E42" s="104"/>
      <c r="F42" s="105">
        <f>G16</f>
        <v>0</v>
      </c>
      <c r="G42" s="106"/>
      <c r="H42" s="83"/>
      <c r="I42" s="84"/>
      <c r="J42" s="85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spans="1:26" ht="13.5" customHeight="1" x14ac:dyDescent="0.3">
      <c r="A43" s="24"/>
      <c r="B43" s="107" t="s">
        <v>44</v>
      </c>
      <c r="C43" s="108"/>
      <c r="D43" s="109"/>
      <c r="E43" s="108"/>
      <c r="F43" s="109">
        <f>G29</f>
        <v>0</v>
      </c>
      <c r="G43" s="110"/>
      <c r="H43" s="70"/>
      <c r="I43" s="70"/>
      <c r="J43" s="70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3">
      <c r="A44" s="30"/>
      <c r="B44" s="98" t="str">
        <f>+A31</f>
        <v>PROVISION OTROS GASTOS REEMBOLSABLES</v>
      </c>
      <c r="C44" s="99"/>
      <c r="D44" s="100"/>
      <c r="E44" s="99"/>
      <c r="F44" s="100">
        <f>G38</f>
        <v>0</v>
      </c>
      <c r="G44" s="101"/>
      <c r="H44" s="70"/>
      <c r="I44" s="70"/>
      <c r="J44" s="70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8" hidden="1" customHeight="1" x14ac:dyDescent="0.3">
      <c r="A45" s="30"/>
      <c r="B45" s="98"/>
      <c r="C45" s="99"/>
      <c r="D45" s="100"/>
      <c r="E45" s="99"/>
      <c r="F45" s="102">
        <f>61710</f>
        <v>61710</v>
      </c>
      <c r="G45" s="101"/>
      <c r="H45" s="70"/>
      <c r="I45" s="70"/>
      <c r="J45" s="70"/>
      <c r="K45" s="1"/>
      <c r="L45" s="1"/>
      <c r="M45" s="1"/>
      <c r="N45" s="44"/>
      <c r="O45" s="45"/>
      <c r="P45" s="46"/>
      <c r="Q45" s="47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thickBot="1" x14ac:dyDescent="0.35">
      <c r="A46" s="93" t="s">
        <v>45</v>
      </c>
      <c r="B46" s="94"/>
      <c r="C46" s="95"/>
      <c r="D46" s="96"/>
      <c r="E46" s="95"/>
      <c r="F46" s="96">
        <v>0</v>
      </c>
      <c r="G46" s="97"/>
      <c r="H46" s="70"/>
      <c r="I46" s="70"/>
      <c r="J46" s="70"/>
      <c r="K46" s="1"/>
      <c r="L46" s="1"/>
      <c r="M46" s="1"/>
      <c r="N46" s="44"/>
      <c r="O46" s="48"/>
      <c r="P46" s="45"/>
      <c r="Q46" s="47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3">
      <c r="A47" s="49"/>
      <c r="B47" s="50"/>
      <c r="C47" s="51"/>
      <c r="D47" s="51"/>
      <c r="E47" s="51"/>
      <c r="F47" s="51"/>
      <c r="G47" s="51"/>
      <c r="H47" s="70"/>
      <c r="I47" s="71"/>
      <c r="J47" s="70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3">
      <c r="A48" s="38"/>
      <c r="B48" s="52"/>
      <c r="C48" s="43"/>
      <c r="D48" s="43"/>
      <c r="E48" s="43"/>
      <c r="F48" s="43"/>
      <c r="G48" s="69"/>
      <c r="H48" s="70"/>
      <c r="I48" s="71"/>
      <c r="J48" s="70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3">
      <c r="A49" s="1"/>
      <c r="B49" s="1"/>
      <c r="C49" s="1"/>
      <c r="D49" s="1"/>
      <c r="E49" s="1"/>
      <c r="F49" s="1"/>
      <c r="G49" s="1"/>
      <c r="H49" s="70"/>
      <c r="I49" s="71"/>
      <c r="J49" s="70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 x14ac:dyDescent="0.3">
      <c r="A50" s="1"/>
      <c r="B50" s="1"/>
      <c r="C50" s="1"/>
      <c r="D50" s="1"/>
      <c r="E50" s="1"/>
      <c r="F50" s="1"/>
      <c r="G50" s="1"/>
      <c r="H50" s="70"/>
      <c r="I50" s="71"/>
      <c r="J50" s="70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 x14ac:dyDescent="0.3">
      <c r="A51" s="1"/>
      <c r="B51" s="1"/>
      <c r="C51" s="1"/>
      <c r="D51" s="1"/>
      <c r="E51" s="1"/>
      <c r="F51" s="1"/>
      <c r="G51" s="1"/>
      <c r="H51" s="70"/>
      <c r="I51" s="71"/>
      <c r="J51" s="70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3">
      <c r="A52" s="1"/>
      <c r="B52" s="1"/>
      <c r="C52" s="1"/>
      <c r="D52" s="1"/>
      <c r="E52" s="1"/>
      <c r="F52" s="1"/>
      <c r="G52" s="1"/>
      <c r="H52" s="70"/>
      <c r="I52" s="71"/>
      <c r="J52" s="70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 x14ac:dyDescent="0.3">
      <c r="A53" s="1"/>
      <c r="B53" s="1"/>
      <c r="C53" s="1"/>
      <c r="D53" s="1"/>
      <c r="E53" s="1"/>
      <c r="F53" s="1"/>
      <c r="G53" s="1"/>
      <c r="H53" s="70"/>
      <c r="I53" s="71"/>
      <c r="J53" s="70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3">
      <c r="A54" s="1"/>
      <c r="B54" s="1"/>
      <c r="C54" s="1"/>
      <c r="D54" s="1"/>
      <c r="E54" s="1"/>
      <c r="F54" s="1"/>
      <c r="G54" s="1"/>
      <c r="H54" s="70"/>
      <c r="I54" s="71"/>
      <c r="J54" s="70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3">
      <c r="A55" s="1"/>
      <c r="B55" s="1"/>
      <c r="C55" s="1"/>
      <c r="D55" s="1"/>
      <c r="E55" s="1"/>
      <c r="F55" s="1"/>
      <c r="G55" s="1"/>
      <c r="H55" s="70"/>
      <c r="I55" s="71"/>
      <c r="J55" s="70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3">
      <c r="A56" s="1"/>
      <c r="B56" s="1"/>
      <c r="C56" s="1"/>
      <c r="D56" s="1"/>
      <c r="E56" s="1"/>
      <c r="F56" s="1"/>
      <c r="G56" s="1"/>
      <c r="H56" s="70"/>
      <c r="I56" s="71"/>
      <c r="J56" s="70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3">
      <c r="A57" s="1"/>
      <c r="B57" s="1"/>
      <c r="C57" s="1"/>
      <c r="D57" s="1"/>
      <c r="E57" s="1"/>
      <c r="F57" s="1"/>
      <c r="G57" s="1"/>
      <c r="H57" s="70"/>
      <c r="I57" s="71"/>
      <c r="J57" s="70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3">
      <c r="A58" s="1"/>
      <c r="B58" s="1"/>
      <c r="C58" s="1"/>
      <c r="D58" s="1"/>
      <c r="E58" s="1"/>
      <c r="F58" s="1"/>
      <c r="G58" s="1"/>
      <c r="H58" s="70"/>
      <c r="I58" s="71"/>
      <c r="J58" s="7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3">
      <c r="A59" s="1"/>
      <c r="B59" s="1"/>
      <c r="C59" s="1"/>
      <c r="D59" s="1"/>
      <c r="E59" s="1"/>
      <c r="F59" s="1"/>
      <c r="G59" s="1"/>
      <c r="H59" s="70"/>
      <c r="I59" s="71"/>
      <c r="J59" s="70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3">
      <c r="A60" s="1"/>
      <c r="B60" s="1"/>
      <c r="C60" s="1"/>
      <c r="D60" s="1"/>
      <c r="E60" s="1"/>
      <c r="F60" s="1"/>
      <c r="G60" s="1"/>
      <c r="H60" s="70"/>
      <c r="I60" s="71"/>
      <c r="J60" s="70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3">
      <c r="A61" s="1"/>
      <c r="B61" s="1"/>
      <c r="C61" s="1"/>
      <c r="D61" s="1"/>
      <c r="E61" s="1"/>
      <c r="F61" s="1"/>
      <c r="G61" s="1"/>
      <c r="H61" s="70"/>
      <c r="I61" s="71"/>
      <c r="J61" s="70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3">
      <c r="A62" s="1"/>
      <c r="B62" s="1"/>
      <c r="C62" s="1"/>
      <c r="D62" s="1"/>
      <c r="E62" s="1"/>
      <c r="F62" s="1"/>
      <c r="G62" s="1"/>
      <c r="H62" s="70"/>
      <c r="I62" s="71"/>
      <c r="J62" s="70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3">
      <c r="A63" s="1"/>
      <c r="B63" s="1"/>
      <c r="C63" s="1"/>
      <c r="D63" s="1"/>
      <c r="E63" s="1"/>
      <c r="F63" s="1"/>
      <c r="G63" s="1"/>
      <c r="H63" s="70"/>
      <c r="I63" s="71"/>
      <c r="J63" s="70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3">
      <c r="A64" s="1"/>
      <c r="B64" s="1"/>
      <c r="C64" s="1"/>
      <c r="D64" s="1"/>
      <c r="E64" s="1"/>
      <c r="F64" s="1"/>
      <c r="G64" s="1"/>
      <c r="H64" s="70"/>
      <c r="I64" s="71"/>
      <c r="J64" s="70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3">
      <c r="A65" s="1"/>
      <c r="B65" s="1"/>
      <c r="C65" s="1"/>
      <c r="D65" s="1"/>
      <c r="E65" s="1"/>
      <c r="F65" s="1"/>
      <c r="G65" s="1"/>
      <c r="H65" s="70"/>
      <c r="I65" s="71"/>
      <c r="J65" s="70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3">
      <c r="A66" s="1"/>
      <c r="B66" s="1"/>
      <c r="C66" s="1"/>
      <c r="D66" s="1"/>
      <c r="E66" s="1"/>
      <c r="F66" s="1"/>
      <c r="G66" s="1"/>
      <c r="H66" s="70"/>
      <c r="I66" s="71"/>
      <c r="J66" s="70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3">
      <c r="A67" s="1"/>
      <c r="B67" s="1"/>
      <c r="C67" s="1"/>
      <c r="D67" s="1"/>
      <c r="E67" s="1"/>
      <c r="F67" s="1"/>
      <c r="G67" s="1"/>
      <c r="H67" s="70"/>
      <c r="I67" s="71"/>
      <c r="J67" s="70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3">
      <c r="A68" s="1"/>
      <c r="B68" s="1"/>
      <c r="C68" s="1"/>
      <c r="D68" s="1"/>
      <c r="E68" s="1"/>
      <c r="F68" s="1"/>
      <c r="G68" s="1"/>
      <c r="H68" s="70"/>
      <c r="I68" s="71"/>
      <c r="J68" s="70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3">
      <c r="A69" s="1"/>
      <c r="B69" s="1"/>
      <c r="C69" s="1"/>
      <c r="D69" s="1"/>
      <c r="E69" s="1"/>
      <c r="F69" s="1"/>
      <c r="G69" s="1"/>
      <c r="H69" s="70"/>
      <c r="I69" s="71"/>
      <c r="J69" s="70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3">
      <c r="A70" s="1"/>
      <c r="B70" s="1"/>
      <c r="C70" s="1"/>
      <c r="D70" s="1"/>
      <c r="E70" s="1"/>
      <c r="F70" s="1"/>
      <c r="G70" s="1"/>
      <c r="H70" s="70"/>
      <c r="I70" s="71"/>
      <c r="J70" s="70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3">
      <c r="A71" s="1"/>
      <c r="B71" s="1"/>
      <c r="C71" s="1"/>
      <c r="D71" s="1"/>
      <c r="E71" s="1"/>
      <c r="F71" s="1"/>
      <c r="G71" s="1"/>
      <c r="H71" s="70"/>
      <c r="I71" s="71"/>
      <c r="J71" s="70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3">
      <c r="A72" s="1"/>
      <c r="B72" s="1"/>
      <c r="C72" s="1"/>
      <c r="D72" s="1"/>
      <c r="E72" s="1"/>
      <c r="F72" s="1"/>
      <c r="G72" s="1"/>
      <c r="H72" s="70"/>
      <c r="I72" s="71"/>
      <c r="J72" s="70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3">
      <c r="A73" s="1"/>
      <c r="B73" s="1"/>
      <c r="C73" s="1"/>
      <c r="D73" s="1"/>
      <c r="E73" s="1"/>
      <c r="F73" s="1"/>
      <c r="G73" s="1"/>
      <c r="H73" s="70"/>
      <c r="I73" s="71"/>
      <c r="J73" s="70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3">
      <c r="A74" s="1"/>
      <c r="B74" s="1"/>
      <c r="C74" s="1"/>
      <c r="D74" s="1"/>
      <c r="E74" s="1"/>
      <c r="F74" s="1"/>
      <c r="G74" s="1"/>
      <c r="H74" s="70"/>
      <c r="I74" s="71"/>
      <c r="J74" s="70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3">
      <c r="A75" s="1"/>
      <c r="B75" s="1"/>
      <c r="C75" s="1"/>
      <c r="D75" s="1"/>
      <c r="E75" s="1"/>
      <c r="F75" s="1"/>
      <c r="G75" s="1"/>
      <c r="H75" s="70"/>
      <c r="I75" s="71"/>
      <c r="J75" s="70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3">
      <c r="A76" s="1"/>
      <c r="B76" s="1"/>
      <c r="C76" s="1"/>
      <c r="D76" s="1"/>
      <c r="E76" s="1"/>
      <c r="F76" s="1"/>
      <c r="G76" s="1"/>
      <c r="H76" s="70"/>
      <c r="I76" s="71"/>
      <c r="J76" s="70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3">
      <c r="A77" s="1"/>
      <c r="B77" s="1"/>
      <c r="C77" s="1"/>
      <c r="D77" s="1"/>
      <c r="E77" s="1"/>
      <c r="F77" s="1"/>
      <c r="G77" s="1"/>
      <c r="H77" s="70"/>
      <c r="I77" s="71"/>
      <c r="J77" s="70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3">
      <c r="A78" s="1"/>
      <c r="B78" s="1"/>
      <c r="C78" s="1"/>
      <c r="D78" s="1"/>
      <c r="E78" s="1"/>
      <c r="F78" s="1"/>
      <c r="G78" s="1"/>
      <c r="H78" s="70"/>
      <c r="I78" s="71"/>
      <c r="J78" s="70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3">
      <c r="A79" s="1"/>
      <c r="B79" s="1"/>
      <c r="C79" s="1"/>
      <c r="D79" s="1"/>
      <c r="E79" s="1"/>
      <c r="F79" s="1"/>
      <c r="G79" s="1"/>
      <c r="H79" s="70"/>
      <c r="I79" s="71"/>
      <c r="J79" s="70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3">
      <c r="A80" s="1"/>
      <c r="B80" s="1"/>
      <c r="C80" s="1"/>
      <c r="D80" s="1"/>
      <c r="E80" s="1"/>
      <c r="F80" s="1"/>
      <c r="G80" s="1"/>
      <c r="H80" s="70"/>
      <c r="I80" s="71"/>
      <c r="J80" s="70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3">
      <c r="A81" s="1"/>
      <c r="B81" s="1"/>
      <c r="C81" s="1"/>
      <c r="D81" s="1"/>
      <c r="E81" s="1"/>
      <c r="F81" s="1"/>
      <c r="G81" s="1"/>
      <c r="H81" s="70"/>
      <c r="I81" s="71"/>
      <c r="J81" s="70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3">
      <c r="A82" s="1"/>
      <c r="B82" s="1"/>
      <c r="C82" s="1"/>
      <c r="D82" s="1"/>
      <c r="E82" s="1"/>
      <c r="F82" s="1"/>
      <c r="G82" s="1"/>
      <c r="H82" s="70"/>
      <c r="I82" s="71"/>
      <c r="J82" s="70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3">
      <c r="A83" s="1"/>
      <c r="B83" s="1"/>
      <c r="C83" s="1"/>
      <c r="D83" s="1"/>
      <c r="E83" s="1"/>
      <c r="F83" s="1"/>
      <c r="G83" s="1"/>
      <c r="H83" s="70"/>
      <c r="I83" s="71"/>
      <c r="J83" s="70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3">
      <c r="A84" s="1"/>
      <c r="B84" s="1"/>
      <c r="C84" s="1"/>
      <c r="D84" s="1"/>
      <c r="E84" s="1"/>
      <c r="F84" s="1"/>
      <c r="G84" s="1"/>
      <c r="H84" s="70"/>
      <c r="I84" s="71"/>
      <c r="J84" s="70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3">
      <c r="A85" s="1"/>
      <c r="B85" s="1"/>
      <c r="C85" s="1"/>
      <c r="D85" s="1"/>
      <c r="E85" s="1"/>
      <c r="F85" s="1"/>
      <c r="G85" s="1"/>
      <c r="H85" s="70"/>
      <c r="I85" s="71"/>
      <c r="J85" s="70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3">
      <c r="A86" s="1"/>
      <c r="B86" s="1"/>
      <c r="C86" s="1"/>
      <c r="D86" s="1"/>
      <c r="E86" s="1"/>
      <c r="F86" s="1"/>
      <c r="G86" s="1"/>
      <c r="H86" s="70"/>
      <c r="I86" s="71"/>
      <c r="J86" s="70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3">
      <c r="A87" s="1"/>
      <c r="B87" s="1"/>
      <c r="C87" s="1"/>
      <c r="D87" s="1"/>
      <c r="E87" s="1"/>
      <c r="F87" s="1"/>
      <c r="G87" s="1"/>
      <c r="H87" s="70"/>
      <c r="I87" s="71"/>
      <c r="J87" s="70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3">
      <c r="A88" s="1"/>
      <c r="B88" s="1"/>
      <c r="C88" s="1"/>
      <c r="D88" s="1"/>
      <c r="E88" s="1"/>
      <c r="F88" s="1"/>
      <c r="G88" s="1"/>
      <c r="H88" s="70"/>
      <c r="I88" s="71"/>
      <c r="J88" s="70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3">
      <c r="A89" s="1"/>
      <c r="B89" s="1"/>
      <c r="C89" s="1"/>
      <c r="D89" s="1"/>
      <c r="E89" s="1"/>
      <c r="F89" s="1"/>
      <c r="G89" s="1"/>
      <c r="H89" s="70"/>
      <c r="I89" s="71"/>
      <c r="J89" s="70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3">
      <c r="A90" s="1"/>
      <c r="B90" s="1"/>
      <c r="C90" s="1"/>
      <c r="D90" s="1"/>
      <c r="E90" s="1"/>
      <c r="F90" s="1"/>
      <c r="G90" s="1"/>
      <c r="H90" s="70"/>
      <c r="I90" s="71"/>
      <c r="J90" s="70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3">
      <c r="A91" s="1"/>
      <c r="B91" s="1"/>
      <c r="C91" s="1"/>
      <c r="D91" s="1"/>
      <c r="E91" s="1"/>
      <c r="F91" s="1"/>
      <c r="G91" s="1"/>
      <c r="H91" s="70"/>
      <c r="I91" s="71"/>
      <c r="J91" s="70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3">
      <c r="A92" s="1"/>
      <c r="B92" s="1"/>
      <c r="C92" s="1"/>
      <c r="D92" s="1"/>
      <c r="E92" s="1"/>
      <c r="F92" s="1"/>
      <c r="G92" s="1"/>
      <c r="H92" s="70"/>
      <c r="I92" s="71"/>
      <c r="J92" s="70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3">
      <c r="A93" s="1"/>
      <c r="B93" s="1"/>
      <c r="C93" s="1"/>
      <c r="D93" s="1"/>
      <c r="E93" s="1"/>
      <c r="F93" s="1"/>
      <c r="G93" s="1"/>
      <c r="H93" s="70"/>
      <c r="I93" s="71"/>
      <c r="J93" s="70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3">
      <c r="A94" s="1"/>
      <c r="B94" s="1"/>
      <c r="C94" s="1"/>
      <c r="D94" s="1"/>
      <c r="E94" s="1"/>
      <c r="F94" s="1"/>
      <c r="G94" s="1"/>
      <c r="H94" s="70"/>
      <c r="I94" s="71"/>
      <c r="J94" s="70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3">
      <c r="A95" s="1"/>
      <c r="B95" s="1"/>
      <c r="C95" s="1"/>
      <c r="D95" s="1"/>
      <c r="E95" s="1"/>
      <c r="F95" s="1"/>
      <c r="G95" s="1"/>
      <c r="H95" s="70"/>
      <c r="I95" s="71"/>
      <c r="J95" s="70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3">
      <c r="A96" s="1"/>
      <c r="B96" s="1"/>
      <c r="C96" s="1"/>
      <c r="D96" s="1"/>
      <c r="E96" s="1"/>
      <c r="F96" s="1"/>
      <c r="G96" s="1"/>
      <c r="H96" s="70"/>
      <c r="I96" s="71"/>
      <c r="J96" s="70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3">
      <c r="A97" s="1"/>
      <c r="B97" s="1"/>
      <c r="C97" s="1"/>
      <c r="D97" s="1"/>
      <c r="E97" s="1"/>
      <c r="F97" s="1"/>
      <c r="G97" s="1"/>
      <c r="H97" s="70"/>
      <c r="I97" s="71"/>
      <c r="J97" s="70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3">
      <c r="A98" s="1"/>
      <c r="B98" s="1"/>
      <c r="C98" s="1"/>
      <c r="D98" s="1"/>
      <c r="E98" s="1"/>
      <c r="F98" s="1"/>
      <c r="G98" s="1"/>
      <c r="H98" s="70"/>
      <c r="I98" s="71"/>
      <c r="J98" s="70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3">
      <c r="A99" s="1"/>
      <c r="B99" s="1"/>
      <c r="C99" s="1"/>
      <c r="D99" s="1"/>
      <c r="E99" s="1"/>
      <c r="F99" s="1"/>
      <c r="G99" s="1"/>
      <c r="H99" s="70"/>
      <c r="I99" s="71"/>
      <c r="J99" s="70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3">
      <c r="A100" s="1"/>
      <c r="B100" s="1"/>
      <c r="C100" s="1"/>
      <c r="D100" s="1"/>
      <c r="E100" s="1"/>
      <c r="F100" s="1"/>
      <c r="G100" s="1"/>
      <c r="H100" s="70"/>
      <c r="I100" s="71"/>
      <c r="J100" s="70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3">
      <c r="A101" s="1"/>
      <c r="B101" s="1"/>
      <c r="C101" s="1"/>
      <c r="D101" s="1"/>
      <c r="E101" s="1"/>
      <c r="F101" s="1"/>
      <c r="G101" s="1"/>
      <c r="H101" s="70"/>
      <c r="I101" s="71"/>
      <c r="J101" s="70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3">
      <c r="A102" s="1"/>
      <c r="B102" s="1"/>
      <c r="C102" s="1"/>
      <c r="D102" s="1"/>
      <c r="E102" s="1"/>
      <c r="F102" s="1"/>
      <c r="G102" s="1"/>
      <c r="H102" s="70"/>
      <c r="I102" s="71"/>
      <c r="J102" s="70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3">
      <c r="A103" s="1"/>
      <c r="B103" s="1"/>
      <c r="C103" s="1"/>
      <c r="D103" s="1"/>
      <c r="E103" s="1"/>
      <c r="F103" s="1"/>
      <c r="G103" s="1"/>
      <c r="H103" s="70"/>
      <c r="I103" s="71"/>
      <c r="J103" s="70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3">
      <c r="A104" s="1"/>
      <c r="B104" s="1"/>
      <c r="C104" s="1"/>
      <c r="D104" s="1"/>
      <c r="E104" s="1"/>
      <c r="F104" s="1"/>
      <c r="G104" s="1"/>
      <c r="H104" s="70"/>
      <c r="I104" s="71"/>
      <c r="J104" s="70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3">
      <c r="A105" s="1"/>
      <c r="B105" s="1"/>
      <c r="C105" s="1"/>
      <c r="D105" s="1"/>
      <c r="E105" s="1"/>
      <c r="F105" s="1"/>
      <c r="G105" s="1"/>
      <c r="H105" s="70"/>
      <c r="I105" s="71"/>
      <c r="J105" s="70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3">
      <c r="A106" s="1"/>
      <c r="B106" s="1"/>
      <c r="C106" s="1"/>
      <c r="D106" s="1"/>
      <c r="E106" s="1"/>
      <c r="F106" s="1"/>
      <c r="G106" s="1"/>
      <c r="H106" s="70"/>
      <c r="I106" s="71"/>
      <c r="J106" s="70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3">
      <c r="A107" s="1"/>
      <c r="B107" s="1"/>
      <c r="C107" s="1"/>
      <c r="D107" s="1"/>
      <c r="E107" s="1"/>
      <c r="F107" s="1"/>
      <c r="G107" s="1"/>
      <c r="H107" s="70"/>
      <c r="I107" s="71"/>
      <c r="J107" s="70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3">
      <c r="A108" s="1"/>
      <c r="B108" s="1"/>
      <c r="C108" s="1"/>
      <c r="D108" s="1"/>
      <c r="E108" s="1"/>
      <c r="F108" s="1"/>
      <c r="G108" s="1"/>
      <c r="H108" s="70"/>
      <c r="I108" s="71"/>
      <c r="J108" s="70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3">
      <c r="A109" s="1"/>
      <c r="B109" s="1"/>
      <c r="C109" s="1"/>
      <c r="D109" s="1"/>
      <c r="E109" s="1"/>
      <c r="F109" s="1"/>
      <c r="G109" s="1"/>
      <c r="H109" s="70"/>
      <c r="I109" s="71"/>
      <c r="J109" s="70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3">
      <c r="A110" s="1"/>
      <c r="B110" s="1"/>
      <c r="C110" s="1"/>
      <c r="D110" s="1"/>
      <c r="E110" s="1"/>
      <c r="F110" s="1"/>
      <c r="G110" s="1"/>
      <c r="H110" s="70"/>
      <c r="I110" s="71"/>
      <c r="J110" s="70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3">
      <c r="A111" s="1"/>
      <c r="B111" s="1"/>
      <c r="C111" s="1"/>
      <c r="D111" s="1"/>
      <c r="E111" s="1"/>
      <c r="F111" s="1"/>
      <c r="G111" s="1"/>
      <c r="H111" s="70"/>
      <c r="I111" s="71"/>
      <c r="J111" s="70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3">
      <c r="A112" s="1"/>
      <c r="B112" s="1"/>
      <c r="C112" s="1"/>
      <c r="D112" s="1"/>
      <c r="E112" s="1"/>
      <c r="F112" s="1"/>
      <c r="G112" s="1"/>
      <c r="H112" s="70"/>
      <c r="I112" s="71"/>
      <c r="J112" s="70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3">
      <c r="A113" s="1"/>
      <c r="B113" s="1"/>
      <c r="C113" s="1"/>
      <c r="D113" s="1"/>
      <c r="E113" s="1"/>
      <c r="F113" s="1"/>
      <c r="G113" s="1"/>
      <c r="H113" s="70"/>
      <c r="I113" s="71"/>
      <c r="J113" s="70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3">
      <c r="A114" s="1"/>
      <c r="B114" s="1"/>
      <c r="C114" s="1"/>
      <c r="D114" s="1"/>
      <c r="E114" s="1"/>
      <c r="F114" s="1"/>
      <c r="G114" s="1"/>
      <c r="H114" s="70"/>
      <c r="I114" s="71"/>
      <c r="J114" s="70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3">
      <c r="A115" s="1"/>
      <c r="B115" s="1"/>
      <c r="C115" s="1"/>
      <c r="D115" s="1"/>
      <c r="E115" s="1"/>
      <c r="F115" s="1"/>
      <c r="G115" s="1"/>
      <c r="H115" s="70"/>
      <c r="I115" s="71"/>
      <c r="J115" s="70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3">
      <c r="A116" s="1"/>
      <c r="B116" s="1"/>
      <c r="C116" s="1"/>
      <c r="D116" s="1"/>
      <c r="E116" s="1"/>
      <c r="F116" s="1"/>
      <c r="G116" s="1"/>
      <c r="H116" s="70"/>
      <c r="I116" s="71"/>
      <c r="J116" s="70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3">
      <c r="A117" s="1"/>
      <c r="B117" s="1"/>
      <c r="C117" s="1"/>
      <c r="D117" s="1"/>
      <c r="E117" s="1"/>
      <c r="F117" s="1"/>
      <c r="G117" s="1"/>
      <c r="H117" s="70"/>
      <c r="I117" s="71"/>
      <c r="J117" s="70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3">
      <c r="A118" s="1"/>
      <c r="B118" s="1"/>
      <c r="C118" s="1"/>
      <c r="D118" s="1"/>
      <c r="E118" s="1"/>
      <c r="F118" s="1"/>
      <c r="G118" s="1"/>
      <c r="H118" s="70"/>
      <c r="I118" s="71"/>
      <c r="J118" s="70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3">
      <c r="A119" s="1"/>
      <c r="B119" s="1"/>
      <c r="C119" s="1"/>
      <c r="D119" s="1"/>
      <c r="E119" s="1"/>
      <c r="F119" s="1"/>
      <c r="G119" s="1"/>
      <c r="H119" s="70"/>
      <c r="I119" s="71"/>
      <c r="J119" s="70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3">
      <c r="A120" s="1"/>
      <c r="B120" s="1"/>
      <c r="C120" s="1"/>
      <c r="D120" s="1"/>
      <c r="E120" s="1"/>
      <c r="F120" s="1"/>
      <c r="G120" s="1"/>
      <c r="H120" s="70"/>
      <c r="I120" s="71"/>
      <c r="J120" s="70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3">
      <c r="A121" s="1"/>
      <c r="B121" s="1"/>
      <c r="C121" s="1"/>
      <c r="D121" s="1"/>
      <c r="E121" s="1"/>
      <c r="F121" s="1"/>
      <c r="G121" s="1"/>
      <c r="H121" s="70"/>
      <c r="I121" s="71"/>
      <c r="J121" s="70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3">
      <c r="A122" s="1"/>
      <c r="B122" s="1"/>
      <c r="C122" s="1"/>
      <c r="D122" s="1"/>
      <c r="E122" s="1"/>
      <c r="F122" s="1"/>
      <c r="G122" s="1"/>
      <c r="H122" s="70"/>
      <c r="I122" s="71"/>
      <c r="J122" s="70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3">
      <c r="A123" s="1"/>
      <c r="B123" s="1"/>
      <c r="C123" s="1"/>
      <c r="D123" s="1"/>
      <c r="E123" s="1"/>
      <c r="F123" s="1"/>
      <c r="G123" s="1"/>
      <c r="H123" s="70"/>
      <c r="I123" s="71"/>
      <c r="J123" s="70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3">
      <c r="A124" s="1"/>
      <c r="B124" s="1"/>
      <c r="C124" s="1"/>
      <c r="D124" s="1"/>
      <c r="E124" s="1"/>
      <c r="F124" s="1"/>
      <c r="G124" s="1"/>
      <c r="H124" s="70"/>
      <c r="I124" s="71"/>
      <c r="J124" s="70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3">
      <c r="A125" s="1"/>
      <c r="B125" s="1"/>
      <c r="C125" s="1"/>
      <c r="D125" s="1"/>
      <c r="E125" s="1"/>
      <c r="F125" s="1"/>
      <c r="G125" s="1"/>
      <c r="H125" s="70"/>
      <c r="I125" s="71"/>
      <c r="J125" s="70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3">
      <c r="A126" s="1"/>
      <c r="B126" s="1"/>
      <c r="C126" s="1"/>
      <c r="D126" s="1"/>
      <c r="E126" s="1"/>
      <c r="F126" s="1"/>
      <c r="G126" s="1"/>
      <c r="H126" s="70"/>
      <c r="I126" s="71"/>
      <c r="J126" s="70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3">
      <c r="A127" s="1"/>
      <c r="B127" s="1"/>
      <c r="C127" s="1"/>
      <c r="D127" s="1"/>
      <c r="E127" s="1"/>
      <c r="F127" s="1"/>
      <c r="G127" s="1"/>
      <c r="H127" s="70"/>
      <c r="I127" s="71"/>
      <c r="J127" s="70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3">
      <c r="A128" s="1"/>
      <c r="B128" s="1"/>
      <c r="C128" s="1"/>
      <c r="D128" s="1"/>
      <c r="E128" s="1"/>
      <c r="F128" s="1"/>
      <c r="G128" s="1"/>
      <c r="H128" s="70"/>
      <c r="I128" s="71"/>
      <c r="J128" s="70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3">
      <c r="A129" s="1"/>
      <c r="B129" s="1"/>
      <c r="C129" s="1"/>
      <c r="D129" s="1"/>
      <c r="E129" s="1"/>
      <c r="F129" s="1"/>
      <c r="G129" s="1"/>
      <c r="H129" s="70"/>
      <c r="I129" s="71"/>
      <c r="J129" s="70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3">
      <c r="A130" s="1"/>
      <c r="B130" s="1"/>
      <c r="C130" s="1"/>
      <c r="D130" s="1"/>
      <c r="E130" s="1"/>
      <c r="F130" s="1"/>
      <c r="G130" s="1"/>
      <c r="H130" s="70"/>
      <c r="I130" s="71"/>
      <c r="J130" s="70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3">
      <c r="A131" s="1"/>
      <c r="B131" s="1"/>
      <c r="C131" s="1"/>
      <c r="D131" s="1"/>
      <c r="E131" s="1"/>
      <c r="F131" s="1"/>
      <c r="G131" s="1"/>
      <c r="H131" s="70"/>
      <c r="I131" s="71"/>
      <c r="J131" s="70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3">
      <c r="A132" s="1"/>
      <c r="B132" s="1"/>
      <c r="C132" s="1"/>
      <c r="D132" s="1"/>
      <c r="E132" s="1"/>
      <c r="F132" s="1"/>
      <c r="G132" s="1"/>
      <c r="H132" s="70"/>
      <c r="I132" s="71"/>
      <c r="J132" s="70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3">
      <c r="A133" s="1"/>
      <c r="B133" s="1"/>
      <c r="C133" s="1"/>
      <c r="D133" s="1"/>
      <c r="E133" s="1"/>
      <c r="F133" s="1"/>
      <c r="G133" s="1"/>
      <c r="H133" s="70"/>
      <c r="I133" s="71"/>
      <c r="J133" s="70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3">
      <c r="A134" s="1"/>
      <c r="B134" s="1"/>
      <c r="C134" s="1"/>
      <c r="D134" s="1"/>
      <c r="E134" s="1"/>
      <c r="F134" s="1"/>
      <c r="G134" s="1"/>
      <c r="H134" s="70"/>
      <c r="I134" s="71"/>
      <c r="J134" s="70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3">
      <c r="A135" s="1"/>
      <c r="B135" s="1"/>
      <c r="C135" s="1"/>
      <c r="D135" s="1"/>
      <c r="E135" s="1"/>
      <c r="F135" s="1"/>
      <c r="G135" s="1"/>
      <c r="H135" s="70"/>
      <c r="I135" s="71"/>
      <c r="J135" s="70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3">
      <c r="A136" s="1"/>
      <c r="B136" s="1"/>
      <c r="C136" s="1"/>
      <c r="D136" s="1"/>
      <c r="E136" s="1"/>
      <c r="F136" s="1"/>
      <c r="G136" s="1"/>
      <c r="H136" s="70"/>
      <c r="I136" s="71"/>
      <c r="J136" s="70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3">
      <c r="A137" s="1"/>
      <c r="B137" s="1"/>
      <c r="C137" s="1"/>
      <c r="D137" s="1"/>
      <c r="E137" s="1"/>
      <c r="F137" s="1"/>
      <c r="G137" s="1"/>
      <c r="H137" s="70"/>
      <c r="I137" s="71"/>
      <c r="J137" s="70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3">
      <c r="A138" s="1"/>
      <c r="B138" s="1"/>
      <c r="C138" s="1"/>
      <c r="D138" s="1"/>
      <c r="E138" s="1"/>
      <c r="F138" s="1"/>
      <c r="G138" s="1"/>
      <c r="H138" s="70"/>
      <c r="I138" s="71"/>
      <c r="J138" s="70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3">
      <c r="A139" s="1"/>
      <c r="B139" s="1"/>
      <c r="C139" s="1"/>
      <c r="D139" s="1"/>
      <c r="E139" s="1"/>
      <c r="F139" s="1"/>
      <c r="G139" s="1"/>
      <c r="H139" s="70"/>
      <c r="I139" s="71"/>
      <c r="J139" s="70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3">
      <c r="A140" s="1"/>
      <c r="B140" s="1"/>
      <c r="C140" s="1"/>
      <c r="D140" s="1"/>
      <c r="E140" s="1"/>
      <c r="F140" s="1"/>
      <c r="G140" s="1"/>
      <c r="H140" s="70"/>
      <c r="I140" s="71"/>
      <c r="J140" s="70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3">
      <c r="A141" s="1"/>
      <c r="B141" s="1"/>
      <c r="C141" s="1"/>
      <c r="D141" s="1"/>
      <c r="E141" s="1"/>
      <c r="F141" s="1"/>
      <c r="G141" s="1"/>
      <c r="H141" s="70"/>
      <c r="I141" s="71"/>
      <c r="J141" s="70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3">
      <c r="A142" s="1"/>
      <c r="B142" s="1"/>
      <c r="C142" s="1"/>
      <c r="D142" s="1"/>
      <c r="E142" s="1"/>
      <c r="F142" s="1"/>
      <c r="G142" s="1"/>
      <c r="H142" s="70"/>
      <c r="I142" s="71"/>
      <c r="J142" s="70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3">
      <c r="A143" s="1"/>
      <c r="B143" s="1"/>
      <c r="C143" s="1"/>
      <c r="D143" s="1"/>
      <c r="E143" s="1"/>
      <c r="F143" s="1"/>
      <c r="G143" s="1"/>
      <c r="H143" s="70"/>
      <c r="I143" s="71"/>
      <c r="J143" s="70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3">
      <c r="A144" s="1"/>
      <c r="B144" s="1"/>
      <c r="C144" s="1"/>
      <c r="D144" s="1"/>
      <c r="E144" s="1"/>
      <c r="F144" s="1"/>
      <c r="G144" s="1"/>
      <c r="H144" s="70"/>
      <c r="I144" s="71"/>
      <c r="J144" s="70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3">
      <c r="A145" s="1"/>
      <c r="B145" s="1"/>
      <c r="C145" s="1"/>
      <c r="D145" s="1"/>
      <c r="E145" s="1"/>
      <c r="F145" s="1"/>
      <c r="G145" s="1"/>
      <c r="H145" s="70"/>
      <c r="I145" s="71"/>
      <c r="J145" s="70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3">
      <c r="A146" s="1"/>
      <c r="B146" s="1"/>
      <c r="C146" s="1"/>
      <c r="D146" s="1"/>
      <c r="E146" s="1"/>
      <c r="F146" s="1"/>
      <c r="G146" s="1"/>
      <c r="H146" s="70"/>
      <c r="I146" s="71"/>
      <c r="J146" s="70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3">
      <c r="A147" s="1"/>
      <c r="B147" s="1"/>
      <c r="C147" s="1"/>
      <c r="D147" s="1"/>
      <c r="E147" s="1"/>
      <c r="F147" s="1"/>
      <c r="G147" s="1"/>
      <c r="H147" s="70"/>
      <c r="I147" s="71"/>
      <c r="J147" s="70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3">
      <c r="A148" s="1"/>
      <c r="B148" s="1"/>
      <c r="C148" s="1"/>
      <c r="D148" s="1"/>
      <c r="E148" s="1"/>
      <c r="F148" s="1"/>
      <c r="G148" s="1"/>
      <c r="H148" s="70"/>
      <c r="I148" s="71"/>
      <c r="J148" s="70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3">
      <c r="A149" s="1"/>
      <c r="B149" s="1"/>
      <c r="C149" s="1"/>
      <c r="D149" s="1"/>
      <c r="E149" s="1"/>
      <c r="F149" s="1"/>
      <c r="G149" s="1"/>
      <c r="H149" s="70"/>
      <c r="I149" s="71"/>
      <c r="J149" s="70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3">
      <c r="A150" s="1"/>
      <c r="B150" s="1"/>
      <c r="C150" s="1"/>
      <c r="D150" s="1"/>
      <c r="E150" s="1"/>
      <c r="F150" s="1"/>
      <c r="G150" s="1"/>
      <c r="H150" s="70"/>
      <c r="I150" s="71"/>
      <c r="J150" s="70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3">
      <c r="A151" s="1"/>
      <c r="B151" s="1"/>
      <c r="C151" s="1"/>
      <c r="D151" s="1"/>
      <c r="E151" s="1"/>
      <c r="F151" s="1"/>
      <c r="G151" s="1"/>
      <c r="H151" s="70"/>
      <c r="I151" s="71"/>
      <c r="J151" s="70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3">
      <c r="A152" s="1"/>
      <c r="B152" s="1"/>
      <c r="C152" s="1"/>
      <c r="D152" s="1"/>
      <c r="E152" s="1"/>
      <c r="F152" s="1"/>
      <c r="G152" s="1"/>
      <c r="H152" s="70"/>
      <c r="I152" s="71"/>
      <c r="J152" s="70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3">
      <c r="A153" s="1"/>
      <c r="B153" s="1"/>
      <c r="C153" s="1"/>
      <c r="D153" s="1"/>
      <c r="E153" s="1"/>
      <c r="F153" s="1"/>
      <c r="G153" s="1"/>
      <c r="H153" s="70"/>
      <c r="I153" s="71"/>
      <c r="J153" s="70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3">
      <c r="A154" s="1"/>
      <c r="B154" s="1"/>
      <c r="C154" s="1"/>
      <c r="D154" s="1"/>
      <c r="E154" s="1"/>
      <c r="F154" s="1"/>
      <c r="G154" s="1"/>
      <c r="H154" s="70"/>
      <c r="I154" s="71"/>
      <c r="J154" s="70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3">
      <c r="A155" s="1"/>
      <c r="B155" s="1"/>
      <c r="C155" s="1"/>
      <c r="D155" s="1"/>
      <c r="E155" s="1"/>
      <c r="F155" s="1"/>
      <c r="G155" s="1"/>
      <c r="H155" s="70"/>
      <c r="I155" s="71"/>
      <c r="J155" s="70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3">
      <c r="A156" s="1"/>
      <c r="B156" s="1"/>
      <c r="C156" s="1"/>
      <c r="D156" s="1"/>
      <c r="E156" s="1"/>
      <c r="F156" s="1"/>
      <c r="G156" s="1"/>
      <c r="H156" s="70"/>
      <c r="I156" s="71"/>
      <c r="J156" s="70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3">
      <c r="A157" s="1"/>
      <c r="B157" s="1"/>
      <c r="C157" s="1"/>
      <c r="D157" s="1"/>
      <c r="E157" s="1"/>
      <c r="F157" s="1"/>
      <c r="G157" s="1"/>
      <c r="H157" s="70"/>
      <c r="I157" s="71"/>
      <c r="J157" s="70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3">
      <c r="A158" s="1"/>
      <c r="B158" s="1"/>
      <c r="C158" s="1"/>
      <c r="D158" s="1"/>
      <c r="E158" s="1"/>
      <c r="F158" s="1"/>
      <c r="G158" s="1"/>
      <c r="H158" s="70"/>
      <c r="I158" s="71"/>
      <c r="J158" s="70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3">
      <c r="A159" s="1"/>
      <c r="B159" s="1"/>
      <c r="C159" s="1"/>
      <c r="D159" s="1"/>
      <c r="E159" s="1"/>
      <c r="F159" s="1"/>
      <c r="G159" s="1"/>
      <c r="H159" s="70"/>
      <c r="I159" s="71"/>
      <c r="J159" s="70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3">
      <c r="A160" s="1"/>
      <c r="B160" s="1"/>
      <c r="C160" s="1"/>
      <c r="D160" s="1"/>
      <c r="E160" s="1"/>
      <c r="F160" s="1"/>
      <c r="G160" s="1"/>
      <c r="H160" s="70"/>
      <c r="I160" s="71"/>
      <c r="J160" s="70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3">
      <c r="A161" s="1"/>
      <c r="B161" s="1"/>
      <c r="C161" s="1"/>
      <c r="D161" s="1"/>
      <c r="E161" s="1"/>
      <c r="F161" s="1"/>
      <c r="G161" s="1"/>
      <c r="H161" s="70"/>
      <c r="I161" s="71"/>
      <c r="J161" s="70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3">
      <c r="A162" s="1"/>
      <c r="B162" s="1"/>
      <c r="C162" s="1"/>
      <c r="D162" s="1"/>
      <c r="E162" s="1"/>
      <c r="F162" s="1"/>
      <c r="G162" s="1"/>
      <c r="H162" s="70"/>
      <c r="I162" s="71"/>
      <c r="J162" s="70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3">
      <c r="A163" s="1"/>
      <c r="B163" s="1"/>
      <c r="C163" s="1"/>
      <c r="D163" s="1"/>
      <c r="E163" s="1"/>
      <c r="F163" s="1"/>
      <c r="G163" s="1"/>
      <c r="H163" s="70"/>
      <c r="I163" s="71"/>
      <c r="J163" s="70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3">
      <c r="A164" s="1"/>
      <c r="B164" s="1"/>
      <c r="C164" s="1"/>
      <c r="D164" s="1"/>
      <c r="E164" s="1"/>
      <c r="F164" s="1"/>
      <c r="G164" s="1"/>
      <c r="H164" s="70"/>
      <c r="I164" s="71"/>
      <c r="J164" s="70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3">
      <c r="A165" s="1"/>
      <c r="B165" s="1"/>
      <c r="C165" s="1"/>
      <c r="D165" s="1"/>
      <c r="E165" s="1"/>
      <c r="F165" s="1"/>
      <c r="G165" s="1"/>
      <c r="H165" s="70"/>
      <c r="I165" s="71"/>
      <c r="J165" s="70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3">
      <c r="A166" s="1"/>
      <c r="B166" s="1"/>
      <c r="C166" s="1"/>
      <c r="D166" s="1"/>
      <c r="E166" s="1"/>
      <c r="F166" s="1"/>
      <c r="G166" s="1"/>
      <c r="H166" s="70"/>
      <c r="I166" s="71"/>
      <c r="J166" s="70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3">
      <c r="A167" s="1"/>
      <c r="B167" s="1"/>
      <c r="C167" s="1"/>
      <c r="D167" s="1"/>
      <c r="E167" s="1"/>
      <c r="F167" s="1"/>
      <c r="G167" s="1"/>
      <c r="H167" s="70"/>
      <c r="I167" s="71"/>
      <c r="J167" s="70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3">
      <c r="A168" s="1"/>
      <c r="B168" s="1"/>
      <c r="C168" s="1"/>
      <c r="D168" s="1"/>
      <c r="E168" s="1"/>
      <c r="F168" s="1"/>
      <c r="G168" s="1"/>
      <c r="H168" s="70"/>
      <c r="I168" s="71"/>
      <c r="J168" s="70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3">
      <c r="A169" s="1"/>
      <c r="B169" s="1"/>
      <c r="C169" s="1"/>
      <c r="D169" s="1"/>
      <c r="E169" s="1"/>
      <c r="F169" s="1"/>
      <c r="G169" s="1"/>
      <c r="H169" s="70"/>
      <c r="I169" s="71"/>
      <c r="J169" s="70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3">
      <c r="A170" s="1"/>
      <c r="B170" s="1"/>
      <c r="C170" s="1"/>
      <c r="D170" s="1"/>
      <c r="E170" s="1"/>
      <c r="F170" s="1"/>
      <c r="G170" s="1"/>
      <c r="H170" s="70"/>
      <c r="I170" s="71"/>
      <c r="J170" s="70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3">
      <c r="A171" s="1"/>
      <c r="B171" s="1"/>
      <c r="C171" s="1"/>
      <c r="D171" s="1"/>
      <c r="E171" s="1"/>
      <c r="F171" s="1"/>
      <c r="G171" s="1"/>
      <c r="H171" s="70"/>
      <c r="I171" s="71"/>
      <c r="J171" s="70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3">
      <c r="A172" s="1"/>
      <c r="B172" s="1"/>
      <c r="C172" s="1"/>
      <c r="D172" s="1"/>
      <c r="E172" s="1"/>
      <c r="F172" s="1"/>
      <c r="G172" s="1"/>
      <c r="H172" s="70"/>
      <c r="I172" s="71"/>
      <c r="J172" s="70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3">
      <c r="A173" s="1"/>
      <c r="B173" s="1"/>
      <c r="C173" s="1"/>
      <c r="D173" s="1"/>
      <c r="E173" s="1"/>
      <c r="F173" s="1"/>
      <c r="G173" s="1"/>
      <c r="H173" s="70"/>
      <c r="I173" s="71"/>
      <c r="J173" s="70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3">
      <c r="A174" s="1"/>
      <c r="B174" s="1"/>
      <c r="C174" s="1"/>
      <c r="D174" s="1"/>
      <c r="E174" s="1"/>
      <c r="F174" s="1"/>
      <c r="G174" s="1"/>
      <c r="H174" s="70"/>
      <c r="I174" s="71"/>
      <c r="J174" s="70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3">
      <c r="A175" s="1"/>
      <c r="B175" s="1"/>
      <c r="C175" s="1"/>
      <c r="D175" s="1"/>
      <c r="E175" s="1"/>
      <c r="F175" s="1"/>
      <c r="G175" s="1"/>
      <c r="H175" s="70"/>
      <c r="I175" s="71"/>
      <c r="J175" s="70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3">
      <c r="A176" s="1"/>
      <c r="B176" s="1"/>
      <c r="C176" s="1"/>
      <c r="D176" s="1"/>
      <c r="E176" s="1"/>
      <c r="F176" s="1"/>
      <c r="G176" s="1"/>
      <c r="H176" s="70"/>
      <c r="I176" s="71"/>
      <c r="J176" s="70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3">
      <c r="A177" s="1"/>
      <c r="B177" s="1"/>
      <c r="C177" s="1"/>
      <c r="D177" s="1"/>
      <c r="E177" s="1"/>
      <c r="F177" s="1"/>
      <c r="G177" s="1"/>
      <c r="H177" s="70"/>
      <c r="I177" s="71"/>
      <c r="J177" s="70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3">
      <c r="A178" s="1"/>
      <c r="B178" s="1"/>
      <c r="C178" s="1"/>
      <c r="D178" s="1"/>
      <c r="E178" s="1"/>
      <c r="F178" s="1"/>
      <c r="G178" s="1"/>
      <c r="H178" s="70"/>
      <c r="I178" s="71"/>
      <c r="J178" s="70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3">
      <c r="A179" s="1"/>
      <c r="B179" s="1"/>
      <c r="C179" s="1"/>
      <c r="D179" s="1"/>
      <c r="E179" s="1"/>
      <c r="F179" s="1"/>
      <c r="G179" s="1"/>
      <c r="H179" s="70"/>
      <c r="I179" s="71"/>
      <c r="J179" s="70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3">
      <c r="A180" s="1"/>
      <c r="B180" s="1"/>
      <c r="C180" s="1"/>
      <c r="D180" s="1"/>
      <c r="E180" s="1"/>
      <c r="F180" s="1"/>
      <c r="G180" s="1"/>
      <c r="H180" s="70"/>
      <c r="I180" s="71"/>
      <c r="J180" s="70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3">
      <c r="A181" s="1"/>
      <c r="B181" s="1"/>
      <c r="C181" s="1"/>
      <c r="D181" s="1"/>
      <c r="E181" s="1"/>
      <c r="F181" s="1"/>
      <c r="G181" s="1"/>
      <c r="H181" s="70"/>
      <c r="I181" s="71"/>
      <c r="J181" s="70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3">
      <c r="A182" s="1"/>
      <c r="B182" s="1"/>
      <c r="C182" s="1"/>
      <c r="D182" s="1"/>
      <c r="E182" s="1"/>
      <c r="F182" s="1"/>
      <c r="G182" s="1"/>
      <c r="H182" s="70"/>
      <c r="I182" s="71"/>
      <c r="J182" s="70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3">
      <c r="A183" s="1"/>
      <c r="B183" s="1"/>
      <c r="C183" s="1"/>
      <c r="D183" s="1"/>
      <c r="E183" s="1"/>
      <c r="F183" s="1"/>
      <c r="G183" s="1"/>
      <c r="H183" s="70"/>
      <c r="I183" s="71"/>
      <c r="J183" s="70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3">
      <c r="A184" s="1"/>
      <c r="B184" s="1"/>
      <c r="C184" s="1"/>
      <c r="D184" s="1"/>
      <c r="E184" s="1"/>
      <c r="F184" s="1"/>
      <c r="G184" s="1"/>
      <c r="H184" s="70"/>
      <c r="I184" s="71"/>
      <c r="J184" s="70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3">
      <c r="A185" s="1"/>
      <c r="B185" s="1"/>
      <c r="C185" s="1"/>
      <c r="D185" s="1"/>
      <c r="E185" s="1"/>
      <c r="F185" s="1"/>
      <c r="G185" s="1"/>
      <c r="H185" s="70"/>
      <c r="I185" s="71"/>
      <c r="J185" s="70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3">
      <c r="A186" s="1"/>
      <c r="B186" s="1"/>
      <c r="C186" s="1"/>
      <c r="D186" s="1"/>
      <c r="E186" s="1"/>
      <c r="F186" s="1"/>
      <c r="G186" s="1"/>
      <c r="H186" s="70"/>
      <c r="I186" s="71"/>
      <c r="J186" s="70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3">
      <c r="A187" s="1"/>
      <c r="B187" s="1"/>
      <c r="C187" s="1"/>
      <c r="D187" s="1"/>
      <c r="E187" s="1"/>
      <c r="F187" s="1"/>
      <c r="G187" s="1"/>
      <c r="H187" s="70"/>
      <c r="I187" s="71"/>
      <c r="J187" s="70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3">
      <c r="A188" s="1"/>
      <c r="B188" s="1"/>
      <c r="C188" s="1"/>
      <c r="D188" s="1"/>
      <c r="E188" s="1"/>
      <c r="F188" s="1"/>
      <c r="G188" s="1"/>
      <c r="H188" s="70"/>
      <c r="I188" s="71"/>
      <c r="J188" s="70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3">
      <c r="A189" s="1"/>
      <c r="B189" s="1"/>
      <c r="C189" s="1"/>
      <c r="D189" s="1"/>
      <c r="E189" s="1"/>
      <c r="F189" s="1"/>
      <c r="G189" s="1"/>
      <c r="H189" s="70"/>
      <c r="I189" s="71"/>
      <c r="J189" s="70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3">
      <c r="A190" s="1"/>
      <c r="B190" s="1"/>
      <c r="C190" s="1"/>
      <c r="D190" s="1"/>
      <c r="E190" s="1"/>
      <c r="F190" s="1"/>
      <c r="G190" s="1"/>
      <c r="H190" s="70"/>
      <c r="I190" s="71"/>
      <c r="J190" s="70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3">
      <c r="A191" s="1"/>
      <c r="B191" s="1"/>
      <c r="C191" s="1"/>
      <c r="D191" s="1"/>
      <c r="E191" s="1"/>
      <c r="F191" s="1"/>
      <c r="G191" s="1"/>
      <c r="H191" s="70"/>
      <c r="I191" s="71"/>
      <c r="J191" s="70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3">
      <c r="A192" s="1"/>
      <c r="B192" s="1"/>
      <c r="C192" s="1"/>
      <c r="D192" s="1"/>
      <c r="E192" s="1"/>
      <c r="F192" s="1"/>
      <c r="G192" s="1"/>
      <c r="H192" s="70"/>
      <c r="I192" s="71"/>
      <c r="J192" s="70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3">
      <c r="A193" s="1"/>
      <c r="B193" s="1"/>
      <c r="C193" s="1"/>
      <c r="D193" s="1"/>
      <c r="E193" s="1"/>
      <c r="F193" s="1"/>
      <c r="G193" s="1"/>
      <c r="H193" s="70"/>
      <c r="I193" s="71"/>
      <c r="J193" s="70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3">
      <c r="A194" s="1"/>
      <c r="B194" s="1"/>
      <c r="C194" s="1"/>
      <c r="D194" s="1"/>
      <c r="E194" s="1"/>
      <c r="F194" s="1"/>
      <c r="G194" s="1"/>
      <c r="H194" s="70"/>
      <c r="I194" s="71"/>
      <c r="J194" s="70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3">
      <c r="A195" s="1"/>
      <c r="B195" s="1"/>
      <c r="C195" s="1"/>
      <c r="D195" s="1"/>
      <c r="E195" s="1"/>
      <c r="F195" s="1"/>
      <c r="G195" s="1"/>
      <c r="H195" s="70"/>
      <c r="I195" s="71"/>
      <c r="J195" s="70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3">
      <c r="A196" s="1"/>
      <c r="B196" s="1"/>
      <c r="C196" s="1"/>
      <c r="D196" s="1"/>
      <c r="E196" s="1"/>
      <c r="F196" s="1"/>
      <c r="G196" s="1"/>
      <c r="H196" s="70"/>
      <c r="I196" s="71"/>
      <c r="J196" s="70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3">
      <c r="A197" s="1"/>
      <c r="B197" s="1"/>
      <c r="C197" s="1"/>
      <c r="D197" s="1"/>
      <c r="E197" s="1"/>
      <c r="F197" s="1"/>
      <c r="G197" s="1"/>
      <c r="H197" s="70"/>
      <c r="I197" s="71"/>
      <c r="J197" s="70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3">
      <c r="A198" s="1"/>
      <c r="B198" s="1"/>
      <c r="C198" s="1"/>
      <c r="D198" s="1"/>
      <c r="E198" s="1"/>
      <c r="F198" s="1"/>
      <c r="G198" s="1"/>
      <c r="H198" s="70"/>
      <c r="I198" s="71"/>
      <c r="J198" s="70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3">
      <c r="A199" s="1"/>
      <c r="B199" s="1"/>
      <c r="C199" s="1"/>
      <c r="D199" s="1"/>
      <c r="E199" s="1"/>
      <c r="F199" s="1"/>
      <c r="G199" s="1"/>
      <c r="H199" s="70"/>
      <c r="I199" s="71"/>
      <c r="J199" s="70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3">
      <c r="A200" s="1"/>
      <c r="B200" s="1"/>
      <c r="C200" s="1"/>
      <c r="D200" s="1"/>
      <c r="E200" s="1"/>
      <c r="F200" s="1"/>
      <c r="G200" s="1"/>
      <c r="H200" s="70"/>
      <c r="I200" s="71"/>
      <c r="J200" s="70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3">
      <c r="A201" s="1"/>
      <c r="B201" s="1"/>
      <c r="C201" s="1"/>
      <c r="D201" s="1"/>
      <c r="E201" s="1"/>
      <c r="F201" s="1"/>
      <c r="G201" s="1"/>
      <c r="H201" s="70"/>
      <c r="I201" s="71"/>
      <c r="J201" s="70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3">
      <c r="A202" s="1"/>
      <c r="B202" s="1"/>
      <c r="C202" s="1"/>
      <c r="D202" s="1"/>
      <c r="E202" s="1"/>
      <c r="F202" s="1"/>
      <c r="G202" s="1"/>
      <c r="H202" s="70"/>
      <c r="I202" s="71"/>
      <c r="J202" s="70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3">
      <c r="A203" s="1"/>
      <c r="B203" s="1"/>
      <c r="C203" s="1"/>
      <c r="D203" s="1"/>
      <c r="E203" s="1"/>
      <c r="F203" s="1"/>
      <c r="G203" s="1"/>
      <c r="H203" s="70"/>
      <c r="I203" s="71"/>
      <c r="J203" s="70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3">
      <c r="A204" s="1"/>
      <c r="B204" s="1"/>
      <c r="C204" s="1"/>
      <c r="D204" s="1"/>
      <c r="E204" s="1"/>
      <c r="F204" s="1"/>
      <c r="G204" s="1"/>
      <c r="H204" s="70"/>
      <c r="I204" s="71"/>
      <c r="J204" s="70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3">
      <c r="A205" s="1"/>
      <c r="B205" s="1"/>
      <c r="C205" s="1"/>
      <c r="D205" s="1"/>
      <c r="E205" s="1"/>
      <c r="F205" s="1"/>
      <c r="G205" s="1"/>
      <c r="H205" s="70"/>
      <c r="I205" s="71"/>
      <c r="J205" s="70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3">
      <c r="A206" s="1"/>
      <c r="B206" s="1"/>
      <c r="C206" s="1"/>
      <c r="D206" s="1"/>
      <c r="E206" s="1"/>
      <c r="F206" s="1"/>
      <c r="G206" s="1"/>
      <c r="H206" s="70"/>
      <c r="I206" s="71"/>
      <c r="J206" s="70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3">
      <c r="A207" s="1"/>
      <c r="B207" s="1"/>
      <c r="C207" s="1"/>
      <c r="D207" s="1"/>
      <c r="E207" s="1"/>
      <c r="F207" s="1"/>
      <c r="G207" s="1"/>
      <c r="H207" s="70"/>
      <c r="I207" s="71"/>
      <c r="J207" s="70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3">
      <c r="A208" s="1"/>
      <c r="B208" s="1"/>
      <c r="C208" s="1"/>
      <c r="D208" s="1"/>
      <c r="E208" s="1"/>
      <c r="F208" s="1"/>
      <c r="G208" s="1"/>
      <c r="H208" s="70"/>
      <c r="I208" s="71"/>
      <c r="J208" s="70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3">
      <c r="A209" s="1"/>
      <c r="B209" s="1"/>
      <c r="C209" s="1"/>
      <c r="D209" s="1"/>
      <c r="E209" s="1"/>
      <c r="F209" s="1"/>
      <c r="G209" s="1"/>
      <c r="H209" s="70"/>
      <c r="I209" s="71"/>
      <c r="J209" s="70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3">
      <c r="A210" s="1"/>
      <c r="B210" s="1"/>
      <c r="C210" s="1"/>
      <c r="D210" s="1"/>
      <c r="E210" s="1"/>
      <c r="F210" s="1"/>
      <c r="G210" s="1"/>
      <c r="H210" s="70"/>
      <c r="I210" s="71"/>
      <c r="J210" s="70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3">
      <c r="A211" s="1"/>
      <c r="B211" s="1"/>
      <c r="C211" s="1"/>
      <c r="D211" s="1"/>
      <c r="E211" s="1"/>
      <c r="F211" s="1"/>
      <c r="G211" s="1"/>
      <c r="H211" s="70"/>
      <c r="I211" s="71"/>
      <c r="J211" s="70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3">
      <c r="A212" s="1"/>
      <c r="B212" s="1"/>
      <c r="C212" s="1"/>
      <c r="D212" s="1"/>
      <c r="E212" s="1"/>
      <c r="F212" s="1"/>
      <c r="G212" s="1"/>
      <c r="H212" s="70"/>
      <c r="I212" s="71"/>
      <c r="J212" s="70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3">
      <c r="A213" s="1"/>
      <c r="B213" s="1"/>
      <c r="C213" s="1"/>
      <c r="D213" s="1"/>
      <c r="E213" s="1"/>
      <c r="F213" s="1"/>
      <c r="G213" s="1"/>
      <c r="H213" s="70"/>
      <c r="I213" s="71"/>
      <c r="J213" s="70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3">
      <c r="A214" s="1"/>
      <c r="B214" s="1"/>
      <c r="C214" s="1"/>
      <c r="D214" s="1"/>
      <c r="E214" s="1"/>
      <c r="F214" s="1"/>
      <c r="G214" s="1"/>
      <c r="H214" s="70"/>
      <c r="I214" s="71"/>
      <c r="J214" s="70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3">
      <c r="A215" s="1"/>
      <c r="B215" s="1"/>
      <c r="C215" s="1"/>
      <c r="D215" s="1"/>
      <c r="E215" s="1"/>
      <c r="F215" s="1"/>
      <c r="G215" s="1"/>
      <c r="H215" s="70"/>
      <c r="I215" s="71"/>
      <c r="J215" s="70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3">
      <c r="A216" s="1"/>
      <c r="B216" s="1"/>
      <c r="C216" s="1"/>
      <c r="D216" s="1"/>
      <c r="E216" s="1"/>
      <c r="F216" s="1"/>
      <c r="G216" s="1"/>
      <c r="H216" s="70"/>
      <c r="I216" s="71"/>
      <c r="J216" s="70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3">
      <c r="A217" s="1"/>
      <c r="B217" s="1"/>
      <c r="C217" s="1"/>
      <c r="D217" s="1"/>
      <c r="E217" s="1"/>
      <c r="F217" s="1"/>
      <c r="G217" s="1"/>
      <c r="H217" s="70"/>
      <c r="I217" s="71"/>
      <c r="J217" s="70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3">
      <c r="A218" s="1"/>
      <c r="B218" s="1"/>
      <c r="C218" s="1"/>
      <c r="D218" s="1"/>
      <c r="E218" s="1"/>
      <c r="F218" s="1"/>
      <c r="G218" s="1"/>
      <c r="H218" s="70"/>
      <c r="I218" s="71"/>
      <c r="J218" s="70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3">
      <c r="A219" s="1"/>
      <c r="B219" s="1"/>
      <c r="C219" s="1"/>
      <c r="D219" s="1"/>
      <c r="E219" s="1"/>
      <c r="F219" s="1"/>
      <c r="G219" s="1"/>
      <c r="H219" s="70"/>
      <c r="I219" s="71"/>
      <c r="J219" s="70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3">
      <c r="A220" s="1"/>
      <c r="B220" s="1"/>
      <c r="C220" s="1"/>
      <c r="D220" s="1"/>
      <c r="E220" s="1"/>
      <c r="F220" s="1"/>
      <c r="G220" s="1"/>
      <c r="H220" s="70"/>
      <c r="I220" s="71"/>
      <c r="J220" s="70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3">
      <c r="A221" s="1"/>
      <c r="B221" s="1"/>
      <c r="C221" s="1"/>
      <c r="D221" s="1"/>
      <c r="E221" s="1"/>
      <c r="F221" s="1"/>
      <c r="G221" s="1"/>
      <c r="H221" s="70"/>
      <c r="I221" s="71"/>
      <c r="J221" s="70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3">
      <c r="A222" s="1"/>
      <c r="B222" s="1"/>
      <c r="C222" s="1"/>
      <c r="D222" s="1"/>
      <c r="E222" s="1"/>
      <c r="F222" s="1"/>
      <c r="G222" s="1"/>
      <c r="H222" s="70"/>
      <c r="I222" s="71"/>
      <c r="J222" s="70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3">
      <c r="A223" s="1"/>
      <c r="B223" s="1"/>
      <c r="C223" s="1"/>
      <c r="D223" s="1"/>
      <c r="E223" s="1"/>
      <c r="F223" s="1"/>
      <c r="G223" s="1"/>
      <c r="H223" s="70"/>
      <c r="I223" s="71"/>
      <c r="J223" s="70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3">
      <c r="A224" s="1"/>
      <c r="B224" s="1"/>
      <c r="C224" s="1"/>
      <c r="D224" s="1"/>
      <c r="E224" s="1"/>
      <c r="F224" s="1"/>
      <c r="G224" s="1"/>
      <c r="H224" s="70"/>
      <c r="I224" s="71"/>
      <c r="J224" s="70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3">
      <c r="A225" s="1"/>
      <c r="B225" s="1"/>
      <c r="C225" s="1"/>
      <c r="D225" s="1"/>
      <c r="E225" s="1"/>
      <c r="F225" s="1"/>
      <c r="G225" s="1"/>
      <c r="H225" s="70"/>
      <c r="I225" s="71"/>
      <c r="J225" s="70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3">
      <c r="A226" s="1"/>
      <c r="B226" s="1"/>
      <c r="C226" s="1"/>
      <c r="D226" s="1"/>
      <c r="E226" s="1"/>
      <c r="F226" s="1"/>
      <c r="G226" s="1"/>
      <c r="H226" s="70"/>
      <c r="I226" s="71"/>
      <c r="J226" s="70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3">
      <c r="A227" s="1"/>
      <c r="B227" s="1"/>
      <c r="C227" s="1"/>
      <c r="D227" s="1"/>
      <c r="E227" s="1"/>
      <c r="F227" s="1"/>
      <c r="G227" s="1"/>
      <c r="H227" s="70"/>
      <c r="I227" s="71"/>
      <c r="J227" s="70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3">
      <c r="A228" s="1"/>
      <c r="B228" s="1"/>
      <c r="C228" s="1"/>
      <c r="D228" s="1"/>
      <c r="E228" s="1"/>
      <c r="F228" s="1"/>
      <c r="G228" s="1"/>
      <c r="H228" s="70"/>
      <c r="I228" s="71"/>
      <c r="J228" s="70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3">
      <c r="A229" s="1"/>
      <c r="B229" s="1"/>
      <c r="C229" s="1"/>
      <c r="D229" s="1"/>
      <c r="E229" s="1"/>
      <c r="F229" s="1"/>
      <c r="G229" s="1"/>
      <c r="H229" s="70"/>
      <c r="I229" s="71"/>
      <c r="J229" s="70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3">
      <c r="A230" s="1"/>
      <c r="B230" s="1"/>
      <c r="C230" s="1"/>
      <c r="D230" s="1"/>
      <c r="E230" s="1"/>
      <c r="F230" s="1"/>
      <c r="G230" s="1"/>
      <c r="H230" s="70"/>
      <c r="I230" s="71"/>
      <c r="J230" s="70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3">
      <c r="A231" s="1"/>
      <c r="B231" s="1"/>
      <c r="C231" s="1"/>
      <c r="D231" s="1"/>
      <c r="E231" s="1"/>
      <c r="F231" s="1"/>
      <c r="G231" s="1"/>
      <c r="H231" s="70"/>
      <c r="I231" s="71"/>
      <c r="J231" s="70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3">
      <c r="A232" s="1"/>
      <c r="B232" s="1"/>
      <c r="C232" s="1"/>
      <c r="D232" s="1"/>
      <c r="E232" s="1"/>
      <c r="F232" s="1"/>
      <c r="G232" s="1"/>
      <c r="H232" s="70"/>
      <c r="I232" s="71"/>
      <c r="J232" s="70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3">
      <c r="A233" s="1"/>
      <c r="B233" s="1"/>
      <c r="C233" s="1"/>
      <c r="D233" s="1"/>
      <c r="E233" s="1"/>
      <c r="F233" s="1"/>
      <c r="G233" s="1"/>
      <c r="H233" s="70"/>
      <c r="I233" s="71"/>
      <c r="J233" s="70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3">
      <c r="A234" s="1"/>
      <c r="B234" s="1"/>
      <c r="C234" s="1"/>
      <c r="D234" s="1"/>
      <c r="E234" s="1"/>
      <c r="F234" s="1"/>
      <c r="G234" s="1"/>
      <c r="H234" s="70"/>
      <c r="I234" s="71"/>
      <c r="J234" s="70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3">
      <c r="A235" s="1"/>
      <c r="B235" s="1"/>
      <c r="C235" s="1"/>
      <c r="D235" s="1"/>
      <c r="E235" s="1"/>
      <c r="F235" s="1"/>
      <c r="G235" s="1"/>
      <c r="H235" s="70"/>
      <c r="I235" s="71"/>
      <c r="J235" s="70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3">
      <c r="A236" s="1"/>
      <c r="B236" s="1"/>
      <c r="C236" s="1"/>
      <c r="D236" s="1"/>
      <c r="E236" s="1"/>
      <c r="F236" s="1"/>
      <c r="G236" s="1"/>
      <c r="H236" s="70"/>
      <c r="I236" s="71"/>
      <c r="J236" s="70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3">
      <c r="A237" s="1"/>
      <c r="B237" s="1"/>
      <c r="C237" s="1"/>
      <c r="D237" s="1"/>
      <c r="E237" s="1"/>
      <c r="F237" s="1"/>
      <c r="G237" s="1"/>
      <c r="H237" s="70"/>
      <c r="I237" s="71"/>
      <c r="J237" s="70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/>
    <row r="239" spans="1:26" ht="15.75" customHeight="1" x14ac:dyDescent="0.3"/>
    <row r="240" spans="1:26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</sheetData>
  <mergeCells count="58">
    <mergeCell ref="A12:D12"/>
    <mergeCell ref="E12:F12"/>
    <mergeCell ref="A1:D1"/>
    <mergeCell ref="E1:G5"/>
    <mergeCell ref="A2:D5"/>
    <mergeCell ref="A6:G6"/>
    <mergeCell ref="A7:C7"/>
    <mergeCell ref="A13:D13"/>
    <mergeCell ref="E13:F13"/>
    <mergeCell ref="A14:D14"/>
    <mergeCell ref="E14:F14"/>
    <mergeCell ref="A15:D15"/>
    <mergeCell ref="E15:F15"/>
    <mergeCell ref="A16:D16"/>
    <mergeCell ref="E16:F16"/>
    <mergeCell ref="A18:G18"/>
    <mergeCell ref="A19:B19"/>
    <mergeCell ref="A25:D25"/>
    <mergeCell ref="E25:F25"/>
    <mergeCell ref="A26:D26"/>
    <mergeCell ref="E26:F26"/>
    <mergeCell ref="A27:D27"/>
    <mergeCell ref="E27:F27"/>
    <mergeCell ref="A28:D28"/>
    <mergeCell ref="E28:F28"/>
    <mergeCell ref="A29:D29"/>
    <mergeCell ref="E29:F29"/>
    <mergeCell ref="A31:G31"/>
    <mergeCell ref="A32:B32"/>
    <mergeCell ref="A34:D34"/>
    <mergeCell ref="E34:F34"/>
    <mergeCell ref="A35:D35"/>
    <mergeCell ref="E35:F35"/>
    <mergeCell ref="A36:D36"/>
    <mergeCell ref="E36:F36"/>
    <mergeCell ref="A37:D37"/>
    <mergeCell ref="E37:F37"/>
    <mergeCell ref="A38:D38"/>
    <mergeCell ref="E38:F38"/>
    <mergeCell ref="A40:G40"/>
    <mergeCell ref="A41:C41"/>
    <mergeCell ref="D41:E41"/>
    <mergeCell ref="F41:G41"/>
    <mergeCell ref="B42:C42"/>
    <mergeCell ref="D42:E42"/>
    <mergeCell ref="F42:G42"/>
    <mergeCell ref="B43:C43"/>
    <mergeCell ref="D43:E43"/>
    <mergeCell ref="F43:G43"/>
    <mergeCell ref="A46:C46"/>
    <mergeCell ref="D46:E46"/>
    <mergeCell ref="F46:G46"/>
    <mergeCell ref="B44:C44"/>
    <mergeCell ref="D44:E44"/>
    <mergeCell ref="F44:G44"/>
    <mergeCell ref="B45:C45"/>
    <mergeCell ref="D45:E45"/>
    <mergeCell ref="F45:G45"/>
  </mergeCells>
  <conditionalFormatting sqref="D13">
    <cfRule type="expression" dxfId="1" priority="1">
      <formula>$C13=0</formula>
    </cfRule>
  </conditionalFormatting>
  <conditionalFormatting sqref="D15">
    <cfRule type="expression" dxfId="0" priority="2">
      <formula>$C15=0</formula>
    </cfRule>
  </conditionalFormatting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INTERVENTORIA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2026-06-10T14:41:18Z</dcterms:created>
  <dcterms:modified xsi:type="dcterms:W3CDTF">2026-07-08T01:53:15Z</dcterms:modified>
</cp:coreProperties>
</file>