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uario\Documents\Secretaria de Deportes\Mantenimiento del acuático\Para radicar\Revisión 1\"/>
    </mc:Choice>
  </mc:AlternateContent>
  <xr:revisionPtr revIDLastSave="0" documentId="13_ncr:1_{83AFEE63-4201-4F6C-B9CC-F0A0856D8536}" xr6:coauthVersionLast="47" xr6:coauthVersionMax="47" xr10:uidLastSave="{00000000-0000-0000-0000-000000000000}"/>
  <bookViews>
    <workbookView xWindow="-110" yWindow="-110" windowWidth="19420" windowHeight="1150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 i="1" l="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 i="1"/>
  <c r="G4" i="1"/>
  <c r="G5" i="1"/>
  <c r="M5" i="1" s="1"/>
  <c r="G6" i="1"/>
  <c r="G7" i="1"/>
  <c r="M7" i="1" s="1"/>
  <c r="G8" i="1"/>
  <c r="G9" i="1"/>
  <c r="M9" i="1" s="1"/>
  <c r="G10" i="1"/>
  <c r="G11" i="1"/>
  <c r="M11" i="1" s="1"/>
  <c r="G12" i="1"/>
  <c r="G13" i="1"/>
  <c r="G14" i="1"/>
  <c r="M14" i="1" s="1"/>
  <c r="G15" i="1"/>
  <c r="M15" i="1" s="1"/>
  <c r="G16" i="1"/>
  <c r="M16" i="1" s="1"/>
  <c r="G17" i="1"/>
  <c r="M17" i="1" s="1"/>
  <c r="G18" i="1"/>
  <c r="M18" i="1" s="1"/>
  <c r="G19" i="1"/>
  <c r="M19" i="1" s="1"/>
  <c r="G20" i="1"/>
  <c r="M20" i="1" s="1"/>
  <c r="G21" i="1"/>
  <c r="M21" i="1" s="1"/>
  <c r="G22" i="1"/>
  <c r="M22" i="1" s="1"/>
  <c r="G23" i="1"/>
  <c r="M23" i="1" s="1"/>
  <c r="G24" i="1"/>
  <c r="M24" i="1" s="1"/>
  <c r="G25" i="1"/>
  <c r="G26" i="1"/>
  <c r="M26" i="1" s="1"/>
  <c r="G27" i="1"/>
  <c r="M27" i="1" s="1"/>
  <c r="G28" i="1"/>
  <c r="G29" i="1"/>
  <c r="M29" i="1" s="1"/>
  <c r="G30" i="1"/>
  <c r="G31" i="1"/>
  <c r="G32" i="1"/>
  <c r="G33" i="1"/>
  <c r="M33" i="1" s="1"/>
  <c r="G34" i="1"/>
  <c r="M34" i="1" s="1"/>
  <c r="G35" i="1"/>
  <c r="M35" i="1" s="1"/>
  <c r="G36" i="1"/>
  <c r="M36" i="1" s="1"/>
  <c r="G37" i="1"/>
  <c r="M37" i="1" s="1"/>
  <c r="G38" i="1"/>
  <c r="M38" i="1" s="1"/>
  <c r="G3" i="1"/>
  <c r="M32" i="1" l="1"/>
  <c r="M8" i="1"/>
  <c r="F39" i="1"/>
  <c r="M4" i="1"/>
  <c r="M3" i="1"/>
  <c r="M31" i="1"/>
  <c r="M30" i="1"/>
  <c r="M6" i="1"/>
  <c r="M13" i="1"/>
  <c r="M12" i="1"/>
  <c r="M10" i="1"/>
  <c r="M28" i="1"/>
  <c r="M25" i="1"/>
  <c r="J39" i="1"/>
  <c r="H3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tc={DA4DDA14-66C4-004A-81AB-5A61A8E26173}</author>
    <author>tc={BCBBC112-DDC3-964D-A148-6B0F7FEB084E}</author>
    <author>tc={E8408012-7AAB-7D46-9090-C396CA57704A}</author>
    <author>tc={27C90F35-ADA2-D443-8FEF-66FC7D4CBBA0}</author>
    <author>tc={0A3D9EFC-8523-C84B-A9C0-1001401B634F}</author>
  </authors>
  <commentList>
    <comment ref="E1" authorId="0" shapeId="0" xr:uid="{DA4DDA14-66C4-004A-81AB-5A61A8E2617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tener en cuenta que las cotizaciones hay que cambiarlas y/o actualizarlas</t>
        </r>
      </text>
    </comment>
    <comment ref="F2" authorId="1" shapeId="0" xr:uid="{BCBBC112-DDC3-964D-A148-6B0F7FEB084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esta corización es del 26 de julio, hoy estamos a 23 y no tiene fecha de caducidad o tiempo de validez de la oferta</t>
        </r>
      </text>
    </comment>
    <comment ref="H2" authorId="2" shapeId="0" xr:uid="{E8408012-7AAB-7D46-9090-C396CA57704A}">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esta cotización tiene 30 días de vigencia pero no tiene fecha de expedición</t>
        </r>
      </text>
    </comment>
    <comment ref="J2" authorId="3" shapeId="0" xr:uid="{27C90F35-ADA2-D443-8FEF-66FC7D4CBBA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esta cotización es del 25 de junio y tiene vigencia de un mes, se vencería en el proceso de revisión, devolución, ajustes, etc del proceso</t>
        </r>
      </text>
    </comment>
    <comment ref="L39" authorId="4" shapeId="0" xr:uid="{0A3D9EFC-8523-C84B-A9C0-1001401B634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este no es el valor promedio de las cotizaciones</t>
        </r>
      </text>
    </comment>
  </commentList>
</comments>
</file>

<file path=xl/sharedStrings.xml><?xml version="1.0" encoding="utf-8"?>
<sst xmlns="http://schemas.openxmlformats.org/spreadsheetml/2006/main" count="106" uniqueCount="81">
  <si>
    <t>ITEM</t>
  </si>
  <si>
    <t xml:space="preserve">ELEMENTO </t>
  </si>
  <si>
    <t xml:space="preserve">DESCRIPCION </t>
  </si>
  <si>
    <t xml:space="preserve">CANTIDAD </t>
  </si>
  <si>
    <t xml:space="preserve">
CALENTADOR DE ALTO RENDIMIENTO CON 400000 BTU / h, CON INTERCAMBIADOR DE CALOR EN TITANIO – PISCINA CALENTAMIENTO
</t>
  </si>
  <si>
    <t>Mantenimiento preventivo y correctivo integral del calentador, incluyendo desarme, inspección técnica, limpieza general del equipo, remoción de depósitos de hollín y residuos de combustión, limpieza y verificación de sensores, drenaje y limpieza interna de la cápsula o cámara de almacenamiento, detección y reparación de fugas en el serpentín mediante soldadura fuerte en cobre, calibración y ajuste de la electroválvula, sustitución del empaque de la cámara de combustión, verificación de conexiones y componentes mecánicos, eléctricos y de control, así como pruebas de funcionamiento, estanqueidad y seguridad operativa.</t>
  </si>
  <si>
    <t>CALENTADOR DE ALTO RENDIMIENTO CON 400000 BTU / h, CON INTERCAMBIADOR DE CALOR EN TITANIO – PISCINA CALENTAMIENTO</t>
  </si>
  <si>
    <t>Suministro e instalación del Kit de Tarjeta Electrónica de Control Pentair 461105Z, con verificación de conexiones, configuración, validación de parámetros operativos y pruebas de puesta en marcha para garantizar el correcto desempeño, la eficiencia y la confiabilidad del sistema de calefacción.</t>
  </si>
  <si>
    <t>2</t>
  </si>
  <si>
    <t xml:space="preserve">
CALENTADOR DE ALTO RENDIMIENTO CON 200000 BTU / h, CON INTERCAMBIADOR DE CALOR EN TITANIO – PISCINA NIÑOS
</t>
  </si>
  <si>
    <t>Mantenimiento preventivo y correctivo integral del sistema, que comprende inspección técnica, limpieza general y descontaminación de componentes, remoción de hollín y residuos de combustión, limpieza y verificación de sensores, detección y reparación de múltiples fugas en el serpentín mediante soldadura fuerte en cobre, ajuste y comprobación operativa de todos los componentes mecánicos, eléctricos y de control, drenaje y limpieza interna de la cápsula o cámara de almacenamiento, calibración de la electroválvula, sustitución del empaque de la cámara de combustión y ejecución de pruebas funcionales para verificar la seguridad, eficiencia y correcto desempeño del equipo.</t>
  </si>
  <si>
    <t xml:space="preserve">
CALENTADOR DE ALTO RENDIMIENTO CON 800000 BTU / h, CON INTERCAMBIADOR DE CALOR EN TITANIO – PISCINA SEMIOLIMPICA
</t>
  </si>
  <si>
    <t>Mantenimiento preventivo general del equipo, que incluye limpieza técnica de sensores y remoción de hollín y residuos de combustión, inspección, ajuste y verificación operativa de todos los componentes mecánicos, eléctricos y de control, calibración de la electroválvula y realización de pruebas funcionales para garantizar el correcto funcionamiento, la eficiencia y la seguridad operativa del sistema.</t>
  </si>
  <si>
    <t>1</t>
  </si>
  <si>
    <t>CALENTADOR DE ALTO RENDIMIENTO CON 800000 BTU / h, CON INTERCAMBIADOR DE CALOR EN TITANIO – PISCINA SEMIOLIMPICA</t>
  </si>
  <si>
    <t>Reconstrucción integral del serpentín de intercambio térmico debido al deterioro y desgaste de la tubería original, incluyendo desmontaje, sustitución de secciones afectadas, fabricación y conformación de nuevos tramos en tubería de cobre, ejecución de uniones mediante soldadura fuerte, pruebas de estanqueidad, verificación de integridad estructural y validación de parámetros operativos para garantizar la eficiencia y confiabilidad del sistema.</t>
  </si>
  <si>
    <t>Suministro e instalación de sensor de detección de llama y conjunto de encendido piloto, incluyendo desmontaje de componentes existentes, verificación de conexiones, ajuste de parámetros de operación, pruebas de encendido, validación de señal de detección de llama y comprobación del correcto funcionamiento del sistema de combustión y seguridad del equipo.</t>
  </si>
  <si>
    <t>MOTOBOMBAS DE SUCCION – PISCINA SEMIOLIMPICA.10HP</t>
  </si>
  <si>
    <t>Mantenimiento integral del conjunto de bombeo, incluyendo desarme, inspección técnica y limpieza general, reemplazo del embobinado del motor eléctrico, revisión y verificación del sistema eléctrico interno, ajuste y comprobación de funcionamiento de todos los componentes mecánicos y eléctricos, sustitución de rodamientos, empaques y sello mecánico, cambio de buje, impulsor y voluta, alineación y ensamble del conjunto, pruebas operativas de funcionamiento y aplicación de recubrimiento de protección anticorrosiva con acabado en pintura color azul.</t>
  </si>
  <si>
    <t xml:space="preserve">
MOTOBOMBAS DE SUCCION – PISCINA DE CALENTAMIENTO 5HP
</t>
  </si>
  <si>
    <t>MOTOBOMBAS DE SUCCION – PISCINA DE NIÑOS. 1HP</t>
  </si>
  <si>
    <t>Mantenimiento integral del conjunto motobomba, incluyendo desarme, inspección técnica y limpieza general, reconstrucción del motor mediante reemplazo del embobinado, revisión y diagnóstico del sistema eléctrico interno, ajuste y verificación operativa de todos los componentes mecánicos y eléctricos, sustitución de rodamientos, empaques y sello mecánico, ensamble y alineación del conjunto, pruebas de funcionamiento y aplicación de recubrimiento protector con acabado en pintura industrial color azul, garantizando la confiabilidad y desempeño operativo del equipo.</t>
  </si>
  <si>
    <t>Mantenimiento preventivo integral del equipo, incluyendo desarme, inspección técnica y limpieza general de todos los componentes, revisión y diagnóstico del sistema eléctrico interno, ajuste y verificación operativa de elementos mecánicos y eléctricos, limpieza y remoción de residuos acumulados en la caja de drenaje, acondicionamiento de conductos de evacuación y ejecución de pruebas funcionales para garantizar el correcto desempeño, la eficiencia y la confiabilidad operativa del sistema.</t>
  </si>
  <si>
    <t>MOTOBOMBAS DE SUCCION SISTEMA NEUMATICO-MANTENIMIENTO PREVENTIVO 3HP</t>
  </si>
  <si>
    <t>CALENTADOR DE ACUMULACION</t>
  </si>
  <si>
    <t>Mantenimiento preventivo integral del equipo, incluyendo inspección técnica, limpieza general y descontaminación de componentes, ajuste y verificación operativa de todos los sistemas mecánicos, eléctricos y de control, drenaje y limpieza interna de la cámara de combustión, remoción de residuos y depósitos generados por el proceso de operación, así como la ejecución de pruebas funcionales para garantizar la eficiencia, seguridad y confiabilidad del sistema.</t>
  </si>
  <si>
    <t>FILTRO PISCINA SEMIOLIMPICA</t>
  </si>
  <si>
    <t>Suministro e instalación de medio filtrante (arena sílica) para filtro, incluyendo retiro y disposición del material existente, limpieza interna del tanque, reposición de la carga filtrante de acuerdo con las especificaciones del fabricante y sustitución de los empaques de la tapa del filtro. Incluye ensamble, verificación de hermeticidad y pruebas de funcionamiento para garantizar el correcto desempeño del sistema de filtración.</t>
  </si>
  <si>
    <t>FILTRO PISCINA CALENTAMIENTO</t>
  </si>
  <si>
    <t>FILTRO PISCINA NIÑOS</t>
  </si>
  <si>
    <t>Suministro e instalación de medio filtrante (arena sílica) para sistema de filtración, incluyendo retiro y disposición del material existente, limpieza interna del filtro, carga del nuevo medio filtrante conforme a las especificaciones del fabricante, verificación de componentes internos y pruebas de funcionamiento para garantizar la eficiencia y correcto desempeño del proceso de filtración.</t>
  </si>
  <si>
    <t xml:space="preserve">
MANTENIMIENTO BOMBAS DEL CLORINADOR PISCINA SEMIOLIMPICA
</t>
  </si>
  <si>
    <t>Mantenimiento preventivo del equipo, incluyendo limpieza técnica de componentes, lubricación y engrase de rodamientos, sustitución de mangueras y acoples deteriorados, inspección de conexiones, ajuste de elementos mecánicos y verificación operativa del sistema. Incluye pruebas de funcionamiento para garantizar la confiabilidad, seguridad y correcto desempeño del equipo.</t>
  </si>
  <si>
    <t>MANTENIMIENTO BOMBAS DEL CLORINADOR PISCINA DE CALENTAMIENTO</t>
  </si>
  <si>
    <t>PRUEBA AGUA PISCINA</t>
  </si>
  <si>
    <t>Realización de análisis físico-químico y microbiológico de agua en tres (3) piscinas, incluyendo toma de muestras, evaluación de parámetros fisicoquímicos conforme a la normativa aplicable, análisis microbiológico en laboratorio acreditado, emisión de resultados, interpretación técnica de los datos obtenidos y presentación de informe con recomendaciones para el control y optimización de la calidad del agua.</t>
  </si>
  <si>
    <t>FILTRO PISCINA COMPLEMENTARIA</t>
  </si>
  <si>
    <t>Suministro e instalación de acople de entrada para filtro en línea de presión en tubería PVC de 3", incluyendo reemplazo de tres (3) bridas de 3"cambiando 4 mts de tuberia, desmontaje de elementos existentes, preparación y adecuación de conexiones, ensamble mecánico, verificación de alineación, pruebas de hermeticidad y puesta en servicio para garantizar la integridad y correcto funcionamiento del sistema hidráulico.</t>
  </si>
  <si>
    <t>Reparación de tapa de filtro mediante proceso de soldadura especializada por fisura en el sistema de anclaje, incluyendo inspección del área afectada, preparación de superficies, recuperación estructural del punto de fijación, refuerzo de la zona intervenida, verificación de integridad mecánica y pruebas de hermeticidad y funcionamiento para garantizar la seguridad y confiabilidad operativa del equipo.</t>
  </si>
  <si>
    <t>PISCINA SEMIOLIMPICA</t>
  </si>
  <si>
    <t>Mantenimiento correctivo del sistema de trampa de cabello, incluyendo sustitución de la tornillería de fijación, rectificación y recuperación de roscas en la trampa de cabello, reemplazo de canastillas de retención de sólidos, ajuste de componentes, verificación de ensamble y pruebas de funcionamiento para garantizar la integridad mecánica y el correcto desempeño del sistema hidráulico.</t>
  </si>
  <si>
    <t>MOTOBOMBAS DE SUCCION SISTEMA NEUMATICO-MANTENIMIENTO PREVENTIVO</t>
  </si>
  <si>
    <t>Suministro e instalación de acople de ingreso en la línea de tubería hacia la bomba de 2", incluyendo desmontaje del componente existente, adecuación y alineación de conexiones, ensamble mecánico, verificación de hermeticidad y pruebas de funcionamiento para garantizar la integridad y correcto desempeño del sistema hidráulico.</t>
  </si>
  <si>
    <t>Mantenimiento correctivo de la trampa de cabello, incluyendo sustitución de la tornillería de fijación, rectificación y recuperación de roscas deterioradas, reemplazo de canastillas de retención de sólidos, ajuste y acondicionamiento de componentes, verificación de hermeticidad y pruebas de funcionamiento para garantizar la integridad mecánica y el correcto desempeño del sistema de succión y filtración.</t>
  </si>
  <si>
    <t>CALIBRACION PRESION REGULADORES LINEA DE GAS NATURAL</t>
  </si>
  <si>
    <t>Mantenimiento preventivo de la red de gas natural, incluyendo inspección y detección de fugas en tuberías, conexiones y accesorios, limpieza y calibración de reguladores de presión, verificación de parámetros de operación, ajuste de componentes, pruebas de hermeticidad y seguridad, así como preparación y aplicación de recubrimiento protector con acabado en pintura de identificación color amarillo sobre la línea de gas, conforme a las prácticas de señalización industrial.</t>
  </si>
  <si>
    <t>SILLA ASCENSOR DISCAPACIDAD</t>
  </si>
  <si>
    <t>Mantenimiento preventivo del conjunto mecánico, incluyendo limpieza técnica del eje, remoción de residuos e incrustaciones, lubricación y engrase de elementos móviles y puntos de apoyo, verificación de desgaste, ajuste de componentes y comprobación de funcionamiento para garantizar la correcta operación y prolongar la vida útil del equipo.</t>
  </si>
  <si>
    <t>Suministro e instalación de comando hidráulico y mangueras hidráulicas, incluyendo desmontaje de componentes existentes, adecuación de conexiones, montaje y ajuste del sistema, verificación de estanqueidad, pruebas de presión y comprobación operativa para garantizar el correcto funcionamiento, la seguridad y la confiabilidad del circuito hidráulico.</t>
  </si>
  <si>
    <t>LUCES FONDO PISCINA</t>
  </si>
  <si>
    <t>Diagnóstico y revisión integral del sistema eléctrico, identificación y corrección de fallas en circuitos, conexiones y dispositivos asociados, verificación de parámetros eléctricos, pruebas de funcionamiento y puesta en servicio para garantizar la correcta operación, seguridad y confiabilidad del sistema de iluminación.</t>
  </si>
  <si>
    <t>Suministro e instalación de luminaria LED sumergible para piscina, temperatura de color 6000 K, grado de protección IP68, montaje tipo sobreponer, potencia de 12 W / 24 W y alimentación de 12 V, incluyendo desmontaje de la unidad existente, verificación de conexiones eléctricas, ajuste y fijación del conjunto, pruebas de aislamiento y funcionamiento, así como puesta en servicio para garantizar la correcta iluminación y seguridad operativa del sistema.</t>
  </si>
  <si>
    <t>13</t>
  </si>
  <si>
    <t xml:space="preserve">DISPOSICION FINAL DE RESIDUOS DEL FILTRO </t>
  </si>
  <si>
    <t>Gestión y disposición final de residuos provenientes del sistema de filtración, incluyendo recolección, cargue, transporte y disposición adecuada de la arena filtrante retirada, conforme a las prácticas ambientales aplicables y a los procedimientos establecidos para el manejo de residuos no peligrosos.</t>
  </si>
  <si>
    <t>TANQUES DE AGUA POTABLE</t>
  </si>
  <si>
    <t>Sustitución de 6 mts de tubería de 3" afectada por corrosión, incluyendo desmontaje y retiro de los tramos deteriorados, suministro e instalación de nueva tubería y accesorios( codos-uniones-valvulas de pie), adecuación de conexiones, alineación del sistema, pruebas de hermeticidad y verificación operativa para garantizar la integridad estructural, la confiabilidad y el correcto funcionamiento de la red hidráulica.</t>
  </si>
  <si>
    <t>TAPAS DE TANQUES AGUA POTABLE</t>
  </si>
  <si>
    <t>Suministro e instalación de tapas, bisagras y soportes para tanques, en reemplazo de componentes afectados por daño mecánico y deterioro, incluyendo desmontaje de los elementos existentes, adecuación de puntos de fijación, montaje y ajuste de los nuevos componentes, verificación de alineación, funcionalidad y condiciones de seguridad para garantizar la correcta operación y protección de los tanques.</t>
  </si>
  <si>
    <t>3</t>
  </si>
  <si>
    <t>ASCENSOR</t>
  </si>
  <si>
    <t>Suministro e instalación de flautas colectoras de 4" para filtro, incluyendo desmontaje de los elementos existentes, inspección interna del sistema de filtración, reemplazo de componentes deteriorados, montaje y ajuste de las nuevas flautas, verificación de integridad estructural, pruebas de funcionamiento y puesta en servicio para garantizar la correcta distribución y recolección del flujo dentro del filtro.</t>
  </si>
  <si>
    <t>PISCINA COMPLEMENTARIA</t>
  </si>
  <si>
    <t>Suministro e instalación de flautas colectoras de 3" para filtro, incluyendo desmontaje de los elementos existentes, inspección interna del sistema de filtración, reemplazo de componentes deteriorados, montaje y ajuste de las nuevas flautas, verificación de integridad estructural, pruebas de funcionamiento y puesta en servicio para garantizar la correcta distribución y recolección del flujo dentro del filtro.</t>
  </si>
  <si>
    <t>Suministro e instalación de aislamiento térmico mediante losa aislante para calentador, incluyendo retiro del material deteriorado, preparación de superficies, adecuación y montaje del nuevo aislamiento, ajuste de elementos de fijación y verificación de las condiciones de operación, con el fin de optimizar la eficiencia térmica, reducir pérdidas de calor y garantizar la protección de los componentes del equipo.</t>
  </si>
  <si>
    <t>4</t>
  </si>
  <si>
    <t>Preparación de superficies y aplicación de recubrimiento de alta temperatura color plomo en la caldera, incluyendo limpieza, remoción de óxido y residuos, tratamiento de superficies, aplicación de pintura resistente a altas temperaturas en componentes internos y externos, y verificación del acabado final para garantizar protección contra la corrosión, resistencia térmica y conservación de la integridad del equipo.</t>
  </si>
  <si>
    <t>Mantenimiento general, reemplazar embobinado, ajustes y verificación de funcionamiento de cada uno de los componentes. Revisión eléctrico interno de sus partes, incluye cambio de rodamientos, empaques y sellos mecánicos."cambio de buje-impulsor-venta viola" y pintura en color azul.</t>
  </si>
  <si>
    <t>VALOR ÚNICO CON IVA</t>
  </si>
  <si>
    <t>VALOR TOTAL CON IVA INC</t>
  </si>
  <si>
    <t>VALOR ÚNICO IVA INC</t>
  </si>
  <si>
    <t xml:space="preserve">VALOR UNITARIO PROMEDIO </t>
  </si>
  <si>
    <t>VALOR TOTAL PROMEDIO</t>
  </si>
  <si>
    <t>COTIZACIÓN 1 HOLDING DALSAR S.A.S.</t>
  </si>
  <si>
    <t>COTIZACIÓN 2 EXPERTOS INGENIEROS S.A.S.</t>
  </si>
  <si>
    <t xml:space="preserve">COTIZACIÓN 1 GENERAL LOGISTICS SUPPORT S.A.S. </t>
  </si>
  <si>
    <t>VALOR TOTAL</t>
  </si>
  <si>
    <t>Mantenimiento preventivo integral del equipo, incluyendo limpieza general de componentes, inspección, diagnóstico y corrección de comandos electrónicos, ajuste y calibración de sistemas de control, lubricación y engrase de rodamientos, revisión de la línea de cableado y conexiones eléctricas, verificación de parámetros operativos y comprobación funcional de todos los componentes mecánicos, eléctricos y electrónicos, garantizando la confiabilidad,
seguridad y correcto desempeño del sistema.</t>
  </si>
  <si>
    <t>MOTOBOMBAS SUMERGIBLES</t>
  </si>
  <si>
    <t>Mantenimiento integral del conjunto motobomba, incluyendo desarme, inspección técnica y limpieza general, reconstrucción del motor mediante reemplazo del embobinado, revisión y diagnóstico del sistema eléctrico interno, ajuste y verificación operativa de todos los componentes mecánicos y eléctricos, sustitución de rodamientos y sellos mecánicos, calibración y comprobación funcional del presostato, ensamble y alineación del conjunto, ejecución de pruebas de funcionamiento y aplicación de recubrimiento protector con acabado en pintura industrial color rojo, garantizando la confiabilidad, eficiencia y seguridad operativa del equipo.</t>
  </si>
  <si>
    <t>VALORES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</si>
</sst>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Calibri"/>
      <family val="2"/>
      <scheme val="minor"/>
    </font>
    <font>
      <sz val="11"/>
      <color theme="1"/>
      <name val="Calibri"/>
      <family val="2"/>
      <scheme val="minor"/>
    </font>
    <font>
      <b/>
      <sz val="11"/>
      <name val="Arial Narrow"/>
      <family val="2"/>
    </font>
    <font>
      <sz val="11"/>
      <color theme="1"/>
      <name val="Arial Narrow"/>
      <family val="2"/>
    </font>
    <font>
      <sz val="11"/>
      <color rgb="FF000000"/>
      <name val="Arial Narrow"/>
      <family val="2"/>
    </font>
    <font>
      <sz val="12"/>
      <color theme="1"/>
      <name val="Calibri"/>
      <family val="2"/>
      <scheme val="minor"/>
    </font>
    <font>
      <b/>
      <sz val="12"/>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92D05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3" fillId="0" borderId="6" xfId="0" applyFont="1" applyBorder="1" applyAlignment="1">
      <alignment horizontal="center" vertical="center"/>
    </xf>
    <xf numFmtId="0" fontId="3" fillId="0" borderId="14" xfId="0" applyFont="1" applyBorder="1" applyAlignment="1">
      <alignment horizontal="center" vertical="center"/>
    </xf>
    <xf numFmtId="0" fontId="4" fillId="0" borderId="15" xfId="0" applyFont="1" applyBorder="1" applyAlignment="1">
      <alignment horizontal="center" vertical="center" wrapText="1"/>
    </xf>
    <xf numFmtId="0" fontId="2" fillId="3" borderId="2" xfId="0" applyFont="1" applyFill="1" applyBorder="1" applyAlignment="1">
      <alignment horizontal="center" vertical="center"/>
    </xf>
    <xf numFmtId="0" fontId="2" fillId="3" borderId="16" xfId="0" applyFont="1" applyFill="1" applyBorder="1" applyAlignment="1">
      <alignment horizontal="center" vertical="center"/>
    </xf>
    <xf numFmtId="49" fontId="2" fillId="3" borderId="5" xfId="0" applyNumberFormat="1" applyFont="1" applyFill="1" applyBorder="1" applyAlignment="1">
      <alignment horizontal="center" vertical="center"/>
    </xf>
    <xf numFmtId="49" fontId="3" fillId="0" borderId="9" xfId="0" applyNumberFormat="1" applyFont="1" applyBorder="1" applyAlignment="1">
      <alignment horizontal="center" vertical="center"/>
    </xf>
    <xf numFmtId="49" fontId="3" fillId="2" borderId="9" xfId="0" applyNumberFormat="1" applyFont="1" applyFill="1" applyBorder="1" applyAlignment="1">
      <alignment horizontal="center" vertical="center"/>
    </xf>
    <xf numFmtId="49" fontId="3" fillId="2" borderId="9"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49" fontId="3" fillId="0" borderId="9" xfId="0" applyNumberFormat="1" applyFont="1" applyBorder="1" applyAlignment="1">
      <alignment horizontal="center" vertical="center" wrapText="1"/>
    </xf>
    <xf numFmtId="49" fontId="3" fillId="0" borderId="17" xfId="0" applyNumberFormat="1" applyFont="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44" fontId="5" fillId="0" borderId="6" xfId="1" applyFont="1" applyBorder="1" applyAlignment="1">
      <alignment horizontal="center" vertical="center"/>
    </xf>
    <xf numFmtId="44" fontId="5" fillId="0" borderId="7" xfId="1" applyFont="1" applyBorder="1" applyAlignment="1">
      <alignment horizontal="center" vertical="center"/>
    </xf>
    <xf numFmtId="44" fontId="5" fillId="0" borderId="8" xfId="1" applyFont="1" applyBorder="1" applyAlignment="1">
      <alignment horizontal="center" vertical="center"/>
    </xf>
    <xf numFmtId="44" fontId="5" fillId="0" borderId="9" xfId="1" applyFont="1" applyBorder="1" applyAlignment="1">
      <alignment horizontal="center" vertical="center"/>
    </xf>
    <xf numFmtId="44" fontId="5" fillId="0" borderId="8" xfId="0" applyNumberFormat="1" applyFont="1" applyBorder="1" applyAlignment="1">
      <alignment horizontal="center" vertical="center"/>
    </xf>
    <xf numFmtId="44" fontId="5" fillId="0" borderId="7" xfId="0" applyNumberFormat="1" applyFont="1" applyBorder="1" applyAlignment="1">
      <alignment horizontal="center" vertical="center"/>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3" xfId="0" applyFont="1" applyFill="1" applyBorder="1" applyAlignment="1">
      <alignment horizontal="center" vertical="center" wrapText="1"/>
    </xf>
    <xf numFmtId="44" fontId="5" fillId="0" borderId="21" xfId="1" applyFont="1" applyBorder="1" applyAlignment="1">
      <alignment horizontal="center" vertical="center"/>
    </xf>
    <xf numFmtId="44" fontId="5" fillId="0" borderId="22" xfId="1" applyFont="1" applyBorder="1" applyAlignment="1">
      <alignment horizontal="center" vertical="center"/>
    </xf>
    <xf numFmtId="44" fontId="5" fillId="0" borderId="23" xfId="1" applyFont="1" applyBorder="1" applyAlignment="1">
      <alignment horizontal="center" vertical="center"/>
    </xf>
    <xf numFmtId="44" fontId="5" fillId="0" borderId="18" xfId="1" applyFont="1" applyBorder="1" applyAlignment="1">
      <alignment horizontal="center" vertical="center"/>
    </xf>
    <xf numFmtId="44" fontId="5" fillId="0" borderId="20" xfId="1" applyFont="1" applyBorder="1" applyAlignment="1">
      <alignment horizontal="center" vertical="center"/>
    </xf>
    <xf numFmtId="44" fontId="5" fillId="7" borderId="18" xfId="1" applyFont="1" applyFill="1" applyBorder="1" applyAlignment="1">
      <alignment horizontal="center" vertical="center"/>
    </xf>
    <xf numFmtId="44" fontId="5" fillId="7" borderId="20" xfId="1" applyFont="1" applyFill="1" applyBorder="1" applyAlignment="1">
      <alignment horizontal="center" vertical="center"/>
    </xf>
    <xf numFmtId="44" fontId="5" fillId="0" borderId="0" xfId="1" applyFont="1"/>
    <xf numFmtId="0" fontId="5" fillId="0" borderId="0" xfId="0" applyFont="1"/>
    <xf numFmtId="0" fontId="0" fillId="0" borderId="0" xfId="0" applyFont="1" applyAlignment="1">
      <alignment horizontal="center" vertical="center"/>
    </xf>
    <xf numFmtId="0" fontId="6" fillId="8" borderId="18" xfId="0" applyFont="1" applyFill="1" applyBorder="1" applyAlignment="1">
      <alignment horizontal="center" vertical="center"/>
    </xf>
    <xf numFmtId="0" fontId="6" fillId="8" borderId="20"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anitza Marinovich" id="{E537A59F-45AE-0448-A5A1-5653EBF0790D}" userId="35fdae16838ed85b"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 dT="2026-07-23T13:29:26.75" personId="{E537A59F-45AE-0448-A5A1-5653EBF0790D}" id="{DA4DDA14-66C4-004A-81AB-5A61A8E26173}">
    <text>tener en cuenta que las cotizaciones hay que cambiarlas y/o actualizarlas</text>
  </threadedComment>
  <threadedComment ref="F2" dT="2026-07-23T13:31:59.98" personId="{E537A59F-45AE-0448-A5A1-5653EBF0790D}" id="{BCBBC112-DDC3-964D-A148-6B0F7FEB084E}">
    <text>esta corización es del 26 de julio, hoy estamos a 23 y no tiene fecha de caducidad o tiempo de validez de la oferta</text>
  </threadedComment>
  <threadedComment ref="H2" dT="2026-07-23T13:30:31.17" personId="{E537A59F-45AE-0448-A5A1-5653EBF0790D}" id="{E8408012-7AAB-7D46-9090-C396CA57704A}">
    <text>esta cotización tiene 30 días de vigencia pero no tiene fecha de expedición</text>
  </threadedComment>
  <threadedComment ref="J2" dT="2026-07-23T13:34:57.67" personId="{E537A59F-45AE-0448-A5A1-5653EBF0790D}" id="{27C90F35-ADA2-D443-8FEF-66FC7D4CBBA0}">
    <text>esta cotización es del 25 de junio y tiene vigencia de un mes, se vencería en el proceso de revisión, devolución, ajustes, etc del proceso</text>
  </threadedComment>
  <threadedComment ref="L39" dT="2026-07-23T13:35:26.41" personId="{E537A59F-45AE-0448-A5A1-5653EBF0790D}" id="{0A3D9EFC-8523-C84B-A9C0-1001401B634F}">
    <text>este no es el valor promedio de las cotizaciones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9"/>
  <sheetViews>
    <sheetView tabSelected="1" topLeftCell="A36" zoomScale="70" zoomScaleNormal="70" workbookViewId="0">
      <selection activeCell="N39" sqref="N39"/>
    </sheetView>
  </sheetViews>
  <sheetFormatPr baseColWidth="10" defaultColWidth="8.6328125" defaultRowHeight="15.5" x14ac:dyDescent="0.35"/>
  <cols>
    <col min="2" max="2" width="6.453125" style="6" customWidth="1"/>
    <col min="3" max="3" width="20.54296875" style="47" customWidth="1"/>
    <col min="4" max="4" width="38.453125" style="6" customWidth="1"/>
    <col min="5" max="5" width="9.81640625" style="5" customWidth="1"/>
    <col min="6" max="6" width="17.26953125" style="45" customWidth="1"/>
    <col min="7" max="7" width="18.26953125" style="45" customWidth="1"/>
    <col min="8" max="8" width="17.453125" style="45" customWidth="1"/>
    <col min="9" max="9" width="18.453125" style="45" customWidth="1"/>
    <col min="10" max="10" width="18.90625" style="45" customWidth="1"/>
    <col min="11" max="11" width="18.54296875" style="45" customWidth="1"/>
    <col min="12" max="12" width="19" style="46" customWidth="1"/>
    <col min="13" max="13" width="18.453125" style="46" customWidth="1"/>
  </cols>
  <sheetData>
    <row r="1" spans="2:13" ht="33.5" customHeight="1" thickBot="1" x14ac:dyDescent="0.4">
      <c r="F1" s="28" t="s">
        <v>73</v>
      </c>
      <c r="G1" s="29"/>
      <c r="H1" s="30" t="s">
        <v>74</v>
      </c>
      <c r="I1" s="31"/>
      <c r="J1" s="28" t="s">
        <v>75</v>
      </c>
      <c r="K1" s="29"/>
      <c r="L1" s="48" t="s">
        <v>80</v>
      </c>
      <c r="M1" s="49"/>
    </row>
    <row r="2" spans="2:13" ht="31" x14ac:dyDescent="0.35">
      <c r="B2" s="10" t="s">
        <v>0</v>
      </c>
      <c r="C2" s="11" t="s">
        <v>1</v>
      </c>
      <c r="D2" s="11" t="s">
        <v>2</v>
      </c>
      <c r="E2" s="12" t="s">
        <v>3</v>
      </c>
      <c r="F2" s="32" t="s">
        <v>68</v>
      </c>
      <c r="G2" s="33" t="s">
        <v>69</v>
      </c>
      <c r="H2" s="34" t="s">
        <v>70</v>
      </c>
      <c r="I2" s="35" t="s">
        <v>69</v>
      </c>
      <c r="J2" s="32" t="s">
        <v>68</v>
      </c>
      <c r="K2" s="33" t="s">
        <v>69</v>
      </c>
      <c r="L2" s="36" t="s">
        <v>71</v>
      </c>
      <c r="M2" s="37" t="s">
        <v>72</v>
      </c>
    </row>
    <row r="3" spans="2:13" ht="195" customHeight="1" x14ac:dyDescent="0.35">
      <c r="B3" s="7">
        <v>1</v>
      </c>
      <c r="C3" s="1" t="s">
        <v>4</v>
      </c>
      <c r="D3" s="1" t="s">
        <v>5</v>
      </c>
      <c r="E3" s="13">
        <v>1</v>
      </c>
      <c r="F3" s="22">
        <v>1525500</v>
      </c>
      <c r="G3" s="23">
        <f>F3*E3</f>
        <v>1525500</v>
      </c>
      <c r="H3" s="24">
        <v>1295000</v>
      </c>
      <c r="I3" s="25">
        <f>H3*E3</f>
        <v>1295000</v>
      </c>
      <c r="J3" s="22">
        <v>1585000</v>
      </c>
      <c r="K3" s="23">
        <f>J3*E3</f>
        <v>1585000</v>
      </c>
      <c r="L3" s="26">
        <f>AVERAGE(J3,H3,F3)</f>
        <v>1468500</v>
      </c>
      <c r="M3" s="27">
        <f>AVERAGE(G3,I3,K3)</f>
        <v>1468500</v>
      </c>
    </row>
    <row r="4" spans="2:13" ht="102" customHeight="1" x14ac:dyDescent="0.35">
      <c r="B4" s="7">
        <v>2</v>
      </c>
      <c r="C4" s="2" t="s">
        <v>6</v>
      </c>
      <c r="D4" s="2" t="s">
        <v>7</v>
      </c>
      <c r="E4" s="14" t="s">
        <v>8</v>
      </c>
      <c r="F4" s="22">
        <v>4300000</v>
      </c>
      <c r="G4" s="23">
        <f t="shared" ref="G4:G38" si="0">F4*E4</f>
        <v>8600000</v>
      </c>
      <c r="H4" s="24">
        <v>4260000</v>
      </c>
      <c r="I4" s="25">
        <f t="shared" ref="I4:I38" si="1">H4*E4</f>
        <v>8520000</v>
      </c>
      <c r="J4" s="22">
        <v>4780000</v>
      </c>
      <c r="K4" s="23">
        <f t="shared" ref="K4:K38" si="2">J4*E4</f>
        <v>9560000</v>
      </c>
      <c r="L4" s="26">
        <f t="shared" ref="L4:L38" si="3">AVERAGE(J4,H4,F4)</f>
        <v>4446666.666666667</v>
      </c>
      <c r="M4" s="27">
        <f t="shared" ref="M4:M38" si="4">AVERAGE(G4,I4,K4)</f>
        <v>8893333.333333334</v>
      </c>
    </row>
    <row r="5" spans="2:13" ht="224.5" customHeight="1" x14ac:dyDescent="0.35">
      <c r="B5" s="7">
        <v>3</v>
      </c>
      <c r="C5" s="1" t="s">
        <v>9</v>
      </c>
      <c r="D5" s="1" t="s">
        <v>10</v>
      </c>
      <c r="E5" s="13">
        <v>1</v>
      </c>
      <c r="F5" s="22">
        <v>1525500</v>
      </c>
      <c r="G5" s="23">
        <f t="shared" si="0"/>
        <v>1525500</v>
      </c>
      <c r="H5" s="24">
        <v>1490000</v>
      </c>
      <c r="I5" s="25">
        <f t="shared" si="1"/>
        <v>1490000</v>
      </c>
      <c r="J5" s="22">
        <v>1585000</v>
      </c>
      <c r="K5" s="23">
        <f t="shared" si="2"/>
        <v>1585000</v>
      </c>
      <c r="L5" s="26">
        <f t="shared" si="3"/>
        <v>1533500</v>
      </c>
      <c r="M5" s="27">
        <f t="shared" si="4"/>
        <v>1533500</v>
      </c>
    </row>
    <row r="6" spans="2:13" ht="123.5" customHeight="1" x14ac:dyDescent="0.35">
      <c r="B6" s="7">
        <v>4</v>
      </c>
      <c r="C6" s="1" t="s">
        <v>11</v>
      </c>
      <c r="D6" s="1" t="s">
        <v>12</v>
      </c>
      <c r="E6" s="13" t="s">
        <v>13</v>
      </c>
      <c r="F6" s="22">
        <v>1126000</v>
      </c>
      <c r="G6" s="23">
        <f t="shared" si="0"/>
        <v>1126000</v>
      </c>
      <c r="H6" s="24">
        <v>1240000</v>
      </c>
      <c r="I6" s="25">
        <f t="shared" si="1"/>
        <v>1240000</v>
      </c>
      <c r="J6" s="22">
        <v>1230000</v>
      </c>
      <c r="K6" s="23">
        <f t="shared" si="2"/>
        <v>1230000</v>
      </c>
      <c r="L6" s="26">
        <f t="shared" si="3"/>
        <v>1198666.6666666667</v>
      </c>
      <c r="M6" s="27">
        <f t="shared" si="4"/>
        <v>1198666.6666666667</v>
      </c>
    </row>
    <row r="7" spans="2:13" ht="145.5" customHeight="1" x14ac:dyDescent="0.35">
      <c r="B7" s="7">
        <v>5</v>
      </c>
      <c r="C7" s="1" t="s">
        <v>14</v>
      </c>
      <c r="D7" s="1" t="s">
        <v>15</v>
      </c>
      <c r="E7" s="13" t="s">
        <v>13</v>
      </c>
      <c r="F7" s="22">
        <v>2170500</v>
      </c>
      <c r="G7" s="23">
        <f t="shared" si="0"/>
        <v>2170500</v>
      </c>
      <c r="H7" s="24">
        <v>2200000</v>
      </c>
      <c r="I7" s="25">
        <f t="shared" si="1"/>
        <v>2200000</v>
      </c>
      <c r="J7" s="22">
        <v>2320000</v>
      </c>
      <c r="K7" s="23">
        <f t="shared" si="2"/>
        <v>2320000</v>
      </c>
      <c r="L7" s="26">
        <f t="shared" si="3"/>
        <v>2230166.6666666665</v>
      </c>
      <c r="M7" s="27">
        <f t="shared" si="4"/>
        <v>2230166.6666666665</v>
      </c>
    </row>
    <row r="8" spans="2:13" ht="116" customHeight="1" x14ac:dyDescent="0.35">
      <c r="B8" s="7">
        <v>6</v>
      </c>
      <c r="C8" s="2" t="s">
        <v>14</v>
      </c>
      <c r="D8" s="2" t="s">
        <v>16</v>
      </c>
      <c r="E8" s="14" t="s">
        <v>13</v>
      </c>
      <c r="F8" s="22">
        <v>921500</v>
      </c>
      <c r="G8" s="23">
        <f t="shared" si="0"/>
        <v>921500</v>
      </c>
      <c r="H8" s="24">
        <v>1100000</v>
      </c>
      <c r="I8" s="25">
        <f t="shared" si="1"/>
        <v>1100000</v>
      </c>
      <c r="J8" s="22">
        <v>1100000</v>
      </c>
      <c r="K8" s="23">
        <f t="shared" si="2"/>
        <v>1100000</v>
      </c>
      <c r="L8" s="26">
        <f t="shared" si="3"/>
        <v>1040500</v>
      </c>
      <c r="M8" s="27">
        <f t="shared" si="4"/>
        <v>1040500</v>
      </c>
    </row>
    <row r="9" spans="2:13" ht="181.5" customHeight="1" x14ac:dyDescent="0.35">
      <c r="B9" s="7">
        <v>7</v>
      </c>
      <c r="C9" s="2" t="s">
        <v>17</v>
      </c>
      <c r="D9" s="2" t="s">
        <v>18</v>
      </c>
      <c r="E9" s="14">
        <v>1</v>
      </c>
      <c r="F9" s="22">
        <v>1310500</v>
      </c>
      <c r="G9" s="23">
        <f t="shared" si="0"/>
        <v>1310500</v>
      </c>
      <c r="H9" s="24">
        <v>1075000</v>
      </c>
      <c r="I9" s="25">
        <f t="shared" si="1"/>
        <v>1075000</v>
      </c>
      <c r="J9" s="22">
        <v>1175000</v>
      </c>
      <c r="K9" s="23">
        <f t="shared" si="2"/>
        <v>1175000</v>
      </c>
      <c r="L9" s="26">
        <f t="shared" si="3"/>
        <v>1186833.3333333333</v>
      </c>
      <c r="M9" s="27">
        <f t="shared" si="4"/>
        <v>1186833.3333333333</v>
      </c>
    </row>
    <row r="10" spans="2:13" ht="90" customHeight="1" x14ac:dyDescent="0.35">
      <c r="B10" s="7">
        <v>8</v>
      </c>
      <c r="C10" s="2" t="s">
        <v>19</v>
      </c>
      <c r="D10" s="2" t="s">
        <v>67</v>
      </c>
      <c r="E10" s="14">
        <v>1</v>
      </c>
      <c r="F10" s="22">
        <v>809000</v>
      </c>
      <c r="G10" s="23">
        <f t="shared" si="0"/>
        <v>809000</v>
      </c>
      <c r="H10" s="24">
        <v>900000</v>
      </c>
      <c r="I10" s="25">
        <f t="shared" si="1"/>
        <v>900000</v>
      </c>
      <c r="J10" s="22">
        <v>915000</v>
      </c>
      <c r="K10" s="23">
        <f t="shared" si="2"/>
        <v>915000</v>
      </c>
      <c r="L10" s="26">
        <f t="shared" si="3"/>
        <v>874666.66666666663</v>
      </c>
      <c r="M10" s="27">
        <f t="shared" si="4"/>
        <v>874666.66666666663</v>
      </c>
    </row>
    <row r="11" spans="2:13" ht="185" customHeight="1" x14ac:dyDescent="0.35">
      <c r="B11" s="7">
        <v>9</v>
      </c>
      <c r="C11" s="2" t="s">
        <v>20</v>
      </c>
      <c r="D11" s="2" t="s">
        <v>21</v>
      </c>
      <c r="E11" s="14">
        <v>1</v>
      </c>
      <c r="F11" s="22">
        <v>594000</v>
      </c>
      <c r="G11" s="23">
        <f t="shared" si="0"/>
        <v>594000</v>
      </c>
      <c r="H11" s="24">
        <v>625000</v>
      </c>
      <c r="I11" s="25">
        <f t="shared" si="1"/>
        <v>625000</v>
      </c>
      <c r="J11" s="22">
        <v>630000</v>
      </c>
      <c r="K11" s="23">
        <f t="shared" si="2"/>
        <v>630000</v>
      </c>
      <c r="L11" s="26">
        <f t="shared" si="3"/>
        <v>616333.33333333337</v>
      </c>
      <c r="M11" s="27">
        <f t="shared" si="4"/>
        <v>616333.33333333337</v>
      </c>
    </row>
    <row r="12" spans="2:13" ht="163" customHeight="1" x14ac:dyDescent="0.35">
      <c r="B12" s="7">
        <v>10</v>
      </c>
      <c r="C12" s="2" t="s">
        <v>78</v>
      </c>
      <c r="D12" s="2" t="s">
        <v>22</v>
      </c>
      <c r="E12" s="14">
        <v>2</v>
      </c>
      <c r="F12" s="22">
        <v>1372000</v>
      </c>
      <c r="G12" s="23">
        <f t="shared" si="0"/>
        <v>2744000</v>
      </c>
      <c r="H12" s="24">
        <v>1220000</v>
      </c>
      <c r="I12" s="25">
        <f t="shared" si="1"/>
        <v>2440000</v>
      </c>
      <c r="J12" s="22">
        <v>1340000</v>
      </c>
      <c r="K12" s="23">
        <f t="shared" si="2"/>
        <v>2680000</v>
      </c>
      <c r="L12" s="26">
        <f t="shared" si="3"/>
        <v>1310666.6666666667</v>
      </c>
      <c r="M12" s="27">
        <f t="shared" si="4"/>
        <v>2621333.3333333335</v>
      </c>
    </row>
    <row r="13" spans="2:13" ht="203" customHeight="1" x14ac:dyDescent="0.35">
      <c r="B13" s="7">
        <v>11</v>
      </c>
      <c r="C13" s="3" t="s">
        <v>23</v>
      </c>
      <c r="D13" s="3" t="s">
        <v>79</v>
      </c>
      <c r="E13" s="15">
        <v>2</v>
      </c>
      <c r="F13" s="22">
        <v>1075000</v>
      </c>
      <c r="G13" s="23">
        <f t="shared" si="0"/>
        <v>2150000</v>
      </c>
      <c r="H13" s="24">
        <v>1200000</v>
      </c>
      <c r="I13" s="25">
        <f t="shared" si="1"/>
        <v>2400000</v>
      </c>
      <c r="J13" s="22">
        <v>1250000</v>
      </c>
      <c r="K13" s="23">
        <f t="shared" si="2"/>
        <v>2500000</v>
      </c>
      <c r="L13" s="26">
        <f t="shared" si="3"/>
        <v>1175000</v>
      </c>
      <c r="M13" s="27">
        <f t="shared" si="4"/>
        <v>2350000</v>
      </c>
    </row>
    <row r="14" spans="2:13" ht="149" customHeight="1" x14ac:dyDescent="0.35">
      <c r="B14" s="7">
        <v>12</v>
      </c>
      <c r="C14" s="2" t="s">
        <v>24</v>
      </c>
      <c r="D14" s="2" t="s">
        <v>25</v>
      </c>
      <c r="E14" s="14">
        <v>2</v>
      </c>
      <c r="F14" s="22">
        <v>460500</v>
      </c>
      <c r="G14" s="23">
        <f t="shared" si="0"/>
        <v>921000</v>
      </c>
      <c r="H14" s="24">
        <v>255000</v>
      </c>
      <c r="I14" s="25">
        <f t="shared" si="1"/>
        <v>510000</v>
      </c>
      <c r="J14" s="22">
        <v>390000</v>
      </c>
      <c r="K14" s="23">
        <f t="shared" si="2"/>
        <v>780000</v>
      </c>
      <c r="L14" s="26">
        <f t="shared" si="3"/>
        <v>368500</v>
      </c>
      <c r="M14" s="27">
        <f t="shared" si="4"/>
        <v>737000</v>
      </c>
    </row>
    <row r="15" spans="2:13" ht="132" customHeight="1" x14ac:dyDescent="0.35">
      <c r="B15" s="7">
        <v>13</v>
      </c>
      <c r="C15" s="2" t="s">
        <v>26</v>
      </c>
      <c r="D15" s="2" t="s">
        <v>27</v>
      </c>
      <c r="E15" s="14">
        <v>1</v>
      </c>
      <c r="F15" s="22">
        <v>1894000</v>
      </c>
      <c r="G15" s="23">
        <f t="shared" si="0"/>
        <v>1894000</v>
      </c>
      <c r="H15" s="24">
        <v>1800000</v>
      </c>
      <c r="I15" s="25">
        <f t="shared" si="1"/>
        <v>1800000</v>
      </c>
      <c r="J15" s="22">
        <v>1925000</v>
      </c>
      <c r="K15" s="23">
        <f t="shared" si="2"/>
        <v>1925000</v>
      </c>
      <c r="L15" s="26">
        <f t="shared" si="3"/>
        <v>1873000</v>
      </c>
      <c r="M15" s="27">
        <f t="shared" si="4"/>
        <v>1873000</v>
      </c>
    </row>
    <row r="16" spans="2:13" ht="141.5" customHeight="1" x14ac:dyDescent="0.35">
      <c r="B16" s="7">
        <v>14</v>
      </c>
      <c r="C16" s="2" t="s">
        <v>28</v>
      </c>
      <c r="D16" s="2" t="s">
        <v>27</v>
      </c>
      <c r="E16" s="14">
        <v>1</v>
      </c>
      <c r="F16" s="22">
        <v>1894000</v>
      </c>
      <c r="G16" s="23">
        <f t="shared" si="0"/>
        <v>1894000</v>
      </c>
      <c r="H16" s="24">
        <v>1800000</v>
      </c>
      <c r="I16" s="25">
        <f t="shared" si="1"/>
        <v>1800000</v>
      </c>
      <c r="J16" s="22">
        <v>1925000</v>
      </c>
      <c r="K16" s="23">
        <f t="shared" si="2"/>
        <v>1925000</v>
      </c>
      <c r="L16" s="26">
        <f t="shared" si="3"/>
        <v>1873000</v>
      </c>
      <c r="M16" s="27">
        <f t="shared" si="4"/>
        <v>1873000</v>
      </c>
    </row>
    <row r="17" spans="2:13" ht="113" customHeight="1" x14ac:dyDescent="0.35">
      <c r="B17" s="7">
        <v>15</v>
      </c>
      <c r="C17" s="2" t="s">
        <v>29</v>
      </c>
      <c r="D17" s="2" t="s">
        <v>30</v>
      </c>
      <c r="E17" s="14">
        <v>1</v>
      </c>
      <c r="F17" s="22">
        <v>1331000</v>
      </c>
      <c r="G17" s="23">
        <f t="shared" si="0"/>
        <v>1331000</v>
      </c>
      <c r="H17" s="24">
        <v>1210000</v>
      </c>
      <c r="I17" s="25">
        <f t="shared" si="1"/>
        <v>1210000</v>
      </c>
      <c r="J17" s="22">
        <v>1210000</v>
      </c>
      <c r="K17" s="23">
        <f t="shared" si="2"/>
        <v>1210000</v>
      </c>
      <c r="L17" s="26">
        <f t="shared" si="3"/>
        <v>1250333.3333333333</v>
      </c>
      <c r="M17" s="27">
        <f t="shared" si="4"/>
        <v>1250333.3333333333</v>
      </c>
    </row>
    <row r="18" spans="2:13" ht="124.5" customHeight="1" x14ac:dyDescent="0.35">
      <c r="B18" s="7">
        <v>16</v>
      </c>
      <c r="C18" s="2" t="s">
        <v>31</v>
      </c>
      <c r="D18" s="2" t="s">
        <v>32</v>
      </c>
      <c r="E18" s="14">
        <v>1</v>
      </c>
      <c r="F18" s="22">
        <v>594000</v>
      </c>
      <c r="G18" s="23">
        <f t="shared" si="0"/>
        <v>594000</v>
      </c>
      <c r="H18" s="24">
        <v>500000</v>
      </c>
      <c r="I18" s="25">
        <f t="shared" si="1"/>
        <v>500000</v>
      </c>
      <c r="J18" s="22">
        <v>580000</v>
      </c>
      <c r="K18" s="23">
        <f t="shared" si="2"/>
        <v>580000</v>
      </c>
      <c r="L18" s="26">
        <f t="shared" si="3"/>
        <v>558000</v>
      </c>
      <c r="M18" s="27">
        <f t="shared" si="4"/>
        <v>558000</v>
      </c>
    </row>
    <row r="19" spans="2:13" ht="119.5" customHeight="1" x14ac:dyDescent="0.35">
      <c r="B19" s="7">
        <v>17</v>
      </c>
      <c r="C19" s="2" t="s">
        <v>33</v>
      </c>
      <c r="D19" s="2" t="s">
        <v>32</v>
      </c>
      <c r="E19" s="14">
        <v>1</v>
      </c>
      <c r="F19" s="22">
        <v>594000</v>
      </c>
      <c r="G19" s="23">
        <f t="shared" si="0"/>
        <v>594000</v>
      </c>
      <c r="H19" s="24">
        <v>1800000</v>
      </c>
      <c r="I19" s="25">
        <f t="shared" si="1"/>
        <v>1800000</v>
      </c>
      <c r="J19" s="22">
        <v>580000</v>
      </c>
      <c r="K19" s="23">
        <f t="shared" si="2"/>
        <v>580000</v>
      </c>
      <c r="L19" s="26">
        <f t="shared" si="3"/>
        <v>991333.33333333337</v>
      </c>
      <c r="M19" s="27">
        <f t="shared" si="4"/>
        <v>991333.33333333337</v>
      </c>
    </row>
    <row r="20" spans="2:13" ht="130.5" customHeight="1" x14ac:dyDescent="0.35">
      <c r="B20" s="7">
        <v>18</v>
      </c>
      <c r="C20" s="3" t="s">
        <v>34</v>
      </c>
      <c r="D20" s="3" t="s">
        <v>35</v>
      </c>
      <c r="E20" s="14">
        <v>3</v>
      </c>
      <c r="F20" s="22">
        <v>445500</v>
      </c>
      <c r="G20" s="23">
        <f t="shared" si="0"/>
        <v>1336500</v>
      </c>
      <c r="H20" s="24">
        <v>425000</v>
      </c>
      <c r="I20" s="25">
        <f t="shared" si="1"/>
        <v>1275000</v>
      </c>
      <c r="J20" s="22">
        <v>425000</v>
      </c>
      <c r="K20" s="23">
        <f t="shared" si="2"/>
        <v>1275000</v>
      </c>
      <c r="L20" s="26">
        <f t="shared" si="3"/>
        <v>431833.33333333331</v>
      </c>
      <c r="M20" s="27">
        <f t="shared" si="4"/>
        <v>1295500</v>
      </c>
    </row>
    <row r="21" spans="2:13" ht="140" customHeight="1" x14ac:dyDescent="0.35">
      <c r="B21" s="7">
        <v>19</v>
      </c>
      <c r="C21" s="3" t="s">
        <v>36</v>
      </c>
      <c r="D21" s="3" t="s">
        <v>37</v>
      </c>
      <c r="E21" s="14" t="s">
        <v>13</v>
      </c>
      <c r="F21" s="22">
        <v>1228500</v>
      </c>
      <c r="G21" s="23">
        <f t="shared" si="0"/>
        <v>1228500</v>
      </c>
      <c r="H21" s="24">
        <v>1200000</v>
      </c>
      <c r="I21" s="25">
        <f t="shared" si="1"/>
        <v>1200000</v>
      </c>
      <c r="J21" s="22">
        <v>1315000</v>
      </c>
      <c r="K21" s="23">
        <f t="shared" si="2"/>
        <v>1315000</v>
      </c>
      <c r="L21" s="26">
        <f t="shared" si="3"/>
        <v>1247833.3333333333</v>
      </c>
      <c r="M21" s="27">
        <f t="shared" si="4"/>
        <v>1247833.3333333333</v>
      </c>
    </row>
    <row r="22" spans="2:13" ht="122" customHeight="1" x14ac:dyDescent="0.35">
      <c r="B22" s="7">
        <v>20</v>
      </c>
      <c r="C22" s="3" t="s">
        <v>36</v>
      </c>
      <c r="D22" s="3" t="s">
        <v>38</v>
      </c>
      <c r="E22" s="14" t="s">
        <v>8</v>
      </c>
      <c r="F22" s="22">
        <v>194500</v>
      </c>
      <c r="G22" s="23">
        <f t="shared" si="0"/>
        <v>389000</v>
      </c>
      <c r="H22" s="24">
        <v>170000</v>
      </c>
      <c r="I22" s="25">
        <f t="shared" si="1"/>
        <v>340000</v>
      </c>
      <c r="J22" s="22">
        <v>170000</v>
      </c>
      <c r="K22" s="23">
        <f t="shared" si="2"/>
        <v>340000</v>
      </c>
      <c r="L22" s="26">
        <f t="shared" si="3"/>
        <v>178166.66666666666</v>
      </c>
      <c r="M22" s="27">
        <f t="shared" si="4"/>
        <v>356333.33333333331</v>
      </c>
    </row>
    <row r="23" spans="2:13" ht="125.5" customHeight="1" x14ac:dyDescent="0.35">
      <c r="B23" s="7">
        <v>21</v>
      </c>
      <c r="C23" s="3" t="s">
        <v>39</v>
      </c>
      <c r="D23" s="3" t="s">
        <v>40</v>
      </c>
      <c r="E23" s="14" t="s">
        <v>13</v>
      </c>
      <c r="F23" s="22">
        <v>327500</v>
      </c>
      <c r="G23" s="23">
        <f t="shared" si="0"/>
        <v>327500</v>
      </c>
      <c r="H23" s="24">
        <v>300000</v>
      </c>
      <c r="I23" s="25">
        <f t="shared" si="1"/>
        <v>300000</v>
      </c>
      <c r="J23" s="22">
        <v>375000</v>
      </c>
      <c r="K23" s="23">
        <f t="shared" si="2"/>
        <v>375000</v>
      </c>
      <c r="L23" s="26">
        <f t="shared" si="3"/>
        <v>334166.66666666669</v>
      </c>
      <c r="M23" s="27">
        <f t="shared" si="4"/>
        <v>334166.66666666669</v>
      </c>
    </row>
    <row r="24" spans="2:13" ht="106.5" customHeight="1" x14ac:dyDescent="0.35">
      <c r="B24" s="7">
        <v>22</v>
      </c>
      <c r="C24" s="3" t="s">
        <v>41</v>
      </c>
      <c r="D24" s="3" t="s">
        <v>42</v>
      </c>
      <c r="E24" s="14" t="s">
        <v>8</v>
      </c>
      <c r="F24" s="22">
        <v>297000</v>
      </c>
      <c r="G24" s="23">
        <f t="shared" si="0"/>
        <v>594000</v>
      </c>
      <c r="H24" s="24">
        <v>250000</v>
      </c>
      <c r="I24" s="25">
        <f t="shared" si="1"/>
        <v>500000</v>
      </c>
      <c r="J24" s="22">
        <v>280000</v>
      </c>
      <c r="K24" s="23">
        <f t="shared" si="2"/>
        <v>560000</v>
      </c>
      <c r="L24" s="26">
        <f t="shared" si="3"/>
        <v>275666.66666666669</v>
      </c>
      <c r="M24" s="27">
        <f t="shared" si="4"/>
        <v>551333.33333333337</v>
      </c>
    </row>
    <row r="25" spans="2:13" ht="133.5" customHeight="1" x14ac:dyDescent="0.35">
      <c r="B25" s="7">
        <v>23</v>
      </c>
      <c r="C25" s="3" t="s">
        <v>36</v>
      </c>
      <c r="D25" s="3" t="s">
        <v>43</v>
      </c>
      <c r="E25" s="14" t="s">
        <v>13</v>
      </c>
      <c r="F25" s="22">
        <v>327500</v>
      </c>
      <c r="G25" s="23">
        <f t="shared" si="0"/>
        <v>327500</v>
      </c>
      <c r="H25" s="24">
        <v>375000</v>
      </c>
      <c r="I25" s="25">
        <f t="shared" si="1"/>
        <v>375000</v>
      </c>
      <c r="J25" s="22">
        <v>375000</v>
      </c>
      <c r="K25" s="23">
        <f t="shared" si="2"/>
        <v>375000</v>
      </c>
      <c r="L25" s="26">
        <f t="shared" si="3"/>
        <v>359166.66666666669</v>
      </c>
      <c r="M25" s="27">
        <f t="shared" si="4"/>
        <v>359166.66666666669</v>
      </c>
    </row>
    <row r="26" spans="2:13" ht="156.5" customHeight="1" x14ac:dyDescent="0.35">
      <c r="B26" s="7">
        <v>24</v>
      </c>
      <c r="C26" s="3" t="s">
        <v>44</v>
      </c>
      <c r="D26" s="3" t="s">
        <v>45</v>
      </c>
      <c r="E26" s="15">
        <v>4</v>
      </c>
      <c r="F26" s="22">
        <v>404500</v>
      </c>
      <c r="G26" s="23">
        <f t="shared" si="0"/>
        <v>1618000</v>
      </c>
      <c r="H26" s="24">
        <v>350000</v>
      </c>
      <c r="I26" s="25">
        <f t="shared" si="1"/>
        <v>1400000</v>
      </c>
      <c r="J26" s="22">
        <v>415000</v>
      </c>
      <c r="K26" s="23">
        <f t="shared" si="2"/>
        <v>1660000</v>
      </c>
      <c r="L26" s="26">
        <f t="shared" si="3"/>
        <v>389833.33333333331</v>
      </c>
      <c r="M26" s="27">
        <f t="shared" si="4"/>
        <v>1559333.3333333333</v>
      </c>
    </row>
    <row r="27" spans="2:13" ht="114.5" customHeight="1" x14ac:dyDescent="0.35">
      <c r="B27" s="7">
        <v>25</v>
      </c>
      <c r="C27" s="2" t="s">
        <v>46</v>
      </c>
      <c r="D27" s="2" t="s">
        <v>47</v>
      </c>
      <c r="E27" s="14">
        <v>1</v>
      </c>
      <c r="F27" s="22">
        <v>307000</v>
      </c>
      <c r="G27" s="23">
        <f t="shared" si="0"/>
        <v>307000</v>
      </c>
      <c r="H27" s="24">
        <v>395000</v>
      </c>
      <c r="I27" s="25">
        <f t="shared" si="1"/>
        <v>395000</v>
      </c>
      <c r="J27" s="22">
        <v>380000</v>
      </c>
      <c r="K27" s="23">
        <f t="shared" si="2"/>
        <v>380000</v>
      </c>
      <c r="L27" s="26">
        <f t="shared" si="3"/>
        <v>360666.66666666669</v>
      </c>
      <c r="M27" s="27">
        <f t="shared" si="4"/>
        <v>360666.66666666669</v>
      </c>
    </row>
    <row r="28" spans="2:13" ht="120.5" customHeight="1" x14ac:dyDescent="0.35">
      <c r="B28" s="7">
        <v>26</v>
      </c>
      <c r="C28" s="2" t="s">
        <v>46</v>
      </c>
      <c r="D28" s="2" t="s">
        <v>48</v>
      </c>
      <c r="E28" s="14" t="s">
        <v>13</v>
      </c>
      <c r="F28" s="22">
        <v>389000</v>
      </c>
      <c r="G28" s="23">
        <f t="shared" si="0"/>
        <v>389000</v>
      </c>
      <c r="H28" s="24">
        <v>395000</v>
      </c>
      <c r="I28" s="25">
        <f t="shared" si="1"/>
        <v>395000</v>
      </c>
      <c r="J28" s="22">
        <v>387000</v>
      </c>
      <c r="K28" s="23">
        <f t="shared" si="2"/>
        <v>387000</v>
      </c>
      <c r="L28" s="26">
        <f t="shared" si="3"/>
        <v>390333.33333333331</v>
      </c>
      <c r="M28" s="27">
        <f t="shared" si="4"/>
        <v>390333.33333333331</v>
      </c>
    </row>
    <row r="29" spans="2:13" ht="103.5" customHeight="1" x14ac:dyDescent="0.35">
      <c r="B29" s="7">
        <v>27</v>
      </c>
      <c r="C29" s="2" t="s">
        <v>49</v>
      </c>
      <c r="D29" s="2" t="s">
        <v>50</v>
      </c>
      <c r="E29" s="14">
        <v>13</v>
      </c>
      <c r="F29" s="22">
        <v>57000</v>
      </c>
      <c r="G29" s="23">
        <f t="shared" si="0"/>
        <v>741000</v>
      </c>
      <c r="H29" s="24">
        <v>55000</v>
      </c>
      <c r="I29" s="25">
        <f t="shared" si="1"/>
        <v>715000</v>
      </c>
      <c r="J29" s="22">
        <v>67500</v>
      </c>
      <c r="K29" s="23">
        <f t="shared" si="2"/>
        <v>877500</v>
      </c>
      <c r="L29" s="26">
        <f t="shared" si="3"/>
        <v>59833.333333333336</v>
      </c>
      <c r="M29" s="27">
        <f t="shared" si="4"/>
        <v>777833.33333333337</v>
      </c>
    </row>
    <row r="30" spans="2:13" ht="149" customHeight="1" x14ac:dyDescent="0.35">
      <c r="B30" s="7">
        <v>28</v>
      </c>
      <c r="C30" s="2" t="s">
        <v>49</v>
      </c>
      <c r="D30" s="2" t="s">
        <v>51</v>
      </c>
      <c r="E30" s="14" t="s">
        <v>52</v>
      </c>
      <c r="F30" s="22">
        <v>87000</v>
      </c>
      <c r="G30" s="23">
        <f t="shared" si="0"/>
        <v>1131000</v>
      </c>
      <c r="H30" s="24">
        <v>95000</v>
      </c>
      <c r="I30" s="25">
        <f t="shared" si="1"/>
        <v>1235000</v>
      </c>
      <c r="J30" s="22">
        <v>92000</v>
      </c>
      <c r="K30" s="23">
        <f t="shared" si="2"/>
        <v>1196000</v>
      </c>
      <c r="L30" s="26">
        <f t="shared" si="3"/>
        <v>91333.333333333328</v>
      </c>
      <c r="M30" s="27">
        <f t="shared" si="4"/>
        <v>1187333.3333333333</v>
      </c>
    </row>
    <row r="31" spans="2:13" ht="103" customHeight="1" x14ac:dyDescent="0.35">
      <c r="B31" s="7">
        <v>29</v>
      </c>
      <c r="C31" s="3" t="s">
        <v>53</v>
      </c>
      <c r="D31" s="3" t="s">
        <v>54</v>
      </c>
      <c r="E31" s="16">
        <v>1</v>
      </c>
      <c r="F31" s="22">
        <v>481000</v>
      </c>
      <c r="G31" s="23">
        <f t="shared" si="0"/>
        <v>481000</v>
      </c>
      <c r="H31" s="24">
        <v>450000</v>
      </c>
      <c r="I31" s="25">
        <f t="shared" si="1"/>
        <v>450000</v>
      </c>
      <c r="J31" s="22">
        <v>500000</v>
      </c>
      <c r="K31" s="23">
        <f t="shared" si="2"/>
        <v>500000</v>
      </c>
      <c r="L31" s="26">
        <f t="shared" si="3"/>
        <v>477000</v>
      </c>
      <c r="M31" s="27">
        <f t="shared" si="4"/>
        <v>477000</v>
      </c>
    </row>
    <row r="32" spans="2:13" ht="135" customHeight="1" x14ac:dyDescent="0.35">
      <c r="B32" s="7">
        <v>30</v>
      </c>
      <c r="C32" s="3" t="s">
        <v>55</v>
      </c>
      <c r="D32" s="3" t="s">
        <v>56</v>
      </c>
      <c r="E32" s="15" t="s">
        <v>8</v>
      </c>
      <c r="F32" s="22">
        <v>404500</v>
      </c>
      <c r="G32" s="23">
        <f t="shared" si="0"/>
        <v>809000</v>
      </c>
      <c r="H32" s="24">
        <v>350000</v>
      </c>
      <c r="I32" s="25">
        <f t="shared" si="1"/>
        <v>700000</v>
      </c>
      <c r="J32" s="22">
        <v>386000</v>
      </c>
      <c r="K32" s="23">
        <f t="shared" si="2"/>
        <v>772000</v>
      </c>
      <c r="L32" s="26">
        <f t="shared" si="3"/>
        <v>380166.66666666669</v>
      </c>
      <c r="M32" s="27">
        <f t="shared" si="4"/>
        <v>760333.33333333337</v>
      </c>
    </row>
    <row r="33" spans="2:13" ht="139.5" customHeight="1" x14ac:dyDescent="0.35">
      <c r="B33" s="7">
        <v>31</v>
      </c>
      <c r="C33" s="3" t="s">
        <v>57</v>
      </c>
      <c r="D33" s="3" t="s">
        <v>58</v>
      </c>
      <c r="E33" s="15" t="s">
        <v>59</v>
      </c>
      <c r="F33" s="22">
        <v>870000</v>
      </c>
      <c r="G33" s="23">
        <f t="shared" si="0"/>
        <v>2610000</v>
      </c>
      <c r="H33" s="24">
        <v>800000</v>
      </c>
      <c r="I33" s="25">
        <f t="shared" si="1"/>
        <v>2400000</v>
      </c>
      <c r="J33" s="22">
        <v>970000</v>
      </c>
      <c r="K33" s="23">
        <f t="shared" si="2"/>
        <v>2910000</v>
      </c>
      <c r="L33" s="26">
        <f t="shared" si="3"/>
        <v>880000</v>
      </c>
      <c r="M33" s="27">
        <f t="shared" si="4"/>
        <v>2640000</v>
      </c>
    </row>
    <row r="34" spans="2:13" ht="166" customHeight="1" x14ac:dyDescent="0.35">
      <c r="B34" s="7">
        <v>32</v>
      </c>
      <c r="C34" s="2" t="s">
        <v>60</v>
      </c>
      <c r="D34" s="2" t="s">
        <v>77</v>
      </c>
      <c r="E34" s="14">
        <v>1</v>
      </c>
      <c r="F34" s="22">
        <v>1228500</v>
      </c>
      <c r="G34" s="23">
        <f t="shared" si="0"/>
        <v>1228500</v>
      </c>
      <c r="H34" s="24">
        <v>1200000</v>
      </c>
      <c r="I34" s="25">
        <f t="shared" si="1"/>
        <v>1200000</v>
      </c>
      <c r="J34" s="22">
        <v>1370000</v>
      </c>
      <c r="K34" s="23">
        <f t="shared" si="2"/>
        <v>1370000</v>
      </c>
      <c r="L34" s="26">
        <f t="shared" si="3"/>
        <v>1266166.6666666667</v>
      </c>
      <c r="M34" s="27">
        <f t="shared" si="4"/>
        <v>1266166.6666666667</v>
      </c>
    </row>
    <row r="35" spans="2:13" ht="127" customHeight="1" x14ac:dyDescent="0.35">
      <c r="B35" s="7">
        <v>33</v>
      </c>
      <c r="C35" s="4" t="s">
        <v>39</v>
      </c>
      <c r="D35" s="4" t="s">
        <v>61</v>
      </c>
      <c r="E35" s="17" t="s">
        <v>13</v>
      </c>
      <c r="F35" s="22">
        <v>2135500</v>
      </c>
      <c r="G35" s="23">
        <f t="shared" si="0"/>
        <v>2135500</v>
      </c>
      <c r="H35" s="24">
        <v>2000000</v>
      </c>
      <c r="I35" s="25">
        <f t="shared" si="1"/>
        <v>2000000</v>
      </c>
      <c r="J35" s="22">
        <v>2380000</v>
      </c>
      <c r="K35" s="23">
        <f t="shared" si="2"/>
        <v>2380000</v>
      </c>
      <c r="L35" s="26">
        <f t="shared" si="3"/>
        <v>2171833.3333333335</v>
      </c>
      <c r="M35" s="27">
        <f t="shared" si="4"/>
        <v>2171833.3333333335</v>
      </c>
    </row>
    <row r="36" spans="2:13" ht="123" customHeight="1" x14ac:dyDescent="0.35">
      <c r="B36" s="7">
        <v>34</v>
      </c>
      <c r="C36" s="4" t="s">
        <v>62</v>
      </c>
      <c r="D36" s="4" t="s">
        <v>63</v>
      </c>
      <c r="E36" s="17" t="s">
        <v>13</v>
      </c>
      <c r="F36" s="22">
        <v>1996500</v>
      </c>
      <c r="G36" s="23">
        <f t="shared" si="0"/>
        <v>1996500</v>
      </c>
      <c r="H36" s="24">
        <v>2000000</v>
      </c>
      <c r="I36" s="25">
        <f t="shared" si="1"/>
        <v>2000000</v>
      </c>
      <c r="J36" s="22">
        <v>2190000</v>
      </c>
      <c r="K36" s="23">
        <f t="shared" si="2"/>
        <v>2190000</v>
      </c>
      <c r="L36" s="26">
        <f t="shared" si="3"/>
        <v>2062166.6666666667</v>
      </c>
      <c r="M36" s="27">
        <f t="shared" si="4"/>
        <v>2062166.6666666667</v>
      </c>
    </row>
    <row r="37" spans="2:13" ht="138" customHeight="1" x14ac:dyDescent="0.35">
      <c r="B37" s="7">
        <v>35</v>
      </c>
      <c r="C37" s="3" t="s">
        <v>14</v>
      </c>
      <c r="D37" s="3" t="s">
        <v>64</v>
      </c>
      <c r="E37" s="14" t="s">
        <v>65</v>
      </c>
      <c r="F37" s="22">
        <v>614500</v>
      </c>
      <c r="G37" s="23">
        <f t="shared" si="0"/>
        <v>2458000</v>
      </c>
      <c r="H37" s="24">
        <v>613000</v>
      </c>
      <c r="I37" s="25">
        <f t="shared" si="1"/>
        <v>2452000</v>
      </c>
      <c r="J37" s="22">
        <v>613000</v>
      </c>
      <c r="K37" s="23">
        <f t="shared" si="2"/>
        <v>2452000</v>
      </c>
      <c r="L37" s="26">
        <f t="shared" si="3"/>
        <v>613500</v>
      </c>
      <c r="M37" s="27">
        <f t="shared" si="4"/>
        <v>2454000</v>
      </c>
    </row>
    <row r="38" spans="2:13" ht="131" customHeight="1" thickBot="1" x14ac:dyDescent="0.4">
      <c r="B38" s="8">
        <v>36</v>
      </c>
      <c r="C38" s="9" t="s">
        <v>14</v>
      </c>
      <c r="D38" s="9" t="s">
        <v>66</v>
      </c>
      <c r="E38" s="18" t="s">
        <v>13</v>
      </c>
      <c r="F38" s="38">
        <v>491500</v>
      </c>
      <c r="G38" s="39">
        <f t="shared" si="0"/>
        <v>491500</v>
      </c>
      <c r="H38" s="40">
        <v>400000</v>
      </c>
      <c r="I38" s="25">
        <f t="shared" si="1"/>
        <v>400000</v>
      </c>
      <c r="J38" s="38">
        <v>465000</v>
      </c>
      <c r="K38" s="23">
        <f t="shared" si="2"/>
        <v>465000</v>
      </c>
      <c r="L38" s="26">
        <f t="shared" si="3"/>
        <v>452166.66666666669</v>
      </c>
      <c r="M38" s="27">
        <f t="shared" si="4"/>
        <v>452166.66666666669</v>
      </c>
    </row>
    <row r="39" spans="2:13" ht="16" thickBot="1" x14ac:dyDescent="0.4">
      <c r="B39" s="19" t="s">
        <v>76</v>
      </c>
      <c r="C39" s="20"/>
      <c r="D39" s="20"/>
      <c r="E39" s="21"/>
      <c r="F39" s="41">
        <f>SUM(G3:G38)</f>
        <v>51303500</v>
      </c>
      <c r="G39" s="42"/>
      <c r="H39" s="41">
        <f>SUM(I3:I38)</f>
        <v>50637000</v>
      </c>
      <c r="I39" s="42"/>
      <c r="J39" s="41">
        <f>SUM(K3:K38)</f>
        <v>54059500</v>
      </c>
      <c r="K39" s="42"/>
      <c r="L39" s="43">
        <v>52000000</v>
      </c>
      <c r="M39" s="44"/>
    </row>
  </sheetData>
  <mergeCells count="9">
    <mergeCell ref="F1:G1"/>
    <mergeCell ref="H1:I1"/>
    <mergeCell ref="J1:K1"/>
    <mergeCell ref="B39:E39"/>
    <mergeCell ref="L39:M39"/>
    <mergeCell ref="J39:K39"/>
    <mergeCell ref="H39:I39"/>
    <mergeCell ref="F39:G39"/>
    <mergeCell ref="L1:M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2015-06-05T18:19:34Z</dcterms:created>
  <dcterms:modified xsi:type="dcterms:W3CDTF">2026-07-27T20:58:55Z</dcterms:modified>
</cp:coreProperties>
</file>