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defaultThemeVersion="166925"/>
  <mc:AlternateContent xmlns:mc="http://schemas.openxmlformats.org/markup-compatibility/2006">
    <mc:Choice Requires="x15">
      <x15ac:absPath xmlns:x15ac="http://schemas.microsoft.com/office/spreadsheetml/2010/11/ac" url="/Users/jeissonlondono/Desktop/PROYECTOS Y NEGOCIOS /CONTRATOS 2025/COPACABANA 2025/EDUCACIÓN/COONATRA/Archivos/"/>
    </mc:Choice>
  </mc:AlternateContent>
  <xr:revisionPtr revIDLastSave="0" documentId="13_ncr:1_{7910DEA8-7B5C-C64D-AE21-3A47163D8FF3}" xr6:coauthVersionLast="47" xr6:coauthVersionMax="47" xr10:uidLastSave="{00000000-0000-0000-0000-000000000000}"/>
  <bookViews>
    <workbookView xWindow="10660" yWindow="1440" windowWidth="18140" windowHeight="15360" tabRatio="815" xr2:uid="{00000000-000D-0000-FFFF-FFFF00000000}"/>
  </bookViews>
  <sheets>
    <sheet name="MATRIZ" sheetId="1" r:id="rId1"/>
    <sheet name="TABLAS DE VALORACIÓN" sheetId="2" r:id="rId2"/>
    <sheet name="RIESGOS GENERALES" sheetId="11" r:id="rId3"/>
    <sheet name="CONSULTORÍAS" sheetId="21" r:id="rId4"/>
    <sheet name="NO SON RIESGOS" sheetId="19" r:id="rId5"/>
  </sheets>
  <definedNames>
    <definedName name="_xlnm.Print_Area" localSheetId="0">MATRIZ!$B$1:$AC$22</definedName>
    <definedName name="_xlnm.Print_Titles" localSheetId="0">MATRIZ!$1:$6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2" i="1" l="1"/>
  <c r="J22" i="1"/>
  <c r="N22" i="1" s="1"/>
  <c r="L21" i="1"/>
  <c r="J21" i="1"/>
  <c r="T21" i="1"/>
  <c r="R21" i="1"/>
  <c r="T22" i="1"/>
  <c r="R22" i="1"/>
  <c r="J17" i="1"/>
  <c r="L17" i="1"/>
  <c r="R17" i="1"/>
  <c r="T17" i="1"/>
  <c r="J18" i="1"/>
  <c r="L18" i="1"/>
  <c r="R18" i="1"/>
  <c r="T18" i="1"/>
  <c r="J19" i="1"/>
  <c r="L19" i="1"/>
  <c r="R19" i="1"/>
  <c r="T19" i="1"/>
  <c r="J20" i="1"/>
  <c r="L20" i="1"/>
  <c r="R20" i="1"/>
  <c r="T20" i="1"/>
  <c r="J16" i="1"/>
  <c r="L16" i="1"/>
  <c r="R16" i="1"/>
  <c r="T16" i="1"/>
  <c r="J11" i="1"/>
  <c r="L11" i="1"/>
  <c r="R11" i="1"/>
  <c r="T11" i="1"/>
  <c r="V21" i="1" l="1"/>
  <c r="M22" i="1"/>
  <c r="N21" i="1"/>
  <c r="M21" i="1"/>
  <c r="U21" i="1"/>
  <c r="U22" i="1"/>
  <c r="V22" i="1"/>
  <c r="M16" i="1"/>
  <c r="M19" i="1"/>
  <c r="U20" i="1"/>
  <c r="V20" i="1"/>
  <c r="N20" i="1"/>
  <c r="M20" i="1"/>
  <c r="V19" i="1"/>
  <c r="U19" i="1"/>
  <c r="N19" i="1"/>
  <c r="U18" i="1"/>
  <c r="V18" i="1"/>
  <c r="N18" i="1"/>
  <c r="M18" i="1"/>
  <c r="V17" i="1"/>
  <c r="U17" i="1"/>
  <c r="M17" i="1"/>
  <c r="U16" i="1"/>
  <c r="N17" i="1"/>
  <c r="N16" i="1"/>
  <c r="V16" i="1"/>
  <c r="V11" i="1"/>
  <c r="U11" i="1"/>
  <c r="M11" i="1"/>
  <c r="N11" i="1"/>
  <c r="J8" i="1"/>
  <c r="L8" i="1"/>
  <c r="R8" i="1"/>
  <c r="T8" i="1"/>
  <c r="J9" i="1"/>
  <c r="L9" i="1"/>
  <c r="R9" i="1"/>
  <c r="T9" i="1"/>
  <c r="M8" i="1" l="1"/>
  <c r="V8" i="1"/>
  <c r="U8" i="1"/>
  <c r="V9" i="1"/>
  <c r="U9" i="1"/>
  <c r="M9" i="1"/>
  <c r="N9" i="1"/>
  <c r="N8" i="1"/>
  <c r="J7" i="1"/>
  <c r="L7" i="1"/>
  <c r="R7" i="1"/>
  <c r="T7" i="1"/>
  <c r="T14" i="1"/>
  <c r="U14" i="1" s="1"/>
  <c r="J14" i="1"/>
  <c r="L14" i="1"/>
  <c r="T13" i="1"/>
  <c r="R13" i="1"/>
  <c r="T15" i="1"/>
  <c r="R15" i="1"/>
  <c r="T12" i="1"/>
  <c r="R12" i="1"/>
  <c r="T10" i="1"/>
  <c r="R10" i="1"/>
  <c r="U7" i="1" l="1"/>
  <c r="V7" i="1"/>
  <c r="M7" i="1"/>
  <c r="N7" i="1"/>
  <c r="V14" i="1"/>
  <c r="M14" i="1"/>
  <c r="N14" i="1"/>
  <c r="U15" i="1"/>
  <c r="V15" i="1"/>
  <c r="U13" i="1"/>
  <c r="V10" i="1"/>
  <c r="V12" i="1"/>
  <c r="U10" i="1"/>
  <c r="U12" i="1"/>
  <c r="V13" i="1"/>
  <c r="L15" i="1"/>
  <c r="J15" i="1"/>
  <c r="L10" i="1"/>
  <c r="J10" i="1"/>
  <c r="L13" i="1"/>
  <c r="J13" i="1"/>
  <c r="N15" i="1" l="1"/>
  <c r="N10" i="1"/>
  <c r="M15" i="1"/>
  <c r="N13" i="1"/>
  <c r="M10" i="1"/>
  <c r="M13" i="1"/>
  <c r="J12" i="1" l="1"/>
  <c r="L12" i="1"/>
  <c r="M12" i="1" l="1"/>
  <c r="N1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Sebastweak</author>
    <author>Hector Acevedo</author>
  </authors>
  <commentList>
    <comment ref="BG7" authorId="0" shapeId="0" xr:uid="{1D1B1DE4-D4ED-4555-B62D-E355CCD45C5D}">
      <text>
        <r>
          <rPr>
            <b/>
            <sz val="9"/>
            <color indexed="81"/>
            <rFont val="Tahoma"/>
            <family val="2"/>
          </rPr>
          <t xml:space="preserve">SELECCIÓN. </t>
        </r>
        <r>
          <rPr>
            <sz val="9"/>
            <color indexed="81"/>
            <rFont val="Tahoma"/>
            <family val="2"/>
          </rPr>
          <t xml:space="preserve">Apertura y Adjudicación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
</t>
        </r>
      </text>
    </comment>
    <comment ref="BG18" authorId="0" shapeId="0" xr:uid="{00000000-0006-0000-0000-000002000000}">
      <text>
        <r>
          <rPr>
            <b/>
            <sz val="9"/>
            <color indexed="81"/>
            <rFont val="Tahoma"/>
            <family val="2"/>
          </rPr>
          <t>PLANEACIÓN</t>
        </r>
        <r>
          <rPr>
            <sz val="9"/>
            <color indexed="81"/>
            <rFont val="Tahoma"/>
            <family val="2"/>
          </rPr>
          <t>. Elaboración plan anual de adquisición y pliego de condiciones: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text>
    </comment>
    <comment ref="BG19" authorId="0" shapeId="0" xr:uid="{00000000-0006-0000-0000-000003000000}">
      <text>
        <r>
          <rPr>
            <b/>
            <sz val="9"/>
            <color indexed="81"/>
            <rFont val="Tahoma"/>
            <family val="2"/>
          </rPr>
          <t xml:space="preserve">SELECCIÓN. </t>
        </r>
        <r>
          <rPr>
            <sz val="9"/>
            <color indexed="81"/>
            <rFont val="Tahoma"/>
            <family val="2"/>
          </rPr>
          <t xml:space="preserve">Apertura y Adjudicación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
</t>
        </r>
      </text>
    </comment>
    <comment ref="BG20" authorId="1" shapeId="0" xr:uid="{618FA183-83B8-42AE-8E84-4D3FF09D472C}">
      <text>
        <r>
          <rPr>
            <b/>
            <sz val="9"/>
            <color indexed="81"/>
            <rFont val="Tahoma"/>
            <family val="2"/>
          </rPr>
          <t>Hector Acevedo:</t>
        </r>
        <r>
          <rPr>
            <sz val="9"/>
            <color indexed="81"/>
            <rFont val="Tahoma"/>
            <family val="2"/>
          </rPr>
          <t xml:space="preserve">
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r>
      </text>
    </comment>
    <comment ref="BG21" authorId="1" shapeId="0" xr:uid="{9458C819-CCC3-437D-AF95-30BB2C4B30E8}">
      <text>
        <r>
          <rPr>
            <b/>
            <sz val="9"/>
            <color indexed="81"/>
            <rFont val="Tahoma"/>
            <family val="2"/>
          </rPr>
          <t>Hector Acevedo:</t>
        </r>
        <r>
          <rPr>
            <sz val="9"/>
            <color indexed="81"/>
            <rFont val="Tahoma"/>
            <family val="2"/>
          </rPr>
          <t xml:space="preserve">
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r>
      </text>
    </comment>
    <comment ref="BG22" authorId="1" shapeId="0" xr:uid="{06D16F9B-6E65-4219-9A0D-78E4768A6093}">
      <text>
        <r>
          <rPr>
            <b/>
            <sz val="9"/>
            <color indexed="81"/>
            <rFont val="Tahoma"/>
            <family val="2"/>
          </rPr>
          <t>Hector Acevedo:</t>
        </r>
        <r>
          <rPr>
            <sz val="9"/>
            <color indexed="81"/>
            <rFont val="Tahoma"/>
            <family val="2"/>
          </rPr>
          <t xml:space="preserve">
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<sst xmlns="http://schemas.openxmlformats.org/spreadsheetml/2006/main" count="590" uniqueCount="274">
  <si>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</si>
  <si>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</si>
  <si>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</si>
  <si>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</si>
  <si>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</si>
  <si>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</si>
  <si>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</si>
  <si>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</si>
  <si>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</si>
  <si>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</si>
  <si>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</si>
  <si>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</si>
  <si>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</si>
  <si>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</si>
  <si>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AFECTA LA EJECUCIÓN DEL CONTRATO</t>
  </si>
  <si>
    <t>PERSONA RESPONSABLE POR IMPLEMENTAR EL TRATAMIENTO</t>
  </si>
  <si>
    <t>FECHA ESTIMADA EN QUE SE INICIA EL TRATAMIENTO</t>
  </si>
  <si>
    <t>FECHA ESTIMADA EN QUE SE COMPLETA EL TRATAMIENTO</t>
  </si>
  <si>
    <t>COMO SE REALIZA EL MONITOREO</t>
  </si>
  <si>
    <t>PERIODICIDAD</t>
  </si>
  <si>
    <t>GENERAL</t>
  </si>
  <si>
    <t>INTERNO</t>
  </si>
  <si>
    <t>PLANEACIÓN</t>
  </si>
  <si>
    <t>OPERACIONALES</t>
  </si>
  <si>
    <t>Que se seleccione un contratista que no esté en capacidad de cumplir con el objeto del contrato. Recursos insuficientes para la ejecución del contrato.</t>
  </si>
  <si>
    <t>2. IMPROBABLE</t>
  </si>
  <si>
    <t>2. MENOR</t>
  </si>
  <si>
    <t>1. RARO</t>
  </si>
  <si>
    <t>SI</t>
  </si>
  <si>
    <t>CONTRATACIÓN</t>
  </si>
  <si>
    <t>ECONÓMICO</t>
  </si>
  <si>
    <t>1. INSIGNIFICANTE</t>
  </si>
  <si>
    <t>PROBABILIDAD+IMPACTO</t>
  </si>
  <si>
    <t>BAJO</t>
  </si>
  <si>
    <t>(a) Evitar el Riesgo</t>
  </si>
  <si>
    <t>Falta de capacidad para promover y adelantar el proceso de selección.</t>
  </si>
  <si>
    <t>ESPECIFICO</t>
  </si>
  <si>
    <t>EXTERNO</t>
  </si>
  <si>
    <t>SELECCIÓN</t>
  </si>
  <si>
    <t>SOCIAL O POLÍTICO</t>
  </si>
  <si>
    <t>DESASTRES ECONÓMICOS</t>
  </si>
  <si>
    <t>VALOR ENTRE 2 Y 10</t>
  </si>
  <si>
    <t>MEDIO</t>
  </si>
  <si>
    <t>(b) Transferir el Riesgo</t>
  </si>
  <si>
    <t>AMBIENTALES</t>
  </si>
  <si>
    <t>Permanente durante la etapa de contratación.</t>
  </si>
  <si>
    <t>Inadecuada formulación del documento contractual.</t>
  </si>
  <si>
    <t>Ejecución inadecuada del contrato.</t>
  </si>
  <si>
    <t>Subsanación a través de otrosí y modificaciones a los que haya lugar en el contrato suscrito.</t>
  </si>
  <si>
    <t xml:space="preserve">Revision y entendimiento del contrato al momento de ser recibido por el supervisor. 
</t>
  </si>
  <si>
    <t>EJECUCIÓN</t>
  </si>
  <si>
    <t xml:space="preserve">Falta de idoneidad del contratista, aun cuando cumplan con el perfil  solicitado. </t>
  </si>
  <si>
    <t>Inadecuada o deficiente ejecución del contrato. 
Retrasos en la ejecución contractual.</t>
  </si>
  <si>
    <t>CONTRATISTA</t>
  </si>
  <si>
    <t>Supervisión de la ejecución.</t>
  </si>
  <si>
    <t>Seguimiento y control por parte del supervisor.
Realización de comités periodicos con el contratista, con el fin de conocer cada detalle de la ejecución del contrato.</t>
  </si>
  <si>
    <t>Permanente durante la etapa de ejecución.</t>
  </si>
  <si>
    <t>Entrega de informes sin cumplir con las especificaciones técnicas requeridas.</t>
  </si>
  <si>
    <t>Incumplimiento en las especificaciones técnicas exigidas.</t>
  </si>
  <si>
    <t>Verificar las especificaciones técnicas de los elementos entregados vs los contratados.
No recibir a satisfacción los elementos entregados.
Incluir como requisito de pago en el contrato el recibo a satisfacción de los elementos. contratados.</t>
  </si>
  <si>
    <t>Seguimiento y control por parte del supervisor. Comunicación clara y efectiva acerca de todas las obligaciones del contrato.
Pago de los ítems a adquirir contra entrega de los mismos.
Exigir póliza de calidad dentro del proceso contractual.</t>
  </si>
  <si>
    <t>Incumplimiento en la ejecución de las labores para las cuales se hizo la contratación.</t>
  </si>
  <si>
    <t>AMBAS PARTES</t>
  </si>
  <si>
    <t>Seguimiento y control por parte del supervisor.
Acompañamiento desde la dirección jurídica del proceso.</t>
  </si>
  <si>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</si>
  <si>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</si>
  <si>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</si>
  <si>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</si>
  <si>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</si>
  <si>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</si>
  <si>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</si>
  <si>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</si>
  <si>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</si>
  <si>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</si>
  <si>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</si>
  <si>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</si>
  <si>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</si>
  <si>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</si>
  <si>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</si>
  <si>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</si>
  <si>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</si>
  <si>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</si>
  <si>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</si>
  <si>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</si>
  <si>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</si>
  <si>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</si>
  <si>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</si>
  <si>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</si>
  <si>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</si>
  <si>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</si>
  <si>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</si>
  <si>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</si>
  <si>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</si>
  <si>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</si>
  <si>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</si>
  <si>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</si>
  <si>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</si>
  <si>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</si>
  <si>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</si>
  <si>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</si>
  <si>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</si>
  <si>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</si>
  <si>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</si>
  <si>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</si>
  <si>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</si>
  <si>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</si>
  <si>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</si>
  <si>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</si>
  <si>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</si>
  <si>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</si>
  <si>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</si>
  <si>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</si>
  <si>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</si>
  <si>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</si>
  <si>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</si>
  <si>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</si>
  <si>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</si>
  <si>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</si>
  <si>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</si>
  <si>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</si>
  <si>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</si>
  <si>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</si>
  <si>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</si>
  <si>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</si>
  <si>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</si>
  <si>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</si>
  <si>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</si>
  <si>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</si>
  <si>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</si>
  <si>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</si>
  <si>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 xml:space="preserve"> Improbable (puede ocurrir ocasionalmente)</t>
  </si>
  <si>
    <t>Valoración</t>
  </si>
  <si>
    <t xml:space="preserve">Insignificante </t>
  </si>
  <si>
    <t>Menor</t>
  </si>
  <si>
    <t xml:space="preserve">Moderado </t>
  </si>
  <si>
    <t>Mayor</t>
  </si>
  <si>
    <t>Catastrófico</t>
  </si>
  <si>
    <t>Posible (puede ocurrir en cualquier momento futuro)</t>
  </si>
  <si>
    <t xml:space="preserve">Probable (probablemente va a ocurrir)                                          </t>
  </si>
  <si>
    <t>Casi cierto (ocurre en la mayoría de circunstancias)              </t>
  </si>
  <si>
    <t>Fuente: Agencia Nacional para la Contratación Pública – Colombia Compra Eficiente, http://www.colombiacompra.gov.co/es/manuales-y-documentos-tipo, disponible en internet, fecha de consulta 23 de enero de 2016.</t>
  </si>
  <si>
    <t>RIESGOS GENERALES QUE SE PUEDEN APLICAR PARA DIFERENTES PROCESOS DE SELECCIÓN</t>
  </si>
  <si>
    <t>Que se describa de manera inadecuada la necesidad que se pretende satisfacer. Que los requisitos habilitantes y de  alificación queden mal establecidos. Deficiente elaboración del presupuesto de la obra.</t>
  </si>
  <si>
    <t xml:space="preserve">Revocatoria del Proceso de selección. Nulidad del acto administrativo de apertura. </t>
  </si>
  <si>
    <t>Errores en la proyección de la propuesta económica por parte del proponente que conlleven a pérdidas o baja utilidad en la ejecución del contrato.</t>
  </si>
  <si>
    <t>Pérdidas económicas para el contratista.</t>
  </si>
  <si>
    <t>Selección - ejecución</t>
  </si>
  <si>
    <t>Riesgo de colusión, en el cual dos o más oferentes realizan acuerdos de manera fraudulenta con el fin de lograr que el proceso se adjudique a un proponente en particular.</t>
  </si>
  <si>
    <t>Adjudicación viciada por error. Investigaciones disciplinarias y fiscales.</t>
  </si>
  <si>
    <t xml:space="preserve">Selección de una oferta como adjudicataria que no cumpla con los requisitos habilitantes o cuyo oferente se encuentre incurso en alguna inhabilidad o incompatibilidad. </t>
  </si>
  <si>
    <t>Posible nulidad del contrato. Investigaciones administrativas, fiscales, disciplinarias y penales.</t>
  </si>
  <si>
    <t>Cuando durante el desarrollo del proceso de selección deba revocarse el acto administrativo de apertura.</t>
  </si>
  <si>
    <t xml:space="preserve">Revocatoria del Proceso de selección. </t>
  </si>
  <si>
    <t>Que ninguno de los proponentes cumplan los requisitos habilitantes establecidos en el pliego de condiciones.</t>
  </si>
  <si>
    <r>
      <t>Declaratoria de desierta del proceso de</t>
    </r>
    <r>
      <rPr>
        <sz val="12"/>
        <color rgb="FF00B3B3"/>
        <rFont val="Arial"/>
        <family val="2"/>
      </rPr>
      <t xml:space="preserve"> </t>
    </r>
    <r>
      <rPr>
        <sz val="8"/>
        <color rgb="FF404040"/>
        <rFont val="Arial"/>
        <family val="2"/>
      </rPr>
      <t>selección.</t>
    </r>
  </si>
  <si>
    <t>Adjudicar una propuesta artificialmente baja / Que el valor del contrato no corresponda a los precios del mercado.</t>
  </si>
  <si>
    <t>Reclamaciones del contratista por desequilibrio económico, con el propósito de evitar pérdidas.</t>
  </si>
  <si>
    <t>Celebración de contratos sin el lleno de los requisitos legales.</t>
  </si>
  <si>
    <t>Posible nulidad del contrato. Investigaciones disciplinarias y penales.</t>
  </si>
  <si>
    <t>Demora en la iniciación del contrato por falta del interventor.</t>
  </si>
  <si>
    <t>Retraso en la ejecución del contrato principal objeto de interventoría.</t>
  </si>
  <si>
    <t xml:space="preserve">Cambios en la normativa que modifique o imponga nuevas obligaciones al contratista. </t>
  </si>
  <si>
    <t>del contrato y posible variación del valor del mismo.</t>
  </si>
  <si>
    <t>No iniciar los procesos administrativos de imposición de multas, sanciones o incumplimientos de manera oportuna.</t>
  </si>
  <si>
    <t>Detrimento patrimonial. Investigaciones disciplinarias, fiscales y penales. Retraso en la ejecución contractual.</t>
  </si>
  <si>
    <t>No liquidar los contratos en los plazos acordados en el contrato o los establecidos por la Ley.</t>
  </si>
  <si>
    <t>Detrimento patrimonial. Pérdida de competencia para liquidar en sede administrativa. Incertidumbre del estado del contrato. Falta de paz y salvo por las partes.</t>
  </si>
  <si>
    <t>Incumplimiento a las clausulas, requisitos y/o acuerdos definidos en el contrato.El contratista no firma el contrato dentro de los plazos establecidos en las clausulas del contrato. El contratista no entrega los documentos que soportan los tramites para legalizar el contrato. El contratista no corrige los errores que existan en las pólizas únicas de cumplimiento de manera inmediata. Incumplimiento de las obligaciones o productos definidos en las clausulas del contrato.</t>
  </si>
  <si>
    <t>Declaraciones de incumplimiento a contratista para aplicar multas o clausulas penales, incumplimiento al plan de contratación, retrasos en la prestación del servicio</t>
  </si>
  <si>
    <t>RIESGOS GENERALES QUE SE PUEDEN APLICAR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</si>
  <si>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</si>
  <si>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</si>
  <si>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Selección – Ejecución</t>
  </si>
  <si>
    <t>Que el proceso de selección que dio origen al contrato principal objeto de interventoría, se declare desierto o no pueda celebrarse.</t>
  </si>
  <si>
    <t xml:space="preserve">Imposibilidad de firmar el contrato. 
En caso de haber suscrito contrato, procederá la suspensión del mismo hasta que se seleccione el contratista del contrato principal. </t>
  </si>
  <si>
    <t>Ausencia o carencia de información necesaria para la ejecución del contrato, tales como estudios, diseños, planos, ermisos, licencias, entre otros.</t>
  </si>
  <si>
    <t xml:space="preserve">Retrasos en la ejecución del contrato. </t>
  </si>
  <si>
    <t>Planeación – Ejecución</t>
  </si>
  <si>
    <t>El número de personal contratado es mayor al propuesto por el oferente, para poder cumplir con sus obligaciones contractuales.</t>
  </si>
  <si>
    <t>Sobrecostos en la ejecución del contrato. Pérdida de utilidad.</t>
  </si>
  <si>
    <t xml:space="preserve">Demora en el trámite de adquisición de permisos y/o licencias. </t>
  </si>
  <si>
    <t>Retrasos en la ejecución del contrato. 
Sobrecostos – mayor permanencia.</t>
  </si>
  <si>
    <t xml:space="preserve">Mayor permanencia del personal en el proyecto al tiempo inicialmente previsto, por suspensiones o prórrogas que no son imputables al contratista. </t>
  </si>
  <si>
    <t>Sobrecostos. 
Posible desequilibrio económico del contrato. 
Modificaciones contractuales.</t>
  </si>
  <si>
    <t xml:space="preserve">Falta de idoneidad del personal profesional asignado por el contratista, aun cuando cumplan con los perfiles profesionales solicitados. </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</si>
  <si>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</si>
  <si>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</si>
  <si>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</si>
  <si>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</si>
  <si>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Aparición de nueva información relevante que debe ser estudiada para la ejecución del contrato.</t>
  </si>
  <si>
    <r>
      <t>Ampliación del plazo de ejecución del</t>
    </r>
    <r>
      <rPr>
        <sz val="12"/>
        <color rgb="FF00B3B3"/>
        <rFont val="Arial"/>
        <family val="2"/>
      </rPr>
      <t xml:space="preserve"> </t>
    </r>
    <r>
      <rPr>
        <sz val="8"/>
        <color rgb="FF404040"/>
        <rFont val="Arial"/>
        <family val="2"/>
      </rPr>
      <t>contrato.</t>
    </r>
  </si>
  <si>
    <t xml:space="preserve">Necesidad de solicitar una nueva licencia o permiso para la ejecución del contrato principal. </t>
  </si>
  <si>
    <t>Suspensión del contrato. 
Sobrecostos en la ejecución contractual. 
Posible desequilibrio económico del contrato.</t>
  </si>
  <si>
    <t>Mayores cantidades de obra en el contrato intervenido y que no se tienen en cuenta en la vigilancia del contrato.</t>
  </si>
  <si>
    <t>Sobrecostos. 
Adición del contrato.
Posible desequilibrio económico del contrato.</t>
  </si>
  <si>
    <t>Renuncia de uno o varios miembros del equipo de trabajo del consultor.</t>
  </si>
  <si>
    <t xml:space="preserve">Búsqueda de nuevo personal.
Retrasos en la ejecución del contrato. 
Posible incumplimiento del contrato. </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</si>
  <si>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</si>
  <si>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</si>
  <si>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</si>
  <si>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</si>
  <si>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¿QUÉ NO SON RIESGOS PREVISIBLES?</t>
  </si>
  <si>
    <t>En el ejercicio de tipificación es especialmente importante hacer el análisis y exclusión de aquellos hechos que aunque se pueden encontrar en la conceptualización de la teoría general del riesgo, no reúnen los presupuestos para ser considerados riesgos previsibles, bien por no tener las consideraciones incluidas en la reglamentación o por estar cobijados por regulaciones particulares contenidas en el marco de los riesgos contractuales “no previsibles” ilustrados anteriormente.</t>
  </si>
  <si>
    <t xml:space="preserve">En este sentido, no son riesgos previsibles, por ejemplo: </t>
  </si>
  <si>
    <t>- 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t>
  </si>
  <si>
    <t>- Los hechos derivados de la responsabilidad extracontractual, que se encuentren cubiertos mediante garantías especiales como la póliza de responsabilidad extracontractual.</t>
  </si>
  <si>
    <t>- Los que corresponden a la teoría de la imprevisión, los cuales escapan de la definición de riesgo previsible, y de acuerdo a lo dispuesto en el reglamento son aquellas circunstancias que no pueden ser identificables o cuantificables.</t>
  </si>
  <si>
    <t>- 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t>
  </si>
  <si>
    <t>En este contexto, el análisis de riesgos contractuales al que se refiere el artículo 4 de la Ley 1150 de 2007, se restringe única y exclusivamente a los “Riesgos Previsibles”. Así, el ejercicio propuesto en la Ley 1150 de 2007, busca extrapolar del ámbito del equilibrio económico de los contratos, los riesgos previsibles plenamente tipificados, estimados y asignados por las partes de un contrato estatal, con el fin de que hagan parte de las condiciones del mismo. De esta forma, los riesgos previsibles tienen un tratamiento propio regido por las reglas consignadas en el contrato, incluyéndolos así dentro de la ecuación contractual, con lo cual, en caso de acaecer en la ejecución del contrato no afectarían el equilibrio económico y por tanto, no procedería su restablecimiento.”</t>
  </si>
  <si>
    <t>DEL RIESGO PREVISIBLE EN EL MARCO DE LA POLÍTICA DE CONTRATACIÓN PÚBLICA – CONPES 3714 de 2011.
Consejo Nacional de Política Económica y Social (CONPES) – 2011.</t>
  </si>
  <si>
    <t>REFERENCIAS</t>
  </si>
  <si>
    <r>
      <rPr>
        <b/>
        <sz val="10"/>
        <color rgb="FF242424"/>
        <rFont val="Arial"/>
        <family val="2"/>
      </rPr>
      <t>Concejo de Santafé de Bogotá D.C. (2 de diciembre de 1993)</t>
    </r>
    <r>
      <rPr>
        <sz val="10"/>
        <color rgb="FF242424"/>
        <rFont val="Arial"/>
        <family val="2"/>
      </rPr>
      <t xml:space="preserve">. 
</t>
    </r>
    <r>
      <rPr>
        <sz val="10"/>
        <color rgb="FF404040"/>
        <rFont val="Arial"/>
        <family val="2"/>
      </rPr>
      <t>Por el cual se determina la estructura orgánica de la Veeduría Distrital, se definen sus funciones generales por dependencia; se establece su planta de personal se adopta el sistema especial de nomenclatura y clasificación de cargos; se fija la escala de remuneración para los distintos empleos y se dictan otras disposiciones. Acuerdo 24. Publicado en los anales del Consejo/ Obtenido de</t>
    </r>
  </si>
  <si>
    <t>http://www.alcaldiabogota.gov.co/sisjur/normas/Norma1.jsp?i=2053.</t>
  </si>
  <si>
    <r>
      <rPr>
        <b/>
        <sz val="10"/>
        <color rgb="FF242424"/>
        <rFont val="Arial"/>
        <family val="2"/>
      </rPr>
      <t>Colombia Compra Eficiente (2013)</t>
    </r>
    <r>
      <rPr>
        <sz val="10"/>
        <color rgb="FF242424"/>
        <rFont val="Arial"/>
        <family val="2"/>
      </rPr>
      <t xml:space="preserve">.
</t>
    </r>
    <r>
      <rPr>
        <sz val="10"/>
        <color rgb="FF404040"/>
        <rFont val="Arial"/>
        <family val="2"/>
      </rPr>
      <t>Manual para la Identificación y Cobertura del Riesgo en los Procesos de Contratación. Bogotá D.C. Colombia Compra Eficiente.Recuperado de</t>
    </r>
  </si>
  <si>
    <t>https://www.colombiacompra.gov.co/sites/cce_public/files/cce_documents/manual_para_la_identificacion_y_cobertura_del_riesgo_en_los_procesos_de_contratacion.pdf</t>
  </si>
  <si>
    <r>
      <rPr>
        <b/>
        <sz val="10"/>
        <color rgb="FF262626"/>
        <rFont val="Arial"/>
        <family val="2"/>
      </rPr>
      <t>Consejo Nacional de Política Económica y Social (2011).</t>
    </r>
    <r>
      <rPr>
        <sz val="10"/>
        <color rgb="FF262626"/>
        <rFont val="Arial"/>
        <family val="2"/>
      </rPr>
      <t xml:space="preserve"> 
</t>
    </r>
    <r>
      <rPr>
        <sz val="10"/>
        <color rgb="FF404040"/>
        <rFont val="Arial"/>
        <family val="2"/>
      </rPr>
      <t>Del riesgo previsible en el marco de la política de contratación pública. Documento Conpes 3714. Bogotá D.C. Departamento Nacional de</t>
    </r>
    <r>
      <rPr>
        <sz val="10"/>
        <color rgb="FF262626"/>
        <rFont val="Arial"/>
        <family val="2"/>
      </rPr>
      <t xml:space="preserve"> Planeación. Recuperado de</t>
    </r>
  </si>
  <si>
    <t>http://colombiacompra.gov.co/sites/default/files/normativas/conpes3714.pdf</t>
  </si>
  <si>
    <t>ALCALDÍA DE COPACABANA</t>
  </si>
  <si>
    <t>MUNICIPIO</t>
  </si>
  <si>
    <t>Supervisión de la ejecución del contrato.</t>
  </si>
  <si>
    <t>FINANCIEROS</t>
  </si>
  <si>
    <t>TECNOLOGICOS</t>
  </si>
  <si>
    <t>3. POSIBLE</t>
  </si>
  <si>
    <t>4. PROBABLE</t>
  </si>
  <si>
    <t>5. CASI CIERTO</t>
  </si>
  <si>
    <t>3. MODERADO</t>
  </si>
  <si>
    <t>4. MAYOR</t>
  </si>
  <si>
    <t>5. CATASTROFICO</t>
  </si>
  <si>
    <t>Planeación, revisión, ajuste  y seguimiento en la fase precontractual</t>
  </si>
  <si>
    <t>Deficiencia en la identificación de las
especificaciones técnicas, económicas y/o
financieras que no correspondan con la
necesidad a satisfacer y eventual
estructuración inadecuada del proceso de
contratación</t>
  </si>
  <si>
    <t>Verificar que los costos directos e
indirectos del proceso correspondan con los
valores actualizados del mercado y las
descripciones de las solicitudes de contratación
sean suficientes y claras, con los cuales se
obtengan o se cumplan las necesidades del
objeto contractual.</t>
  </si>
  <si>
    <t>Permanente durante la etapa de planeación, formlación y contratación.</t>
  </si>
  <si>
    <t>Seguimiento y control por parte del supervisor. Comunicación clara y efectiva acerca de todas las obligaciones del contrato.</t>
  </si>
  <si>
    <t>Durante la planeación y formulación del proceso</t>
  </si>
  <si>
    <t>Comunicación oportunas y adecuadas para prevenir, atender y resolver  o reprogramar  las diversas causas especificas de retrasos durante la ejecución del contrato.</t>
  </si>
  <si>
    <t>Revisión documental y emitir las recomendaciones respectivas a los procesos de contratación que conozca verificando entre otros, procesos historicos, procesos adelantados por entidades con régimen de contratación similar,</t>
  </si>
  <si>
    <t>Permanente durante la etapa de planeación, formulación, contratación y ejecución.</t>
  </si>
  <si>
    <t>Eventual afectación en la ejecución del contrato en términos ecológicos o ambientales.</t>
  </si>
  <si>
    <t>Seguimiento al cumplimiento del cronograma y/u obseraciones de los procesos de contratación de la Entidad</t>
  </si>
  <si>
    <t>Desgaste administrativo.
Demoras en la ejecución del contrato.  Ampliación de los plazos de ejecución</t>
  </si>
  <si>
    <t>Incumplimineto o retrasos con los tiempos de entrega del bien y/o servicio</t>
  </si>
  <si>
    <t>Incumplimiento por parte del contratista.  Ejecución de actividades extemporaneas.   Los tiempos de entrega definidos en los documentos del proceso o en el acta de inicio, no son suficientes o no se cumplen para la ejecución del contrato</t>
  </si>
  <si>
    <t>Cambios originados en la necesidad del contratante y/o contratista de hacer ajustes a las especificaciones técnicas dentro del proyecto, sin que estos cambios sean imputables a la falta de planeación.</t>
  </si>
  <si>
    <t>Redistribuciones presupuestales. Ajuste en los alcances por cambio en la dinámica de la actividad inherente al objeto a contratar.
Necesidad de adicionar, eliminar o modificar un termino en la minuta del contrato que permita la facilidad en la ejecución del contrato y beneficie a ambas partes.</t>
  </si>
  <si>
    <t>MUNICIPIO Y
CONTRATISTA</t>
  </si>
  <si>
    <t>Evaluación de alternativas optimas, concertación y  Planeación adecuada</t>
  </si>
  <si>
    <t>Retrasos en la radicacion de facturas a causa de errores por parte del contratista</t>
  </si>
  <si>
    <t>Retrazos en los pagos de las obligaciones del Municipio.
Demoras en las entregas de los servicios por parte del contratista</t>
  </si>
  <si>
    <t>Planeación, revisión, ajuste  y seguimiento de las actividades y acuerdos contractuales</t>
  </si>
  <si>
    <t>Seguimiento, revision y control de las actividades y acuerdos contractuales</t>
  </si>
  <si>
    <t>Cuando el personal del contratista o contratante es objeto de cambio debido a que no alcanza el desempeño óptimo requerido, o por que voluntariamente decide retirarse</t>
  </si>
  <si>
    <t>Reproceso en la ejecución del contrato.
Demoras en el cumplimiento de las actividades</t>
  </si>
  <si>
    <t>Planeación, revisión, ajuste  y seguimiento en la fase precontractual y contractual.</t>
  </si>
  <si>
    <t>Retrasos y sobrecostos en la ejecucion del contrato.</t>
  </si>
  <si>
    <t>Seguimiento, revision y control de las actividades y acuerdos contractuales (Expedición de Pólizas)</t>
  </si>
  <si>
    <t>Perjuicios o pérdida de los bienes a cargo del contratista, causados por disturbios violentos, actos terroristas, paros, huelgas y además que se impida alcanzar el objeto contractual.</t>
  </si>
  <si>
    <t>Retrazos en la prestación del servico
Activación de Pólizas
Sobrecostos
Reprocesos</t>
  </si>
  <si>
    <t xml:space="preserve">Coordinar con las autoridades respectivas, el acompañamiento o verificacion de las condiciones de orden público en las zonas de ejecución de las actividades del contrato. </t>
  </si>
  <si>
    <t xml:space="preserve">Seguimiento, revision y control de las actividades y acuerdos contractuales (Expedición de Pólizas) - Alerta de cualquier inconsistencia detectada en el proceso.
</t>
  </si>
  <si>
    <t>Retrasos en la legalización del contrato, garantias y acta de inicio que afecta el inicio de la ejecución contractual</t>
  </si>
  <si>
    <t>Supervisión de la ejecución del contrato.
Analizar con el comité corresponidente sobre las medidas que se tomarán reportandolo a la oficina asesora jurídica.</t>
  </si>
  <si>
    <t>No suscripción del contrato por parte del contratista</t>
  </si>
  <si>
    <t>Desequilibrio económico del contrato y fallas en la ejecución del mismo</t>
  </si>
  <si>
    <t>Verificar que las observaciones al respecto sean ciertas y proceder a ajustar los precios según corresponda</t>
  </si>
  <si>
    <t>Seguimiento por parte del grupo de Contratación a los casos en que se presente la situación</t>
  </si>
  <si>
    <t>Aplicación del debido proceso para la correspondiente sanción</t>
  </si>
  <si>
    <t>Por evento</t>
  </si>
  <si>
    <t>Incumplimiento en el pago de la seguridad social y prestaciones sociales y aportes parafiscales</t>
  </si>
  <si>
    <t>Retrasos en la prestación del servicio y deber de iniciar nuuevamente proceso contractual.</t>
  </si>
  <si>
    <t>Iniciar nuevamente proceso contractual</t>
  </si>
  <si>
    <t xml:space="preserve">Selección de un contratista que no esté
en capacidad de suplir la necesidad o las
especificaciones y no suplan los
requerimientos de la Entidad y/o la
declaración de fallido del proceso.
Eventuales quejas </t>
  </si>
  <si>
    <t>Afectación reputacional e incluso pérdidas economicas por sanciones</t>
  </si>
  <si>
    <t xml:space="preserve">Comité de contratación.
Estudio de Mercado.
</t>
  </si>
  <si>
    <t>Fluctuación de los precios de los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</si>
</sst>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b/>
      <sz val="11"/>
      <color theme="0"/>
      <name val="Calibri"/>
      <family val="2"/>
      <scheme val="minor"/>
    </font>
    <font>
      <b/>
      <sz val="11"/>
      <color theme="1"/>
      <name val="Calibri"/>
      <family val="2"/>
      <scheme val="minor"/>
    </font>
    <font>
      <sz val="9"/>
      <color indexed="81"/>
      <name val="Tahoma"/>
      <family val="2"/>
    </font>
    <font>
      <b/>
      <sz val="9"/>
      <color indexed="81"/>
      <name val="Tahoma"/>
      <family val="2"/>
    </font>
    <font>
      <sz val="10"/>
      <color theme="1"/>
      <name val="Calibri"/>
      <family val="2"/>
      <scheme val="minor"/>
    </font>
    <font>
      <b/>
      <sz val="11"/>
      <color rgb="FF00B0F0"/>
      <name val="Arial"/>
      <family val="2"/>
    </font>
    <font>
      <b/>
      <sz val="11"/>
      <color rgb="FFFF0000"/>
      <name val="Arial"/>
      <family val="2"/>
    </font>
    <font>
      <sz val="8"/>
      <name val="Arial"/>
      <family val="2"/>
    </font>
    <font>
      <sz val="8"/>
      <color theme="1"/>
      <name val="Arial"/>
      <family val="2"/>
    </font>
    <font>
      <sz val="8"/>
      <color rgb="FF404040"/>
      <name val="Arial"/>
      <family val="2"/>
    </font>
    <font>
      <sz val="12"/>
      <color rgb="FF00B3B3"/>
      <name val="Arial"/>
      <family val="2"/>
    </font>
    <font>
      <i/>
      <sz val="10"/>
      <color rgb="FF404040"/>
      <name val="Arial"/>
      <family val="2"/>
    </font>
    <font>
      <i/>
      <sz val="10"/>
      <color rgb="FF000000"/>
      <name val="Arial"/>
      <family val="2"/>
    </font>
    <font>
      <b/>
      <sz val="12"/>
      <color rgb="FF404040"/>
      <name val="Arial"/>
      <family val="2"/>
    </font>
    <font>
      <b/>
      <i/>
      <sz val="10"/>
      <color rgb="FF000000"/>
      <name val="Arial"/>
      <family val="2"/>
    </font>
    <font>
      <b/>
      <sz val="9"/>
      <color rgb="FF1A1A1A"/>
      <name val="Arial"/>
      <family val="2"/>
    </font>
    <font>
      <sz val="10"/>
      <color rgb="FF242424"/>
      <name val="Arial"/>
      <family val="2"/>
    </font>
    <font>
      <sz val="10"/>
      <color rgb="FF404040"/>
      <name val="Arial"/>
      <family val="2"/>
    </font>
    <font>
      <sz val="10"/>
      <color rgb="FF262626"/>
      <name val="Arial"/>
      <family val="2"/>
    </font>
    <font>
      <u/>
      <sz val="11"/>
      <color theme="10"/>
      <name val="Calibri"/>
      <family val="2"/>
      <scheme val="minor"/>
    </font>
    <font>
      <b/>
      <sz val="10"/>
      <color rgb="FF242424"/>
      <name val="Arial"/>
      <family val="2"/>
    </font>
    <font>
      <b/>
      <sz val="10"/>
      <color rgb="FF262626"/>
      <name val="Arial"/>
      <family val="2"/>
    </font>
    <font>
      <sz val="8"/>
      <color theme="1"/>
      <name val="Calibri"/>
      <family val="2"/>
      <scheme val="minor"/>
    </font>
    <font>
      <b/>
      <sz val="16"/>
      <color theme="1"/>
      <name val="Calibri"/>
      <family val="2"/>
      <scheme val="minor"/>
    </font>
    <font>
      <b/>
      <sz val="13"/>
      <color theme="1"/>
      <name val="Calibri"/>
      <family val="2"/>
      <scheme val="minor"/>
    </font>
    <font>
      <b/>
      <sz val="12"/>
      <color theme="1"/>
      <name val="Calibri"/>
      <family val="2"/>
      <scheme val="minor"/>
    </font>
    <font>
      <sz val="16"/>
      <name val="Calibri"/>
      <family val="2"/>
      <scheme val="minor"/>
    </font>
  </fonts>
  <fills count="12">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00B050"/>
        <bgColor indexed="64"/>
      </patternFill>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
      <patternFill patternType="solid">
        <fgColor theme="9" tint="0.39997558519241921"/>
        <bgColor indexed="64"/>
      </patternFill>
    </fill>
    <fill>
      <patternFill patternType="solid">
        <fgColor theme="8" tint="0.39997558519241921"/>
        <bgColor indexed="64"/>
      </patternFill>
    </fill>
  </fills>
  <borders count="52">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20" fillId="0" borderId="0" applyNumberFormat="0" applyFill="0" applyBorder="0" applyAlignment="0" applyProtection="0"/>
  </cellStyleXfs>
  <cellXfs count="145">
    <xf numFmtId="0" fontId="0" fillId="0" borderId="0" xfId="0"/>
    <xf numFmtId="0" fontId="0" fillId="0" borderId="0" xfId="0" applyAlignment="1">
      <alignment horizontal="center" vertical="center"/>
    </xf>
    <xf numFmtId="0" fontId="2" fillId="2"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0" fillId="0" borderId="1" xfId="0" applyBorder="1" applyAlignment="1">
      <alignment horizontal="center" vertical="center"/>
    </xf>
    <xf numFmtId="0" fontId="0" fillId="0" borderId="0" xfId="0" applyAlignment="1">
      <alignment textRotation="90"/>
    </xf>
    <xf numFmtId="0" fontId="0" fillId="0" borderId="2" xfId="0" applyBorder="1" applyAlignment="1">
      <alignment horizontal="center" vertical="center" textRotation="90"/>
    </xf>
    <xf numFmtId="0" fontId="0" fillId="0" borderId="3" xfId="0" applyBorder="1" applyAlignment="1">
      <alignment horizontal="center" vertical="center"/>
    </xf>
    <xf numFmtId="0" fontId="0" fillId="0" borderId="0" xfId="0" applyAlignment="1">
      <alignment horizontal="center" vertical="center" textRotation="90"/>
    </xf>
    <xf numFmtId="0" fontId="0" fillId="3" borderId="21" xfId="0" applyFill="1" applyBorder="1" applyAlignment="1">
      <alignment horizontal="center" vertical="center" textRotation="90" wrapText="1"/>
    </xf>
    <xf numFmtId="0" fontId="0" fillId="3" borderId="22" xfId="0" applyFill="1" applyBorder="1" applyAlignment="1">
      <alignment horizontal="center" vertical="center" textRotation="90" wrapText="1"/>
    </xf>
    <xf numFmtId="0" fontId="1" fillId="4" borderId="22" xfId="0" applyFont="1" applyFill="1" applyBorder="1" applyAlignment="1">
      <alignment horizontal="center" vertical="center" textRotation="90" wrapText="1"/>
    </xf>
    <xf numFmtId="0" fontId="1" fillId="4" borderId="23" xfId="0" applyFont="1" applyFill="1" applyBorder="1" applyAlignment="1">
      <alignment horizontal="center" vertical="center" textRotation="90" wrapText="1"/>
    </xf>
    <xf numFmtId="0" fontId="5" fillId="3" borderId="25" xfId="0" applyFont="1" applyFill="1" applyBorder="1" applyAlignment="1">
      <alignment horizontal="center" vertical="center" textRotation="90" wrapText="1"/>
    </xf>
    <xf numFmtId="0" fontId="0" fillId="3" borderId="23" xfId="0" applyFill="1" applyBorder="1" applyAlignment="1">
      <alignment horizontal="center" vertical="center" textRotation="90" wrapText="1"/>
    </xf>
    <xf numFmtId="0" fontId="1" fillId="4" borderId="24" xfId="0" applyFont="1" applyFill="1" applyBorder="1" applyAlignment="1">
      <alignment horizontal="center" vertical="center" textRotation="90" wrapText="1"/>
    </xf>
    <xf numFmtId="0" fontId="1" fillId="4" borderId="21" xfId="0" applyFont="1" applyFill="1" applyBorder="1" applyAlignment="1">
      <alignment horizontal="center" vertical="center" textRotation="90" wrapText="1"/>
    </xf>
    <xf numFmtId="0" fontId="0" fillId="0" borderId="0" xfId="0" applyAlignment="1">
      <alignment wrapText="1"/>
    </xf>
    <xf numFmtId="0" fontId="6" fillId="0" borderId="0" xfId="0" applyFont="1"/>
    <xf numFmtId="0" fontId="8" fillId="0" borderId="0" xfId="0" applyFont="1"/>
    <xf numFmtId="0" fontId="9" fillId="0" borderId="0" xfId="0" applyFont="1"/>
    <xf numFmtId="0" fontId="9" fillId="5" borderId="6" xfId="0" applyFont="1" applyFill="1" applyBorder="1" applyAlignment="1">
      <alignment vertical="center"/>
    </xf>
    <xf numFmtId="0" fontId="9" fillId="5" borderId="6" xfId="0" applyFont="1" applyFill="1" applyBorder="1" applyAlignment="1">
      <alignment horizontal="center" vertical="center" wrapText="1"/>
    </xf>
    <xf numFmtId="0" fontId="9" fillId="0" borderId="6" xfId="0" applyFont="1" applyBorder="1" applyAlignment="1">
      <alignment vertical="center"/>
    </xf>
    <xf numFmtId="0" fontId="9" fillId="0" borderId="6" xfId="0" applyFont="1" applyBorder="1" applyAlignment="1">
      <alignment vertical="center" wrapText="1"/>
    </xf>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center" vertical="center"/>
    </xf>
    <xf numFmtId="0" fontId="9" fillId="2" borderId="6" xfId="0" applyFont="1" applyFill="1" applyBorder="1" applyAlignment="1">
      <alignment horizontal="center" vertical="center"/>
    </xf>
    <xf numFmtId="0" fontId="9" fillId="0" borderId="0" xfId="0" applyFont="1" applyAlignment="1">
      <alignment horizontal="justify" vertical="center"/>
    </xf>
    <xf numFmtId="0" fontId="9" fillId="0" borderId="6" xfId="0" applyFont="1" applyBorder="1" applyAlignment="1">
      <alignment horizontal="justify" vertical="center"/>
    </xf>
    <xf numFmtId="0" fontId="9" fillId="6" borderId="6" xfId="0" applyFont="1" applyFill="1" applyBorder="1" applyAlignment="1">
      <alignment horizontal="center" vertical="center"/>
    </xf>
    <xf numFmtId="0" fontId="9" fillId="7" borderId="6" xfId="0" applyFont="1" applyFill="1" applyBorder="1" applyAlignment="1">
      <alignment horizontal="center" vertical="center"/>
    </xf>
    <xf numFmtId="0" fontId="9" fillId="8" borderId="6" xfId="0" applyFont="1" applyFill="1" applyBorder="1" applyAlignment="1">
      <alignment horizontal="center" vertical="center"/>
    </xf>
    <xf numFmtId="0" fontId="9" fillId="9" borderId="6" xfId="0" applyFont="1" applyFill="1" applyBorder="1" applyAlignment="1">
      <alignment horizontal="center" vertical="center"/>
    </xf>
    <xf numFmtId="0" fontId="2" fillId="0" borderId="0" xfId="0" applyFont="1" applyAlignment="1">
      <alignment horizontal="center" vertical="center"/>
    </xf>
    <xf numFmtId="0" fontId="10" fillId="0" borderId="0" xfId="0" applyFont="1" applyAlignment="1">
      <alignment vertical="center" wrapText="1"/>
    </xf>
    <xf numFmtId="0" fontId="0" fillId="0" borderId="0" xfId="0" applyAlignment="1">
      <alignment horizontal="center"/>
    </xf>
    <xf numFmtId="0" fontId="10" fillId="0" borderId="0" xfId="0" applyFont="1" applyAlignment="1">
      <alignment horizontal="left" vertical="center" wrapText="1" indent="1"/>
    </xf>
    <xf numFmtId="0" fontId="0" fillId="0" borderId="0" xfId="0" applyAlignment="1">
      <alignment horizontal="left" indent="1"/>
    </xf>
    <xf numFmtId="0" fontId="0" fillId="0" borderId="0" xfId="0" applyAlignment="1">
      <alignment horizontal="left" wrapText="1" indent="1"/>
    </xf>
    <xf numFmtId="0" fontId="10" fillId="0" borderId="0" xfId="0" applyFont="1" applyAlignment="1">
      <alignment horizontal="center" vertical="center"/>
    </xf>
    <xf numFmtId="0" fontId="10" fillId="0" borderId="0" xfId="0" applyFont="1" applyAlignment="1">
      <alignment horizontal="center" vertical="center" wrapText="1"/>
    </xf>
    <xf numFmtId="0" fontId="0" fillId="0" borderId="0" xfId="0" applyAlignment="1">
      <alignment horizontal="center" wrapText="1"/>
    </xf>
    <xf numFmtId="0" fontId="0" fillId="0" borderId="0" xfId="0" applyAlignment="1">
      <alignment vertical="center" wrapTex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horizontal="left" vertical="center" wrapText="1" indent="1"/>
    </xf>
    <xf numFmtId="0" fontId="16" fillId="0" borderId="0" xfId="0" applyFont="1" applyAlignment="1">
      <alignment horizontal="left" vertical="center" wrapText="1" indent="1"/>
    </xf>
    <xf numFmtId="0" fontId="17" fillId="0" borderId="0" xfId="0" applyFont="1" applyAlignment="1">
      <alignment vertical="center" wrapText="1"/>
    </xf>
    <xf numFmtId="0" fontId="20" fillId="0" borderId="0" xfId="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horizontal="center" vertical="center" textRotation="90"/>
    </xf>
    <xf numFmtId="0" fontId="2" fillId="2" borderId="35"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36" xfId="0" applyFont="1" applyFill="1" applyBorder="1" applyAlignment="1">
      <alignment horizontal="center" vertical="center" textRotation="90" wrapText="1"/>
    </xf>
    <xf numFmtId="0" fontId="2" fillId="2" borderId="20"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textRotation="90" wrapText="1"/>
    </xf>
    <xf numFmtId="0" fontId="2" fillId="2" borderId="38" xfId="0" applyFont="1" applyFill="1" applyBorder="1" applyAlignment="1">
      <alignment horizontal="center" vertical="center" textRotation="90" wrapText="1"/>
    </xf>
    <xf numFmtId="0" fontId="2" fillId="2" borderId="39" xfId="0" applyFont="1" applyFill="1" applyBorder="1" applyAlignment="1">
      <alignment horizontal="center" vertical="center" textRotation="90" wrapText="1"/>
    </xf>
    <xf numFmtId="0" fontId="2" fillId="2" borderId="40" xfId="0" applyFont="1" applyFill="1" applyBorder="1" applyAlignment="1">
      <alignment horizontal="center" vertical="center" textRotation="90" wrapText="1"/>
    </xf>
    <xf numFmtId="0" fontId="2" fillId="2" borderId="34"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0" fillId="11" borderId="3" xfId="0" applyFill="1" applyBorder="1" applyAlignment="1">
      <alignment horizontal="center" vertical="center"/>
    </xf>
    <xf numFmtId="0" fontId="2" fillId="11" borderId="4" xfId="0" applyFont="1" applyFill="1" applyBorder="1" applyAlignment="1">
      <alignment horizontal="center" vertical="center"/>
    </xf>
    <xf numFmtId="0" fontId="2" fillId="11" borderId="5" xfId="0" applyFont="1" applyFill="1" applyBorder="1" applyAlignment="1">
      <alignment horizontal="center" vertical="center"/>
    </xf>
    <xf numFmtId="0" fontId="10" fillId="0" borderId="31" xfId="0" applyFont="1" applyBorder="1" applyAlignment="1">
      <alignment horizontal="left" vertical="center" wrapText="1" indent="1"/>
    </xf>
    <xf numFmtId="0" fontId="10" fillId="0" borderId="33" xfId="0" applyFont="1" applyBorder="1" applyAlignment="1">
      <alignment horizontal="left" vertical="center" wrapText="1" indent="1"/>
    </xf>
    <xf numFmtId="0" fontId="10" fillId="0" borderId="1" xfId="0" applyFont="1" applyBorder="1" applyAlignment="1">
      <alignment horizontal="left" vertical="center" wrapText="1" indent="1"/>
    </xf>
    <xf numFmtId="0" fontId="10" fillId="0" borderId="2" xfId="0" applyFont="1" applyBorder="1" applyAlignment="1">
      <alignment horizontal="left" vertical="center" wrapText="1" indent="1"/>
    </xf>
    <xf numFmtId="0" fontId="10" fillId="0" borderId="3" xfId="0" applyFont="1" applyBorder="1" applyAlignment="1">
      <alignment horizontal="left" vertical="center" wrapText="1" indent="1"/>
    </xf>
    <xf numFmtId="0" fontId="10" fillId="0" borderId="5" xfId="0" applyFont="1" applyBorder="1" applyAlignment="1">
      <alignment horizontal="left" vertical="center" wrapText="1" indent="1"/>
    </xf>
    <xf numFmtId="0" fontId="0" fillId="10" borderId="44" xfId="0" applyFill="1" applyBorder="1" applyAlignment="1">
      <alignment horizontal="center" vertical="center"/>
    </xf>
    <xf numFmtId="0" fontId="0" fillId="0" borderId="0" xfId="0" applyAlignment="1">
      <alignment horizontal="center" vertical="center" textRotation="90" wrapText="1"/>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2" fillId="2" borderId="0" xfId="0" applyFont="1" applyFill="1" applyAlignment="1">
      <alignment vertical="center" wrapText="1"/>
    </xf>
    <xf numFmtId="0" fontId="0" fillId="0" borderId="2" xfId="0" applyBorder="1" applyAlignment="1">
      <alignment horizontal="center" vertical="center" textRotation="90" wrapText="1"/>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center" vertical="center"/>
    </xf>
    <xf numFmtId="0" fontId="25" fillId="0" borderId="50"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51" xfId="0" applyFont="1" applyBorder="1" applyAlignment="1">
      <alignment horizontal="center" vertical="center" wrapText="1"/>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49" xfId="0" applyFont="1" applyBorder="1" applyAlignment="1">
      <alignment horizontal="center"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26" fillId="0" borderId="31" xfId="0" applyFont="1" applyBorder="1" applyAlignment="1">
      <alignment horizontal="center" vertical="center" wrapText="1"/>
    </xf>
    <xf numFmtId="0" fontId="26" fillId="0" borderId="32" xfId="0" applyFont="1" applyBorder="1" applyAlignment="1">
      <alignment horizontal="center" vertical="center" wrapText="1"/>
    </xf>
    <xf numFmtId="0" fontId="26" fillId="0" borderId="33"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0" xfId="0" applyFont="1" applyAlignment="1">
      <alignment horizontal="center" vertical="center" wrapText="1"/>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5" xfId="0" applyFont="1" applyBorder="1" applyAlignment="1">
      <alignment horizontal="center" vertical="center" wrapText="1"/>
    </xf>
    <xf numFmtId="0" fontId="9" fillId="5" borderId="6" xfId="0" applyFont="1" applyFill="1" applyBorder="1" applyAlignment="1">
      <alignment horizontal="center" vertical="center" wrapText="1"/>
    </xf>
    <xf numFmtId="0" fontId="9" fillId="0" borderId="6" xfId="0" applyFont="1" applyBorder="1" applyAlignment="1">
      <alignment horizontal="left" vertical="top" wrapText="1"/>
    </xf>
    <xf numFmtId="0" fontId="9" fillId="0" borderId="6" xfId="0" applyFont="1" applyBorder="1" applyAlignment="1">
      <alignment horizontal="left" vertical="top"/>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9" fillId="0" borderId="7" xfId="0" applyFont="1" applyBorder="1" applyAlignment="1">
      <alignment horizontal="center" vertical="center"/>
    </xf>
    <xf numFmtId="0" fontId="9" fillId="0" borderId="1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7" xfId="0" applyFont="1" applyBorder="1" applyAlignment="1">
      <alignment horizontal="left" vertical="top" wrapText="1"/>
    </xf>
    <xf numFmtId="0" fontId="9" fillId="0" borderId="26" xfId="0" applyFont="1" applyBorder="1" applyAlignment="1">
      <alignment horizontal="left" vertical="top" wrapText="1"/>
    </xf>
    <xf numFmtId="0" fontId="9" fillId="0" borderId="27" xfId="0" applyFont="1" applyBorder="1" applyAlignment="1">
      <alignment horizontal="left" vertical="top" wrapText="1"/>
    </xf>
    <xf numFmtId="0" fontId="9" fillId="0" borderId="19" xfId="0" applyFont="1" applyBorder="1" applyAlignment="1">
      <alignment horizontal="left" vertical="top" wrapText="1"/>
    </xf>
    <xf numFmtId="0" fontId="9" fillId="0" borderId="0" xfId="0" applyFont="1" applyAlignment="1">
      <alignment horizontal="left" vertical="top" wrapText="1"/>
    </xf>
    <xf numFmtId="0" fontId="9" fillId="0" borderId="20" xfId="0" applyFont="1" applyBorder="1" applyAlignment="1">
      <alignment horizontal="left" vertical="top" wrapText="1"/>
    </xf>
    <xf numFmtId="0" fontId="9" fillId="0" borderId="14" xfId="0" applyFont="1" applyBorder="1" applyAlignment="1">
      <alignment horizontal="left" vertical="top" wrapText="1"/>
    </xf>
    <xf numFmtId="0" fontId="9" fillId="0" borderId="28" xfId="0" applyFont="1" applyBorder="1" applyAlignment="1">
      <alignment horizontal="left" vertical="top" wrapText="1"/>
    </xf>
    <xf numFmtId="0" fontId="9" fillId="0" borderId="13" xfId="0" applyFont="1" applyBorder="1" applyAlignment="1">
      <alignment horizontal="left" vertical="top" wrapText="1"/>
    </xf>
    <xf numFmtId="0" fontId="9" fillId="0" borderId="6" xfId="0" applyFont="1" applyBorder="1" applyAlignment="1">
      <alignment horizontal="left" vertical="center" wrapText="1"/>
    </xf>
    <xf numFmtId="0" fontId="9" fillId="0" borderId="15" xfId="0" applyFont="1" applyBorder="1" applyAlignment="1">
      <alignment horizontal="left" vertical="top" wrapText="1"/>
    </xf>
    <xf numFmtId="0" fontId="9" fillId="0" borderId="29" xfId="0" applyFont="1" applyBorder="1" applyAlignment="1">
      <alignment horizontal="left" vertical="top"/>
    </xf>
    <xf numFmtId="0" fontId="9" fillId="0" borderId="15" xfId="0" applyFont="1" applyBorder="1" applyAlignment="1">
      <alignment horizontal="left" vertical="center" wrapText="1"/>
    </xf>
    <xf numFmtId="0" fontId="9" fillId="0" borderId="29" xfId="0" applyFont="1" applyBorder="1" applyAlignment="1">
      <alignment horizontal="left" vertical="center"/>
    </xf>
    <xf numFmtId="0" fontId="9" fillId="2" borderId="6" xfId="0" applyFont="1" applyFill="1" applyBorder="1" applyAlignment="1">
      <alignment horizontal="center"/>
    </xf>
    <xf numFmtId="0" fontId="9" fillId="2" borderId="6"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0" fontId="9" fillId="2" borderId="6" xfId="0" applyFont="1" applyFill="1" applyBorder="1" applyAlignment="1">
      <alignment horizontal="center" vertical="center" wrapText="1"/>
    </xf>
    <xf numFmtId="0" fontId="9" fillId="2" borderId="6" xfId="0" applyFont="1" applyFill="1" applyBorder="1" applyAlignment="1">
      <alignment horizontal="center" vertical="center" textRotation="90"/>
    </xf>
    <xf numFmtId="0" fontId="2" fillId="0" borderId="0" xfId="0" applyFont="1" applyAlignment="1">
      <alignment horizontal="center" vertical="center"/>
    </xf>
    <xf numFmtId="0" fontId="24" fillId="10" borderId="45" xfId="0" applyFont="1" applyFill="1" applyBorder="1" applyAlignment="1">
      <alignment horizontal="center" vertical="center"/>
    </xf>
    <xf numFmtId="0" fontId="24" fillId="10" borderId="46" xfId="0" applyFont="1" applyFill="1" applyBorder="1" applyAlignment="1">
      <alignment horizontal="center" vertical="center"/>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hyperlink" Target="http://colombiacompra.gov.co/sites/default/files/normativas/conpes3714.pdf" TargetMode="External"/><Relationship Id="rId2" Type="http://schemas.openxmlformats.org/officeDocument/2006/relationships/hyperlink" Target="https://www.colombiacompra.gov.co/sites/cce_public/files/cce_documents/manual_para_la_identificacion_y_cobertura_del_riesgo_en_los_procesos_de_contratacion.pdf" TargetMode="External"/><Relationship Id="rId1" Type="http://schemas.openxmlformats.org/officeDocument/2006/relationships/hyperlink" Target="http://www.alcaldiabogota.gov.co/sisjur/normas/Norma1.jsp?i=20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P23"/>
  <sheetViews>
    <sheetView tabSelected="1" view="pageBreakPreview" topLeftCell="G1" zoomScale="91" zoomScaleNormal="91" zoomScaleSheetLayoutView="91" workbookViewId="0">
      <selection activeCell="G4" sqref="G4:AA4"/>
    </sheetView>
  </sheetViews>
  <sheetFormatPr baseColWidth="10" defaultColWidth="11.5" defaultRowHeight="15" x14ac:dyDescent="0.2"/>
  <cols>
    <col min="1" max="1" width="3.5" customWidth="1"/>
    <col min="2" max="2" width="3.5" style="1" bestFit="1" customWidth="1"/>
    <col min="3" max="6" width="3.6640625" bestFit="1" customWidth="1"/>
    <col min="7" max="8" width="33.33203125" customWidth="1"/>
    <col min="9" max="9" width="3.6640625" customWidth="1"/>
    <col min="10" max="10" width="4" customWidth="1"/>
    <col min="11" max="11" width="3.5" customWidth="1"/>
    <col min="12" max="12" width="3.83203125" customWidth="1"/>
    <col min="13" max="13" width="6.5" customWidth="1"/>
    <col min="14" max="14" width="3.6640625" customWidth="1"/>
    <col min="15" max="15" width="6.5" style="1" customWidth="1"/>
    <col min="16" max="16" width="33.33203125" style="47" customWidth="1"/>
    <col min="17" max="17" width="3.6640625" customWidth="1"/>
    <col min="18" max="18" width="6.5" customWidth="1"/>
    <col min="19" max="19" width="3.6640625" customWidth="1"/>
    <col min="20" max="21" width="6.5" customWidth="1"/>
    <col min="22" max="22" width="3.6640625" customWidth="1"/>
    <col min="23" max="23" width="7.83203125" customWidth="1"/>
    <col min="24" max="24" width="18" bestFit="1" customWidth="1"/>
    <col min="25" max="26" width="15.33203125" bestFit="1" customWidth="1"/>
    <col min="27" max="27" width="35.33203125" customWidth="1"/>
    <col min="28" max="28" width="37.5" customWidth="1"/>
    <col min="29" max="65" width="0" hidden="1" customWidth="1"/>
    <col min="66" max="66" width="11.5" hidden="1" customWidth="1"/>
    <col min="67" max="68" width="0" hidden="1" customWidth="1"/>
  </cols>
  <sheetData>
    <row r="1" spans="2:68" s="4" customFormat="1" ht="26.25" customHeight="1" x14ac:dyDescent="0.2">
      <c r="B1" s="85" t="e" vm="1">
        <v>#VALUE!</v>
      </c>
      <c r="C1" s="86"/>
      <c r="D1" s="86"/>
      <c r="E1" s="86"/>
      <c r="F1" s="87"/>
      <c r="G1" s="100" t="s">
        <v>217</v>
      </c>
      <c r="H1" s="101"/>
      <c r="I1" s="101"/>
      <c r="J1" s="101"/>
      <c r="K1" s="101"/>
      <c r="L1" s="101"/>
      <c r="M1" s="101"/>
      <c r="N1" s="101"/>
      <c r="O1" s="101"/>
      <c r="P1" s="101"/>
      <c r="Q1" s="101"/>
      <c r="R1" s="101"/>
      <c r="S1" s="101"/>
      <c r="T1" s="101"/>
      <c r="U1" s="101"/>
      <c r="V1" s="101"/>
      <c r="W1" s="101"/>
      <c r="X1" s="101"/>
      <c r="Y1" s="101"/>
      <c r="Z1" s="101"/>
      <c r="AA1" s="102"/>
      <c r="AB1" s="97"/>
    </row>
    <row r="2" spans="2:68" s="4" customFormat="1" ht="26.25" customHeight="1" x14ac:dyDescent="0.2">
      <c r="B2" s="88"/>
      <c r="C2" s="89"/>
      <c r="D2" s="89"/>
      <c r="E2" s="89"/>
      <c r="F2" s="90"/>
      <c r="G2" s="103"/>
      <c r="H2" s="104"/>
      <c r="I2" s="104"/>
      <c r="J2" s="104"/>
      <c r="K2" s="104"/>
      <c r="L2" s="104"/>
      <c r="M2" s="104"/>
      <c r="N2" s="104"/>
      <c r="O2" s="104"/>
      <c r="P2" s="104"/>
      <c r="Q2" s="104"/>
      <c r="R2" s="104"/>
      <c r="S2" s="104"/>
      <c r="T2" s="104"/>
      <c r="U2" s="104"/>
      <c r="V2" s="104"/>
      <c r="W2" s="104"/>
      <c r="X2" s="104"/>
      <c r="Y2" s="104"/>
      <c r="Z2" s="104"/>
      <c r="AA2" s="105"/>
      <c r="AB2" s="98"/>
    </row>
    <row r="3" spans="2:68" s="4" customFormat="1" ht="26.25" customHeight="1" thickBot="1" x14ac:dyDescent="0.25">
      <c r="B3" s="88"/>
      <c r="C3" s="89"/>
      <c r="D3" s="89"/>
      <c r="E3" s="89"/>
      <c r="F3" s="90"/>
      <c r="G3" s="106"/>
      <c r="H3" s="107"/>
      <c r="I3" s="107"/>
      <c r="J3" s="107"/>
      <c r="K3" s="107"/>
      <c r="L3" s="107"/>
      <c r="M3" s="107"/>
      <c r="N3" s="107"/>
      <c r="O3" s="107"/>
      <c r="P3" s="107"/>
      <c r="Q3" s="107"/>
      <c r="R3" s="107"/>
      <c r="S3" s="107"/>
      <c r="T3" s="107"/>
      <c r="U3" s="107"/>
      <c r="V3" s="107"/>
      <c r="W3" s="107"/>
      <c r="X3" s="107"/>
      <c r="Y3" s="107"/>
      <c r="Z3" s="107"/>
      <c r="AA3" s="108"/>
      <c r="AB3" s="98"/>
    </row>
    <row r="4" spans="2:68" ht="45.75" customHeight="1" thickBot="1" x14ac:dyDescent="0.25">
      <c r="B4" s="91"/>
      <c r="C4" s="92"/>
      <c r="D4" s="92"/>
      <c r="E4" s="92"/>
      <c r="F4" s="93"/>
      <c r="G4" s="109"/>
      <c r="H4" s="110"/>
      <c r="I4" s="110"/>
      <c r="J4" s="110"/>
      <c r="K4" s="110"/>
      <c r="L4" s="110"/>
      <c r="M4" s="110"/>
      <c r="N4" s="110"/>
      <c r="O4" s="110"/>
      <c r="P4" s="110"/>
      <c r="Q4" s="110"/>
      <c r="R4" s="110"/>
      <c r="S4" s="110"/>
      <c r="T4" s="110"/>
      <c r="U4" s="110"/>
      <c r="V4" s="110"/>
      <c r="W4" s="110"/>
      <c r="X4" s="110"/>
      <c r="Y4" s="110"/>
      <c r="Z4" s="110"/>
      <c r="AA4" s="111"/>
      <c r="AB4" s="99"/>
    </row>
    <row r="5" spans="2:68" ht="27" customHeight="1" thickBot="1" x14ac:dyDescent="0.25">
      <c r="B5" s="94" t="s">
        <v>0</v>
      </c>
      <c r="C5" s="95"/>
      <c r="D5" s="95"/>
      <c r="E5" s="95"/>
      <c r="F5" s="95"/>
      <c r="G5" s="95"/>
      <c r="H5" s="95"/>
      <c r="I5" s="95"/>
      <c r="J5" s="95"/>
      <c r="K5" s="95"/>
      <c r="L5" s="95"/>
      <c r="M5" s="95"/>
      <c r="N5" s="95"/>
      <c r="O5" s="95"/>
      <c r="P5" s="95"/>
      <c r="Q5" s="95"/>
      <c r="R5" s="95"/>
      <c r="S5" s="95"/>
      <c r="T5" s="95"/>
      <c r="U5" s="95"/>
      <c r="V5" s="95"/>
      <c r="W5" s="95"/>
      <c r="X5" s="95"/>
      <c r="Y5" s="95"/>
      <c r="Z5" s="95"/>
      <c r="AA5" s="95"/>
      <c r="AB5" s="96"/>
    </row>
    <row r="6" spans="2:68" s="3" customFormat="1" ht="80" customHeight="1" thickBot="1" x14ac:dyDescent="0.25">
      <c r="B6" s="58" t="s">
        <v>1</v>
      </c>
      <c r="C6" s="59" t="s">
        <v>2</v>
      </c>
      <c r="D6" s="59" t="s">
        <v>3</v>
      </c>
      <c r="E6" s="59" t="s">
        <v>4</v>
      </c>
      <c r="F6" s="60" t="s">
        <v>5</v>
      </c>
      <c r="G6" s="61" t="s">
        <v>6</v>
      </c>
      <c r="H6" s="62" t="s">
        <v>7</v>
      </c>
      <c r="I6" s="63" t="s">
        <v>8</v>
      </c>
      <c r="J6" s="64" t="s">
        <v>8</v>
      </c>
      <c r="K6" s="65" t="s">
        <v>9</v>
      </c>
      <c r="L6" s="65" t="s">
        <v>9</v>
      </c>
      <c r="M6" s="65" t="s">
        <v>10</v>
      </c>
      <c r="N6" s="65" t="s">
        <v>11</v>
      </c>
      <c r="O6" s="66" t="s">
        <v>12</v>
      </c>
      <c r="P6" s="67" t="s">
        <v>13</v>
      </c>
      <c r="Q6" s="10" t="s">
        <v>8</v>
      </c>
      <c r="R6" s="10" t="s">
        <v>8</v>
      </c>
      <c r="S6" s="11" t="s">
        <v>9</v>
      </c>
      <c r="T6" s="11" t="s">
        <v>9</v>
      </c>
      <c r="U6" s="11" t="s">
        <v>10</v>
      </c>
      <c r="V6" s="15" t="s">
        <v>11</v>
      </c>
      <c r="W6" s="14" t="s">
        <v>14</v>
      </c>
      <c r="X6" s="12" t="s">
        <v>15</v>
      </c>
      <c r="Y6" s="12" t="s">
        <v>16</v>
      </c>
      <c r="Z6" s="16" t="s">
        <v>17</v>
      </c>
      <c r="AA6" s="17" t="s">
        <v>18</v>
      </c>
      <c r="AB6" s="13" t="s">
        <v>19</v>
      </c>
      <c r="BE6" s="2" t="s">
        <v>2</v>
      </c>
      <c r="BF6" s="2" t="s">
        <v>3</v>
      </c>
      <c r="BG6" s="2" t="s">
        <v>4</v>
      </c>
      <c r="BH6" s="2" t="s">
        <v>5</v>
      </c>
      <c r="BI6" s="2" t="s">
        <v>6</v>
      </c>
      <c r="BJ6" s="2" t="s">
        <v>7</v>
      </c>
      <c r="BK6" s="2" t="s">
        <v>8</v>
      </c>
      <c r="BL6" s="2" t="s">
        <v>9</v>
      </c>
      <c r="BM6" s="2" t="s">
        <v>10</v>
      </c>
      <c r="BN6" s="2" t="s">
        <v>11</v>
      </c>
      <c r="BO6" s="2"/>
    </row>
    <row r="7" spans="2:68" s="3" customFormat="1" ht="80" customHeight="1" x14ac:dyDescent="0.2">
      <c r="B7" s="5">
        <v>1</v>
      </c>
      <c r="C7" s="6" t="s">
        <v>36</v>
      </c>
      <c r="D7" s="6" t="s">
        <v>21</v>
      </c>
      <c r="E7" s="6" t="s">
        <v>22</v>
      </c>
      <c r="F7" s="6" t="s">
        <v>23</v>
      </c>
      <c r="G7" s="75" t="s">
        <v>229</v>
      </c>
      <c r="H7" s="76" t="s">
        <v>270</v>
      </c>
      <c r="I7" s="9" t="s">
        <v>222</v>
      </c>
      <c r="J7" s="9" t="str">
        <f t="shared" ref="J7:J9" si="0">IF((I7="1. RARO"),"1",IF((I7="2. IMPROBABLE"),"2",IF((I7="3. POSIBLE"),"3",IF((I7="4. PROBABLE"),"4",IF((I7="5. CASI CIERTO"),"5","0")))))</f>
        <v>3</v>
      </c>
      <c r="K7" s="9" t="s">
        <v>225</v>
      </c>
      <c r="L7" s="1" t="str">
        <f t="shared" ref="L7:L9" si="1">IF((K7="1. INSIGNIFICANTE"),"1",IF((K7="2. MENOR"),"2",IF((K7="3. MODERADO"),"3",IF((K7="4. MAYOR"),"4",IF((K7="5. CATASTRÓFICO"),"5","0")))))</f>
        <v>3</v>
      </c>
      <c r="M7" s="1">
        <f t="shared" ref="M7:M9" si="2">+L7+J7</f>
        <v>6</v>
      </c>
      <c r="N7" s="9" t="str">
        <f t="shared" ref="N7:N9" si="3">IF(((J7+L7)&lt;5),"BAJO",IF(GESTEP((J7+L7),8),"EXTREMO",IF((J7+L7)=5,"MEDIO","ALTO")))</f>
        <v>ALTO</v>
      </c>
      <c r="O7" s="7" t="s">
        <v>218</v>
      </c>
      <c r="P7" s="76" t="s">
        <v>228</v>
      </c>
      <c r="Q7" s="57" t="s">
        <v>25</v>
      </c>
      <c r="R7" s="9" t="str">
        <f t="shared" ref="R7:R9" si="4">IF((Q7="1. RARO"),"1",IF((Q7="2. IMPROBABLE"),"2",IF((Q7="3. POSIBLE"),"3",IF((Q7="4. PROBABLE"),"4",IF((Q7="5. CASI CIERTO"),"5","0")))))</f>
        <v>2</v>
      </c>
      <c r="S7" s="9" t="s">
        <v>26</v>
      </c>
      <c r="T7" s="1" t="str">
        <f t="shared" ref="T7:T9" si="5">IF((S7="1. INSIGNIFICANTE"),"1",IF((S7="2. MENOR"),"2",IF((S7="3. MODERADO"),"3",IF((S7="4. MAYOR"),"4",IF((S7="5. CATASTRÓFICO"),"5","0")))))</f>
        <v>2</v>
      </c>
      <c r="U7" s="1">
        <f t="shared" ref="U7:U9" si="6">+T7+R7</f>
        <v>4</v>
      </c>
      <c r="V7" s="9" t="str">
        <f t="shared" ref="V7:V9" si="7">IF(((R7+T7)&lt;5),"BAJO",IF(GESTEP((R7+T7),8),"EXTREMO",IF((R7+T7)=5,"MEDIO","ALTO")))</f>
        <v>BAJO</v>
      </c>
      <c r="W7" s="1" t="s">
        <v>28</v>
      </c>
      <c r="X7" s="1" t="s">
        <v>218</v>
      </c>
      <c r="Y7" s="80" t="s">
        <v>22</v>
      </c>
      <c r="Z7" s="80" t="s">
        <v>29</v>
      </c>
      <c r="AA7" s="81" t="s">
        <v>230</v>
      </c>
      <c r="AB7" s="82" t="s">
        <v>231</v>
      </c>
      <c r="BE7" s="83" t="s">
        <v>36</v>
      </c>
      <c r="BF7" s="83" t="s">
        <v>37</v>
      </c>
      <c r="BG7" s="83" t="s">
        <v>38</v>
      </c>
      <c r="BH7" s="4" t="s">
        <v>30</v>
      </c>
      <c r="BI7" s="83"/>
      <c r="BJ7" s="83"/>
      <c r="BK7" s="83" t="s">
        <v>25</v>
      </c>
      <c r="BL7" s="83" t="s">
        <v>26</v>
      </c>
      <c r="BM7" s="83" t="s">
        <v>41</v>
      </c>
      <c r="BN7" s="83" t="s">
        <v>42</v>
      </c>
      <c r="BO7" s="83" t="s">
        <v>43</v>
      </c>
      <c r="BP7" s="47"/>
    </row>
    <row r="8" spans="2:68" s="3" customFormat="1" ht="80" customHeight="1" x14ac:dyDescent="0.2">
      <c r="B8" s="5">
        <v>2</v>
      </c>
      <c r="C8" s="6" t="s">
        <v>36</v>
      </c>
      <c r="D8" s="6" t="s">
        <v>37</v>
      </c>
      <c r="E8" s="6" t="s">
        <v>22</v>
      </c>
      <c r="F8" s="6" t="s">
        <v>30</v>
      </c>
      <c r="G8" s="75" t="s">
        <v>237</v>
      </c>
      <c r="H8" s="76" t="s">
        <v>271</v>
      </c>
      <c r="I8" s="9" t="s">
        <v>27</v>
      </c>
      <c r="J8" s="9" t="str">
        <f t="shared" si="0"/>
        <v>1</v>
      </c>
      <c r="K8" s="9" t="s">
        <v>225</v>
      </c>
      <c r="L8" s="1" t="str">
        <f t="shared" si="1"/>
        <v>3</v>
      </c>
      <c r="M8" s="1">
        <f t="shared" si="2"/>
        <v>4</v>
      </c>
      <c r="N8" s="9" t="str">
        <f t="shared" si="3"/>
        <v>BAJO</v>
      </c>
      <c r="O8" s="84" t="s">
        <v>53</v>
      </c>
      <c r="P8" s="76" t="s">
        <v>272</v>
      </c>
      <c r="Q8" s="57" t="s">
        <v>27</v>
      </c>
      <c r="R8" s="9" t="str">
        <f t="shared" si="4"/>
        <v>1</v>
      </c>
      <c r="S8" s="9" t="s">
        <v>31</v>
      </c>
      <c r="T8" s="1" t="str">
        <f t="shared" si="5"/>
        <v>1</v>
      </c>
      <c r="U8" s="1">
        <f t="shared" si="6"/>
        <v>2</v>
      </c>
      <c r="V8" s="9" t="str">
        <f t="shared" si="7"/>
        <v>BAJO</v>
      </c>
      <c r="W8" s="1" t="s">
        <v>28</v>
      </c>
      <c r="X8" s="1" t="s">
        <v>53</v>
      </c>
      <c r="Y8" s="80" t="s">
        <v>38</v>
      </c>
      <c r="Z8" s="80" t="s">
        <v>29</v>
      </c>
      <c r="AA8" s="81" t="s">
        <v>235</v>
      </c>
      <c r="AB8" s="82" t="s">
        <v>236</v>
      </c>
      <c r="BE8" s="83"/>
      <c r="BF8" s="83"/>
      <c r="BH8" s="4" t="s">
        <v>220</v>
      </c>
      <c r="BI8" s="83"/>
      <c r="BJ8" s="83"/>
      <c r="BK8" s="83" t="s">
        <v>224</v>
      </c>
      <c r="BL8" s="83" t="s">
        <v>227</v>
      </c>
      <c r="BM8" s="83"/>
      <c r="BN8" s="83"/>
      <c r="BO8" s="83"/>
      <c r="BP8" s="47"/>
    </row>
    <row r="9" spans="2:68" s="3" customFormat="1" ht="80" customHeight="1" x14ac:dyDescent="0.2">
      <c r="B9" s="5">
        <v>3</v>
      </c>
      <c r="C9" s="6" t="s">
        <v>20</v>
      </c>
      <c r="D9" s="6" t="s">
        <v>37</v>
      </c>
      <c r="E9" s="6" t="s">
        <v>29</v>
      </c>
      <c r="F9" s="6" t="s">
        <v>23</v>
      </c>
      <c r="G9" s="75" t="s">
        <v>259</v>
      </c>
      <c r="H9" s="76" t="s">
        <v>239</v>
      </c>
      <c r="I9" s="9" t="s">
        <v>25</v>
      </c>
      <c r="J9" s="9" t="str">
        <f t="shared" si="0"/>
        <v>2</v>
      </c>
      <c r="K9" s="9" t="s">
        <v>225</v>
      </c>
      <c r="L9" s="1" t="str">
        <f t="shared" si="1"/>
        <v>3</v>
      </c>
      <c r="M9" s="1">
        <f t="shared" si="2"/>
        <v>5</v>
      </c>
      <c r="N9" s="9" t="str">
        <f t="shared" si="3"/>
        <v>MEDIO</v>
      </c>
      <c r="O9" s="84" t="s">
        <v>244</v>
      </c>
      <c r="P9" s="76" t="s">
        <v>272</v>
      </c>
      <c r="Q9" s="57" t="s">
        <v>27</v>
      </c>
      <c r="R9" s="9" t="str">
        <f t="shared" si="4"/>
        <v>1</v>
      </c>
      <c r="S9" s="9" t="s">
        <v>31</v>
      </c>
      <c r="T9" s="1" t="str">
        <f t="shared" si="5"/>
        <v>1</v>
      </c>
      <c r="U9" s="1">
        <f t="shared" si="6"/>
        <v>2</v>
      </c>
      <c r="V9" s="9" t="str">
        <f t="shared" si="7"/>
        <v>BAJO</v>
      </c>
      <c r="W9" s="1" t="s">
        <v>28</v>
      </c>
      <c r="X9" s="1" t="s">
        <v>62</v>
      </c>
      <c r="Y9" s="80" t="s">
        <v>22</v>
      </c>
      <c r="Z9" s="80" t="s">
        <v>29</v>
      </c>
      <c r="AA9" s="81" t="s">
        <v>238</v>
      </c>
      <c r="AB9" s="82" t="s">
        <v>233</v>
      </c>
      <c r="BE9" s="83"/>
      <c r="BF9" s="83"/>
      <c r="BG9" s="83"/>
      <c r="BH9" s="4" t="s">
        <v>221</v>
      </c>
      <c r="BI9" s="83"/>
      <c r="BJ9" s="83"/>
      <c r="BK9" s="83"/>
      <c r="BL9" s="83"/>
      <c r="BM9" s="83"/>
      <c r="BN9" s="83"/>
      <c r="BO9" s="83"/>
      <c r="BP9" s="47"/>
    </row>
    <row r="10" spans="2:68" s="3" customFormat="1" ht="80" customHeight="1" x14ac:dyDescent="0.2">
      <c r="B10" s="5">
        <v>4</v>
      </c>
      <c r="C10" s="6" t="s">
        <v>20</v>
      </c>
      <c r="D10" s="6" t="s">
        <v>21</v>
      </c>
      <c r="E10" s="6" t="s">
        <v>29</v>
      </c>
      <c r="F10" s="6" t="s">
        <v>23</v>
      </c>
      <c r="G10" s="75" t="s">
        <v>46</v>
      </c>
      <c r="H10" s="76" t="s">
        <v>47</v>
      </c>
      <c r="I10" s="9" t="s">
        <v>25</v>
      </c>
      <c r="J10" s="9" t="str">
        <f>IF((I10="1. RARO"),"1",IF((I10="2. IMPROBABLE"),"2",IF((I10="3. POSIBLE"),"3",IF((I10="4. PROBABLE"),"4",IF((I10="5. CASI CIERTO"),"5","0")))))</f>
        <v>2</v>
      </c>
      <c r="K10" s="9" t="s">
        <v>26</v>
      </c>
      <c r="L10" s="1" t="str">
        <f>IF((K10="1. INSIGNIFICANTE"),"1",IF((K10="2. MENOR"),"2",IF((K10="3. MODERADO"),"3",IF((K10="4. MAYOR"),"4",IF((K10="5. CATASTRÓFICO"),"5","0")))))</f>
        <v>2</v>
      </c>
      <c r="M10" s="1">
        <f>+L10+J10</f>
        <v>4</v>
      </c>
      <c r="N10" s="9" t="str">
        <f>IF(((J10+L10)&lt;5),"BAJO",IF(GESTEP((J10+L10),8),"EXTREMO",IF((J10+L10)=5,"MEDIO","ALTO")))</f>
        <v>BAJO</v>
      </c>
      <c r="O10" s="84" t="s">
        <v>244</v>
      </c>
      <c r="P10" s="76" t="s">
        <v>48</v>
      </c>
      <c r="Q10" s="57" t="s">
        <v>27</v>
      </c>
      <c r="R10" s="9" t="str">
        <f>IF((Q10="1. RARO"),"1",IF((Q10="2. IMPROBABLE"),"2",IF((Q10="3. POSIBLE"),"3",IF((Q10="4. PROBABLE"),"4",IF((Q10="5. CASI CIERTO"),"5","0")))))</f>
        <v>1</v>
      </c>
      <c r="S10" s="9" t="s">
        <v>26</v>
      </c>
      <c r="T10" s="1" t="str">
        <f>IF((S10="1. INSIGNIFICANTE"),"1",IF((S10="2. MENOR"),"2",IF((S10="3. MODERADO"),"3",IF((S10="4. MAYOR"),"4",IF((S10="5. CATASTRÓFICO"),"5","0")))))</f>
        <v>2</v>
      </c>
      <c r="U10" s="1">
        <f>+T10+R10</f>
        <v>3</v>
      </c>
      <c r="V10" s="9" t="str">
        <f>IF(((R10+T10)&lt;5),"BAJO",IF(GESTEP((R10+T10),8),"EXTREMO",IF((R10+T10)=5,"MEDIO","ALTO")))</f>
        <v>BAJO</v>
      </c>
      <c r="W10" s="1" t="s">
        <v>28</v>
      </c>
      <c r="X10" s="1" t="s">
        <v>62</v>
      </c>
      <c r="Y10" s="80" t="s">
        <v>29</v>
      </c>
      <c r="Z10" s="80" t="s">
        <v>29</v>
      </c>
      <c r="AA10" s="81" t="s">
        <v>49</v>
      </c>
      <c r="AB10" s="82" t="s">
        <v>45</v>
      </c>
      <c r="BE10" s="83"/>
      <c r="BF10" s="83"/>
      <c r="BG10" s="83"/>
      <c r="BH10" s="4"/>
      <c r="BI10" s="83"/>
      <c r="BJ10" s="83"/>
      <c r="BK10" s="83"/>
      <c r="BL10" s="83"/>
      <c r="BM10" s="83"/>
      <c r="BN10" s="83"/>
      <c r="BO10" s="83"/>
      <c r="BP10" s="47"/>
    </row>
    <row r="11" spans="2:68" s="3" customFormat="1" ht="80" customHeight="1" x14ac:dyDescent="0.2">
      <c r="B11" s="5">
        <v>5</v>
      </c>
      <c r="C11" s="6" t="s">
        <v>20</v>
      </c>
      <c r="D11" s="6" t="s">
        <v>37</v>
      </c>
      <c r="E11" s="6" t="s">
        <v>50</v>
      </c>
      <c r="F11" s="6" t="s">
        <v>23</v>
      </c>
      <c r="G11" s="75" t="s">
        <v>240</v>
      </c>
      <c r="H11" s="76" t="s">
        <v>241</v>
      </c>
      <c r="I11" s="9" t="s">
        <v>222</v>
      </c>
      <c r="J11" s="9" t="str">
        <f t="shared" ref="J11" si="8">IF((I11="1. RARO"),"1",IF((I11="2. IMPROBABLE"),"2",IF((I11="3. POSIBLE"),"3",IF((I11="4. PROBABLE"),"4",IF((I11="5. CASI CIERTO"),"5","0")))))</f>
        <v>3</v>
      </c>
      <c r="K11" s="9" t="s">
        <v>26</v>
      </c>
      <c r="L11" s="1" t="str">
        <f t="shared" ref="L11" si="9">IF((K11="1. INSIGNIFICANTE"),"1",IF((K11="2. MENOR"),"2",IF((K11="3. MODERADO"),"3",IF((K11="4. MAYOR"),"4",IF((K11="5. CATASTRÓFICO"),"5","0")))))</f>
        <v>2</v>
      </c>
      <c r="M11" s="1">
        <f t="shared" ref="M11" si="10">+L11+J11</f>
        <v>5</v>
      </c>
      <c r="N11" s="9" t="str">
        <f t="shared" ref="N11" si="11">IF(((J11+L11)&lt;5),"BAJO",IF(GESTEP((J11+L11),8),"EXTREMO",IF((J11+L11)=5,"MEDIO","ALTO")))</f>
        <v>MEDIO</v>
      </c>
      <c r="O11" s="7" t="s">
        <v>53</v>
      </c>
      <c r="P11" s="76" t="s">
        <v>234</v>
      </c>
      <c r="Q11" s="57" t="s">
        <v>25</v>
      </c>
      <c r="R11" s="9" t="str">
        <f t="shared" ref="R11" si="12">IF((Q11="1. RARO"),"1",IF((Q11="2. IMPROBABLE"),"2",IF((Q11="3. POSIBLE"),"3",IF((Q11="4. PROBABLE"),"4",IF((Q11="5. CASI CIERTO"),"5","0")))))</f>
        <v>2</v>
      </c>
      <c r="S11" s="9" t="s">
        <v>26</v>
      </c>
      <c r="T11" s="1" t="str">
        <f t="shared" ref="T11" si="13">IF((S11="1. INSIGNIFICANTE"),"1",IF((S11="2. MENOR"),"2",IF((S11="3. MODERADO"),"3",IF((S11="4. MAYOR"),"4",IF((S11="5. CATASTRÓFICO"),"5","0")))))</f>
        <v>2</v>
      </c>
      <c r="U11" s="1">
        <f t="shared" ref="U11" si="14">+T11+R11</f>
        <v>4</v>
      </c>
      <c r="V11" s="9" t="str">
        <f t="shared" ref="V11" si="15">IF(((R11+T11)&lt;5),"BAJO",IF(GESTEP((R11+T11),8),"EXTREMO",IF((R11+T11)=5,"MEDIO","ALTO")))</f>
        <v>BAJO</v>
      </c>
      <c r="W11" s="1" t="s">
        <v>28</v>
      </c>
      <c r="X11" s="1" t="s">
        <v>53</v>
      </c>
      <c r="Y11" s="80" t="s">
        <v>29</v>
      </c>
      <c r="Z11" s="80" t="s">
        <v>29</v>
      </c>
      <c r="AA11" s="81" t="s">
        <v>232</v>
      </c>
      <c r="AB11" s="82" t="s">
        <v>45</v>
      </c>
      <c r="BE11" s="83"/>
      <c r="BF11" s="83"/>
      <c r="BG11" s="83"/>
      <c r="BH11" s="4"/>
      <c r="BI11" s="83"/>
      <c r="BJ11" s="83"/>
      <c r="BK11" s="83"/>
      <c r="BL11" s="83"/>
      <c r="BM11" s="83"/>
      <c r="BN11" s="83"/>
      <c r="BO11" s="83"/>
      <c r="BP11" s="47"/>
    </row>
    <row r="12" spans="2:68" s="3" customFormat="1" ht="80" customHeight="1" x14ac:dyDescent="0.2">
      <c r="B12" s="5">
        <v>6</v>
      </c>
      <c r="C12" s="6" t="s">
        <v>36</v>
      </c>
      <c r="D12" s="6" t="s">
        <v>37</v>
      </c>
      <c r="E12" s="6" t="s">
        <v>50</v>
      </c>
      <c r="F12" s="6" t="s">
        <v>23</v>
      </c>
      <c r="G12" s="75" t="s">
        <v>51</v>
      </c>
      <c r="H12" s="76" t="s">
        <v>52</v>
      </c>
      <c r="I12" s="9" t="s">
        <v>25</v>
      </c>
      <c r="J12" s="9" t="str">
        <f>IF((I12="1. RARO"),"1",IF((I12="2. IMPROBABLE"),"2",IF((I12="3. POSIBLE"),"3",IF((I12="4. PROBABLE"),"4",IF((I12="5. CASI CIERTO"),"5","0")))))</f>
        <v>2</v>
      </c>
      <c r="K12" s="9" t="s">
        <v>26</v>
      </c>
      <c r="L12" s="1" t="str">
        <f>IF((K12="1. INSIGNIFICANTE"),"1",IF((K12="2. MENOR"),"2",IF((K12="3. MODERADO"),"3",IF((K12="4. MAYOR"),"4",IF((K12="5. CATASTRÓFICO"),"5","0")))))</f>
        <v>2</v>
      </c>
      <c r="M12" s="1">
        <f t="shared" ref="M12" si="16">+L12+J12</f>
        <v>4</v>
      </c>
      <c r="N12" s="9" t="str">
        <f t="shared" ref="N12" si="17">IF(((J12+L12)&lt;5),"BAJO",IF(GESTEP((J12+L12),8),"EXTREMO",IF((J12+L12)=5,"MEDIO","ALTO")))</f>
        <v>BAJO</v>
      </c>
      <c r="O12" s="7" t="s">
        <v>53</v>
      </c>
      <c r="P12" s="76" t="s">
        <v>54</v>
      </c>
      <c r="Q12" s="57" t="s">
        <v>27</v>
      </c>
      <c r="R12" s="9" t="str">
        <f>IF((Q12="1. RARO"),"1",IF((Q12="2. IMPROBABLE"),"2",IF((Q12="3. POSIBLE"),"3",IF((Q12="4. PROBABLE"),"4",IF((Q12="5. CASI CIERTO"),"5","0")))))</f>
        <v>1</v>
      </c>
      <c r="S12" s="9" t="s">
        <v>26</v>
      </c>
      <c r="T12" s="1" t="str">
        <f>IF((S12="1. INSIGNIFICANTE"),"1",IF((S12="2. MENOR"),"2",IF((S12="3. MODERADO"),"3",IF((S12="4. MAYOR"),"4",IF((S12="5. CATASTRÓFICO"),"5","0")))))</f>
        <v>2</v>
      </c>
      <c r="U12" s="1">
        <f>+T12+R12</f>
        <v>3</v>
      </c>
      <c r="V12" s="9" t="str">
        <f>IF(((R12+T12)&lt;5),"BAJO",IF(GESTEP((R12+T12),8),"EXTREMO",IF((R12+T12)=5,"MEDIO","ALTO")))</f>
        <v>BAJO</v>
      </c>
      <c r="W12" s="1" t="s">
        <v>28</v>
      </c>
      <c r="X12" s="1" t="s">
        <v>62</v>
      </c>
      <c r="Y12" s="80" t="s">
        <v>50</v>
      </c>
      <c r="Z12" s="80" t="s">
        <v>50</v>
      </c>
      <c r="AA12" s="81" t="s">
        <v>55</v>
      </c>
      <c r="AB12" s="82" t="s">
        <v>56</v>
      </c>
      <c r="BE12" s="83"/>
      <c r="BF12" s="83"/>
      <c r="BG12" s="83"/>
      <c r="BH12" s="4"/>
      <c r="BI12" s="83"/>
      <c r="BJ12" s="83"/>
      <c r="BK12" s="83"/>
      <c r="BL12" s="83"/>
      <c r="BM12" s="83"/>
      <c r="BN12" s="83"/>
      <c r="BO12" s="83"/>
      <c r="BP12" s="47"/>
    </row>
    <row r="13" spans="2:68" s="3" customFormat="1" ht="80" customHeight="1" x14ac:dyDescent="0.2">
      <c r="B13" s="5">
        <v>7</v>
      </c>
      <c r="C13" s="6" t="s">
        <v>36</v>
      </c>
      <c r="D13" s="6" t="s">
        <v>37</v>
      </c>
      <c r="E13" s="6" t="s">
        <v>50</v>
      </c>
      <c r="F13" s="6" t="s">
        <v>23</v>
      </c>
      <c r="G13" s="75" t="s">
        <v>61</v>
      </c>
      <c r="H13" s="76" t="s">
        <v>47</v>
      </c>
      <c r="I13" s="9" t="s">
        <v>25</v>
      </c>
      <c r="J13" s="9" t="str">
        <f t="shared" ref="J13" si="18">IF((I13="1. RARO"),"1",IF((I13="2. IMPROBABLE"),"2",IF((I13="3. POSIBLE"),"3",IF((I13="4. PROBABLE"),"4",IF((I13="5. CASI CIERTO"),"5","0")))))</f>
        <v>2</v>
      </c>
      <c r="K13" s="9" t="s">
        <v>26</v>
      </c>
      <c r="L13" s="1" t="str">
        <f t="shared" ref="L13" si="19">IF((K13="1. INSIGNIFICANTE"),"1",IF((K13="2. MENOR"),"2",IF((K13="3. MODERADO"),"3",IF((K13="4. MAYOR"),"4",IF((K13="5. CATASTRÓFICO"),"5","0")))))</f>
        <v>2</v>
      </c>
      <c r="M13" s="1">
        <f t="shared" ref="M13" si="20">+L13+J13</f>
        <v>4</v>
      </c>
      <c r="N13" s="9" t="str">
        <f t="shared" ref="N13" si="21">IF(((J13+L13)&lt;5),"BAJO",IF(GESTEP((J13+L13),8),"EXTREMO",IF((J13+L13)=5,"MEDIO","ALTO")))</f>
        <v>BAJO</v>
      </c>
      <c r="O13" s="7" t="s">
        <v>53</v>
      </c>
      <c r="P13" s="76" t="s">
        <v>260</v>
      </c>
      <c r="Q13" s="57" t="s">
        <v>27</v>
      </c>
      <c r="R13" s="9" t="str">
        <f>IF((Q13="1. RARO"),"1",IF((Q13="2. IMPROBABLE"),"2",IF((Q13="3. POSIBLE"),"3",IF((Q13="4. PROBABLE"),"4",IF((Q13="5. CASI CIERTO"),"5","0")))))</f>
        <v>1</v>
      </c>
      <c r="S13" s="9" t="s">
        <v>31</v>
      </c>
      <c r="T13" s="1" t="str">
        <f>IF((S13="1. INSIGNIFICANTE"),"1",IF((S13="2. MENOR"),"2",IF((S13="3. MODERADO"),"3",IF((S13="4. MAYOR"),"4",IF((S13="5. CATASTRÓFICO"),"5","0")))))</f>
        <v>1</v>
      </c>
      <c r="U13" s="1">
        <f>+T13+R13</f>
        <v>2</v>
      </c>
      <c r="V13" s="9" t="str">
        <f>IF(((R13+T13)&lt;5),"BAJO",IF(GESTEP((R13+T13),8),"EXTREMO",IF((R13+T13)=5,"MEDIO","ALTO")))</f>
        <v>BAJO</v>
      </c>
      <c r="W13" s="1" t="s">
        <v>28</v>
      </c>
      <c r="X13" s="1" t="s">
        <v>53</v>
      </c>
      <c r="Y13" s="80" t="s">
        <v>50</v>
      </c>
      <c r="Z13" s="80" t="s">
        <v>50</v>
      </c>
      <c r="AA13" s="81" t="s">
        <v>63</v>
      </c>
      <c r="AB13" s="82" t="s">
        <v>56</v>
      </c>
      <c r="BE13" s="83"/>
      <c r="BF13" s="83"/>
      <c r="BG13" s="83"/>
      <c r="BH13" s="4"/>
      <c r="BI13" s="83"/>
      <c r="BJ13" s="83"/>
      <c r="BK13" s="83"/>
      <c r="BL13" s="83"/>
      <c r="BM13" s="83"/>
      <c r="BN13" s="83"/>
      <c r="BO13" s="83"/>
      <c r="BP13" s="47"/>
    </row>
    <row r="14" spans="2:68" s="3" customFormat="1" ht="80" customHeight="1" x14ac:dyDescent="0.2">
      <c r="B14" s="5">
        <v>8</v>
      </c>
      <c r="C14" s="6" t="s">
        <v>36</v>
      </c>
      <c r="D14" s="6" t="s">
        <v>37</v>
      </c>
      <c r="E14" s="6" t="s">
        <v>50</v>
      </c>
      <c r="F14" s="6" t="s">
        <v>23</v>
      </c>
      <c r="G14" s="75" t="s">
        <v>267</v>
      </c>
      <c r="H14" s="76" t="s">
        <v>52</v>
      </c>
      <c r="I14" s="9" t="s">
        <v>25</v>
      </c>
      <c r="J14" s="9" t="str">
        <f>IF((I14="1. RARO"),"1",IF((I14="2. IMPROBABLE"),"2",IF((I14="3. POSIBLE"),"3",IF((I14="4. PROBABLE"),"4",IF((I14="5. CASI CIERTO"),"5","0")))))</f>
        <v>2</v>
      </c>
      <c r="K14" s="9" t="s">
        <v>26</v>
      </c>
      <c r="L14" s="1" t="str">
        <f>IF((K14="1. INSIGNIFICANTE"),"1",IF((K14="2. MENOR"),"2",IF((K14="3. MODERADO"),"3",IF((K14="4. MAYOR"),"4",IF((K14="5. CATASTRÓFICO"),"5","0")))))</f>
        <v>2</v>
      </c>
      <c r="M14" s="1">
        <f>+L14+J14</f>
        <v>4</v>
      </c>
      <c r="N14" s="9" t="str">
        <f>IF(((J14+L14)&lt;5),"BAJO",IF(GESTEP((J14+L14),8),"EXTREMO",IF((J14+L14)=5,"MEDIO","ALTO")))</f>
        <v>BAJO</v>
      </c>
      <c r="O14" s="7" t="s">
        <v>53</v>
      </c>
      <c r="P14" s="76" t="s">
        <v>219</v>
      </c>
      <c r="Q14" s="57" t="s">
        <v>25</v>
      </c>
      <c r="R14" s="9"/>
      <c r="S14" s="9" t="s">
        <v>26</v>
      </c>
      <c r="T14" s="1" t="str">
        <f>IF((S14="1. INSIGNIFICANTE"),"1",IF((S14="2. MENOR"),"2",IF((S14="3. MODERADO"),"3",IF((S14="4. MAYOR"),"4",IF((S14="5. CATASTRÓFICO"),"5","0")))))</f>
        <v>2</v>
      </c>
      <c r="U14" s="1">
        <f>+T14+R14</f>
        <v>2</v>
      </c>
      <c r="V14" s="9" t="str">
        <f>IF(((R14+T14)&lt;5),"BAJO",IF(GESTEP((R14+T14),8),"EXTREMO",IF((R14+T14)=5,"MEDIO","ALTO")))</f>
        <v>BAJO</v>
      </c>
      <c r="W14" s="1" t="s">
        <v>28</v>
      </c>
      <c r="X14" s="1" t="s">
        <v>53</v>
      </c>
      <c r="Y14" s="80" t="s">
        <v>50</v>
      </c>
      <c r="Z14" s="80" t="s">
        <v>50</v>
      </c>
      <c r="AA14" s="81" t="s">
        <v>63</v>
      </c>
      <c r="AB14" s="82" t="s">
        <v>56</v>
      </c>
      <c r="BE14" s="83"/>
      <c r="BF14" s="83"/>
      <c r="BG14" s="83"/>
      <c r="BH14" s="4"/>
      <c r="BI14" s="83"/>
      <c r="BJ14" s="83"/>
      <c r="BK14" s="83"/>
      <c r="BL14" s="83"/>
      <c r="BM14" s="83"/>
      <c r="BN14" s="83"/>
      <c r="BO14" s="83"/>
      <c r="BP14" s="47"/>
    </row>
    <row r="15" spans="2:68" s="3" customFormat="1" ht="80" customHeight="1" x14ac:dyDescent="0.2">
      <c r="B15" s="5">
        <v>9</v>
      </c>
      <c r="C15" s="6" t="s">
        <v>20</v>
      </c>
      <c r="D15" s="6" t="s">
        <v>37</v>
      </c>
      <c r="E15" s="6" t="s">
        <v>50</v>
      </c>
      <c r="F15" s="6" t="s">
        <v>23</v>
      </c>
      <c r="G15" s="75" t="s">
        <v>57</v>
      </c>
      <c r="H15" s="76" t="s">
        <v>58</v>
      </c>
      <c r="I15" s="9" t="s">
        <v>25</v>
      </c>
      <c r="J15" s="9" t="str">
        <f t="shared" ref="J15" si="22">IF((I15="1. RARO"),"1",IF((I15="2. IMPROBABLE"),"2",IF((I15="3. POSIBLE"),"3",IF((I15="4. PROBABLE"),"4",IF((I15="5. CASI CIERTO"),"5","0")))))</f>
        <v>2</v>
      </c>
      <c r="K15" s="9" t="s">
        <v>26</v>
      </c>
      <c r="L15" s="1" t="str">
        <f t="shared" ref="L15" si="23">IF((K15="1. INSIGNIFICANTE"),"1",IF((K15="2. MENOR"),"2",IF((K15="3. MODERADO"),"3",IF((K15="4. MAYOR"),"4",IF((K15="5. CATASTRÓFICO"),"5","0")))))</f>
        <v>2</v>
      </c>
      <c r="M15" s="1">
        <f t="shared" ref="M15" si="24">+L15+J15</f>
        <v>4</v>
      </c>
      <c r="N15" s="9" t="str">
        <f t="shared" ref="N15" si="25">IF(((J15+L15)&lt;5),"BAJO",IF(GESTEP((J15+L15),8),"EXTREMO",IF((J15+L15)=5,"MEDIO","ALTO")))</f>
        <v>BAJO</v>
      </c>
      <c r="O15" s="7" t="s">
        <v>53</v>
      </c>
      <c r="P15" s="76" t="s">
        <v>59</v>
      </c>
      <c r="Q15" s="57" t="s">
        <v>27</v>
      </c>
      <c r="R15" s="9" t="str">
        <f>IF((Q15="1. RARO"),"1",IF((Q15="2. IMPROBABLE"),"2",IF((Q15="3. POSIBLE"),"3",IF((Q15="4. PROBABLE"),"4",IF((Q15="5. CASI CIERTO"),"5","0")))))</f>
        <v>1</v>
      </c>
      <c r="S15" s="9" t="s">
        <v>26</v>
      </c>
      <c r="T15" s="1" t="str">
        <f>IF((S15="1. INSIGNIFICANTE"),"1",IF((S15="2. MENOR"),"2",IF((S15="3. MODERADO"),"3",IF((S15="4. MAYOR"),"4",IF((S15="5. CATASTRÓFICO"),"5","0")))))</f>
        <v>2</v>
      </c>
      <c r="U15" s="1">
        <f>+T15+R15</f>
        <v>3</v>
      </c>
      <c r="V15" s="9" t="str">
        <f>IF(((R15+T15)&lt;5),"BAJO",IF(GESTEP((R15+T15),8),"EXTREMO",IF((R15+T15)=5,"MEDIO","ALTO")))</f>
        <v>BAJO</v>
      </c>
      <c r="W15" s="1" t="s">
        <v>28</v>
      </c>
      <c r="X15" s="1" t="s">
        <v>53</v>
      </c>
      <c r="Y15" s="80" t="s">
        <v>50</v>
      </c>
      <c r="Z15" s="80" t="s">
        <v>50</v>
      </c>
      <c r="AA15" s="81" t="s">
        <v>60</v>
      </c>
      <c r="AB15" s="82" t="s">
        <v>56</v>
      </c>
      <c r="BE15" s="83"/>
      <c r="BF15" s="83"/>
      <c r="BG15" s="83"/>
      <c r="BH15" s="4"/>
      <c r="BI15" s="83"/>
      <c r="BJ15" s="83"/>
      <c r="BK15" s="83"/>
      <c r="BL15" s="83"/>
      <c r="BM15" s="83"/>
      <c r="BN15" s="83"/>
      <c r="BO15" s="83"/>
      <c r="BP15" s="47"/>
    </row>
    <row r="16" spans="2:68" s="3" customFormat="1" ht="96" customHeight="1" x14ac:dyDescent="0.2">
      <c r="B16" s="5">
        <v>10</v>
      </c>
      <c r="C16" s="6" t="s">
        <v>36</v>
      </c>
      <c r="D16" s="6" t="s">
        <v>21</v>
      </c>
      <c r="E16" s="6" t="s">
        <v>50</v>
      </c>
      <c r="F16" s="6" t="s">
        <v>23</v>
      </c>
      <c r="G16" s="75" t="s">
        <v>242</v>
      </c>
      <c r="H16" s="76" t="s">
        <v>243</v>
      </c>
      <c r="I16" s="9" t="s">
        <v>27</v>
      </c>
      <c r="J16" s="9" t="str">
        <f t="shared" ref="J16:J20" si="26">IF((I16="1. RARO"),"1",IF((I16="2. IMPROBABLE"),"2",IF((I16="3. POSIBLE"),"3",IF((I16="4. PROBABLE"),"4",IF((I16="5. CASI CIERTO"),"5","0")))))</f>
        <v>1</v>
      </c>
      <c r="K16" s="9" t="s">
        <v>26</v>
      </c>
      <c r="L16" s="1" t="str">
        <f t="shared" ref="L16:L20" si="27">IF((K16="1. INSIGNIFICANTE"),"1",IF((K16="2. MENOR"),"2",IF((K16="3. MODERADO"),"3",IF((K16="4. MAYOR"),"4",IF((K16="5. CATASTRÓFICO"),"5","0")))))</f>
        <v>2</v>
      </c>
      <c r="M16" s="1">
        <f t="shared" ref="M16" si="28">+L16+J16</f>
        <v>3</v>
      </c>
      <c r="N16" s="9" t="str">
        <f t="shared" ref="N16" si="29">IF(((J16+L16)&lt;5),"BAJO",IF(GESTEP((J16+L16),8),"EXTREMO",IF((J16+L16)=5,"MEDIO","ALTO")))</f>
        <v>BAJO</v>
      </c>
      <c r="O16" s="84" t="s">
        <v>244</v>
      </c>
      <c r="P16" s="76" t="s">
        <v>245</v>
      </c>
      <c r="Q16" s="57" t="s">
        <v>27</v>
      </c>
      <c r="R16" s="9" t="str">
        <f t="shared" ref="R16" si="30">IF((Q16="1. RARO"),"1",IF((Q16="2. IMPROBABLE"),"2",IF((Q16="3. POSIBLE"),"3",IF((Q16="4. PROBABLE"),"4",IF((Q16="5. CASI CIERTO"),"5","0")))))</f>
        <v>1</v>
      </c>
      <c r="S16" s="9" t="s">
        <v>31</v>
      </c>
      <c r="T16" s="1" t="str">
        <f t="shared" ref="T16" si="31">IF((S16="1. INSIGNIFICANTE"),"1",IF((S16="2. MENOR"),"2",IF((S16="3. MODERADO"),"3",IF((S16="4. MAYOR"),"4",IF((S16="5. CATASTRÓFICO"),"5","0")))))</f>
        <v>1</v>
      </c>
      <c r="U16" s="1">
        <f t="shared" ref="U16" si="32">+T16+R16</f>
        <v>2</v>
      </c>
      <c r="V16" s="9" t="str">
        <f t="shared" ref="V16" si="33">IF(((R16+T16)&lt;5),"BAJO",IF(GESTEP((R16+T16),8),"EXTREMO",IF((R16+T16)=5,"MEDIO","ALTO")))</f>
        <v>BAJO</v>
      </c>
      <c r="W16" s="1" t="s">
        <v>28</v>
      </c>
      <c r="X16" s="1" t="s">
        <v>62</v>
      </c>
      <c r="Y16" s="80" t="s">
        <v>50</v>
      </c>
      <c r="Z16" s="80" t="s">
        <v>50</v>
      </c>
      <c r="AA16" s="81" t="s">
        <v>245</v>
      </c>
      <c r="AB16" s="82" t="s">
        <v>56</v>
      </c>
      <c r="BE16" s="83"/>
      <c r="BF16" s="83"/>
      <c r="BG16" s="83"/>
      <c r="BH16" s="4"/>
      <c r="BI16" s="83"/>
      <c r="BJ16" s="83"/>
      <c r="BK16" s="83"/>
      <c r="BL16" s="83"/>
      <c r="BM16" s="83"/>
      <c r="BN16" s="83"/>
      <c r="BO16" s="83"/>
      <c r="BP16" s="47"/>
    </row>
    <row r="17" spans="2:68" s="3" customFormat="1" ht="80" customHeight="1" x14ac:dyDescent="0.2">
      <c r="B17" s="5">
        <v>11</v>
      </c>
      <c r="C17" s="6" t="s">
        <v>20</v>
      </c>
      <c r="D17" s="6" t="s">
        <v>37</v>
      </c>
      <c r="E17" s="6" t="s">
        <v>50</v>
      </c>
      <c r="F17" s="6" t="s">
        <v>23</v>
      </c>
      <c r="G17" s="75" t="s">
        <v>246</v>
      </c>
      <c r="H17" s="76" t="s">
        <v>247</v>
      </c>
      <c r="I17" s="9" t="s">
        <v>25</v>
      </c>
      <c r="J17" s="9" t="str">
        <f t="shared" si="26"/>
        <v>2</v>
      </c>
      <c r="K17" s="9" t="s">
        <v>26</v>
      </c>
      <c r="L17" s="1" t="str">
        <f t="shared" si="27"/>
        <v>2</v>
      </c>
      <c r="M17" s="1">
        <f t="shared" ref="M17:M20" si="34">+L17+J17</f>
        <v>4</v>
      </c>
      <c r="N17" s="9" t="str">
        <f t="shared" ref="N17:N20" si="35">IF(((J17+L17)&lt;5),"BAJO",IF(GESTEP((J17+L17),8),"EXTREMO",IF((J17+L17)=5,"MEDIO","ALTO")))</f>
        <v>BAJO</v>
      </c>
      <c r="O17" s="7" t="s">
        <v>53</v>
      </c>
      <c r="P17" s="76" t="s">
        <v>248</v>
      </c>
      <c r="Q17" s="57" t="s">
        <v>27</v>
      </c>
      <c r="R17" s="9" t="str">
        <f t="shared" ref="R17:R21" si="36">IF((Q17="1. RARO"),"1",IF((Q17="2. IMPROBABLE"),"2",IF((Q17="3. POSIBLE"),"3",IF((Q17="4. PROBABLE"),"4",IF((Q17="5. CASI CIERTO"),"5","0")))))</f>
        <v>1</v>
      </c>
      <c r="S17" s="9" t="s">
        <v>26</v>
      </c>
      <c r="T17" s="1" t="str">
        <f t="shared" ref="T17:T21" si="37">IF((S17="1. INSIGNIFICANTE"),"1",IF((S17="2. MENOR"),"2",IF((S17="3. MODERADO"),"3",IF((S17="4. MAYOR"),"4",IF((S17="5. CATASTRÓFICO"),"5","0")))))</f>
        <v>2</v>
      </c>
      <c r="U17" s="1">
        <f t="shared" ref="U17:U21" si="38">+T17+R17</f>
        <v>3</v>
      </c>
      <c r="V17" s="9" t="str">
        <f t="shared" ref="V17:V21" si="39">IF(((R17+T17)&lt;5),"BAJO",IF(GESTEP((R17+T17),8),"EXTREMO",IF((R17+T17)=5,"MEDIO","ALTO")))</f>
        <v>BAJO</v>
      </c>
      <c r="W17" s="1" t="s">
        <v>28</v>
      </c>
      <c r="X17" s="1" t="s">
        <v>53</v>
      </c>
      <c r="Y17" s="80" t="s">
        <v>50</v>
      </c>
      <c r="Z17" s="80" t="s">
        <v>50</v>
      </c>
      <c r="AA17" s="81" t="s">
        <v>249</v>
      </c>
      <c r="AB17" s="82" t="s">
        <v>56</v>
      </c>
      <c r="BE17" s="83"/>
      <c r="BF17" s="83"/>
      <c r="BG17" s="83"/>
      <c r="BH17" s="4" t="s">
        <v>44</v>
      </c>
      <c r="BI17" s="83"/>
      <c r="BJ17" s="83"/>
      <c r="BK17" s="83"/>
      <c r="BL17" s="83"/>
      <c r="BM17" s="83"/>
      <c r="BN17" s="83"/>
      <c r="BO17" s="83"/>
      <c r="BP17" s="47"/>
    </row>
    <row r="18" spans="2:68" s="3" customFormat="1" ht="80" customHeight="1" x14ac:dyDescent="0.2">
      <c r="B18" s="5">
        <v>12</v>
      </c>
      <c r="C18" s="6" t="s">
        <v>20</v>
      </c>
      <c r="D18" s="6" t="s">
        <v>37</v>
      </c>
      <c r="E18" s="6" t="s">
        <v>50</v>
      </c>
      <c r="F18" s="6" t="s">
        <v>23</v>
      </c>
      <c r="G18" s="75" t="s">
        <v>250</v>
      </c>
      <c r="H18" s="76" t="s">
        <v>251</v>
      </c>
      <c r="I18" s="9" t="s">
        <v>25</v>
      </c>
      <c r="J18" s="9" t="str">
        <f t="shared" si="26"/>
        <v>2</v>
      </c>
      <c r="K18" s="9" t="s">
        <v>26</v>
      </c>
      <c r="L18" s="1" t="str">
        <f t="shared" si="27"/>
        <v>2</v>
      </c>
      <c r="M18" s="1">
        <f t="shared" si="34"/>
        <v>4</v>
      </c>
      <c r="N18" s="9" t="str">
        <f t="shared" si="35"/>
        <v>BAJO</v>
      </c>
      <c r="O18" s="7" t="s">
        <v>53</v>
      </c>
      <c r="P18" s="76" t="s">
        <v>252</v>
      </c>
      <c r="Q18" s="57" t="s">
        <v>27</v>
      </c>
      <c r="R18" s="9" t="str">
        <f t="shared" si="36"/>
        <v>1</v>
      </c>
      <c r="S18" s="9" t="s">
        <v>26</v>
      </c>
      <c r="T18" s="1" t="str">
        <f t="shared" si="37"/>
        <v>2</v>
      </c>
      <c r="U18" s="1">
        <f t="shared" si="38"/>
        <v>3</v>
      </c>
      <c r="V18" s="9" t="str">
        <f t="shared" si="39"/>
        <v>BAJO</v>
      </c>
      <c r="W18" s="1" t="s">
        <v>28</v>
      </c>
      <c r="X18" s="1" t="s">
        <v>53</v>
      </c>
      <c r="Y18" s="80" t="s">
        <v>50</v>
      </c>
      <c r="Z18" s="80" t="s">
        <v>50</v>
      </c>
      <c r="AA18" s="81" t="s">
        <v>249</v>
      </c>
      <c r="AB18" s="82" t="s">
        <v>56</v>
      </c>
      <c r="BE18" s="83" t="s">
        <v>20</v>
      </c>
      <c r="BF18" s="83" t="s">
        <v>21</v>
      </c>
      <c r="BG18" s="83" t="s">
        <v>22</v>
      </c>
      <c r="BH18" s="4" t="s">
        <v>30</v>
      </c>
      <c r="BI18" s="83"/>
      <c r="BJ18" s="83"/>
      <c r="BK18" s="83" t="s">
        <v>27</v>
      </c>
      <c r="BL18" s="83" t="s">
        <v>31</v>
      </c>
      <c r="BM18" s="83" t="s">
        <v>32</v>
      </c>
      <c r="BN18" s="83" t="s">
        <v>33</v>
      </c>
      <c r="BO18" s="83" t="s">
        <v>34</v>
      </c>
      <c r="BP18" s="47"/>
    </row>
    <row r="19" spans="2:68" s="3" customFormat="1" ht="80" customHeight="1" x14ac:dyDescent="0.2">
      <c r="B19" s="5">
        <v>13</v>
      </c>
      <c r="C19" s="6" t="s">
        <v>20</v>
      </c>
      <c r="D19" s="6" t="s">
        <v>37</v>
      </c>
      <c r="E19" s="6" t="s">
        <v>50</v>
      </c>
      <c r="F19" s="6" t="s">
        <v>23</v>
      </c>
      <c r="G19" s="75" t="s">
        <v>252</v>
      </c>
      <c r="H19" s="76" t="s">
        <v>253</v>
      </c>
      <c r="I19" s="9" t="s">
        <v>25</v>
      </c>
      <c r="J19" s="9" t="str">
        <f t="shared" si="26"/>
        <v>2</v>
      </c>
      <c r="K19" s="9" t="s">
        <v>26</v>
      </c>
      <c r="L19" s="1" t="str">
        <f t="shared" si="27"/>
        <v>2</v>
      </c>
      <c r="M19" s="1">
        <f t="shared" si="34"/>
        <v>4</v>
      </c>
      <c r="N19" s="9" t="str">
        <f t="shared" si="35"/>
        <v>BAJO</v>
      </c>
      <c r="O19" s="84" t="s">
        <v>244</v>
      </c>
      <c r="P19" s="76" t="s">
        <v>252</v>
      </c>
      <c r="Q19" s="57" t="s">
        <v>27</v>
      </c>
      <c r="R19" s="9" t="str">
        <f t="shared" si="36"/>
        <v>1</v>
      </c>
      <c r="S19" s="9" t="s">
        <v>31</v>
      </c>
      <c r="T19" s="1" t="str">
        <f t="shared" si="37"/>
        <v>1</v>
      </c>
      <c r="U19" s="1">
        <f t="shared" si="38"/>
        <v>2</v>
      </c>
      <c r="V19" s="9" t="str">
        <f t="shared" si="39"/>
        <v>BAJO</v>
      </c>
      <c r="W19" s="1" t="s">
        <v>28</v>
      </c>
      <c r="X19" s="1" t="s">
        <v>62</v>
      </c>
      <c r="Y19" s="80" t="s">
        <v>22</v>
      </c>
      <c r="Z19" s="80" t="s">
        <v>50</v>
      </c>
      <c r="AA19" s="81" t="s">
        <v>254</v>
      </c>
      <c r="AB19" s="82" t="s">
        <v>56</v>
      </c>
      <c r="BE19" s="83" t="s">
        <v>36</v>
      </c>
      <c r="BF19" s="83" t="s">
        <v>37</v>
      </c>
      <c r="BG19" s="83" t="s">
        <v>38</v>
      </c>
      <c r="BH19" s="4" t="s">
        <v>39</v>
      </c>
      <c r="BI19" s="83" t="s">
        <v>40</v>
      </c>
      <c r="BJ19" s="83"/>
      <c r="BK19" s="83" t="s">
        <v>25</v>
      </c>
      <c r="BL19" s="83" t="s">
        <v>26</v>
      </c>
      <c r="BM19" s="83" t="s">
        <v>41</v>
      </c>
      <c r="BN19" s="83" t="s">
        <v>42</v>
      </c>
      <c r="BO19" s="83" t="s">
        <v>43</v>
      </c>
      <c r="BP19" s="47"/>
    </row>
    <row r="20" spans="2:68" s="3" customFormat="1" ht="80" customHeight="1" x14ac:dyDescent="0.2">
      <c r="B20" s="5">
        <v>14</v>
      </c>
      <c r="C20" s="6" t="s">
        <v>36</v>
      </c>
      <c r="D20" s="6" t="s">
        <v>37</v>
      </c>
      <c r="E20" s="6" t="s">
        <v>50</v>
      </c>
      <c r="F20" s="6" t="s">
        <v>39</v>
      </c>
      <c r="G20" s="75" t="s">
        <v>255</v>
      </c>
      <c r="H20" s="76" t="s">
        <v>256</v>
      </c>
      <c r="I20" s="9" t="s">
        <v>25</v>
      </c>
      <c r="J20" s="9" t="str">
        <f t="shared" si="26"/>
        <v>2</v>
      </c>
      <c r="K20" s="9" t="s">
        <v>225</v>
      </c>
      <c r="L20" s="1" t="str">
        <f t="shared" si="27"/>
        <v>3</v>
      </c>
      <c r="M20" s="1">
        <f t="shared" si="34"/>
        <v>5</v>
      </c>
      <c r="N20" s="9" t="str">
        <f t="shared" si="35"/>
        <v>MEDIO</v>
      </c>
      <c r="O20" s="84" t="s">
        <v>53</v>
      </c>
      <c r="P20" s="76" t="s">
        <v>257</v>
      </c>
      <c r="Q20" s="57" t="s">
        <v>27</v>
      </c>
      <c r="R20" s="9" t="str">
        <f t="shared" si="36"/>
        <v>1</v>
      </c>
      <c r="S20" s="9" t="s">
        <v>26</v>
      </c>
      <c r="T20" s="1" t="str">
        <f t="shared" si="37"/>
        <v>2</v>
      </c>
      <c r="U20" s="1">
        <f t="shared" si="38"/>
        <v>3</v>
      </c>
      <c r="V20" s="9" t="str">
        <f t="shared" si="39"/>
        <v>BAJO</v>
      </c>
      <c r="W20" s="1" t="s">
        <v>28</v>
      </c>
      <c r="X20" s="1" t="s">
        <v>53</v>
      </c>
      <c r="Y20" s="80" t="s">
        <v>22</v>
      </c>
      <c r="Z20" s="80" t="s">
        <v>50</v>
      </c>
      <c r="AA20" s="81" t="s">
        <v>258</v>
      </c>
      <c r="AB20" s="82" t="s">
        <v>56</v>
      </c>
      <c r="BE20" s="83"/>
      <c r="BF20" s="83"/>
      <c r="BG20" s="83" t="s">
        <v>50</v>
      </c>
      <c r="BH20" s="4" t="s">
        <v>220</v>
      </c>
      <c r="BI20" s="83"/>
      <c r="BJ20" s="83"/>
      <c r="BK20" s="83" t="s">
        <v>223</v>
      </c>
      <c r="BL20" s="83" t="s">
        <v>226</v>
      </c>
      <c r="BM20" s="83"/>
      <c r="BN20" s="83"/>
      <c r="BO20" s="83"/>
      <c r="BP20" s="47"/>
    </row>
    <row r="21" spans="2:68" s="3" customFormat="1" ht="80" customHeight="1" x14ac:dyDescent="0.2">
      <c r="B21" s="5">
        <v>15</v>
      </c>
      <c r="C21" s="6" t="s">
        <v>36</v>
      </c>
      <c r="D21" s="6" t="s">
        <v>37</v>
      </c>
      <c r="E21" s="6" t="s">
        <v>50</v>
      </c>
      <c r="F21" s="6" t="s">
        <v>39</v>
      </c>
      <c r="G21" s="75" t="s">
        <v>273</v>
      </c>
      <c r="H21" s="76" t="s">
        <v>262</v>
      </c>
      <c r="I21" s="9" t="s">
        <v>27</v>
      </c>
      <c r="J21" s="9" t="str">
        <f t="shared" ref="J21:J22" si="40">IF((I21="1. RARO"),"1",IF((I21="2. IMPROBABLE"),"2",IF((I21="3. POSIBLE"),"3",IF((I21="4. PROBABLE"),"4",IF((I21="5. CASI CIERTO"),"5","0")))))</f>
        <v>1</v>
      </c>
      <c r="K21" s="9" t="s">
        <v>26</v>
      </c>
      <c r="L21" s="1" t="str">
        <f t="shared" ref="L21:L22" si="41">IF((K21="1. INSIGNIFICANTE"),"1",IF((K21="2. MENOR"),"2",IF((K21="3. MODERADO"),"3",IF((K21="4. MAYOR"),"4",IF((K21="5. CATASTRÓFICO"),"5","0")))))</f>
        <v>2</v>
      </c>
      <c r="M21" s="1">
        <f t="shared" ref="M21:M22" si="42">+L21+J21</f>
        <v>3</v>
      </c>
      <c r="N21" s="9" t="str">
        <f t="shared" ref="N21:N22" si="43">IF(((J21+L21)&lt;5),"BAJO",IF(GESTEP((J21+L21),8),"EXTREMO",IF((J21+L21)=5,"MEDIO","ALTO")))</f>
        <v>BAJO</v>
      </c>
      <c r="O21" s="84" t="s">
        <v>53</v>
      </c>
      <c r="P21" s="76" t="s">
        <v>263</v>
      </c>
      <c r="Q21" s="57" t="s">
        <v>27</v>
      </c>
      <c r="R21" s="9" t="str">
        <f t="shared" si="36"/>
        <v>1</v>
      </c>
      <c r="S21" s="9" t="s">
        <v>26</v>
      </c>
      <c r="T21" s="1" t="str">
        <f t="shared" si="37"/>
        <v>2</v>
      </c>
      <c r="U21" s="1">
        <f t="shared" si="38"/>
        <v>3</v>
      </c>
      <c r="V21" s="9" t="str">
        <f t="shared" si="39"/>
        <v>BAJO</v>
      </c>
      <c r="W21" s="1" t="s">
        <v>28</v>
      </c>
      <c r="X21" s="1" t="s">
        <v>53</v>
      </c>
      <c r="Y21" s="80" t="s">
        <v>22</v>
      </c>
      <c r="Z21" s="80" t="s">
        <v>38</v>
      </c>
      <c r="AA21" s="81" t="s">
        <v>264</v>
      </c>
      <c r="AB21" s="82" t="s">
        <v>266</v>
      </c>
      <c r="BE21" s="83"/>
      <c r="BF21" s="83"/>
      <c r="BG21" s="83" t="s">
        <v>50</v>
      </c>
      <c r="BH21" s="4" t="s">
        <v>220</v>
      </c>
      <c r="BI21" s="83"/>
      <c r="BJ21" s="83"/>
      <c r="BK21" s="83" t="s">
        <v>223</v>
      </c>
      <c r="BL21" s="83" t="s">
        <v>226</v>
      </c>
      <c r="BM21" s="83"/>
      <c r="BN21" s="83"/>
      <c r="BO21" s="83"/>
      <c r="BP21" s="47"/>
    </row>
    <row r="22" spans="2:68" s="3" customFormat="1" ht="80" customHeight="1" x14ac:dyDescent="0.2">
      <c r="B22" s="5">
        <v>16</v>
      </c>
      <c r="C22" s="6" t="s">
        <v>36</v>
      </c>
      <c r="D22" s="6" t="s">
        <v>37</v>
      </c>
      <c r="E22" s="6" t="s">
        <v>50</v>
      </c>
      <c r="F22" s="6" t="s">
        <v>39</v>
      </c>
      <c r="G22" s="75" t="s">
        <v>261</v>
      </c>
      <c r="H22" s="76" t="s">
        <v>268</v>
      </c>
      <c r="I22" s="9" t="s">
        <v>25</v>
      </c>
      <c r="J22" s="9" t="str">
        <f t="shared" si="40"/>
        <v>2</v>
      </c>
      <c r="K22" s="9" t="s">
        <v>26</v>
      </c>
      <c r="L22" s="1" t="str">
        <f t="shared" si="41"/>
        <v>2</v>
      </c>
      <c r="M22" s="1">
        <f t="shared" si="42"/>
        <v>4</v>
      </c>
      <c r="N22" s="9" t="str">
        <f t="shared" si="43"/>
        <v>BAJO</v>
      </c>
      <c r="O22" s="84" t="s">
        <v>53</v>
      </c>
      <c r="P22" s="76" t="s">
        <v>269</v>
      </c>
      <c r="Q22" s="57" t="s">
        <v>27</v>
      </c>
      <c r="R22" s="9" t="str">
        <f t="shared" ref="R22" si="44">IF((Q22="1. RARO"),"1",IF((Q22="2. IMPROBABLE"),"2",IF((Q22="3. POSIBLE"),"3",IF((Q22="4. PROBABLE"),"4",IF((Q22="5. CASI CIERTO"),"5","0")))))</f>
        <v>1</v>
      </c>
      <c r="S22" s="9" t="s">
        <v>26</v>
      </c>
      <c r="T22" s="1" t="str">
        <f t="shared" ref="T22" si="45">IF((S22="1. INSIGNIFICANTE"),"1",IF((S22="2. MENOR"),"2",IF((S22="3. MODERADO"),"3",IF((S22="4. MAYOR"),"4",IF((S22="5. CATASTRÓFICO"),"5","0")))))</f>
        <v>2</v>
      </c>
      <c r="U22" s="1">
        <f t="shared" ref="U22" si="46">+T22+R22</f>
        <v>3</v>
      </c>
      <c r="V22" s="9" t="str">
        <f t="shared" ref="V22" si="47">IF(((R22+T22)&lt;5),"BAJO",IF(GESTEP((R22+T22),8),"EXTREMO",IF((R22+T22)=5,"MEDIO","ALTO")))</f>
        <v>BAJO</v>
      </c>
      <c r="W22" s="1" t="s">
        <v>28</v>
      </c>
      <c r="X22" s="1" t="s">
        <v>53</v>
      </c>
      <c r="Y22" s="80" t="s">
        <v>38</v>
      </c>
      <c r="Z22" s="80" t="s">
        <v>38</v>
      </c>
      <c r="AA22" s="81" t="s">
        <v>265</v>
      </c>
      <c r="AB22" s="82" t="s">
        <v>266</v>
      </c>
      <c r="BE22" s="83"/>
      <c r="BF22" s="83"/>
      <c r="BG22" s="83" t="s">
        <v>50</v>
      </c>
      <c r="BH22" s="4" t="s">
        <v>220</v>
      </c>
      <c r="BI22" s="83"/>
      <c r="BJ22" s="83"/>
      <c r="BK22" s="83" t="s">
        <v>223</v>
      </c>
      <c r="BL22" s="83" t="s">
        <v>226</v>
      </c>
      <c r="BM22" s="83"/>
      <c r="BN22" s="83"/>
      <c r="BO22" s="83"/>
      <c r="BP22" s="47"/>
    </row>
    <row r="23" spans="2:68" s="3" customFormat="1" ht="80" customHeight="1" x14ac:dyDescent="0.2">
      <c r="B23" s="1"/>
      <c r="C23" s="6"/>
      <c r="D23" s="6"/>
      <c r="E23" s="6"/>
      <c r="F23" s="6"/>
      <c r="G23" s="41"/>
      <c r="H23" s="41"/>
      <c r="I23" s="9"/>
      <c r="J23" s="9"/>
      <c r="K23" s="9"/>
      <c r="L23" s="1"/>
      <c r="M23" s="1"/>
      <c r="N23" s="9"/>
      <c r="O23" s="80"/>
      <c r="P23" s="41"/>
      <c r="Q23" s="9"/>
      <c r="R23" s="9"/>
      <c r="S23" s="9"/>
      <c r="T23" s="1"/>
      <c r="U23" s="1"/>
      <c r="V23" s="9"/>
      <c r="W23" s="1"/>
      <c r="X23" s="1"/>
      <c r="Y23" s="80"/>
      <c r="Z23" s="80"/>
      <c r="AA23" s="81"/>
      <c r="AB23" s="81"/>
      <c r="BE23" s="83"/>
      <c r="BF23" s="83"/>
      <c r="BG23" s="83"/>
      <c r="BH23" s="4"/>
      <c r="BI23" s="83"/>
      <c r="BJ23" s="83"/>
      <c r="BK23" s="83"/>
      <c r="BL23" s="83"/>
      <c r="BM23" s="83"/>
      <c r="BN23" s="83"/>
      <c r="BO23" s="83"/>
      <c r="BP23" s="47"/>
    </row>
  </sheetData>
  <mergeCells count="6">
    <mergeCell ref="B1:F3"/>
    <mergeCell ref="B4:F4"/>
    <mergeCell ref="B5:AB5"/>
    <mergeCell ref="AB1:AB4"/>
    <mergeCell ref="G1:AA3"/>
    <mergeCell ref="G4:AA4"/>
  </mergeCells>
  <conditionalFormatting sqref="N7:N23 V7:V23">
    <cfRule type="containsText" dxfId="3" priority="141" operator="containsText" text="EXTREMO">
      <formula>NOT(ISERROR(SEARCH("EXTREMO",N7)))</formula>
    </cfRule>
    <cfRule type="containsText" dxfId="2" priority="142" operator="containsText" text="ALTO">
      <formula>NOT(ISERROR(SEARCH("ALTO",N7)))</formula>
    </cfRule>
    <cfRule type="containsText" dxfId="1" priority="143" operator="containsText" text="MEDIO">
      <formula>NOT(ISERROR(SEARCH("MEDIO",N7)))</formula>
    </cfRule>
    <cfRule type="containsText" dxfId="0" priority="144" operator="containsText" text="BAJO">
      <formula>NOT(ISERROR(SEARCH("BAJO",N7)))</formula>
    </cfRule>
  </conditionalFormatting>
  <dataValidations count="7">
    <dataValidation type="list" allowBlank="1" showInputMessage="1" showErrorMessage="1" sqref="Y7:Z23" xr:uid="{00000000-0002-0000-0000-000002000000}">
      <formula1>$BG$18:$BG$19</formula1>
    </dataValidation>
    <dataValidation type="list" allowBlank="1" showInputMessage="1" showErrorMessage="1" sqref="C7:C23" xr:uid="{00000000-0002-0000-0000-000003000000}">
      <formula1>$BE$18:$BE$19</formula1>
    </dataValidation>
    <dataValidation type="list" allowBlank="1" showInputMessage="1" showErrorMessage="1" sqref="D7:D23" xr:uid="{00000000-0002-0000-0000-000004000000}">
      <formula1>$BF$18:$BF$19</formula1>
    </dataValidation>
    <dataValidation type="list" allowBlank="1" showInputMessage="1" showErrorMessage="1" sqref="F7:F23" xr:uid="{00000000-0002-0000-0000-000005000000}">
      <formula1>$BH$18:$BH$20</formula1>
    </dataValidation>
    <dataValidation type="list" allowBlank="1" showInputMessage="1" showErrorMessage="1" sqref="E7:E23" xr:uid="{C55B5D96-EFC1-4369-8C56-025DC2343F6C}">
      <formula1>$BG$18:$BG$20</formula1>
    </dataValidation>
    <dataValidation type="list" allowBlank="1" showInputMessage="1" showErrorMessage="1" sqref="I7:I23 Q7:Q23" xr:uid="{00000000-0002-0000-0000-000000000000}">
      <formula1>$BK$18:$BK$19</formula1>
    </dataValidation>
    <dataValidation type="list" allowBlank="1" showInputMessage="1" showErrorMessage="1" sqref="K7:K23 S7:S23" xr:uid="{00000000-0002-0000-0000-000001000000}">
      <formula1>$BL$18:$BL$19</formula1>
    </dataValidation>
  </dataValidations>
  <pageMargins left="0.70866141732283472" right="0.70866141732283472" top="0.74803149606299213" bottom="0.74803149606299213" header="0.31496062992125984" footer="0.31496062992125984"/>
  <pageSetup scale="37" fitToHeight="0" orientation="landscape" r:id="rId1"/>
  <headerFooter>
    <oddHeader>&amp;C&amp;P</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3"/>
  <sheetViews>
    <sheetView workbookViewId="0">
      <selection activeCell="C6" sqref="C6"/>
    </sheetView>
  </sheetViews>
  <sheetFormatPr baseColWidth="10" defaultColWidth="11.5" defaultRowHeight="15" x14ac:dyDescent="0.2"/>
  <cols>
    <col min="1" max="1" width="1.6640625" customWidth="1"/>
    <col min="2" max="2" width="13.33203125" customWidth="1"/>
    <col min="3" max="3" width="20.6640625" customWidth="1"/>
    <col min="4" max="4" width="9.6640625" bestFit="1" customWidth="1"/>
    <col min="5" max="5" width="6.6640625" customWidth="1"/>
    <col min="6" max="6" width="25.33203125" customWidth="1"/>
    <col min="7" max="9" width="21.33203125" customWidth="1"/>
    <col min="10" max="11" width="21.5" customWidth="1"/>
    <col min="13" max="13" width="10.6640625" customWidth="1"/>
    <col min="14" max="14" width="16.5" customWidth="1"/>
    <col min="15" max="15" width="23" customWidth="1"/>
    <col min="16" max="16" width="24" customWidth="1"/>
    <col min="17" max="17" width="17" customWidth="1"/>
    <col min="18" max="18" width="24" customWidth="1"/>
    <col min="19" max="19" width="23.33203125" customWidth="1"/>
  </cols>
  <sheetData>
    <row r="1" spans="1:21" x14ac:dyDescent="0.2">
      <c r="B1" s="19" t="s">
        <v>64</v>
      </c>
      <c r="C1" s="20"/>
      <c r="D1" s="20"/>
      <c r="E1" s="20"/>
      <c r="F1" s="20"/>
      <c r="G1" s="20"/>
      <c r="H1" s="20"/>
      <c r="I1" s="20"/>
      <c r="J1" s="20"/>
      <c r="K1" s="20"/>
      <c r="L1" s="20"/>
      <c r="M1" s="20"/>
      <c r="N1" s="20"/>
      <c r="O1" s="20"/>
      <c r="P1" s="20"/>
      <c r="Q1" s="20"/>
      <c r="R1" s="20"/>
      <c r="S1" s="20"/>
      <c r="T1" s="20"/>
      <c r="U1" s="20"/>
    </row>
    <row r="2" spans="1:21" x14ac:dyDescent="0.2">
      <c r="A2" s="21"/>
      <c r="B2" s="21"/>
      <c r="C2" s="21"/>
      <c r="D2" s="21"/>
      <c r="E2" s="21"/>
      <c r="F2" s="21"/>
      <c r="G2" s="21"/>
      <c r="H2" s="21"/>
      <c r="I2" s="21"/>
      <c r="J2" s="21"/>
      <c r="K2" s="21"/>
      <c r="L2" s="21"/>
      <c r="M2" s="21"/>
      <c r="N2" s="21"/>
      <c r="O2" s="21"/>
      <c r="P2" s="21"/>
      <c r="Q2" s="21"/>
      <c r="R2" s="21"/>
      <c r="S2" s="21"/>
      <c r="T2" s="21"/>
      <c r="U2" s="21"/>
    </row>
    <row r="3" spans="1:21" x14ac:dyDescent="0.2">
      <c r="A3" s="21"/>
      <c r="B3" s="22" t="s">
        <v>65</v>
      </c>
      <c r="C3" s="112" t="s">
        <v>66</v>
      </c>
      <c r="D3" s="112"/>
      <c r="E3" s="21"/>
      <c r="F3" s="22" t="s">
        <v>67</v>
      </c>
      <c r="G3" s="23" t="s">
        <v>68</v>
      </c>
      <c r="H3" s="23" t="s">
        <v>69</v>
      </c>
      <c r="I3" s="112" t="s">
        <v>70</v>
      </c>
      <c r="J3" s="112"/>
      <c r="K3" s="112"/>
      <c r="L3" s="112"/>
      <c r="M3" s="21"/>
      <c r="N3" s="22" t="s">
        <v>71</v>
      </c>
      <c r="O3" s="112" t="s">
        <v>66</v>
      </c>
      <c r="P3" s="112"/>
      <c r="Q3" s="112"/>
      <c r="R3" s="21"/>
      <c r="S3" s="21"/>
      <c r="T3" s="21"/>
      <c r="U3" s="21"/>
    </row>
    <row r="4" spans="1:21" ht="41.5" customHeight="1" x14ac:dyDescent="0.2">
      <c r="A4" s="21"/>
      <c r="B4" s="24" t="s">
        <v>72</v>
      </c>
      <c r="C4" s="113" t="s">
        <v>73</v>
      </c>
      <c r="D4" s="114"/>
      <c r="E4" s="21"/>
      <c r="F4" s="115" t="s">
        <v>74</v>
      </c>
      <c r="G4" s="115" t="s">
        <v>75</v>
      </c>
      <c r="H4" s="118" t="s">
        <v>76</v>
      </c>
      <c r="I4" s="121" t="s">
        <v>77</v>
      </c>
      <c r="J4" s="122"/>
      <c r="K4" s="122"/>
      <c r="L4" s="123"/>
      <c r="M4" s="21"/>
      <c r="N4" s="25" t="s">
        <v>78</v>
      </c>
      <c r="O4" s="113" t="s">
        <v>79</v>
      </c>
      <c r="P4" s="113"/>
      <c r="Q4" s="113"/>
      <c r="R4" s="21"/>
      <c r="S4" s="21"/>
      <c r="T4" s="21"/>
      <c r="U4" s="21"/>
    </row>
    <row r="5" spans="1:21" ht="36" customHeight="1" x14ac:dyDescent="0.2">
      <c r="A5" s="21"/>
      <c r="B5" s="24" t="s">
        <v>80</v>
      </c>
      <c r="C5" s="113" t="s">
        <v>81</v>
      </c>
      <c r="D5" s="113"/>
      <c r="E5" s="21"/>
      <c r="F5" s="116"/>
      <c r="G5" s="116"/>
      <c r="H5" s="119"/>
      <c r="I5" s="124"/>
      <c r="J5" s="125"/>
      <c r="K5" s="125"/>
      <c r="L5" s="126"/>
      <c r="M5" s="21"/>
      <c r="N5" s="25" t="s">
        <v>82</v>
      </c>
      <c r="O5" s="113" t="s">
        <v>83</v>
      </c>
      <c r="P5" s="113"/>
      <c r="Q5" s="113"/>
      <c r="R5" s="21"/>
      <c r="S5" s="21"/>
      <c r="T5" s="21"/>
      <c r="U5" s="21"/>
    </row>
    <row r="6" spans="1:21" ht="37.5" customHeight="1" x14ac:dyDescent="0.2">
      <c r="A6" s="21"/>
      <c r="B6" s="21"/>
      <c r="C6" s="21"/>
      <c r="D6" s="21"/>
      <c r="E6" s="21"/>
      <c r="F6" s="117"/>
      <c r="G6" s="117"/>
      <c r="H6" s="120"/>
      <c r="I6" s="127"/>
      <c r="J6" s="128"/>
      <c r="K6" s="128"/>
      <c r="L6" s="129"/>
      <c r="M6" s="21"/>
      <c r="N6" s="25" t="s">
        <v>84</v>
      </c>
      <c r="O6" s="113" t="s">
        <v>85</v>
      </c>
      <c r="P6" s="113"/>
      <c r="Q6" s="113"/>
      <c r="R6" s="21"/>
      <c r="S6" s="21"/>
      <c r="T6" s="21"/>
      <c r="U6" s="21"/>
    </row>
    <row r="7" spans="1:21" ht="49.5" customHeight="1" x14ac:dyDescent="0.2">
      <c r="A7" s="21"/>
      <c r="B7" s="22" t="s">
        <v>86</v>
      </c>
      <c r="C7" s="112" t="s">
        <v>66</v>
      </c>
      <c r="D7" s="112"/>
      <c r="E7" s="21"/>
      <c r="F7" s="26" t="s">
        <v>87</v>
      </c>
      <c r="G7" s="27" t="s">
        <v>76</v>
      </c>
      <c r="H7" s="27" t="s">
        <v>88</v>
      </c>
      <c r="I7" s="130" t="s">
        <v>89</v>
      </c>
      <c r="J7" s="130"/>
      <c r="K7" s="130"/>
      <c r="L7" s="130"/>
      <c r="M7" s="21"/>
      <c r="N7" s="28" t="s">
        <v>90</v>
      </c>
      <c r="O7" s="113" t="s">
        <v>91</v>
      </c>
      <c r="P7" s="113"/>
      <c r="Q7" s="113"/>
      <c r="R7" s="21"/>
      <c r="S7" s="21"/>
      <c r="T7" s="21"/>
      <c r="U7" s="21"/>
    </row>
    <row r="8" spans="1:21" ht="26.25" customHeight="1" x14ac:dyDescent="0.2">
      <c r="A8" s="21"/>
      <c r="B8" s="29" t="s">
        <v>92</v>
      </c>
      <c r="C8" s="131" t="s">
        <v>93</v>
      </c>
      <c r="D8" s="132"/>
      <c r="E8" s="21"/>
      <c r="F8" s="26" t="s">
        <v>94</v>
      </c>
      <c r="G8" s="27" t="s">
        <v>95</v>
      </c>
      <c r="H8" s="26" t="s">
        <v>96</v>
      </c>
      <c r="I8" s="130" t="s">
        <v>97</v>
      </c>
      <c r="J8" s="130"/>
      <c r="K8" s="130"/>
      <c r="L8" s="130"/>
      <c r="M8" s="21"/>
      <c r="N8" s="28" t="s">
        <v>98</v>
      </c>
      <c r="O8" s="113" t="s">
        <v>99</v>
      </c>
      <c r="P8" s="113"/>
      <c r="Q8" s="113"/>
      <c r="R8" s="21"/>
      <c r="S8" s="21"/>
      <c r="T8" s="21"/>
      <c r="U8" s="21"/>
    </row>
    <row r="9" spans="1:21" ht="39" customHeight="1" x14ac:dyDescent="0.2">
      <c r="A9" s="21"/>
      <c r="B9" s="29" t="s">
        <v>100</v>
      </c>
      <c r="C9" s="133" t="s">
        <v>101</v>
      </c>
      <c r="D9" s="134"/>
      <c r="E9" s="21"/>
      <c r="F9" s="115" t="s">
        <v>102</v>
      </c>
      <c r="G9" s="115" t="s">
        <v>96</v>
      </c>
      <c r="H9" s="118" t="s">
        <v>103</v>
      </c>
      <c r="I9" s="113" t="s">
        <v>104</v>
      </c>
      <c r="J9" s="113"/>
      <c r="K9" s="113"/>
      <c r="L9" s="113"/>
      <c r="M9" s="21"/>
      <c r="N9" s="28" t="s">
        <v>105</v>
      </c>
      <c r="O9" s="113" t="s">
        <v>106</v>
      </c>
      <c r="P9" s="113"/>
      <c r="Q9" s="113"/>
      <c r="R9" s="21"/>
      <c r="S9" s="21"/>
      <c r="T9" s="21"/>
      <c r="U9" s="21"/>
    </row>
    <row r="10" spans="1:21" ht="42" customHeight="1" x14ac:dyDescent="0.2">
      <c r="A10" s="21"/>
      <c r="B10" s="21"/>
      <c r="C10" s="21"/>
      <c r="D10" s="21"/>
      <c r="E10" s="21"/>
      <c r="F10" s="117"/>
      <c r="G10" s="117"/>
      <c r="H10" s="120"/>
      <c r="I10" s="113"/>
      <c r="J10" s="113"/>
      <c r="K10" s="113"/>
      <c r="L10" s="113"/>
      <c r="M10" s="21"/>
      <c r="N10" s="130" t="s">
        <v>107</v>
      </c>
      <c r="O10" s="113" t="s">
        <v>108</v>
      </c>
      <c r="P10" s="113"/>
      <c r="Q10" s="113"/>
      <c r="R10" s="21"/>
      <c r="S10" s="21"/>
      <c r="T10" s="21"/>
      <c r="U10" s="21"/>
    </row>
    <row r="11" spans="1:21" x14ac:dyDescent="0.2">
      <c r="A11" s="21"/>
      <c r="B11" s="21"/>
      <c r="C11" s="21"/>
      <c r="D11" s="21"/>
      <c r="E11" s="21"/>
      <c r="F11" s="21"/>
      <c r="G11" s="21"/>
      <c r="H11" s="21"/>
      <c r="I11" s="21"/>
      <c r="J11" s="21"/>
      <c r="K11" s="21"/>
      <c r="L11" s="21"/>
      <c r="M11" s="21"/>
      <c r="N11" s="130"/>
      <c r="O11" s="113"/>
      <c r="P11" s="113"/>
      <c r="Q11" s="113"/>
      <c r="R11" s="21"/>
      <c r="S11" s="21"/>
      <c r="T11" s="21"/>
      <c r="U11" s="21"/>
    </row>
    <row r="12" spans="1:21" ht="37.5" customHeight="1" x14ac:dyDescent="0.2">
      <c r="A12" s="21"/>
      <c r="B12" s="21"/>
      <c r="C12" s="21"/>
      <c r="D12" s="21"/>
      <c r="E12" s="21"/>
      <c r="F12" s="21"/>
      <c r="G12" s="21"/>
      <c r="H12" s="30"/>
      <c r="I12" s="30"/>
      <c r="J12" s="21"/>
      <c r="K12" s="21"/>
      <c r="L12" s="21"/>
      <c r="M12" s="21"/>
      <c r="N12" s="28" t="s">
        <v>109</v>
      </c>
      <c r="O12" s="113" t="s">
        <v>110</v>
      </c>
      <c r="P12" s="113"/>
      <c r="Q12" s="113"/>
      <c r="R12" s="21"/>
      <c r="S12" s="21"/>
      <c r="T12" s="21"/>
      <c r="U12" s="21"/>
    </row>
    <row r="13" spans="1:21" x14ac:dyDescent="0.2">
      <c r="A13" s="21"/>
      <c r="B13" s="21"/>
      <c r="C13" s="21"/>
      <c r="D13" s="21"/>
      <c r="E13" s="21"/>
      <c r="F13" s="30"/>
      <c r="G13" s="30"/>
      <c r="H13" s="30"/>
      <c r="I13" s="30"/>
      <c r="J13" s="21"/>
      <c r="K13" s="21"/>
      <c r="L13" s="21"/>
      <c r="M13" s="21"/>
      <c r="N13" s="21"/>
      <c r="O13" s="21"/>
      <c r="P13" s="21"/>
      <c r="Q13" s="21"/>
      <c r="R13" s="21"/>
      <c r="S13" s="21"/>
      <c r="T13" s="21"/>
      <c r="U13" s="21"/>
    </row>
    <row r="14" spans="1:21" x14ac:dyDescent="0.2">
      <c r="A14" s="21"/>
      <c r="B14" s="21"/>
      <c r="C14" s="135" t="s">
        <v>111</v>
      </c>
      <c r="D14" s="135"/>
      <c r="E14" s="21"/>
      <c r="F14" s="136" t="s">
        <v>112</v>
      </c>
      <c r="G14" s="136"/>
      <c r="H14" s="136"/>
      <c r="I14" s="136"/>
      <c r="J14" s="136"/>
      <c r="K14" s="136"/>
      <c r="L14" s="136"/>
      <c r="M14" s="21"/>
      <c r="N14" s="21"/>
      <c r="O14" s="137" t="s">
        <v>113</v>
      </c>
      <c r="P14" s="138"/>
      <c r="Q14" s="138"/>
      <c r="R14" s="138"/>
      <c r="S14" s="138"/>
      <c r="T14" s="138"/>
      <c r="U14" s="139"/>
    </row>
    <row r="15" spans="1:21" ht="96" x14ac:dyDescent="0.2">
      <c r="A15" s="21"/>
      <c r="B15" s="21"/>
      <c r="C15" s="31" t="s">
        <v>114</v>
      </c>
      <c r="D15" s="31" t="s">
        <v>115</v>
      </c>
      <c r="E15" s="21"/>
      <c r="F15" s="137" t="s">
        <v>113</v>
      </c>
      <c r="G15" s="138"/>
      <c r="H15" s="138"/>
      <c r="I15" s="138"/>
      <c r="J15" s="138"/>
      <c r="K15" s="138"/>
      <c r="L15" s="139"/>
      <c r="M15" s="21"/>
      <c r="N15" s="32"/>
      <c r="O15" s="140" t="s">
        <v>116</v>
      </c>
      <c r="P15" s="140"/>
      <c r="Q15" s="27" t="s">
        <v>117</v>
      </c>
      <c r="R15" s="27" t="s">
        <v>118</v>
      </c>
      <c r="S15" s="27" t="s">
        <v>119</v>
      </c>
      <c r="T15" s="27" t="s">
        <v>120</v>
      </c>
      <c r="U15" s="27" t="s">
        <v>121</v>
      </c>
    </row>
    <row r="16" spans="1:21" ht="84" x14ac:dyDescent="0.2">
      <c r="A16" s="21"/>
      <c r="B16" s="141" t="s">
        <v>122</v>
      </c>
      <c r="C16" s="33" t="s">
        <v>123</v>
      </c>
      <c r="D16" s="26">
        <v>1</v>
      </c>
      <c r="E16" s="30"/>
      <c r="F16" s="140" t="s">
        <v>116</v>
      </c>
      <c r="G16" s="140"/>
      <c r="H16" s="27" t="s">
        <v>117</v>
      </c>
      <c r="I16" s="27" t="s">
        <v>118</v>
      </c>
      <c r="J16" s="27" t="s">
        <v>119</v>
      </c>
      <c r="K16" s="27" t="s">
        <v>120</v>
      </c>
      <c r="L16" s="27" t="s">
        <v>121</v>
      </c>
      <c r="M16" s="21"/>
      <c r="N16" s="21"/>
      <c r="O16" s="140" t="s">
        <v>124</v>
      </c>
      <c r="P16" s="140"/>
      <c r="Q16" s="27" t="s">
        <v>125</v>
      </c>
      <c r="R16" s="27" t="s">
        <v>126</v>
      </c>
      <c r="S16" s="27" t="s">
        <v>127</v>
      </c>
      <c r="T16" s="27" t="s">
        <v>128</v>
      </c>
      <c r="U16" s="27" t="s">
        <v>129</v>
      </c>
    </row>
    <row r="17" spans="1:21" ht="48" x14ac:dyDescent="0.2">
      <c r="A17" s="21"/>
      <c r="B17" s="141"/>
      <c r="C17" s="33" t="s">
        <v>130</v>
      </c>
      <c r="D17" s="26">
        <v>2</v>
      </c>
      <c r="E17" s="30"/>
      <c r="F17" s="140" t="s">
        <v>124</v>
      </c>
      <c r="G17" s="140"/>
      <c r="H17" s="27" t="s">
        <v>125</v>
      </c>
      <c r="I17" s="27" t="s">
        <v>126</v>
      </c>
      <c r="J17" s="27" t="s">
        <v>127</v>
      </c>
      <c r="K17" s="27" t="s">
        <v>128</v>
      </c>
      <c r="L17" s="27" t="s">
        <v>129</v>
      </c>
      <c r="M17" s="21"/>
      <c r="N17" s="21"/>
      <c r="O17" s="136" t="s">
        <v>114</v>
      </c>
      <c r="P17" s="136" t="s">
        <v>131</v>
      </c>
      <c r="Q17" s="31" t="s">
        <v>132</v>
      </c>
      <c r="R17" s="31" t="s">
        <v>133</v>
      </c>
      <c r="S17" s="31" t="s">
        <v>134</v>
      </c>
      <c r="T17" s="31" t="s">
        <v>135</v>
      </c>
      <c r="U17" s="31" t="s">
        <v>136</v>
      </c>
    </row>
    <row r="18" spans="1:21" ht="24" x14ac:dyDescent="0.2">
      <c r="A18" s="21"/>
      <c r="B18" s="141"/>
      <c r="C18" s="33" t="s">
        <v>137</v>
      </c>
      <c r="D18" s="26">
        <v>3</v>
      </c>
      <c r="E18" s="30"/>
      <c r="F18" s="136" t="s">
        <v>114</v>
      </c>
      <c r="G18" s="136" t="s">
        <v>131</v>
      </c>
      <c r="H18" s="31" t="s">
        <v>132</v>
      </c>
      <c r="I18" s="31" t="s">
        <v>133</v>
      </c>
      <c r="J18" s="31" t="s">
        <v>134</v>
      </c>
      <c r="K18" s="31" t="s">
        <v>135</v>
      </c>
      <c r="L18" s="31" t="s">
        <v>136</v>
      </c>
      <c r="M18" s="21"/>
      <c r="N18" s="21"/>
      <c r="O18" s="136"/>
      <c r="P18" s="136"/>
      <c r="Q18" s="26">
        <v>1</v>
      </c>
      <c r="R18" s="26">
        <v>2</v>
      </c>
      <c r="S18" s="26">
        <v>3</v>
      </c>
      <c r="T18" s="26">
        <v>4</v>
      </c>
      <c r="U18" s="26">
        <v>5</v>
      </c>
    </row>
    <row r="19" spans="1:21" ht="24" x14ac:dyDescent="0.2">
      <c r="A19" s="21"/>
      <c r="B19" s="141"/>
      <c r="C19" s="33" t="s">
        <v>138</v>
      </c>
      <c r="D19" s="26">
        <v>4</v>
      </c>
      <c r="E19" s="30"/>
      <c r="F19" s="136"/>
      <c r="G19" s="136"/>
      <c r="H19" s="26">
        <v>1</v>
      </c>
      <c r="I19" s="26">
        <v>2</v>
      </c>
      <c r="J19" s="26">
        <v>3</v>
      </c>
      <c r="K19" s="26">
        <v>4</v>
      </c>
      <c r="L19" s="26">
        <v>5</v>
      </c>
      <c r="M19" s="21"/>
      <c r="N19" s="141" t="s">
        <v>122</v>
      </c>
      <c r="O19" s="33" t="s">
        <v>123</v>
      </c>
      <c r="P19" s="26">
        <v>1</v>
      </c>
      <c r="Q19" s="34">
        <v>2</v>
      </c>
      <c r="R19" s="34">
        <v>3</v>
      </c>
      <c r="S19" s="34">
        <v>4</v>
      </c>
      <c r="T19" s="35">
        <v>5</v>
      </c>
      <c r="U19" s="36">
        <v>6</v>
      </c>
    </row>
    <row r="20" spans="1:21" ht="24" x14ac:dyDescent="0.2">
      <c r="A20" s="21"/>
      <c r="B20" s="141"/>
      <c r="C20" s="33" t="s">
        <v>139</v>
      </c>
      <c r="D20" s="26">
        <v>5</v>
      </c>
      <c r="E20" s="30"/>
      <c r="F20" s="30"/>
      <c r="G20" s="30"/>
      <c r="H20" s="30"/>
      <c r="I20" s="30"/>
      <c r="J20" s="30"/>
      <c r="K20" s="30"/>
      <c r="L20" s="21"/>
      <c r="M20" s="21"/>
      <c r="N20" s="141"/>
      <c r="O20" s="33" t="s">
        <v>130</v>
      </c>
      <c r="P20" s="26">
        <v>2</v>
      </c>
      <c r="Q20" s="34">
        <v>3</v>
      </c>
      <c r="R20" s="34">
        <v>4</v>
      </c>
      <c r="S20" s="35">
        <v>5</v>
      </c>
      <c r="T20" s="36">
        <v>6</v>
      </c>
      <c r="U20" s="36">
        <v>7</v>
      </c>
    </row>
    <row r="21" spans="1:21" ht="24" x14ac:dyDescent="0.2">
      <c r="A21" s="21"/>
      <c r="B21" s="21"/>
      <c r="C21" s="21"/>
      <c r="D21" s="21"/>
      <c r="E21" s="21"/>
      <c r="F21" s="30"/>
      <c r="G21" s="30"/>
      <c r="H21" s="30"/>
      <c r="I21" s="30"/>
      <c r="J21" s="30"/>
      <c r="K21" s="30"/>
      <c r="L21" s="21"/>
      <c r="M21" s="21"/>
      <c r="N21" s="141"/>
      <c r="O21" s="33" t="s">
        <v>137</v>
      </c>
      <c r="P21" s="26">
        <v>3</v>
      </c>
      <c r="Q21" s="34">
        <v>4</v>
      </c>
      <c r="R21" s="35">
        <v>5</v>
      </c>
      <c r="S21" s="36">
        <v>6</v>
      </c>
      <c r="T21" s="36">
        <v>7</v>
      </c>
      <c r="U21" s="37">
        <v>8</v>
      </c>
    </row>
    <row r="22" spans="1:21" ht="24" x14ac:dyDescent="0.2">
      <c r="A22" s="21"/>
      <c r="B22" s="21" t="s">
        <v>140</v>
      </c>
      <c r="C22" s="21"/>
      <c r="D22" s="21"/>
      <c r="E22" s="21"/>
      <c r="F22" s="21"/>
      <c r="G22" s="21"/>
      <c r="H22" s="21"/>
      <c r="I22" s="21"/>
      <c r="J22" s="21"/>
      <c r="K22" s="21"/>
      <c r="L22" s="21"/>
      <c r="M22" s="21"/>
      <c r="N22" s="141"/>
      <c r="O22" s="33" t="s">
        <v>138</v>
      </c>
      <c r="P22" s="26">
        <v>4</v>
      </c>
      <c r="Q22" s="35">
        <v>5</v>
      </c>
      <c r="R22" s="36">
        <v>6</v>
      </c>
      <c r="S22" s="36">
        <v>7</v>
      </c>
      <c r="T22" s="37">
        <v>8</v>
      </c>
      <c r="U22" s="37">
        <v>9</v>
      </c>
    </row>
    <row r="23" spans="1:21" ht="24" x14ac:dyDescent="0.2">
      <c r="A23" s="21"/>
      <c r="B23" s="21"/>
      <c r="C23" s="21"/>
      <c r="D23" s="21"/>
      <c r="E23" s="21"/>
      <c r="F23" s="21"/>
      <c r="G23" s="21"/>
      <c r="H23" s="21"/>
      <c r="I23" s="21"/>
      <c r="J23" s="21"/>
      <c r="K23" s="21"/>
      <c r="L23" s="21"/>
      <c r="M23" s="21"/>
      <c r="N23" s="141"/>
      <c r="O23" s="33" t="s">
        <v>139</v>
      </c>
      <c r="P23" s="26">
        <v>5</v>
      </c>
      <c r="Q23" s="36">
        <v>6</v>
      </c>
      <c r="R23" s="36">
        <v>7</v>
      </c>
      <c r="S23" s="37">
        <v>8</v>
      </c>
      <c r="T23" s="37">
        <v>9</v>
      </c>
      <c r="U23" s="37">
        <v>10</v>
      </c>
    </row>
  </sheetData>
  <mergeCells count="41">
    <mergeCell ref="B16:B20"/>
    <mergeCell ref="F16:G16"/>
    <mergeCell ref="O16:P16"/>
    <mergeCell ref="F17:G17"/>
    <mergeCell ref="O17:O18"/>
    <mergeCell ref="P17:P18"/>
    <mergeCell ref="F18:F19"/>
    <mergeCell ref="G18:G19"/>
    <mergeCell ref="N19:N23"/>
    <mergeCell ref="O12:Q12"/>
    <mergeCell ref="C14:D14"/>
    <mergeCell ref="F14:L14"/>
    <mergeCell ref="O14:U14"/>
    <mergeCell ref="F15:L15"/>
    <mergeCell ref="O15:P15"/>
    <mergeCell ref="C9:D9"/>
    <mergeCell ref="F9:F10"/>
    <mergeCell ref="G9:G10"/>
    <mergeCell ref="H9:H10"/>
    <mergeCell ref="I9:L10"/>
    <mergeCell ref="O9:Q9"/>
    <mergeCell ref="N10:N11"/>
    <mergeCell ref="O10:Q11"/>
    <mergeCell ref="O5:Q5"/>
    <mergeCell ref="O6:Q6"/>
    <mergeCell ref="C7:D7"/>
    <mergeCell ref="I7:L7"/>
    <mergeCell ref="O7:Q7"/>
    <mergeCell ref="C8:D8"/>
    <mergeCell ref="I8:L8"/>
    <mergeCell ref="O8:Q8"/>
    <mergeCell ref="C3:D3"/>
    <mergeCell ref="I3:L3"/>
    <mergeCell ref="O3:Q3"/>
    <mergeCell ref="C4:D4"/>
    <mergeCell ref="F4:F6"/>
    <mergeCell ref="G4:G6"/>
    <mergeCell ref="H4:H6"/>
    <mergeCell ref="I4:L6"/>
    <mergeCell ref="O4:Q4"/>
    <mergeCell ref="C5:D5"/>
  </mergeCells>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9"/>
  <sheetViews>
    <sheetView workbookViewId="0">
      <selection activeCell="B23" sqref="B23"/>
    </sheetView>
  </sheetViews>
  <sheetFormatPr baseColWidth="10" defaultColWidth="11.5" defaultRowHeight="15" x14ac:dyDescent="0.2"/>
  <cols>
    <col min="1" max="1" width="7.5" style="1" customWidth="1"/>
    <col min="2" max="2" width="45.5" customWidth="1"/>
    <col min="3" max="3" width="45.6640625" customWidth="1"/>
    <col min="4" max="4" width="22.6640625" customWidth="1"/>
  </cols>
  <sheetData>
    <row r="1" spans="1:4" ht="20" customHeight="1" x14ac:dyDescent="0.2">
      <c r="B1" s="142" t="s">
        <v>141</v>
      </c>
      <c r="C1" s="142"/>
      <c r="D1" s="142"/>
    </row>
    <row r="2" spans="1:4" ht="20" customHeight="1" x14ac:dyDescent="0.2">
      <c r="B2" s="38" t="s">
        <v>6</v>
      </c>
      <c r="C2" s="38" t="s">
        <v>7</v>
      </c>
      <c r="D2" s="38" t="s">
        <v>4</v>
      </c>
    </row>
    <row r="3" spans="1:4" ht="36" x14ac:dyDescent="0.2">
      <c r="A3" s="1">
        <v>1</v>
      </c>
      <c r="B3" s="41" t="s">
        <v>142</v>
      </c>
      <c r="C3" s="41" t="s">
        <v>24</v>
      </c>
      <c r="D3" s="44" t="s">
        <v>74</v>
      </c>
    </row>
    <row r="4" spans="1:4" ht="5.25" customHeight="1" x14ac:dyDescent="0.2">
      <c r="B4" s="42"/>
      <c r="C4" s="42"/>
      <c r="D4" s="40"/>
    </row>
    <row r="5" spans="1:4" ht="24" x14ac:dyDescent="0.2">
      <c r="A5" s="1">
        <v>2</v>
      </c>
      <c r="B5" s="41" t="s">
        <v>35</v>
      </c>
      <c r="C5" s="41" t="s">
        <v>143</v>
      </c>
      <c r="D5" s="45" t="s">
        <v>74</v>
      </c>
    </row>
    <row r="6" spans="1:4" ht="5.25" customHeight="1" x14ac:dyDescent="0.2">
      <c r="B6" s="42"/>
      <c r="C6" s="43"/>
      <c r="D6" s="46"/>
    </row>
    <row r="7" spans="1:4" ht="36" x14ac:dyDescent="0.2">
      <c r="A7" s="1">
        <v>3</v>
      </c>
      <c r="B7" s="41" t="s">
        <v>144</v>
      </c>
      <c r="C7" s="41" t="s">
        <v>145</v>
      </c>
      <c r="D7" s="45" t="s">
        <v>146</v>
      </c>
    </row>
    <row r="8" spans="1:4" ht="5.25" customHeight="1" x14ac:dyDescent="0.2">
      <c r="B8" s="41"/>
      <c r="C8" s="43"/>
      <c r="D8" s="46"/>
    </row>
    <row r="9" spans="1:4" ht="36" x14ac:dyDescent="0.2">
      <c r="A9" s="1">
        <v>4</v>
      </c>
      <c r="B9" s="41" t="s">
        <v>147</v>
      </c>
      <c r="C9" s="41" t="s">
        <v>148</v>
      </c>
      <c r="D9" s="45" t="s">
        <v>87</v>
      </c>
    </row>
    <row r="10" spans="1:4" ht="5.25" customHeight="1" x14ac:dyDescent="0.2">
      <c r="B10" s="42"/>
      <c r="C10" s="43"/>
      <c r="D10" s="46"/>
    </row>
    <row r="11" spans="1:4" ht="36" x14ac:dyDescent="0.2">
      <c r="A11" s="1">
        <v>5</v>
      </c>
      <c r="B11" s="41" t="s">
        <v>149</v>
      </c>
      <c r="C11" s="41" t="s">
        <v>150</v>
      </c>
      <c r="D11" s="45" t="s">
        <v>87</v>
      </c>
    </row>
    <row r="12" spans="1:4" ht="5.25" customHeight="1" x14ac:dyDescent="0.2">
      <c r="B12" s="39"/>
      <c r="C12" s="18"/>
      <c r="D12" s="46"/>
    </row>
    <row r="13" spans="1:4" ht="24" x14ac:dyDescent="0.2">
      <c r="A13" s="1">
        <v>6</v>
      </c>
      <c r="B13" s="41" t="s">
        <v>151</v>
      </c>
      <c r="C13" s="41" t="s">
        <v>152</v>
      </c>
      <c r="D13" s="45" t="s">
        <v>87</v>
      </c>
    </row>
    <row r="14" spans="1:4" ht="5.25" customHeight="1" x14ac:dyDescent="0.2">
      <c r="B14" s="42"/>
      <c r="C14" s="43"/>
      <c r="D14" s="46"/>
    </row>
    <row r="15" spans="1:4" ht="24" x14ac:dyDescent="0.2">
      <c r="A15" s="1">
        <v>7</v>
      </c>
      <c r="B15" s="41" t="s">
        <v>153</v>
      </c>
      <c r="C15" s="41" t="s">
        <v>154</v>
      </c>
      <c r="D15" s="45" t="s">
        <v>87</v>
      </c>
    </row>
    <row r="16" spans="1:4" ht="5.25" customHeight="1" x14ac:dyDescent="0.2">
      <c r="B16" s="41"/>
      <c r="C16" s="43"/>
      <c r="D16" s="46"/>
    </row>
    <row r="17" spans="1:4" ht="24" x14ac:dyDescent="0.2">
      <c r="A17" s="1">
        <v>8</v>
      </c>
      <c r="B17" s="41" t="s">
        <v>155</v>
      </c>
      <c r="C17" s="41" t="s">
        <v>156</v>
      </c>
      <c r="D17" s="45" t="s">
        <v>87</v>
      </c>
    </row>
    <row r="18" spans="1:4" ht="5.25" customHeight="1" x14ac:dyDescent="0.2">
      <c r="B18" s="42"/>
      <c r="C18" s="43"/>
      <c r="D18" s="46"/>
    </row>
    <row r="19" spans="1:4" x14ac:dyDescent="0.2">
      <c r="A19" s="1">
        <v>9</v>
      </c>
      <c r="B19" s="41" t="s">
        <v>157</v>
      </c>
      <c r="C19" s="41" t="s">
        <v>158</v>
      </c>
      <c r="D19" s="45" t="s">
        <v>94</v>
      </c>
    </row>
    <row r="20" spans="1:4" ht="5" customHeight="1" x14ac:dyDescent="0.2">
      <c r="B20" s="41"/>
      <c r="C20" s="42"/>
      <c r="D20" s="40"/>
    </row>
    <row r="21" spans="1:4" x14ac:dyDescent="0.2">
      <c r="A21" s="1">
        <v>10</v>
      </c>
      <c r="B21" s="41" t="s">
        <v>159</v>
      </c>
      <c r="C21" s="41" t="s">
        <v>160</v>
      </c>
      <c r="D21" s="45" t="s">
        <v>102</v>
      </c>
    </row>
    <row r="22" spans="1:4" ht="5.25" customHeight="1" x14ac:dyDescent="0.2">
      <c r="B22" s="41"/>
      <c r="C22" s="42"/>
      <c r="D22" s="40"/>
    </row>
    <row r="23" spans="1:4" ht="24" x14ac:dyDescent="0.2">
      <c r="A23" s="1">
        <v>11</v>
      </c>
      <c r="B23" s="41" t="s">
        <v>161</v>
      </c>
      <c r="C23" s="41" t="s">
        <v>162</v>
      </c>
      <c r="D23" s="45" t="s">
        <v>102</v>
      </c>
    </row>
    <row r="24" spans="1:4" ht="5.25" customHeight="1" x14ac:dyDescent="0.2">
      <c r="B24" s="41"/>
      <c r="C24" s="42"/>
      <c r="D24" s="40"/>
    </row>
    <row r="25" spans="1:4" ht="24" x14ac:dyDescent="0.2">
      <c r="A25" s="1">
        <v>12</v>
      </c>
      <c r="B25" s="41" t="s">
        <v>163</v>
      </c>
      <c r="C25" s="41" t="s">
        <v>164</v>
      </c>
      <c r="D25" s="45" t="s">
        <v>102</v>
      </c>
    </row>
    <row r="26" spans="1:4" ht="5.25" customHeight="1" x14ac:dyDescent="0.2">
      <c r="B26" s="41"/>
      <c r="C26" s="42"/>
      <c r="D26" s="40"/>
    </row>
    <row r="27" spans="1:4" ht="36" x14ac:dyDescent="0.2">
      <c r="A27" s="1">
        <v>13</v>
      </c>
      <c r="B27" s="41" t="s">
        <v>165</v>
      </c>
      <c r="C27" s="41" t="s">
        <v>166</v>
      </c>
      <c r="D27" s="45" t="s">
        <v>102</v>
      </c>
    </row>
    <row r="28" spans="1:4" ht="5.25" customHeight="1" x14ac:dyDescent="0.2">
      <c r="B28" s="42"/>
      <c r="C28" s="42"/>
    </row>
    <row r="29" spans="1:4" ht="84" x14ac:dyDescent="0.2">
      <c r="A29" s="1">
        <v>14</v>
      </c>
      <c r="B29" s="41" t="s">
        <v>167</v>
      </c>
      <c r="C29" s="41" t="s">
        <v>168</v>
      </c>
    </row>
  </sheetData>
  <mergeCells count="1">
    <mergeCell ref="B1:D1"/>
  </mergeCells>
  <pageMargins left="0.7" right="0.7" top="0.75" bottom="0.75" header="0.3" footer="0.3"/>
  <pageSetup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8"/>
  <sheetViews>
    <sheetView workbookViewId="0">
      <selection activeCell="E6" sqref="E6"/>
    </sheetView>
  </sheetViews>
  <sheetFormatPr baseColWidth="10" defaultColWidth="11.5" defaultRowHeight="15" x14ac:dyDescent="0.2"/>
  <cols>
    <col min="2" max="2" width="7.5" customWidth="1"/>
    <col min="3" max="3" width="45.5" customWidth="1"/>
    <col min="4" max="4" width="45.6640625" customWidth="1"/>
    <col min="5" max="5" width="22.6640625" customWidth="1"/>
  </cols>
  <sheetData>
    <row r="1" spans="2:5" ht="30" customHeight="1" thickBot="1" x14ac:dyDescent="0.25"/>
    <row r="2" spans="2:5" ht="21" x14ac:dyDescent="0.2">
      <c r="B2" s="79"/>
      <c r="C2" s="143" t="s">
        <v>169</v>
      </c>
      <c r="D2" s="143"/>
      <c r="E2" s="144"/>
    </row>
    <row r="3" spans="2:5" ht="16" thickBot="1" x14ac:dyDescent="0.25">
      <c r="B3" s="70"/>
      <c r="C3" s="71" t="s">
        <v>6</v>
      </c>
      <c r="D3" s="71" t="s">
        <v>7</v>
      </c>
      <c r="E3" s="72" t="s">
        <v>4</v>
      </c>
    </row>
    <row r="4" spans="2:5" ht="36" x14ac:dyDescent="0.2">
      <c r="B4" s="5">
        <v>1</v>
      </c>
      <c r="C4" s="73" t="s">
        <v>170</v>
      </c>
      <c r="D4" s="74" t="s">
        <v>171</v>
      </c>
      <c r="E4" s="68" t="s">
        <v>172</v>
      </c>
    </row>
    <row r="5" spans="2:5" ht="36" x14ac:dyDescent="0.2">
      <c r="B5" s="5">
        <v>2</v>
      </c>
      <c r="C5" s="75" t="s">
        <v>173</v>
      </c>
      <c r="D5" s="76" t="s">
        <v>174</v>
      </c>
      <c r="E5" s="68" t="s">
        <v>94</v>
      </c>
    </row>
    <row r="6" spans="2:5" ht="36" x14ac:dyDescent="0.2">
      <c r="B6" s="5">
        <v>3</v>
      </c>
      <c r="C6" s="75" t="s">
        <v>175</v>
      </c>
      <c r="D6" s="76" t="s">
        <v>176</v>
      </c>
      <c r="E6" s="68" t="s">
        <v>177</v>
      </c>
    </row>
    <row r="7" spans="2:5" ht="24" x14ac:dyDescent="0.2">
      <c r="B7" s="5">
        <v>4</v>
      </c>
      <c r="C7" s="75" t="s">
        <v>178</v>
      </c>
      <c r="D7" s="76" t="s">
        <v>179</v>
      </c>
      <c r="E7" s="68" t="s">
        <v>102</v>
      </c>
    </row>
    <row r="8" spans="2:5" ht="24" x14ac:dyDescent="0.2">
      <c r="B8" s="5">
        <v>5</v>
      </c>
      <c r="C8" s="75" t="s">
        <v>180</v>
      </c>
      <c r="D8" s="76" t="s">
        <v>181</v>
      </c>
      <c r="E8" s="68" t="s">
        <v>102</v>
      </c>
    </row>
    <row r="9" spans="2:5" ht="36" x14ac:dyDescent="0.2">
      <c r="B9" s="5">
        <v>6</v>
      </c>
      <c r="C9" s="75" t="s">
        <v>182</v>
      </c>
      <c r="D9" s="76" t="s">
        <v>183</v>
      </c>
      <c r="E9" s="68" t="s">
        <v>102</v>
      </c>
    </row>
    <row r="10" spans="2:5" ht="24" x14ac:dyDescent="0.2">
      <c r="B10" s="5">
        <v>7</v>
      </c>
      <c r="C10" s="75" t="s">
        <v>184</v>
      </c>
      <c r="D10" s="76" t="s">
        <v>52</v>
      </c>
      <c r="E10" s="68" t="s">
        <v>102</v>
      </c>
    </row>
    <row r="11" spans="2:5" ht="36" x14ac:dyDescent="0.2">
      <c r="B11" s="5">
        <v>8</v>
      </c>
      <c r="C11" s="75" t="s">
        <v>185</v>
      </c>
      <c r="D11" s="76" t="s">
        <v>186</v>
      </c>
      <c r="E11" s="68" t="s">
        <v>102</v>
      </c>
    </row>
    <row r="12" spans="2:5" ht="24" x14ac:dyDescent="0.2">
      <c r="B12" s="5">
        <v>9</v>
      </c>
      <c r="C12" s="75" t="s">
        <v>187</v>
      </c>
      <c r="D12" s="76" t="s">
        <v>188</v>
      </c>
      <c r="E12" s="68" t="s">
        <v>102</v>
      </c>
    </row>
    <row r="13" spans="2:5" ht="24" x14ac:dyDescent="0.2">
      <c r="B13" s="5">
        <v>10</v>
      </c>
      <c r="C13" s="75" t="s">
        <v>189</v>
      </c>
      <c r="D13" s="76" t="s">
        <v>190</v>
      </c>
      <c r="E13" s="68" t="s">
        <v>102</v>
      </c>
    </row>
    <row r="14" spans="2:5" ht="36" x14ac:dyDescent="0.2">
      <c r="B14" s="5">
        <v>11</v>
      </c>
      <c r="C14" s="75" t="s">
        <v>191</v>
      </c>
      <c r="D14" s="76" t="s">
        <v>192</v>
      </c>
      <c r="E14" s="68" t="s">
        <v>102</v>
      </c>
    </row>
    <row r="15" spans="2:5" ht="36" x14ac:dyDescent="0.2">
      <c r="B15" s="5">
        <v>12</v>
      </c>
      <c r="C15" s="75" t="s">
        <v>193</v>
      </c>
      <c r="D15" s="76" t="s">
        <v>194</v>
      </c>
      <c r="E15" s="68" t="s">
        <v>102</v>
      </c>
    </row>
    <row r="16" spans="2:5" ht="36" x14ac:dyDescent="0.2">
      <c r="B16" s="5">
        <v>13</v>
      </c>
      <c r="C16" s="75" t="s">
        <v>195</v>
      </c>
      <c r="D16" s="76" t="s">
        <v>196</v>
      </c>
      <c r="E16" s="68" t="s">
        <v>102</v>
      </c>
    </row>
    <row r="17" spans="2:5" ht="36" x14ac:dyDescent="0.2">
      <c r="B17" s="5">
        <v>14</v>
      </c>
      <c r="C17" s="75" t="s">
        <v>197</v>
      </c>
      <c r="D17" s="76" t="s">
        <v>198</v>
      </c>
      <c r="E17" s="68" t="s">
        <v>102</v>
      </c>
    </row>
    <row r="18" spans="2:5" ht="37" thickBot="1" x14ac:dyDescent="0.25">
      <c r="B18" s="8">
        <v>15</v>
      </c>
      <c r="C18" s="77" t="s">
        <v>199</v>
      </c>
      <c r="D18" s="78" t="s">
        <v>200</v>
      </c>
      <c r="E18" s="69" t="s">
        <v>102</v>
      </c>
    </row>
  </sheetData>
  <mergeCells count="1">
    <mergeCell ref="C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25"/>
  <sheetViews>
    <sheetView workbookViewId="0">
      <selection activeCell="C12" sqref="C12"/>
    </sheetView>
  </sheetViews>
  <sheetFormatPr baseColWidth="10" defaultColWidth="11.5" defaultRowHeight="15" x14ac:dyDescent="0.2"/>
  <cols>
    <col min="1" max="1" width="11.5" style="43"/>
    <col min="2" max="2" width="102.6640625" style="43" customWidth="1"/>
    <col min="3" max="16384" width="11.5" style="43"/>
  </cols>
  <sheetData>
    <row r="2" spans="2:2" ht="17" x14ac:dyDescent="0.2">
      <c r="B2" s="50" t="s">
        <v>201</v>
      </c>
    </row>
    <row r="3" spans="2:2" ht="69.75" customHeight="1" x14ac:dyDescent="0.2">
      <c r="B3" s="48" t="s">
        <v>202</v>
      </c>
    </row>
    <row r="4" spans="2:2" ht="5.25" customHeight="1" x14ac:dyDescent="0.2">
      <c r="B4" s="48"/>
    </row>
    <row r="5" spans="2:2" x14ac:dyDescent="0.2">
      <c r="B5" s="51" t="s">
        <v>203</v>
      </c>
    </row>
    <row r="6" spans="2:2" ht="5.25" customHeight="1" x14ac:dyDescent="0.2">
      <c r="B6" s="49"/>
    </row>
    <row r="7" spans="2:2" ht="42" x14ac:dyDescent="0.2">
      <c r="B7" s="48" t="s">
        <v>204</v>
      </c>
    </row>
    <row r="8" spans="2:2" ht="28" x14ac:dyDescent="0.2">
      <c r="B8" s="48" t="s">
        <v>205</v>
      </c>
    </row>
    <row r="9" spans="2:2" ht="28" x14ac:dyDescent="0.2">
      <c r="B9" s="48" t="s">
        <v>206</v>
      </c>
    </row>
    <row r="10" spans="2:2" ht="56" x14ac:dyDescent="0.2">
      <c r="B10" s="48" t="s">
        <v>207</v>
      </c>
    </row>
    <row r="11" spans="2:2" ht="5.25" customHeight="1" x14ac:dyDescent="0.2">
      <c r="B11" s="48"/>
    </row>
    <row r="12" spans="2:2" ht="98.25" customHeight="1" x14ac:dyDescent="0.2">
      <c r="B12" s="48" t="s">
        <v>208</v>
      </c>
    </row>
    <row r="13" spans="2:2" ht="5.25" customHeight="1" x14ac:dyDescent="0.2">
      <c r="B13" s="48"/>
    </row>
    <row r="14" spans="2:2" ht="26" x14ac:dyDescent="0.2">
      <c r="B14" s="52" t="s">
        <v>209</v>
      </c>
    </row>
    <row r="15" spans="2:2" ht="16.5" customHeight="1" x14ac:dyDescent="0.2"/>
    <row r="16" spans="2:2" ht="17" x14ac:dyDescent="0.2">
      <c r="B16" s="50" t="s">
        <v>210</v>
      </c>
    </row>
    <row r="17" spans="2:2" ht="5.25" customHeight="1" x14ac:dyDescent="0.2"/>
    <row r="18" spans="2:2" ht="70" x14ac:dyDescent="0.2">
      <c r="B18" s="53" t="s">
        <v>211</v>
      </c>
    </row>
    <row r="19" spans="2:2" ht="16" x14ac:dyDescent="0.2">
      <c r="B19" s="54" t="s">
        <v>212</v>
      </c>
    </row>
    <row r="20" spans="2:2" ht="5.25" customHeight="1" x14ac:dyDescent="0.2">
      <c r="B20" s="55"/>
    </row>
    <row r="21" spans="2:2" ht="42" x14ac:dyDescent="0.2">
      <c r="B21" s="53" t="s">
        <v>213</v>
      </c>
    </row>
    <row r="22" spans="2:2" ht="32" x14ac:dyDescent="0.2">
      <c r="B22" s="54" t="s">
        <v>214</v>
      </c>
    </row>
    <row r="23" spans="2:2" ht="5.25" customHeight="1" x14ac:dyDescent="0.2">
      <c r="B23" s="55"/>
    </row>
    <row r="24" spans="2:2" ht="42" x14ac:dyDescent="0.2">
      <c r="B24" s="56" t="s">
        <v>215</v>
      </c>
    </row>
    <row r="25" spans="2:2" ht="16" x14ac:dyDescent="0.2">
      <c r="B25" s="54" t="s">
        <v>216</v>
      </c>
    </row>
  </sheetData>
  <hyperlinks>
    <hyperlink ref="B19" r:id="rId1" display="http://www.alcaldiabogota.gov.co/sisjur/normas/Norma1.jsp?i=2053" xr:uid="{00000000-0004-0000-0400-000000000000}"/>
    <hyperlink ref="B22" r:id="rId2" xr:uid="{00000000-0004-0000-0400-000001000000}"/>
    <hyperlink ref="B25" r:id="rId3" xr:uid="{00000000-0004-0000-0400-000002000000}"/>
  </hyperlinks>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MATRIZ</vt:lpstr>
      <vt:lpstr>TABLAS DE VALORACIÓN</vt:lpstr>
      <vt:lpstr>RIESGOS GENERALES</vt:lpstr>
      <vt:lpstr>CONSULTORÍAS</vt:lpstr>
      <vt:lpstr>NO SON RIESGOS</vt:lpstr>
      <vt:lpstr>MATRIZ!Área_de_impresión</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Manuela David Vásquez</dc:creator>
  <cp:keywords/>
  <dc:description/>
  <cp:lastModifiedBy>Jeisson Londoño</cp:lastModifiedBy>
  <cp:revision/>
  <cp:lastPrinted>2024-11-08T14:09:26Z</cp:lastPrinted>
  <dcterms:created xsi:type="dcterms:W3CDTF">2020-07-28T19:57:44Z</dcterms:created>
  <dcterms:modified xsi:type="dcterms:W3CDTF">2025-11-04T16:26:35Z</dcterms:modified>
  <cp:category/>
  <cp:contentStatus/>
</cp:coreProperties>
</file>