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E:\AÑO 2026 COMPLETO\IPMC-2026 GOBIERNO\IMPC-XX-2026 EXTINTORES\"/>
    </mc:Choice>
  </mc:AlternateContent>
  <xr:revisionPtr revIDLastSave="0" documentId="8_{BE448433-03DB-418E-9AA7-282888CA8470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Información" sheetId="1" r:id="rId1"/>
    <sheet name="Detalle" sheetId="2" r:id="rId2"/>
  </sheets>
  <definedNames>
    <definedName name="_xlnm._FilterDatabase" localSheetId="1" hidden="1">Detalle!$B$1:$F$31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" l="1"/>
  <c r="F26" i="2"/>
  <c r="F25" i="2"/>
  <c r="F24" i="2"/>
  <c r="F18" i="2"/>
  <c r="F17" i="2"/>
  <c r="F16" i="2"/>
  <c r="F9" i="2"/>
  <c r="F8" i="2"/>
  <c r="F5" i="2"/>
  <c r="F2" i="2"/>
  <c r="F27" i="2"/>
  <c r="F11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2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2" i="2"/>
  <c r="J33" i="2"/>
  <c r="K33" i="2"/>
  <c r="F3" i="2"/>
  <c r="F4" i="2"/>
  <c r="F6" i="2"/>
  <c r="F7" i="2"/>
  <c r="F10" i="2"/>
  <c r="F12" i="2"/>
  <c r="F13" i="2"/>
  <c r="F14" i="2"/>
  <c r="F15" i="2"/>
  <c r="F19" i="2"/>
  <c r="F20" i="2"/>
  <c r="F21" i="2"/>
  <c r="F22" i="2"/>
  <c r="F23" i="2"/>
  <c r="F28" i="2"/>
  <c r="F29" i="2"/>
  <c r="F30" i="2"/>
  <c r="F31" i="2"/>
</calcChain>
</file>

<file path=xl/sharedStrings.xml><?xml version="1.0" encoding="utf-8"?>
<sst xmlns="http://schemas.openxmlformats.org/spreadsheetml/2006/main" count="92" uniqueCount="63">
  <si>
    <t>Dato</t>
  </si>
  <si>
    <t>Información</t>
  </si>
  <si>
    <t>Proveedor</t>
  </si>
  <si>
    <t>JOSE HERIBERTO LLANO CASTAÑO</t>
  </si>
  <si>
    <t>NIT</t>
  </si>
  <si>
    <t>79712262-6</t>
  </si>
  <si>
    <t>Dirección</t>
  </si>
  <si>
    <t>AV CENTENARIO 40 50 - Manizales</t>
  </si>
  <si>
    <t>Correo</t>
  </si>
  <si>
    <t>extintoresejecafetero@gmail.com</t>
  </si>
  <si>
    <t>Teléfono</t>
  </si>
  <si>
    <t>+573214624778</t>
  </si>
  <si>
    <t>Cliente</t>
  </si>
  <si>
    <t>MUNICIPIO DE MANZANARES</t>
  </si>
  <si>
    <t>Dirección cliente</t>
  </si>
  <si>
    <t>CR 4 5 76, Manzanares</t>
  </si>
  <si>
    <t>NIT cliente</t>
  </si>
  <si>
    <t>890802505</t>
  </si>
  <si>
    <t>Cotización No.</t>
  </si>
  <si>
    <t>Fecha de creación</t>
  </si>
  <si>
    <t>19/08/2026</t>
  </si>
  <si>
    <t>Fecha de vencimiento</t>
  </si>
  <si>
    <t>19/09/2026</t>
  </si>
  <si>
    <t>Concepto</t>
  </si>
  <si>
    <t>Unidad</t>
  </si>
  <si>
    <t>Cantidad</t>
  </si>
  <si>
    <t>Gasas limpias no estériles - Paquete * 100</t>
  </si>
  <si>
    <t>Gasas Esteriles - Paquete por 3</t>
  </si>
  <si>
    <t>Compresas no estériles - unidad</t>
  </si>
  <si>
    <t>Esparadrapo De Tela - Rollo 4 pulgadas</t>
  </si>
  <si>
    <t>Cinta adhesiva microporosa - rollo</t>
  </si>
  <si>
    <t>Venda Elástica 2 X 5 Yardas</t>
  </si>
  <si>
    <t>Venda Elástica 3 X 5 Yardas</t>
  </si>
  <si>
    <t>Venda de algodón de 3 pulgadas</t>
  </si>
  <si>
    <t>Venda de algodón de 5 pulgadas</t>
  </si>
  <si>
    <t>Bajalenguas - Paquete por 20</t>
  </si>
  <si>
    <t>Solución Salina Bolsa 250 Cc</t>
  </si>
  <si>
    <t>Servicio</t>
  </si>
  <si>
    <t>Solución Salina 500 Cc</t>
  </si>
  <si>
    <t>Guantes de Látex ( Caja)</t>
  </si>
  <si>
    <t>Tijera Universal Para Trauma</t>
  </si>
  <si>
    <t>Pinza de disección sin dientes</t>
  </si>
  <si>
    <t>Termómetro digital</t>
  </si>
  <si>
    <t>Manta Termica</t>
  </si>
  <si>
    <t>Torniquete de compresión</t>
  </si>
  <si>
    <t>Tensiómetro aneroide</t>
  </si>
  <si>
    <t>Fonendoscopio</t>
  </si>
  <si>
    <t>Vasos desechables - Unidad * 25</t>
  </si>
  <si>
    <t>Jabón líquido antiséptico para piel - Frasco x 250 ml</t>
  </si>
  <si>
    <t>Recipiente hermético para residuos hospitalarios</t>
  </si>
  <si>
    <t>Bolso de botiquín para la capacidad de los elementos</t>
  </si>
  <si>
    <t>Recarga y mantenimiento extintor multipropósito A,B,C de 30 libras</t>
  </si>
  <si>
    <t>Recarga y mantenimiento extintor multipropósito A,B,C de 10 libras</t>
  </si>
  <si>
    <t>Recarga Extintor Solkaflam 3700 Gramos</t>
  </si>
  <si>
    <t>Rollo Cinta Antideslizante Negra - Amarillo</t>
  </si>
  <si>
    <t>Venda elastica de 2 pulgadas</t>
  </si>
  <si>
    <t>Kit De Inmovilizadores Para Extremidades Superiores – Inferiores Adultos</t>
  </si>
  <si>
    <t xml:space="preserve">valor unitario </t>
  </si>
  <si>
    <t>valor total</t>
  </si>
  <si>
    <t>UNSPSC</t>
  </si>
  <si>
    <t>fireextintores</t>
  </si>
  <si>
    <t>extintores eje cafetero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</si>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</sst>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;[Red]#,##0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1"/>
      <color rgb="FFFFFFFF"/>
      <name val="Calibri"/>
    </font>
    <font>
      <sz val="12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D9E1F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vertical="top" wrapText="1"/>
    </xf>
    <xf numFmtId="1" fontId="1" fillId="0" borderId="2" xfId="0" applyNumberFormat="1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1" fontId="0" fillId="0" borderId="2" xfId="0" applyNumberFormat="1" applyBorder="1" applyAlignment="1">
      <alignment vertical="top" wrapText="1"/>
    </xf>
    <xf numFmtId="0" fontId="3" fillId="0" borderId="0" xfId="0" applyFont="1"/>
    <xf numFmtId="165" fontId="0" fillId="0" borderId="0" xfId="0" applyNumberFormat="1"/>
    <xf numFmtId="165" fontId="0" fillId="0" borderId="2" xfId="0" applyNumberFormat="1" applyBorder="1" applyAlignment="1">
      <alignment vertical="top" wrapText="1"/>
    </xf>
    <xf numFmtId="0" fontId="0" fillId="3" borderId="0" xfId="0" applyFill="1"/>
    <xf numFmtId="0" fontId="0" fillId="3" borderId="2" xfId="0" applyFill="1" applyBorder="1" applyAlignment="1">
      <alignment vertical="top" wrapText="1"/>
    </xf>
    <xf numFmtId="1" fontId="0" fillId="3" borderId="2" xfId="0" applyNumberFormat="1" applyFill="1" applyBorder="1" applyAlignment="1">
      <alignment vertical="top" wrapText="1"/>
    </xf>
    <xf numFmtId="165" fontId="0" fillId="3" borderId="2" xfId="0" applyNumberFormat="1" applyFill="1" applyBorder="1" applyAlignment="1">
      <alignment vertical="top" wrapText="1"/>
    </xf>
    <xf numFmtId="0" fontId="0" fillId="0" borderId="0" xfId="0" applyFill="1"/>
    <xf numFmtId="165" fontId="1" fillId="0" borderId="2" xfId="0" applyNumberFormat="1" applyFont="1" applyBorder="1" applyAlignment="1">
      <alignment vertical="top" wrapText="1"/>
    </xf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workbookViewId="0"/>
  </sheetViews>
  <sheetFormatPr baseColWidth="10" defaultColWidth="9.140625" defaultRowHeight="15" x14ac:dyDescent="0.25"/>
  <cols>
    <col min="1" max="1" width="25" customWidth="1"/>
    <col min="2" max="2" width="5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>
        <v>786</v>
      </c>
    </row>
    <row r="11" spans="1:2" x14ac:dyDescent="0.25">
      <c r="A11" t="s">
        <v>19</v>
      </c>
      <c r="B11" t="s">
        <v>20</v>
      </c>
    </row>
    <row r="12" spans="1:2" x14ac:dyDescent="0.25">
      <c r="A12" t="s">
        <v>21</v>
      </c>
      <c r="B12" t="s">
        <v>22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33"/>
  <sheetViews>
    <sheetView tabSelected="1" workbookViewId="0">
      <pane ySplit="1" topLeftCell="A2" activePane="bottomLeft" state="frozen"/>
      <selection pane="bottomLeft" activeCell="F32" sqref="F32"/>
    </sheetView>
  </sheetViews>
  <sheetFormatPr baseColWidth="10" defaultColWidth="9.140625" defaultRowHeight="15" x14ac:dyDescent="0.25"/>
  <cols>
    <col min="2" max="2" width="50.7109375" customWidth="1"/>
    <col min="3" max="3" width="8" bestFit="1" customWidth="1"/>
    <col min="4" max="4" width="8.85546875" bestFit="1" customWidth="1"/>
    <col min="5" max="5" width="15" style="7" customWidth="1"/>
    <col min="6" max="6" width="16" style="7" customWidth="1"/>
    <col min="10" max="10" width="9.140625" style="7" bestFit="1" customWidth="1"/>
    <col min="11" max="11" width="9.140625" style="7"/>
    <col min="12" max="12" width="9.140625" style="13"/>
    <col min="14" max="14" width="9.140625" style="13"/>
    <col min="16" max="60" width="9.140625" style="13"/>
  </cols>
  <sheetData>
    <row r="1" spans="1:60" x14ac:dyDescent="0.25">
      <c r="A1" t="s">
        <v>59</v>
      </c>
      <c r="B1" s="2" t="s">
        <v>23</v>
      </c>
      <c r="C1" s="2" t="s">
        <v>24</v>
      </c>
      <c r="D1" s="3" t="s">
        <v>25</v>
      </c>
      <c r="E1" s="14" t="s">
        <v>57</v>
      </c>
      <c r="F1" s="14" t="s">
        <v>58</v>
      </c>
      <c r="J1" s="7" t="s">
        <v>61</v>
      </c>
      <c r="K1" s="7" t="s">
        <v>60</v>
      </c>
      <c r="O1" t="s">
        <v>62</v>
      </c>
    </row>
    <row r="2" spans="1:60" x14ac:dyDescent="0.25">
      <c r="A2">
        <v>42311511</v>
      </c>
      <c r="B2" s="4" t="s">
        <v>26</v>
      </c>
      <c r="C2" s="4" t="s">
        <v>24</v>
      </c>
      <c r="D2" s="5">
        <v>2</v>
      </c>
      <c r="E2" s="7">
        <v>27400</v>
      </c>
      <c r="F2" s="8">
        <f>D2*E2</f>
        <v>54800</v>
      </c>
      <c r="J2" s="8">
        <v>38000</v>
      </c>
      <c r="K2" s="7">
        <v>16800</v>
      </c>
      <c r="M2" s="7">
        <f>K2+J2</f>
        <v>54800</v>
      </c>
      <c r="O2">
        <f>M2/2</f>
        <v>27400</v>
      </c>
    </row>
    <row r="3" spans="1:60" x14ac:dyDescent="0.25">
      <c r="A3">
        <v>42311511</v>
      </c>
      <c r="B3" s="4" t="s">
        <v>27</v>
      </c>
      <c r="C3" s="4" t="s">
        <v>24</v>
      </c>
      <c r="D3" s="5">
        <v>40</v>
      </c>
      <c r="E3" s="7">
        <v>6150</v>
      </c>
      <c r="F3" s="8">
        <f t="shared" ref="F3:F31" si="0">D3*E3</f>
        <v>246000</v>
      </c>
      <c r="J3" s="8">
        <v>2500</v>
      </c>
      <c r="K3" s="7">
        <v>9800</v>
      </c>
      <c r="M3" s="7">
        <f t="shared" ref="M3:M31" si="1">K3+J3</f>
        <v>12300</v>
      </c>
      <c r="O3">
        <f t="shared" ref="O3:O31" si="2">M3/2</f>
        <v>6150</v>
      </c>
    </row>
    <row r="4" spans="1:60" x14ac:dyDescent="0.25">
      <c r="A4">
        <v>42311505</v>
      </c>
      <c r="B4" s="4" t="s">
        <v>28</v>
      </c>
      <c r="C4" s="4" t="s">
        <v>24</v>
      </c>
      <c r="D4" s="5">
        <v>32</v>
      </c>
      <c r="E4" s="7">
        <v>9500</v>
      </c>
      <c r="F4" s="8">
        <f t="shared" si="0"/>
        <v>304000</v>
      </c>
      <c r="J4" s="8">
        <v>12000</v>
      </c>
      <c r="K4" s="7">
        <v>7000</v>
      </c>
      <c r="M4" s="7">
        <f t="shared" si="1"/>
        <v>19000</v>
      </c>
      <c r="O4">
        <f t="shared" si="2"/>
        <v>9500</v>
      </c>
    </row>
    <row r="5" spans="1:60" x14ac:dyDescent="0.25">
      <c r="A5">
        <v>11162124</v>
      </c>
      <c r="B5" s="4" t="s">
        <v>29</v>
      </c>
      <c r="C5" s="4" t="s">
        <v>24</v>
      </c>
      <c r="D5" s="5">
        <v>2</v>
      </c>
      <c r="E5" s="7">
        <v>18500</v>
      </c>
      <c r="F5" s="8">
        <f t="shared" si="0"/>
        <v>37000</v>
      </c>
      <c r="J5" s="8">
        <v>16000</v>
      </c>
      <c r="K5" s="7">
        <v>21000</v>
      </c>
      <c r="M5" s="7">
        <f t="shared" si="1"/>
        <v>37000</v>
      </c>
      <c r="O5">
        <f t="shared" si="2"/>
        <v>18500</v>
      </c>
    </row>
    <row r="6" spans="1:60" x14ac:dyDescent="0.25">
      <c r="A6">
        <v>31191507</v>
      </c>
      <c r="B6" s="4" t="s">
        <v>30</v>
      </c>
      <c r="C6" s="4" t="s">
        <v>24</v>
      </c>
      <c r="D6" s="5">
        <v>2</v>
      </c>
      <c r="E6" s="7">
        <v>5900</v>
      </c>
      <c r="F6" s="8">
        <f t="shared" si="0"/>
        <v>11800</v>
      </c>
      <c r="J6" s="8">
        <v>4800</v>
      </c>
      <c r="K6" s="7">
        <v>7000</v>
      </c>
      <c r="M6" s="7">
        <f t="shared" si="1"/>
        <v>11800</v>
      </c>
      <c r="O6">
        <f t="shared" si="2"/>
        <v>5900</v>
      </c>
    </row>
    <row r="7" spans="1:60" x14ac:dyDescent="0.25">
      <c r="A7">
        <v>42311511</v>
      </c>
      <c r="B7" s="4" t="s">
        <v>31</v>
      </c>
      <c r="C7" s="4" t="s">
        <v>24</v>
      </c>
      <c r="D7" s="5">
        <v>2</v>
      </c>
      <c r="E7" s="7">
        <v>10940</v>
      </c>
      <c r="F7" s="8">
        <f t="shared" si="0"/>
        <v>21880</v>
      </c>
      <c r="J7" s="8">
        <v>4800</v>
      </c>
      <c r="K7" s="7">
        <v>17080</v>
      </c>
      <c r="M7" s="7">
        <f t="shared" si="1"/>
        <v>21880</v>
      </c>
      <c r="O7">
        <f t="shared" si="2"/>
        <v>10940</v>
      </c>
    </row>
    <row r="8" spans="1:60" x14ac:dyDescent="0.25">
      <c r="A8">
        <v>42311511</v>
      </c>
      <c r="B8" s="4" t="s">
        <v>32</v>
      </c>
      <c r="C8" s="4" t="s">
        <v>24</v>
      </c>
      <c r="D8" s="5">
        <v>2</v>
      </c>
      <c r="E8" s="7">
        <v>6740</v>
      </c>
      <c r="F8" s="8">
        <f t="shared" si="0"/>
        <v>13480</v>
      </c>
      <c r="J8" s="8">
        <v>6900</v>
      </c>
      <c r="K8" s="7">
        <v>6580</v>
      </c>
      <c r="M8" s="7">
        <f t="shared" si="1"/>
        <v>13480</v>
      </c>
      <c r="O8">
        <f t="shared" si="2"/>
        <v>6740</v>
      </c>
    </row>
    <row r="9" spans="1:60" s="9" customFormat="1" x14ac:dyDescent="0.25">
      <c r="A9" s="9">
        <v>42311511</v>
      </c>
      <c r="B9" s="10" t="s">
        <v>33</v>
      </c>
      <c r="C9" s="10" t="s">
        <v>24</v>
      </c>
      <c r="D9" s="11">
        <v>2</v>
      </c>
      <c r="E9" s="7">
        <v>4800</v>
      </c>
      <c r="F9" s="12">
        <f t="shared" si="0"/>
        <v>9600</v>
      </c>
      <c r="J9" s="12">
        <v>4800</v>
      </c>
      <c r="K9" s="12">
        <v>4800</v>
      </c>
      <c r="L9" s="13"/>
      <c r="M9" s="7">
        <f t="shared" si="1"/>
        <v>9600</v>
      </c>
      <c r="N9" s="13"/>
      <c r="O9">
        <f t="shared" si="2"/>
        <v>4800</v>
      </c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</row>
    <row r="10" spans="1:60" s="9" customFormat="1" x14ac:dyDescent="0.25">
      <c r="A10" s="9">
        <v>42311511</v>
      </c>
      <c r="B10" s="10" t="s">
        <v>34</v>
      </c>
      <c r="C10" s="10" t="s">
        <v>24</v>
      </c>
      <c r="D10" s="11">
        <v>2</v>
      </c>
      <c r="E10" s="7">
        <v>6900</v>
      </c>
      <c r="F10" s="12">
        <f t="shared" si="0"/>
        <v>13800</v>
      </c>
      <c r="J10" s="12">
        <v>6900</v>
      </c>
      <c r="K10" s="12">
        <v>6900</v>
      </c>
      <c r="L10" s="13"/>
      <c r="M10" s="7">
        <f t="shared" si="1"/>
        <v>13800</v>
      </c>
      <c r="N10" s="13"/>
      <c r="O10">
        <f t="shared" si="2"/>
        <v>6900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</row>
    <row r="11" spans="1:60" x14ac:dyDescent="0.25">
      <c r="A11">
        <v>52151706</v>
      </c>
      <c r="B11" s="4" t="s">
        <v>35</v>
      </c>
      <c r="C11" s="4" t="s">
        <v>24</v>
      </c>
      <c r="D11" s="5">
        <v>2</v>
      </c>
      <c r="E11" s="7">
        <v>5250</v>
      </c>
      <c r="F11" s="8">
        <f t="shared" si="0"/>
        <v>10500</v>
      </c>
      <c r="J11" s="8">
        <v>3500</v>
      </c>
      <c r="K11" s="7">
        <v>7000</v>
      </c>
      <c r="M11" s="7">
        <f t="shared" si="1"/>
        <v>10500</v>
      </c>
      <c r="O11">
        <f t="shared" si="2"/>
        <v>5250</v>
      </c>
    </row>
    <row r="12" spans="1:60" x14ac:dyDescent="0.25">
      <c r="A12">
        <v>42312313</v>
      </c>
      <c r="B12" s="4" t="s">
        <v>36</v>
      </c>
      <c r="C12" s="4" t="s">
        <v>37</v>
      </c>
      <c r="D12" s="5">
        <v>2</v>
      </c>
      <c r="E12" s="7">
        <v>8220</v>
      </c>
      <c r="F12" s="8">
        <f t="shared" si="0"/>
        <v>16440</v>
      </c>
      <c r="J12" s="8">
        <v>5800</v>
      </c>
      <c r="K12" s="7">
        <v>10640</v>
      </c>
      <c r="M12" s="7">
        <f t="shared" si="1"/>
        <v>16440</v>
      </c>
      <c r="O12">
        <f t="shared" si="2"/>
        <v>8220</v>
      </c>
    </row>
    <row r="13" spans="1:60" s="9" customFormat="1" x14ac:dyDescent="0.25">
      <c r="A13" s="9">
        <v>42312313</v>
      </c>
      <c r="B13" s="10" t="s">
        <v>38</v>
      </c>
      <c r="C13" s="10" t="s">
        <v>24</v>
      </c>
      <c r="D13" s="11">
        <v>2</v>
      </c>
      <c r="E13" s="7">
        <v>7500</v>
      </c>
      <c r="F13" s="12">
        <f t="shared" si="0"/>
        <v>15000</v>
      </c>
      <c r="J13" s="12">
        <v>7500</v>
      </c>
      <c r="K13" s="12">
        <v>7500</v>
      </c>
      <c r="L13" s="13"/>
      <c r="M13" s="7">
        <f t="shared" si="1"/>
        <v>15000</v>
      </c>
      <c r="N13" s="13"/>
      <c r="O13">
        <f t="shared" si="2"/>
        <v>7500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</row>
    <row r="14" spans="1:60" x14ac:dyDescent="0.25">
      <c r="A14">
        <v>42132200</v>
      </c>
      <c r="B14" s="4" t="s">
        <v>39</v>
      </c>
      <c r="C14" s="4" t="s">
        <v>24</v>
      </c>
      <c r="D14" s="5">
        <v>2</v>
      </c>
      <c r="E14" s="7">
        <v>33600</v>
      </c>
      <c r="F14" s="8">
        <f t="shared" si="0"/>
        <v>67200</v>
      </c>
      <c r="J14" s="8">
        <v>42000</v>
      </c>
      <c r="K14" s="7">
        <v>25200</v>
      </c>
      <c r="M14" s="7">
        <f t="shared" si="1"/>
        <v>67200</v>
      </c>
      <c r="O14">
        <f t="shared" si="2"/>
        <v>33600</v>
      </c>
    </row>
    <row r="15" spans="1:60" x14ac:dyDescent="0.25">
      <c r="A15">
        <v>42311537</v>
      </c>
      <c r="B15" s="4" t="s">
        <v>40</v>
      </c>
      <c r="C15" s="4" t="s">
        <v>24</v>
      </c>
      <c r="D15" s="5">
        <v>2</v>
      </c>
      <c r="E15" s="7">
        <v>13600</v>
      </c>
      <c r="F15" s="8">
        <f t="shared" si="0"/>
        <v>27200</v>
      </c>
      <c r="J15" s="8">
        <v>16000</v>
      </c>
      <c r="K15" s="7">
        <v>11200</v>
      </c>
      <c r="M15" s="7">
        <f t="shared" si="1"/>
        <v>27200</v>
      </c>
      <c r="O15">
        <f t="shared" si="2"/>
        <v>13600</v>
      </c>
    </row>
    <row r="16" spans="1:60" x14ac:dyDescent="0.25">
      <c r="A16">
        <v>41122413</v>
      </c>
      <c r="B16" s="4" t="s">
        <v>41</v>
      </c>
      <c r="C16" s="4" t="s">
        <v>24</v>
      </c>
      <c r="D16" s="5">
        <v>2</v>
      </c>
      <c r="E16" s="7">
        <v>31350</v>
      </c>
      <c r="F16" s="8">
        <f t="shared" si="0"/>
        <v>62700</v>
      </c>
      <c r="J16" s="8">
        <v>48000</v>
      </c>
      <c r="K16" s="7">
        <v>14700</v>
      </c>
      <c r="M16" s="7">
        <f t="shared" si="1"/>
        <v>62700</v>
      </c>
      <c r="O16">
        <f t="shared" si="2"/>
        <v>31350</v>
      </c>
    </row>
    <row r="17" spans="1:60" x14ac:dyDescent="0.25">
      <c r="A17">
        <v>42182200</v>
      </c>
      <c r="B17" s="4" t="s">
        <v>42</v>
      </c>
      <c r="C17" s="4" t="s">
        <v>24</v>
      </c>
      <c r="D17" s="5">
        <v>2</v>
      </c>
      <c r="E17" s="7">
        <v>18800</v>
      </c>
      <c r="F17" s="8">
        <f t="shared" si="0"/>
        <v>37600</v>
      </c>
      <c r="J17" s="8">
        <v>18000</v>
      </c>
      <c r="K17" s="7">
        <v>19600</v>
      </c>
      <c r="M17" s="7">
        <f t="shared" si="1"/>
        <v>37600</v>
      </c>
      <c r="O17">
        <f t="shared" si="2"/>
        <v>18800</v>
      </c>
    </row>
    <row r="18" spans="1:60" x14ac:dyDescent="0.25">
      <c r="A18">
        <v>42171700</v>
      </c>
      <c r="B18" s="4" t="s">
        <v>43</v>
      </c>
      <c r="C18" s="4" t="s">
        <v>37</v>
      </c>
      <c r="D18" s="5">
        <v>2</v>
      </c>
      <c r="E18" s="7">
        <v>22100</v>
      </c>
      <c r="F18" s="8">
        <f t="shared" si="0"/>
        <v>44200</v>
      </c>
      <c r="J18" s="8">
        <v>26000</v>
      </c>
      <c r="K18" s="7">
        <v>18200</v>
      </c>
      <c r="M18" s="7">
        <f t="shared" si="1"/>
        <v>44200</v>
      </c>
      <c r="O18">
        <f t="shared" si="2"/>
        <v>22100</v>
      </c>
    </row>
    <row r="19" spans="1:60" x14ac:dyDescent="0.25">
      <c r="A19">
        <v>41104104</v>
      </c>
      <c r="B19" s="4" t="s">
        <v>44</v>
      </c>
      <c r="C19" s="4" t="s">
        <v>24</v>
      </c>
      <c r="D19" s="5">
        <v>2</v>
      </c>
      <c r="E19" s="7">
        <v>19500</v>
      </c>
      <c r="F19" s="8">
        <f t="shared" si="0"/>
        <v>39000</v>
      </c>
      <c r="J19" s="8">
        <v>25000</v>
      </c>
      <c r="K19" s="7">
        <v>14000</v>
      </c>
      <c r="M19" s="7">
        <f t="shared" si="1"/>
        <v>39000</v>
      </c>
      <c r="O19">
        <f t="shared" si="2"/>
        <v>19500</v>
      </c>
    </row>
    <row r="20" spans="1:60" x14ac:dyDescent="0.25">
      <c r="A20">
        <v>42201714</v>
      </c>
      <c r="B20" s="4" t="s">
        <v>45</v>
      </c>
      <c r="C20" s="4" t="s">
        <v>24</v>
      </c>
      <c r="D20" s="5">
        <v>2</v>
      </c>
      <c r="E20" s="7">
        <v>123800</v>
      </c>
      <c r="F20" s="8">
        <f t="shared" si="0"/>
        <v>247600</v>
      </c>
      <c r="J20" s="8">
        <v>165000</v>
      </c>
      <c r="K20" s="7">
        <v>82600</v>
      </c>
      <c r="M20" s="7">
        <f t="shared" si="1"/>
        <v>247600</v>
      </c>
      <c r="O20">
        <f t="shared" si="2"/>
        <v>123800</v>
      </c>
    </row>
    <row r="21" spans="1:60" x14ac:dyDescent="0.25">
      <c r="A21">
        <v>42294901</v>
      </c>
      <c r="B21" s="4" t="s">
        <v>46</v>
      </c>
      <c r="C21" s="4" t="s">
        <v>24</v>
      </c>
      <c r="D21" s="5">
        <v>2</v>
      </c>
      <c r="E21" s="7">
        <v>166300</v>
      </c>
      <c r="F21" s="8">
        <f t="shared" si="0"/>
        <v>332600</v>
      </c>
      <c r="J21" s="8">
        <v>250000</v>
      </c>
      <c r="K21" s="7">
        <v>82600</v>
      </c>
      <c r="M21" s="7">
        <f t="shared" si="1"/>
        <v>332600</v>
      </c>
      <c r="O21">
        <f t="shared" si="2"/>
        <v>166300</v>
      </c>
    </row>
    <row r="22" spans="1:60" x14ac:dyDescent="0.25">
      <c r="A22">
        <v>48101903</v>
      </c>
      <c r="B22" s="4" t="s">
        <v>47</v>
      </c>
      <c r="C22" s="4" t="s">
        <v>24</v>
      </c>
      <c r="D22" s="5">
        <v>2</v>
      </c>
      <c r="E22" s="7">
        <v>4950</v>
      </c>
      <c r="F22" s="8">
        <f t="shared" si="0"/>
        <v>9900</v>
      </c>
      <c r="J22" s="8">
        <v>5000</v>
      </c>
      <c r="K22" s="7">
        <v>4900</v>
      </c>
      <c r="M22" s="7">
        <f t="shared" si="1"/>
        <v>9900</v>
      </c>
      <c r="O22">
        <f t="shared" si="2"/>
        <v>4950</v>
      </c>
    </row>
    <row r="23" spans="1:60" x14ac:dyDescent="0.25">
      <c r="A23">
        <v>53131608</v>
      </c>
      <c r="B23" s="4" t="s">
        <v>48</v>
      </c>
      <c r="C23" s="4" t="s">
        <v>24</v>
      </c>
      <c r="D23" s="5">
        <v>2</v>
      </c>
      <c r="E23" s="7">
        <v>23350</v>
      </c>
      <c r="F23" s="8">
        <f t="shared" si="0"/>
        <v>46700</v>
      </c>
      <c r="J23" s="8">
        <v>7500</v>
      </c>
      <c r="K23" s="7">
        <v>39200</v>
      </c>
      <c r="M23" s="7">
        <f t="shared" si="1"/>
        <v>46700</v>
      </c>
      <c r="O23">
        <f t="shared" si="2"/>
        <v>23350</v>
      </c>
    </row>
    <row r="24" spans="1:60" x14ac:dyDescent="0.25">
      <c r="A24">
        <v>42141606</v>
      </c>
      <c r="B24" s="4" t="s">
        <v>49</v>
      </c>
      <c r="C24" s="4" t="s">
        <v>24</v>
      </c>
      <c r="D24" s="5">
        <v>2</v>
      </c>
      <c r="E24" s="7">
        <v>14500</v>
      </c>
      <c r="F24" s="8">
        <f t="shared" si="0"/>
        <v>29000</v>
      </c>
      <c r="J24" s="8">
        <v>15000</v>
      </c>
      <c r="K24" s="7">
        <v>14000</v>
      </c>
      <c r="M24" s="7">
        <f t="shared" si="1"/>
        <v>29000</v>
      </c>
      <c r="O24">
        <f t="shared" si="2"/>
        <v>14500</v>
      </c>
    </row>
    <row r="25" spans="1:60" x14ac:dyDescent="0.25">
      <c r="A25">
        <v>53120000</v>
      </c>
      <c r="B25" s="4" t="s">
        <v>50</v>
      </c>
      <c r="C25" s="4" t="s">
        <v>24</v>
      </c>
      <c r="D25" s="5">
        <v>2</v>
      </c>
      <c r="E25" s="7">
        <v>64000</v>
      </c>
      <c r="F25" s="8">
        <f t="shared" si="0"/>
        <v>128000</v>
      </c>
      <c r="J25" s="8">
        <v>65000</v>
      </c>
      <c r="K25" s="7">
        <v>63000</v>
      </c>
      <c r="M25" s="7">
        <f t="shared" si="1"/>
        <v>128000</v>
      </c>
      <c r="O25">
        <f t="shared" si="2"/>
        <v>64000</v>
      </c>
    </row>
    <row r="26" spans="1:60" ht="30" x14ac:dyDescent="0.25">
      <c r="A26" s="6">
        <v>46191601</v>
      </c>
      <c r="B26" s="4" t="s">
        <v>51</v>
      </c>
      <c r="C26" s="4" t="s">
        <v>24</v>
      </c>
      <c r="D26" s="5">
        <v>14</v>
      </c>
      <c r="E26" s="7">
        <v>39000</v>
      </c>
      <c r="F26" s="8">
        <f t="shared" si="0"/>
        <v>546000</v>
      </c>
      <c r="J26" s="8">
        <v>40000</v>
      </c>
      <c r="K26" s="7">
        <v>38000</v>
      </c>
      <c r="M26" s="7">
        <f t="shared" si="1"/>
        <v>78000</v>
      </c>
      <c r="O26">
        <f t="shared" si="2"/>
        <v>39000</v>
      </c>
    </row>
    <row r="27" spans="1:60" ht="30" x14ac:dyDescent="0.25">
      <c r="A27" s="6">
        <v>46191601</v>
      </c>
      <c r="B27" s="4" t="s">
        <v>52</v>
      </c>
      <c r="C27" s="4" t="s">
        <v>24</v>
      </c>
      <c r="D27" s="5">
        <v>1</v>
      </c>
      <c r="E27" s="7">
        <v>27500</v>
      </c>
      <c r="F27" s="8">
        <f t="shared" si="0"/>
        <v>27500</v>
      </c>
      <c r="J27" s="8">
        <v>30000</v>
      </c>
      <c r="K27" s="7">
        <v>25000</v>
      </c>
      <c r="M27" s="7">
        <f t="shared" si="1"/>
        <v>55000</v>
      </c>
      <c r="O27">
        <f t="shared" si="2"/>
        <v>27500</v>
      </c>
    </row>
    <row r="28" spans="1:60" ht="15.75" x14ac:dyDescent="0.25">
      <c r="A28" s="6">
        <v>46191601</v>
      </c>
      <c r="B28" s="4" t="s">
        <v>53</v>
      </c>
      <c r="C28" s="4" t="s">
        <v>37</v>
      </c>
      <c r="D28" s="5">
        <v>1</v>
      </c>
      <c r="E28" s="7">
        <v>145000</v>
      </c>
      <c r="F28" s="8">
        <f t="shared" si="0"/>
        <v>145000</v>
      </c>
      <c r="J28" s="8">
        <v>160000</v>
      </c>
      <c r="K28" s="7">
        <v>130000</v>
      </c>
      <c r="M28" s="7">
        <f t="shared" si="1"/>
        <v>290000</v>
      </c>
      <c r="O28">
        <f t="shared" si="2"/>
        <v>145000</v>
      </c>
    </row>
    <row r="29" spans="1:60" ht="15.75" x14ac:dyDescent="0.25">
      <c r="A29" s="6">
        <v>31201513</v>
      </c>
      <c r="B29" s="4" t="s">
        <v>54</v>
      </c>
      <c r="C29" s="4" t="s">
        <v>24</v>
      </c>
      <c r="D29" s="5">
        <v>30</v>
      </c>
      <c r="E29" s="7">
        <v>30000</v>
      </c>
      <c r="F29" s="8">
        <f t="shared" si="0"/>
        <v>900000</v>
      </c>
      <c r="J29" s="8">
        <v>35000</v>
      </c>
      <c r="K29" s="7">
        <v>25000</v>
      </c>
      <c r="M29" s="7">
        <f t="shared" si="1"/>
        <v>60000</v>
      </c>
      <c r="O29">
        <f t="shared" si="2"/>
        <v>30000</v>
      </c>
    </row>
    <row r="30" spans="1:60" s="9" customFormat="1" x14ac:dyDescent="0.25">
      <c r="A30" s="9">
        <v>42311511</v>
      </c>
      <c r="B30" s="10" t="s">
        <v>55</v>
      </c>
      <c r="C30" s="10" t="s">
        <v>24</v>
      </c>
      <c r="D30" s="11">
        <v>2</v>
      </c>
      <c r="E30" s="7">
        <v>3800</v>
      </c>
      <c r="F30" s="12">
        <f t="shared" si="0"/>
        <v>7600</v>
      </c>
      <c r="J30" s="12">
        <v>3800</v>
      </c>
      <c r="K30" s="12">
        <v>3800</v>
      </c>
      <c r="L30" s="13"/>
      <c r="M30" s="7">
        <f t="shared" si="1"/>
        <v>7600</v>
      </c>
      <c r="N30" s="13"/>
      <c r="O30">
        <f t="shared" si="2"/>
        <v>3800</v>
      </c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</row>
    <row r="31" spans="1:60" ht="30" x14ac:dyDescent="0.25">
      <c r="A31">
        <v>42171608</v>
      </c>
      <c r="B31" s="4" t="s">
        <v>56</v>
      </c>
      <c r="C31" s="4" t="s">
        <v>24</v>
      </c>
      <c r="D31" s="5">
        <v>2</v>
      </c>
      <c r="E31" s="7">
        <v>48500</v>
      </c>
      <c r="F31" s="8">
        <f t="shared" si="0"/>
        <v>97000</v>
      </c>
      <c r="J31" s="8">
        <v>48000</v>
      </c>
      <c r="K31" s="7">
        <v>49000</v>
      </c>
      <c r="M31" s="7">
        <f t="shared" si="1"/>
        <v>97000</v>
      </c>
      <c r="O31">
        <f t="shared" si="2"/>
        <v>48500</v>
      </c>
    </row>
    <row r="32" spans="1:60" x14ac:dyDescent="0.25">
      <c r="F32" s="7">
        <f>SUM(F2:F31)</f>
        <v>3549100</v>
      </c>
    </row>
    <row r="33" spans="6:11" x14ac:dyDescent="0.25">
      <c r="F33" s="15"/>
      <c r="J33" s="7">
        <f>SUM(J2:J32)</f>
        <v>1112800</v>
      </c>
      <c r="K33" s="7">
        <f>SUM(K2:K32)</f>
        <v>782100</v>
      </c>
    </row>
  </sheetData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Información</vt:lpstr>
      <vt:lpstr>Detalle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Usuario</cp:lastModifiedBy>
  <dcterms:created xsi:type="dcterms:W3CDTF">2026-08-21T02:02:15Z</dcterms:created>
  <dcterms:modified xsi:type="dcterms:W3CDTF">2026-08-21T04:01:07Z</dcterms:modified>
</cp:coreProperties>
</file>