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audia.mora\Downloads\"/>
    </mc:Choice>
  </mc:AlternateContent>
  <xr:revisionPtr revIDLastSave="0" documentId="13_ncr:1_{83BE16BA-9DC6-47A3-8E34-1BEDA4C95631}" xr6:coauthVersionLast="47" xr6:coauthVersionMax="47" xr10:uidLastSave="{00000000-0000-0000-0000-000000000000}"/>
  <bookViews>
    <workbookView xWindow="-120" yWindow="-120" windowWidth="20730" windowHeight="11040" tabRatio="780" xr2:uid="{00000000-000D-0000-FFFF-FFFF00000000}"/>
  </bookViews>
  <sheets>
    <sheet name="CUADRO DE CANTIDADES " sheetId="16" r:id="rId1"/>
  </sheets>
  <definedNames>
    <definedName name="_xlnm._FilterDatabase" localSheetId="0" hidden="1">'CUADRO DE CANTIDADES '!$H$1:$H$39</definedName>
    <definedName name="_xlnm.Print_Area" localSheetId="0">'CUADRO DE CANTIDADES '!$A$1:$N$39</definedName>
    <definedName name="_xlnm.Print_Titles" localSheetId="0">'CUADRO DE CANTIDADES '!$12:$13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16" l="1"/>
  <c r="M26" i="16"/>
  <c r="L24" i="16"/>
  <c r="L25" i="16"/>
  <c r="M25" i="16" s="1"/>
  <c r="L26" i="16"/>
  <c r="L23" i="16"/>
  <c r="M23" i="16" s="1"/>
  <c r="I28" i="16"/>
  <c r="K27" i="16"/>
  <c r="L15" i="16" l="1"/>
  <c r="M15" i="16" s="1"/>
  <c r="L16" i="16"/>
  <c r="M16" i="16" s="1"/>
  <c r="L17" i="16"/>
  <c r="M17" i="16" s="1"/>
  <c r="L18" i="16"/>
  <c r="M18" i="16" s="1"/>
  <c r="L19" i="16"/>
  <c r="M19" i="16" s="1"/>
  <c r="L20" i="16"/>
  <c r="M20" i="16" s="1"/>
  <c r="L21" i="16"/>
  <c r="M21" i="16" s="1"/>
  <c r="L22" i="16"/>
  <c r="M22" i="16" s="1"/>
  <c r="L14" i="16"/>
  <c r="L27" i="16" l="1"/>
  <c r="I27" i="16" s="1"/>
  <c r="M14" i="16"/>
  <c r="M27" i="16" s="1"/>
  <c r="I29" i="16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<sst xmlns="http://schemas.openxmlformats.org/spreadsheetml/2006/main" count="73" uniqueCount="62">
  <si>
    <t xml:space="preserve">CUADRO DE CANTIDADES </t>
  </si>
  <si>
    <t>CODIGO: FO-GJC-032</t>
  </si>
  <si>
    <t>VERSION:002</t>
  </si>
  <si>
    <t>PAGINA 1 DE 1</t>
  </si>
  <si>
    <t xml:space="preserve">N° PROCESO </t>
  </si>
  <si>
    <t>OBJETO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</si>
  <si>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</si>
  <si>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</si>
  <si>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</si>
  <si>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</si>
  <si>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</si>
  <si>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</si>
  <si>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MOVIL:</t>
  </si>
  <si>
    <t>REGIMEN AL CUAL PERTENECE</t>
  </si>
  <si>
    <t>ÍTEM</t>
  </si>
  <si>
    <t>DESCRIPCIÓN</t>
  </si>
  <si>
    <t>UNIDAD DE MANEJO</t>
  </si>
  <si>
    <t>CANTIDAD</t>
  </si>
  <si>
    <t>PROPUESTA ECONÓMICA</t>
  </si>
  <si>
    <t>VALOR UNITARIO ANTES DE IVA 
(digite los valores sin puntos ni comas)</t>
  </si>
  <si>
    <t>%IVA</t>
  </si>
  <si>
    <t>VALOR IVA</t>
  </si>
  <si>
    <t xml:space="preserve">VALOR UNITARIO IVA INCLUIDO </t>
  </si>
  <si>
    <t>VALOR TOTAL IVA</t>
  </si>
  <si>
    <t xml:space="preserve">VALOR TOTAL ANTES DE IVA </t>
  </si>
  <si>
    <t>VALOR TOTAL INCLUIDO IVA</t>
  </si>
  <si>
    <t>PRECIO TECHO VALOR UNITARIO IVA INCLUIDO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</si>
  <si>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</si>
  <si>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</si>
  <si>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</si>
  <si>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</si>
  <si>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Tener en cuenta los Valores Asociados al Contrato según el Acuerdo Municipal 052 del 22 de diciembre de 2017 (Estatuto Tributario Municipal)  </t>
  </si>
  <si>
    <t>Plazo de Entrega:</t>
  </si>
  <si>
    <t>SEGÚN LA INDICADA EN AVISO DE INVITACIÓN</t>
  </si>
  <si>
    <t>Forma de Pago:</t>
  </si>
  <si>
    <t>MC-XX-2025</t>
  </si>
  <si>
    <t>PRESTACIÓN DE SERVICIO DE TRANSPORTE PÚBLICO EN VEHÍCULO TIPO BUS (MODELO 2019, EN ADELANTE), MÍNIMA 25 PASAJEROS Y ASI GARANTIZAR LA EJECUCIÓN DE LAS ACTIVIDADES RELACIONADAS CON LOS DIFERENTES CONVENIOS DEL AREA DE EXTENSION Y MERCADEO DEL CEFIT.</t>
  </si>
  <si>
    <t>BUS, CAPACIDAD MINIMA 40 PASAJEROS IDA Y REGRESO</t>
  </si>
  <si>
    <t>TRANSPORTE DESDE EL CEFIT SAN MATEO (Diagonal 32 con Transversal 34 D Sur - 105, Envigado) HACIA CENTRAL MAYORISTA</t>
  </si>
  <si>
    <t>TRANSPORTE DESDE EL CEFIT BARRIO MESA Cl. 39 Sur #34A - 07, Zona 9, Envigado HACIA calle 104 #69-12 Pedregal SENA - Centro de Tecnología de la Manufactura Avanzada</t>
  </si>
  <si>
    <t>TRANSPORTE DESDE I.E MARTIN EDUARDO RIOS VEREDA PANTANILLO HACIA Biblioteca Pública y Parque Cultural Débora Arango Cl. 37 Sur # 45 B-27, Zona 8, Envigado FERIA DE PROGRAMAS TECNICOS</t>
  </si>
  <si>
    <t>TRANSPORTE DESDE I.E LAS PALMAS Calle 25B Sur #5 D 61 – Sector los Lotes- Las Palmas – Municipio de Envigado HACIA Biblioteca Pública y Parque Cultural Débora Arango Cl. 37 Sur # 45 B-27, Zona 8, Envigado FERIA DE PROGRAMAS TECNICOS</t>
  </si>
  <si>
    <t>BUS, CAPACIDAD 25 PASAJEROS IDA Y REGRESO</t>
  </si>
  <si>
    <t>transportes utilizados</t>
  </si>
  <si>
    <t>transportes restantes</t>
  </si>
  <si>
    <t>TRANSPORTE DESDE EL CEFIT SAN MATEO (Diagonal 32 con Transversal 34 D Sur - 105, Envigado) HACIA RUTA N.</t>
  </si>
  <si>
    <t>TRANSPORTE DESDE EL CEFIT BARRIO MESA (Cl. 39 Sur #34A - 07, Zona 9) HACIA PARQUE EXPLORA.</t>
  </si>
  <si>
    <t>TRANSPORTE DESDE EL CEFIT BARRIO MESA Cl. 39 Sur #34A - 07, Zona 9, Envigado HACIA COMFAMA GUATAPE</t>
  </si>
  <si>
    <t>TRANSPORTE DESDE EL CEFIT SAN MATEO (Diagonal 32 con Transversal 34 D Sur - 105, Envigado) HACIA Cra. 45 # 26 - 175, La Gabriela - Bello</t>
  </si>
  <si>
    <t>TRANSPORTE DESDE EL CEFIT SAN MATEO (Diagonal 32 con Transversal 34 D Sur - 105, Envigado) HACIA Calle 51 Nº 57 - 70 AV. del Ferrocarril</t>
  </si>
  <si>
    <t xml:space="preserve">  RESPONSABLE DE IVA     |    NO RESPONSABLE DE IVA  X  |     OTRO_______ CUAL: COMÚN</t>
  </si>
  <si>
    <t>TRANSPORTE Y TURISMO 1A SAS</t>
  </si>
  <si>
    <t>JANETH CRISTINA PINILLOS PEREZ</t>
  </si>
  <si>
    <t>811010604-3</t>
  </si>
  <si>
    <t>contratos@transporteyturismo1a.com</t>
  </si>
  <si>
    <t xml:space="preserve">LINA MARIA FRANCO ARIAS </t>
  </si>
  <si>
    <t xml:space="preserve">AREA DE LICITACIONES Y CONTRATACION </t>
  </si>
  <si>
    <t xml:space="preserve">LINA MARIA FRANCO ARAS </t>
  </si>
  <si>
    <t xml:space="preserve">VEREDA PANTANILLO DESDE LUDOTECA A JARDIN BOTANICO </t>
  </si>
  <si>
    <t xml:space="preserve">VEREDA PERICO DESDE INSTITUCION EDUCATIVA PERICO A  A JARDIN BOTANICO </t>
  </si>
  <si>
    <t xml:space="preserve">VEREDA PANTANILLO DESDE LUDOTECA A PARQUE ENVIGADO </t>
  </si>
  <si>
    <t xml:space="preserve">VEREDA PERICO DESDE INSTITUCION EDUCATIVA PERICO A PARQUE ENVIGADO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</si>
</sst>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-&quot;$&quot;\ * #,##0_-;\-&quot;$&quot;\ * #,##0_-;_-&quot;$&quot;\ * &quot;-&quot;??_-;_-@_-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3"/>
      <name val="Arial Narrow"/>
      <family val="2"/>
    </font>
    <font>
      <sz val="13"/>
      <color theme="1"/>
      <name val="Arial Narrow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b/>
      <u/>
      <sz val="12"/>
      <color theme="10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3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1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121">
    <xf numFmtId="0" fontId="0" fillId="0" borderId="0" xfId="0"/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9" fillId="0" borderId="24" xfId="0" applyFont="1" applyBorder="1" applyAlignment="1">
      <alignment vertical="center"/>
    </xf>
    <xf numFmtId="0" fontId="10" fillId="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44" fontId="4" fillId="0" borderId="5" xfId="0" applyNumberFormat="1" applyFont="1" applyBorder="1" applyAlignment="1">
      <alignment vertical="center"/>
    </xf>
    <xf numFmtId="3" fontId="10" fillId="0" borderId="5" xfId="0" applyNumberFormat="1" applyFont="1" applyBorder="1" applyAlignment="1">
      <alignment horizontal="center" vertical="center"/>
    </xf>
    <xf numFmtId="0" fontId="11" fillId="0" borderId="5" xfId="6" applyFill="1" applyBorder="1" applyAlignment="1">
      <alignment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vertical="center"/>
    </xf>
    <xf numFmtId="4" fontId="10" fillId="3" borderId="11" xfId="0" applyNumberFormat="1" applyFont="1" applyFill="1" applyBorder="1" applyAlignment="1">
      <alignment horizontal="left" vertical="center"/>
    </xf>
    <xf numFmtId="4" fontId="10" fillId="3" borderId="1" xfId="0" applyNumberFormat="1" applyFont="1" applyFill="1" applyBorder="1" applyAlignment="1">
      <alignment horizontal="left" vertical="center"/>
    </xf>
    <xf numFmtId="4" fontId="4" fillId="6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9" fontId="10" fillId="2" borderId="1" xfId="0" applyNumberFormat="1" applyFont="1" applyFill="1" applyBorder="1" applyAlignment="1">
      <alignment horizontal="center" vertical="center"/>
    </xf>
    <xf numFmtId="9" fontId="4" fillId="0" borderId="1" xfId="4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vertical="center"/>
    </xf>
    <xf numFmtId="9" fontId="8" fillId="2" borderId="1" xfId="0" applyNumberFormat="1" applyFont="1" applyFill="1" applyBorder="1" applyAlignment="1">
      <alignment vertical="center" wrapText="1"/>
    </xf>
    <xf numFmtId="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165" fontId="4" fillId="0" borderId="5" xfId="9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4" xfId="2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0" fontId="10" fillId="0" borderId="6" xfId="2" applyFont="1" applyBorder="1" applyAlignment="1">
      <alignment horizontal="left" vertical="center"/>
    </xf>
    <xf numFmtId="0" fontId="10" fillId="0" borderId="7" xfId="2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10" fillId="0" borderId="31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9" fillId="0" borderId="43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0" fillId="0" borderId="40" xfId="0" applyFont="1" applyBorder="1" applyAlignment="1">
      <alignment horizontal="left" vertical="center"/>
    </xf>
    <xf numFmtId="0" fontId="10" fillId="0" borderId="41" xfId="0" applyFont="1" applyBorder="1" applyAlignment="1">
      <alignment horizontal="left" vertical="center"/>
    </xf>
    <xf numFmtId="0" fontId="10" fillId="0" borderId="42" xfId="0" applyFont="1" applyBorder="1" applyAlignment="1">
      <alignment horizontal="left" vertical="center"/>
    </xf>
    <xf numFmtId="0" fontId="12" fillId="0" borderId="39" xfId="6" applyFont="1" applyFill="1" applyBorder="1" applyAlignment="1">
      <alignment vertical="center"/>
    </xf>
    <xf numFmtId="0" fontId="12" fillId="0" borderId="16" xfId="6" applyFont="1" applyFill="1" applyBorder="1" applyAlignment="1">
      <alignment vertical="center"/>
    </xf>
    <xf numFmtId="0" fontId="12" fillId="0" borderId="18" xfId="6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4" fontId="4" fillId="0" borderId="45" xfId="0" applyNumberFormat="1" applyFont="1" applyBorder="1" applyAlignment="1">
      <alignment horizontal="center" vertical="center" wrapText="1"/>
    </xf>
    <xf numFmtId="0" fontId="5" fillId="0" borderId="46" xfId="0" applyFont="1" applyBorder="1" applyAlignment="1">
      <alignment vertical="center"/>
    </xf>
    <xf numFmtId="9" fontId="5" fillId="0" borderId="1" xfId="0" applyNumberFormat="1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4" fontId="5" fillId="6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9" fillId="0" borderId="12" xfId="2" applyFont="1" applyBorder="1" applyAlignment="1">
      <alignment horizontal="left" vertical="center"/>
    </xf>
    <xf numFmtId="0" fontId="9" fillId="0" borderId="16" xfId="2" applyFont="1" applyBorder="1" applyAlignment="1">
      <alignment horizontal="left" vertical="center"/>
    </xf>
    <xf numFmtId="0" fontId="9" fillId="0" borderId="18" xfId="2" applyFont="1" applyBorder="1" applyAlignment="1">
      <alignment horizontal="left" vertical="center"/>
    </xf>
    <xf numFmtId="0" fontId="9" fillId="0" borderId="36" xfId="2" applyFont="1" applyBorder="1" applyAlignment="1">
      <alignment horizontal="left" vertical="center"/>
    </xf>
    <xf numFmtId="0" fontId="9" fillId="0" borderId="37" xfId="2" applyFont="1" applyBorder="1" applyAlignment="1">
      <alignment horizontal="left" vertical="center"/>
    </xf>
    <xf numFmtId="0" fontId="9" fillId="0" borderId="38" xfId="2" applyFont="1" applyBorder="1" applyAlignment="1">
      <alignment horizontal="left" vertical="center"/>
    </xf>
    <xf numFmtId="0" fontId="10" fillId="0" borderId="3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3" borderId="20" xfId="0" applyFont="1" applyFill="1" applyBorder="1" applyAlignment="1">
      <alignment horizontal="left" vertical="center"/>
    </xf>
    <xf numFmtId="0" fontId="10" fillId="3" borderId="21" xfId="0" applyFont="1" applyFill="1" applyBorder="1" applyAlignment="1">
      <alignment horizontal="left" vertical="center"/>
    </xf>
    <xf numFmtId="0" fontId="10" fillId="3" borderId="3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right" vertical="center"/>
    </xf>
    <xf numFmtId="0" fontId="10" fillId="0" borderId="17" xfId="0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164" fontId="10" fillId="3" borderId="11" xfId="0" applyNumberFormat="1" applyFont="1" applyFill="1" applyBorder="1" applyAlignment="1">
      <alignment horizontal="center" vertical="center" wrapText="1"/>
    </xf>
    <xf numFmtId="164" fontId="10" fillId="3" borderId="15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3" borderId="5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3" borderId="8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</cellXfs>
  <cellStyles count="10">
    <cellStyle name="Hipervínculo" xfId="6" builtinId="8"/>
    <cellStyle name="Millares 2" xfId="1" xr:uid="{00000000-0005-0000-0000-000002000000}"/>
    <cellStyle name="Millares 2 2" xfId="3" xr:uid="{00000000-0005-0000-0000-000003000000}"/>
    <cellStyle name="Millares 3" xfId="8" xr:uid="{6176DE99-1D36-4238-B269-39CBDCA217B1}"/>
    <cellStyle name="Moneda" xfId="9" builtinId="4"/>
    <cellStyle name="Normal" xfId="0" builtinId="0"/>
    <cellStyle name="Normal 2" xfId="2" xr:uid="{00000000-0005-0000-0000-000005000000}"/>
    <cellStyle name="Normal 3" xfId="5" xr:uid="{4941CF00-2DFB-403F-9DF8-FEF906D65662}"/>
    <cellStyle name="Normal 4" xfId="7" xr:uid="{5EF78336-B5C1-41CB-85B8-96FA70605826}"/>
    <cellStyle name="Porcentaje 2" xfId="4" xr:uid="{00000000-0005-0000-0000-000007000000}"/>
  </cellStyles>
  <dxfs count="0"/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23</xdr:row>
      <xdr:rowOff>0</xdr:rowOff>
    </xdr:from>
    <xdr:to>
      <xdr:col>1</xdr:col>
      <xdr:colOff>762000</xdr:colOff>
      <xdr:row>23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23</xdr:row>
      <xdr:rowOff>0</xdr:rowOff>
    </xdr:from>
    <xdr:to>
      <xdr:col>1</xdr:col>
      <xdr:colOff>1495425</xdr:colOff>
      <xdr:row>23</xdr:row>
      <xdr:rowOff>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24630F7-4A7F-4A3F-9276-66AA86EC3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86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3EFD4BEE-E831-407B-9ACF-42BCDCCC7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431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121413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EEE4D02A-95BA-41AE-A2B0-BD046098E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2075" y="285750"/>
          <a:ext cx="0" cy="3214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ntratos@transporteyturismo1a.com" TargetMode="External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tabSelected="1" topLeftCell="A24" zoomScale="90" zoomScaleNormal="90" zoomScaleSheetLayoutView="115" workbookViewId="0">
      <selection activeCell="I29" sqref="I29"/>
    </sheetView>
  </sheetViews>
  <sheetFormatPr baseColWidth="10" defaultColWidth="11.42578125" defaultRowHeight="15.75" x14ac:dyDescent="0.2"/>
  <cols>
    <col min="1" max="1" width="6.7109375" style="1" bestFit="1" customWidth="1"/>
    <col min="2" max="2" width="77" style="1" bestFit="1" customWidth="1"/>
    <col min="3" max="3" width="24.7109375" style="1" bestFit="1" customWidth="1"/>
    <col min="4" max="6" width="14.7109375" style="1" customWidth="1"/>
    <col min="7" max="7" width="25.28515625" style="16" bestFit="1" customWidth="1"/>
    <col min="8" max="8" width="18" style="25" bestFit="1" customWidth="1"/>
    <col min="9" max="9" width="13.7109375" style="16" customWidth="1"/>
    <col min="10" max="10" width="12.42578125" style="16" bestFit="1" customWidth="1"/>
    <col min="11" max="11" width="11.140625" style="16" bestFit="1" customWidth="1"/>
    <col min="12" max="12" width="28.42578125" style="16" bestFit="1" customWidth="1"/>
    <col min="13" max="13" width="30.85546875" style="16" bestFit="1" customWidth="1"/>
    <col min="14" max="14" width="31.7109375" style="1" customWidth="1"/>
    <col min="15" max="16384" width="11.42578125" style="1"/>
  </cols>
  <sheetData>
    <row r="1" spans="1:14" x14ac:dyDescent="0.2">
      <c r="A1" s="97"/>
      <c r="B1" s="98"/>
      <c r="C1" s="103" t="s">
        <v>0</v>
      </c>
      <c r="D1" s="103"/>
      <c r="E1" s="103"/>
      <c r="F1" s="103"/>
      <c r="G1" s="103"/>
      <c r="H1" s="103"/>
      <c r="I1" s="103"/>
      <c r="J1" s="103"/>
      <c r="K1" s="103"/>
      <c r="L1" s="103"/>
      <c r="M1" s="105" t="e" vm="1">
        <v>#VALUE!</v>
      </c>
      <c r="N1" s="74"/>
    </row>
    <row r="2" spans="1:14" x14ac:dyDescent="0.2">
      <c r="A2" s="99"/>
      <c r="B2" s="100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6"/>
      <c r="N2" s="107"/>
    </row>
    <row r="3" spans="1:14" x14ac:dyDescent="0.2">
      <c r="A3" s="99"/>
      <c r="B3" s="100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6"/>
      <c r="N3" s="107"/>
    </row>
    <row r="4" spans="1:14" ht="16.5" thickBot="1" x14ac:dyDescent="0.25">
      <c r="A4" s="101"/>
      <c r="B4" s="102"/>
      <c r="C4" s="110" t="s">
        <v>1</v>
      </c>
      <c r="D4" s="110"/>
      <c r="E4" s="110"/>
      <c r="F4" s="110"/>
      <c r="G4" s="110"/>
      <c r="H4" s="111" t="s">
        <v>2</v>
      </c>
      <c r="I4" s="111"/>
      <c r="J4" s="112" t="s">
        <v>3</v>
      </c>
      <c r="K4" s="112"/>
      <c r="L4" s="112"/>
      <c r="M4" s="108"/>
      <c r="N4" s="109"/>
    </row>
    <row r="5" spans="1:14" ht="24.75" customHeight="1" x14ac:dyDescent="0.2">
      <c r="A5" s="117" t="s">
        <v>4</v>
      </c>
      <c r="B5" s="118"/>
      <c r="C5" s="119" t="s">
        <v>35</v>
      </c>
      <c r="D5" s="120"/>
      <c r="E5" s="120"/>
      <c r="F5" s="120"/>
      <c r="G5" s="120"/>
      <c r="H5" s="120"/>
      <c r="I5" s="120"/>
      <c r="J5" s="120"/>
      <c r="K5" s="120"/>
      <c r="L5" s="120"/>
      <c r="M5" s="91"/>
      <c r="N5" s="92"/>
    </row>
    <row r="6" spans="1:14" ht="57.75" customHeight="1" x14ac:dyDescent="0.2">
      <c r="A6" s="84" t="s">
        <v>5</v>
      </c>
      <c r="B6" s="85"/>
      <c r="C6" s="95" t="s">
        <v>36</v>
      </c>
      <c r="D6" s="95"/>
      <c r="E6" s="95"/>
      <c r="F6" s="95"/>
      <c r="G6" s="95"/>
      <c r="H6" s="95"/>
      <c r="I6" s="95"/>
      <c r="J6" s="95"/>
      <c r="K6" s="95"/>
      <c r="L6" s="96"/>
      <c r="M6" s="93"/>
      <c r="N6" s="94"/>
    </row>
    <row r="7" spans="1:14" x14ac:dyDescent="0.2">
      <c r="A7" s="113" t="s">
        <v>6</v>
      </c>
      <c r="B7" s="114"/>
      <c r="C7" s="115" t="s">
        <v>51</v>
      </c>
      <c r="D7" s="115"/>
      <c r="E7" s="115"/>
      <c r="F7" s="115"/>
      <c r="G7" s="115"/>
      <c r="H7" s="115"/>
      <c r="I7" s="115"/>
      <c r="J7" s="115"/>
      <c r="K7" s="115"/>
      <c r="L7" s="116"/>
      <c r="M7" s="17" t="s">
        <v>7</v>
      </c>
      <c r="N7" s="28" t="s">
        <v>53</v>
      </c>
    </row>
    <row r="8" spans="1:14" x14ac:dyDescent="0.2">
      <c r="A8" s="84" t="s">
        <v>8</v>
      </c>
      <c r="B8" s="85"/>
      <c r="C8" s="86" t="s">
        <v>52</v>
      </c>
      <c r="D8" s="86"/>
      <c r="E8" s="86"/>
      <c r="F8" s="86"/>
      <c r="G8" s="86"/>
      <c r="H8" s="86"/>
      <c r="I8" s="86"/>
      <c r="J8" s="86"/>
      <c r="K8" s="86"/>
      <c r="L8" s="87"/>
      <c r="M8" s="18" t="s">
        <v>9</v>
      </c>
      <c r="N8" s="11">
        <v>43114194</v>
      </c>
    </row>
    <row r="9" spans="1:14" x14ac:dyDescent="0.2">
      <c r="A9" s="84" t="s">
        <v>10</v>
      </c>
      <c r="B9" s="85"/>
      <c r="C9" s="86" t="s">
        <v>55</v>
      </c>
      <c r="D9" s="86"/>
      <c r="E9" s="86"/>
      <c r="F9" s="86"/>
      <c r="G9" s="86"/>
      <c r="H9" s="86"/>
      <c r="I9" s="86"/>
      <c r="J9" s="86"/>
      <c r="K9" s="86"/>
      <c r="L9" s="87"/>
      <c r="M9" s="18" t="s">
        <v>11</v>
      </c>
      <c r="N9" s="12" t="s">
        <v>54</v>
      </c>
    </row>
    <row r="10" spans="1:14" x14ac:dyDescent="0.2">
      <c r="A10" s="84" t="s">
        <v>12</v>
      </c>
      <c r="B10" s="85"/>
      <c r="C10" s="88">
        <v>6044446744</v>
      </c>
      <c r="D10" s="88"/>
      <c r="E10" s="88"/>
      <c r="F10" s="88"/>
      <c r="G10" s="88"/>
      <c r="H10" s="89"/>
      <c r="I10" s="90"/>
      <c r="J10" s="86"/>
      <c r="K10" s="86"/>
      <c r="L10" s="87"/>
      <c r="M10" s="75"/>
      <c r="N10" s="76"/>
    </row>
    <row r="11" spans="1:14" x14ac:dyDescent="0.2">
      <c r="A11" s="77" t="s">
        <v>13</v>
      </c>
      <c r="B11" s="78"/>
      <c r="C11" s="78" t="s">
        <v>50</v>
      </c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9"/>
    </row>
    <row r="12" spans="1:14" x14ac:dyDescent="0.2">
      <c r="A12" s="80" t="s">
        <v>14</v>
      </c>
      <c r="B12" s="81" t="s">
        <v>15</v>
      </c>
      <c r="C12" s="81" t="s">
        <v>16</v>
      </c>
      <c r="D12" s="81" t="s">
        <v>17</v>
      </c>
      <c r="E12" s="81" t="s">
        <v>43</v>
      </c>
      <c r="F12" s="81" t="s">
        <v>44</v>
      </c>
      <c r="G12" s="82" t="s">
        <v>18</v>
      </c>
      <c r="H12" s="82"/>
      <c r="I12" s="82"/>
      <c r="J12" s="82"/>
      <c r="K12" s="82"/>
      <c r="L12" s="82"/>
      <c r="M12" s="82"/>
      <c r="N12" s="83"/>
    </row>
    <row r="13" spans="1:14" s="4" customFormat="1" ht="63" x14ac:dyDescent="0.2">
      <c r="A13" s="80"/>
      <c r="B13" s="81"/>
      <c r="C13" s="81"/>
      <c r="D13" s="81"/>
      <c r="E13" s="81"/>
      <c r="F13" s="81"/>
      <c r="G13" s="13" t="s">
        <v>19</v>
      </c>
      <c r="H13" s="21" t="s">
        <v>20</v>
      </c>
      <c r="I13" s="13" t="s">
        <v>21</v>
      </c>
      <c r="J13" s="13" t="s">
        <v>22</v>
      </c>
      <c r="K13" s="13" t="s">
        <v>23</v>
      </c>
      <c r="L13" s="13" t="s">
        <v>24</v>
      </c>
      <c r="M13" s="13" t="s">
        <v>25</v>
      </c>
      <c r="N13" s="7" t="s">
        <v>26</v>
      </c>
    </row>
    <row r="14" spans="1:14" ht="51.75" x14ac:dyDescent="0.2">
      <c r="A14" s="8">
        <v>1</v>
      </c>
      <c r="B14" s="5" t="s">
        <v>45</v>
      </c>
      <c r="C14" s="2" t="s">
        <v>37</v>
      </c>
      <c r="D14" s="3">
        <v>1</v>
      </c>
      <c r="E14" s="3"/>
      <c r="F14" s="3"/>
      <c r="G14" s="14">
        <v>1050000</v>
      </c>
      <c r="H14" s="22"/>
      <c r="I14" s="14"/>
      <c r="J14" s="14"/>
      <c r="K14" s="14"/>
      <c r="L14" s="19">
        <f>D14*G14</f>
        <v>1050000</v>
      </c>
      <c r="M14" s="14">
        <f>L14</f>
        <v>1050000</v>
      </c>
      <c r="N14" s="27"/>
    </row>
    <row r="15" spans="1:14" ht="51.75" x14ac:dyDescent="0.2">
      <c r="A15" s="8">
        <v>2</v>
      </c>
      <c r="B15" s="5" t="s">
        <v>46</v>
      </c>
      <c r="C15" s="2" t="s">
        <v>37</v>
      </c>
      <c r="D15" s="3">
        <v>1</v>
      </c>
      <c r="E15" s="3"/>
      <c r="F15" s="3"/>
      <c r="G15" s="14">
        <v>1050000</v>
      </c>
      <c r="H15" s="22"/>
      <c r="I15" s="14"/>
      <c r="J15" s="14"/>
      <c r="K15" s="14"/>
      <c r="L15" s="19">
        <f t="shared" ref="L15:L22" si="0">D15*G15</f>
        <v>1050000</v>
      </c>
      <c r="M15" s="14">
        <f t="shared" ref="M15:M26" si="1">L15</f>
        <v>1050000</v>
      </c>
      <c r="N15" s="27"/>
    </row>
    <row r="16" spans="1:14" ht="51.75" x14ac:dyDescent="0.2">
      <c r="A16" s="8">
        <v>3</v>
      </c>
      <c r="B16" s="5" t="s">
        <v>38</v>
      </c>
      <c r="C16" s="2" t="s">
        <v>37</v>
      </c>
      <c r="D16" s="3">
        <v>1</v>
      </c>
      <c r="E16" s="3"/>
      <c r="F16" s="3"/>
      <c r="G16" s="14">
        <v>868319.99999999988</v>
      </c>
      <c r="H16" s="22"/>
      <c r="I16" s="14"/>
      <c r="J16" s="14"/>
      <c r="K16" s="14"/>
      <c r="L16" s="19">
        <f t="shared" si="0"/>
        <v>868319.99999999988</v>
      </c>
      <c r="M16" s="14">
        <f t="shared" si="1"/>
        <v>868319.99999999988</v>
      </c>
      <c r="N16" s="27"/>
    </row>
    <row r="17" spans="1:14" ht="51.75" x14ac:dyDescent="0.2">
      <c r="A17" s="8">
        <v>4</v>
      </c>
      <c r="B17" s="5" t="s">
        <v>39</v>
      </c>
      <c r="C17" s="2" t="s">
        <v>37</v>
      </c>
      <c r="D17" s="3">
        <v>10</v>
      </c>
      <c r="E17" s="3"/>
      <c r="F17" s="3"/>
      <c r="G17" s="14">
        <v>1130000</v>
      </c>
      <c r="H17" s="22"/>
      <c r="I17" s="14"/>
      <c r="J17" s="14"/>
      <c r="K17" s="14"/>
      <c r="L17" s="19">
        <f t="shared" si="0"/>
        <v>11300000</v>
      </c>
      <c r="M17" s="14">
        <f t="shared" si="1"/>
        <v>11300000</v>
      </c>
      <c r="N17" s="27"/>
    </row>
    <row r="18" spans="1:14" ht="51.75" x14ac:dyDescent="0.2">
      <c r="A18" s="8">
        <v>5</v>
      </c>
      <c r="B18" s="5" t="s">
        <v>40</v>
      </c>
      <c r="C18" s="2" t="s">
        <v>42</v>
      </c>
      <c r="D18" s="3">
        <v>1</v>
      </c>
      <c r="E18" s="3"/>
      <c r="F18" s="3"/>
      <c r="G18" s="14">
        <v>1304700</v>
      </c>
      <c r="H18" s="22"/>
      <c r="I18" s="14"/>
      <c r="J18" s="14"/>
      <c r="K18" s="14"/>
      <c r="L18" s="19">
        <f t="shared" si="0"/>
        <v>1304700</v>
      </c>
      <c r="M18" s="14">
        <f t="shared" si="1"/>
        <v>1304700</v>
      </c>
      <c r="N18" s="27"/>
    </row>
    <row r="19" spans="1:14" ht="69" x14ac:dyDescent="0.2">
      <c r="A19" s="8">
        <v>6</v>
      </c>
      <c r="B19" s="5" t="s">
        <v>41</v>
      </c>
      <c r="C19" s="2" t="s">
        <v>37</v>
      </c>
      <c r="D19" s="3">
        <v>2</v>
      </c>
      <c r="E19" s="3"/>
      <c r="F19" s="3"/>
      <c r="G19" s="14">
        <v>1470850</v>
      </c>
      <c r="H19" s="22"/>
      <c r="I19" s="14"/>
      <c r="J19" s="14"/>
      <c r="K19" s="14"/>
      <c r="L19" s="19">
        <f t="shared" si="0"/>
        <v>2941700</v>
      </c>
      <c r="M19" s="14">
        <f t="shared" si="1"/>
        <v>2941700</v>
      </c>
      <c r="N19" s="27"/>
    </row>
    <row r="20" spans="1:14" ht="51.75" x14ac:dyDescent="0.2">
      <c r="A20" s="8">
        <v>7</v>
      </c>
      <c r="B20" s="5" t="s">
        <v>47</v>
      </c>
      <c r="C20" s="2" t="s">
        <v>37</v>
      </c>
      <c r="D20" s="3">
        <v>2</v>
      </c>
      <c r="E20" s="3"/>
      <c r="F20" s="3"/>
      <c r="G20" s="14">
        <v>1708499.9999999998</v>
      </c>
      <c r="H20" s="22"/>
      <c r="I20" s="14"/>
      <c r="J20" s="14"/>
      <c r="K20" s="14"/>
      <c r="L20" s="19">
        <f t="shared" si="0"/>
        <v>3416999.9999999995</v>
      </c>
      <c r="M20" s="14">
        <f t="shared" si="1"/>
        <v>3416999.9999999995</v>
      </c>
      <c r="N20" s="27"/>
    </row>
    <row r="21" spans="1:14" ht="51.75" x14ac:dyDescent="0.2">
      <c r="A21" s="8">
        <v>8</v>
      </c>
      <c r="B21" s="5" t="s">
        <v>48</v>
      </c>
      <c r="C21" s="2" t="s">
        <v>37</v>
      </c>
      <c r="D21" s="3">
        <v>3</v>
      </c>
      <c r="E21" s="3"/>
      <c r="F21" s="3"/>
      <c r="G21" s="14">
        <v>1107600</v>
      </c>
      <c r="H21" s="22"/>
      <c r="I21" s="14"/>
      <c r="J21" s="14"/>
      <c r="K21" s="14"/>
      <c r="L21" s="19">
        <f t="shared" si="0"/>
        <v>3322800</v>
      </c>
      <c r="M21" s="14">
        <f t="shared" si="1"/>
        <v>3322800</v>
      </c>
      <c r="N21" s="27"/>
    </row>
    <row r="22" spans="1:14" ht="51.75" x14ac:dyDescent="0.2">
      <c r="A22" s="8">
        <v>9</v>
      </c>
      <c r="B22" s="5" t="s">
        <v>49</v>
      </c>
      <c r="C22" s="2" t="s">
        <v>37</v>
      </c>
      <c r="D22" s="3">
        <v>2</v>
      </c>
      <c r="E22" s="3"/>
      <c r="F22" s="3"/>
      <c r="G22" s="14">
        <v>2005700</v>
      </c>
      <c r="H22" s="22"/>
      <c r="I22" s="14"/>
      <c r="J22" s="14"/>
      <c r="K22" s="14"/>
      <c r="L22" s="19">
        <f t="shared" si="0"/>
        <v>4011400</v>
      </c>
      <c r="M22" s="14">
        <f t="shared" si="1"/>
        <v>4011400</v>
      </c>
      <c r="N22" s="27"/>
    </row>
    <row r="23" spans="1:14" ht="51.75" x14ac:dyDescent="0.2">
      <c r="A23" s="8">
        <v>10</v>
      </c>
      <c r="B23" s="5" t="s">
        <v>58</v>
      </c>
      <c r="C23" s="2" t="s">
        <v>37</v>
      </c>
      <c r="D23" s="3">
        <v>1</v>
      </c>
      <c r="E23" s="3"/>
      <c r="F23" s="3"/>
      <c r="G23" s="14">
        <v>1600000</v>
      </c>
      <c r="H23" s="61"/>
      <c r="I23" s="62"/>
      <c r="J23" s="62"/>
      <c r="K23" s="62"/>
      <c r="L23" s="65">
        <f>+G23</f>
        <v>1600000</v>
      </c>
      <c r="M23" s="66">
        <f t="shared" si="1"/>
        <v>1600000</v>
      </c>
      <c r="N23" s="10"/>
    </row>
    <row r="24" spans="1:14" ht="51.75" x14ac:dyDescent="0.2">
      <c r="A24" s="8">
        <v>11</v>
      </c>
      <c r="B24" s="5" t="s">
        <v>59</v>
      </c>
      <c r="C24" s="2" t="s">
        <v>37</v>
      </c>
      <c r="D24" s="3">
        <v>1</v>
      </c>
      <c r="E24" s="3"/>
      <c r="F24" s="3"/>
      <c r="G24" s="14">
        <v>1600000</v>
      </c>
      <c r="H24" s="61"/>
      <c r="I24" s="62"/>
      <c r="J24" s="62"/>
      <c r="K24" s="62"/>
      <c r="L24" s="65">
        <f t="shared" ref="L24:L26" si="2">+G24</f>
        <v>1600000</v>
      </c>
      <c r="M24" s="66">
        <f t="shared" si="1"/>
        <v>1600000</v>
      </c>
      <c r="N24" s="64"/>
    </row>
    <row r="25" spans="1:14" ht="51.75" x14ac:dyDescent="0.2">
      <c r="A25" s="8">
        <v>12</v>
      </c>
      <c r="B25" s="5" t="s">
        <v>60</v>
      </c>
      <c r="C25" s="2" t="s">
        <v>37</v>
      </c>
      <c r="D25" s="3">
        <v>1</v>
      </c>
      <c r="E25" s="3"/>
      <c r="F25" s="3"/>
      <c r="G25" s="14">
        <v>1400000</v>
      </c>
      <c r="H25" s="63"/>
      <c r="I25" s="63"/>
      <c r="J25" s="63"/>
      <c r="K25" s="63"/>
      <c r="L25" s="65">
        <f t="shared" si="2"/>
        <v>1400000</v>
      </c>
      <c r="M25" s="66">
        <f t="shared" si="1"/>
        <v>1400000</v>
      </c>
      <c r="N25" s="64"/>
    </row>
    <row r="26" spans="1:14" ht="51.75" x14ac:dyDescent="0.2">
      <c r="A26" s="8">
        <v>13</v>
      </c>
      <c r="B26" s="5" t="s">
        <v>61</v>
      </c>
      <c r="C26" s="2" t="s">
        <v>37</v>
      </c>
      <c r="D26" s="3">
        <v>1</v>
      </c>
      <c r="E26" s="3"/>
      <c r="F26" s="3"/>
      <c r="G26" s="14">
        <v>1400000</v>
      </c>
      <c r="H26" s="63"/>
      <c r="I26" s="63"/>
      <c r="J26" s="63"/>
      <c r="K26" s="63"/>
      <c r="L26" s="65">
        <f t="shared" si="2"/>
        <v>1400000</v>
      </c>
      <c r="M26" s="66">
        <f t="shared" si="1"/>
        <v>1400000</v>
      </c>
      <c r="N26" s="60"/>
    </row>
    <row r="27" spans="1:14" ht="17.25" x14ac:dyDescent="0.2">
      <c r="A27" s="56"/>
      <c r="B27" s="5"/>
      <c r="C27" s="57"/>
      <c r="D27" s="58"/>
      <c r="E27" s="58"/>
      <c r="F27" s="58"/>
      <c r="G27" s="59"/>
      <c r="H27" s="23" t="s">
        <v>27</v>
      </c>
      <c r="I27" s="19">
        <f>+L27</f>
        <v>35265920</v>
      </c>
      <c r="J27" s="14"/>
      <c r="K27" s="20">
        <f>SUM(K14:K26)</f>
        <v>0</v>
      </c>
      <c r="L27" s="19">
        <f>SUM(L14:L26)</f>
        <v>35265920</v>
      </c>
      <c r="M27" s="15">
        <f>SUM(M14:M26)</f>
        <v>35265920</v>
      </c>
      <c r="N27" s="60"/>
    </row>
    <row r="28" spans="1:14" ht="17.25" x14ac:dyDescent="0.2">
      <c r="A28" s="56"/>
      <c r="B28" s="5"/>
      <c r="C28" s="57"/>
      <c r="D28" s="58"/>
      <c r="E28" s="58"/>
      <c r="F28" s="58"/>
      <c r="G28" s="59"/>
      <c r="H28" s="23" t="s">
        <v>28</v>
      </c>
      <c r="I28" s="20">
        <f>+K27</f>
        <v>0</v>
      </c>
      <c r="J28" s="14"/>
      <c r="K28" s="14"/>
      <c r="L28" s="14"/>
      <c r="M28" s="14"/>
      <c r="N28" s="60"/>
    </row>
    <row r="29" spans="1:14" ht="25.5" x14ac:dyDescent="0.2">
      <c r="A29" s="56"/>
      <c r="B29" s="5"/>
      <c r="C29" s="57"/>
      <c r="D29" s="58"/>
      <c r="E29" s="58"/>
      <c r="F29" s="58"/>
      <c r="G29" s="59"/>
      <c r="H29" s="24" t="s">
        <v>29</v>
      </c>
      <c r="I29" s="15">
        <f>+M27</f>
        <v>35265920</v>
      </c>
      <c r="J29" s="14"/>
      <c r="K29" s="14"/>
      <c r="L29" s="14"/>
      <c r="M29" s="14"/>
      <c r="N29" s="60"/>
    </row>
    <row r="30" spans="1:14" ht="18" thickBot="1" x14ac:dyDescent="0.25">
      <c r="A30" s="44"/>
      <c r="B30" s="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6"/>
    </row>
    <row r="31" spans="1:14" ht="16.5" thickBot="1" x14ac:dyDescent="0.25">
      <c r="A31" s="47" t="s">
        <v>30</v>
      </c>
      <c r="B31" s="45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9"/>
    </row>
    <row r="32" spans="1:14" x14ac:dyDescent="0.2">
      <c r="A32" s="50" t="s">
        <v>31</v>
      </c>
      <c r="B32" s="48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2"/>
    </row>
    <row r="33" spans="1:14" x14ac:dyDescent="0.2">
      <c r="A33" s="32" t="s">
        <v>32</v>
      </c>
      <c r="B33" s="51"/>
      <c r="C33" s="67" t="s">
        <v>33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9"/>
    </row>
    <row r="34" spans="1:14" ht="16.5" thickBot="1" x14ac:dyDescent="0.25">
      <c r="A34" s="34" t="s">
        <v>34</v>
      </c>
      <c r="B34" s="33"/>
      <c r="C34" s="70">
        <v>30</v>
      </c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2"/>
    </row>
    <row r="35" spans="1:14" ht="21.6" customHeight="1" thickBot="1" x14ac:dyDescent="0.25">
      <c r="A35" s="6"/>
      <c r="B35" s="35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4"/>
    </row>
    <row r="36" spans="1:14" ht="25.9" customHeight="1" x14ac:dyDescent="0.2">
      <c r="A36" s="36" t="s">
        <v>57</v>
      </c>
      <c r="B36" s="9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37"/>
    </row>
    <row r="37" spans="1:14" x14ac:dyDescent="0.2">
      <c r="A37" s="38" t="s">
        <v>56</v>
      </c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39"/>
    </row>
    <row r="38" spans="1:14" x14ac:dyDescent="0.2">
      <c r="A38" s="40"/>
      <c r="B38" s="54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31"/>
    </row>
    <row r="39" spans="1:14" ht="16.5" thickBot="1" x14ac:dyDescent="0.25">
      <c r="A39" s="41"/>
      <c r="B39" s="55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3"/>
    </row>
    <row r="40" spans="1:14" ht="16.5" thickBot="1" x14ac:dyDescent="0.25">
      <c r="B40" s="42"/>
    </row>
    <row r="62" spans="2:2" x14ac:dyDescent="0.2">
      <c r="B62" s="29"/>
    </row>
    <row r="78" spans="2:2" x14ac:dyDescent="0.2">
      <c r="B78" s="26"/>
    </row>
    <row r="81" spans="2:2" x14ac:dyDescent="0.2">
      <c r="B81" s="26"/>
    </row>
    <row r="84" spans="2:2" x14ac:dyDescent="0.2">
      <c r="B84" s="30"/>
    </row>
  </sheetData>
  <protectedRanges>
    <protectedRange sqref="H27:H29 G14:G29" name="DATOS"/>
    <protectedRange sqref="C11" name="DATOS_1"/>
    <protectedRange sqref="M10 N7:N9 C7:L10" name="DATOS_1_1"/>
    <protectedRange sqref="H14:H22" name="DATOS_4"/>
  </protectedRanges>
  <autoFilter ref="H1:H39" xr:uid="{00000000-0001-0000-0000-000000000000}"/>
  <mergeCells count="33">
    <mergeCell ref="A7:B7"/>
    <mergeCell ref="C7:L7"/>
    <mergeCell ref="A8:B8"/>
    <mergeCell ref="A5:B5"/>
    <mergeCell ref="C5:L5"/>
    <mergeCell ref="C8:L8"/>
    <mergeCell ref="M5:N6"/>
    <mergeCell ref="A6:B6"/>
    <mergeCell ref="C6:L6"/>
    <mergeCell ref="A1:B4"/>
    <mergeCell ref="C1:L3"/>
    <mergeCell ref="M1:N4"/>
    <mergeCell ref="C4:G4"/>
    <mergeCell ref="H4:I4"/>
    <mergeCell ref="J4:L4"/>
    <mergeCell ref="A9:B9"/>
    <mergeCell ref="C9:L9"/>
    <mergeCell ref="A10:B10"/>
    <mergeCell ref="C10:H10"/>
    <mergeCell ref="I10:L10"/>
    <mergeCell ref="C33:N33"/>
    <mergeCell ref="C34:N34"/>
    <mergeCell ref="C35:N35"/>
    <mergeCell ref="M10:N10"/>
    <mergeCell ref="A11:B11"/>
    <mergeCell ref="C11:N11"/>
    <mergeCell ref="A12:A13"/>
    <mergeCell ref="B12:B13"/>
    <mergeCell ref="C12:C13"/>
    <mergeCell ref="D12:D13"/>
    <mergeCell ref="G12:N12"/>
    <mergeCell ref="E12:E13"/>
    <mergeCell ref="F12:F13"/>
  </mergeCells>
  <hyperlinks>
    <hyperlink ref="A32:N32" r:id="rId1" display="Tener en cuenta los Valores Asociados al Contrato según el Acuerdo Municipal 052 del 22 de diciembre de 2017 (Estatuto Tributario Municipal)  " xr:uid="{F06A8786-B4FF-49FF-97B3-22CB2F3FF3F0}"/>
    <hyperlink ref="N9" r:id="rId2" xr:uid="{B997003E-BA9B-6F45-9B60-DA1FB48931AB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21AC5FA49E244BA176C08370406ABD" ma:contentTypeVersion="11" ma:contentTypeDescription="Crear nuevo documento." ma:contentTypeScope="" ma:versionID="d8e07948f39957600891ce24a539a820">
  <xsd:schema xmlns:xsd="http://www.w3.org/2001/XMLSchema" xmlns:xs="http://www.w3.org/2001/XMLSchema" xmlns:p="http://schemas.microsoft.com/office/2006/metadata/properties" xmlns:ns2="51498190-16d6-4f66-a797-dfdc943013ce" xmlns:ns3="60a6cdc8-97d8-4ce8-835f-59792789d5b1" targetNamespace="http://schemas.microsoft.com/office/2006/metadata/properties" ma:root="true" ma:fieldsID="ec86410c48b8501db9a34114d109eca8" ns2:_="" ns3:_="">
    <xsd:import namespace="51498190-16d6-4f66-a797-dfdc943013ce"/>
    <xsd:import namespace="60a6cdc8-97d8-4ce8-835f-59792789d5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498190-16d6-4f66-a797-dfdc943013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8e8c49-6ddd-419d-aed3-b82d05dd74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a6cdc8-97d8-4ce8-835f-59792789d5b1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b6ab46d-9a83-4240-a8a2-af4a78b21c82}" ma:internalName="TaxCatchAll" ma:showField="CatchAllData" ma:web="60a6cdc8-97d8-4ce8-835f-59792789d5b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51498190-16d6-4f66-a797-dfdc943013ce">
      <Terms xmlns="http://schemas.microsoft.com/office/infopath/2007/PartnerControls"/>
    </lcf76f155ced4ddcb4097134ff3c332f>
    <TaxCatchAll xmlns="60a6cdc8-97d8-4ce8-835f-59792789d5b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273C5E-E0B6-43F8-B687-FD2A301939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498190-16d6-4f66-a797-dfdc943013ce"/>
    <ds:schemaRef ds:uri="60a6cdc8-97d8-4ce8-835f-59792789d5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51498190-16d6-4f66-a797-dfdc943013ce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60a6cdc8-97d8-4ce8-835f-59792789d5b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CUADRO DE CANTIDADES </vt:lpstr>
      <vt:lpstr>'CUADRO DE CANTIDADES '!Área_de_impresión</vt:lpstr>
      <vt:lpstr>'CUADRO DE CANTIDADES 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Claudia Alexandra Mora Gil</cp:lastModifiedBy>
  <cp:revision/>
  <cp:lastPrinted>2026-08-19T16:19:01Z</cp:lastPrinted>
  <dcterms:created xsi:type="dcterms:W3CDTF">2006-11-20T19:37:40Z</dcterms:created>
  <dcterms:modified xsi:type="dcterms:W3CDTF">2026-08-21T13:57:52Z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0x0101005321AC5FA49E244BA176C08370406ABD</vt:lpwstr>
  </property>
  <property fmtid="{D5CDD505-2E9C-101B-9397-08002B2CF9AE}" pid="3" name="Order">
    <vt:r8>9224400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</Properties>
</file>