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IZBETH\Downloads\"/>
    </mc:Choice>
  </mc:AlternateContent>
  <xr:revisionPtr revIDLastSave="0" documentId="13_ncr:1_{AB414ECD-70E5-47B1-B2E4-50A4FC2E5832}" xr6:coauthVersionLast="47" xr6:coauthVersionMax="47" xr10:uidLastSave="{00000000-0000-0000-0000-000000000000}"/>
  <bookViews>
    <workbookView xWindow="-120" yWindow="-120" windowWidth="20730" windowHeight="11040" xr2:uid="{0A091366-64B4-4105-9595-14BDA618241E}"/>
  </bookViews>
  <sheets>
    <sheet name="DESCRIPCION TECNICA 202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" i="2" l="1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3" i="2"/>
  <c r="N41" i="2" s="1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3" i="2"/>
  <c r="J41" i="2" s="1"/>
  <c r="O4" i="2"/>
  <c r="P4" i="2" s="1"/>
  <c r="O5" i="2"/>
  <c r="P5" i="2" s="1"/>
  <c r="O6" i="2"/>
  <c r="P6" i="2" s="1"/>
  <c r="O7" i="2"/>
  <c r="P7" i="2" s="1"/>
  <c r="O8" i="2"/>
  <c r="P8" i="2" s="1"/>
  <c r="O9" i="2"/>
  <c r="P9" i="2" s="1"/>
  <c r="O10" i="2"/>
  <c r="P10" i="2" s="1"/>
  <c r="O11" i="2"/>
  <c r="P11" i="2" s="1"/>
  <c r="O12" i="2"/>
  <c r="P12" i="2" s="1"/>
  <c r="O13" i="2"/>
  <c r="P13" i="2" s="1"/>
  <c r="O14" i="2"/>
  <c r="P14" i="2" s="1"/>
  <c r="O15" i="2"/>
  <c r="P15" i="2" s="1"/>
  <c r="O16" i="2"/>
  <c r="P16" i="2" s="1"/>
  <c r="O17" i="2"/>
  <c r="P17" i="2" s="1"/>
  <c r="O18" i="2"/>
  <c r="P18" i="2" s="1"/>
  <c r="O19" i="2"/>
  <c r="P19" i="2" s="1"/>
  <c r="O20" i="2"/>
  <c r="P20" i="2" s="1"/>
  <c r="O21" i="2"/>
  <c r="P21" i="2" s="1"/>
  <c r="O22" i="2"/>
  <c r="P22" i="2" s="1"/>
  <c r="O23" i="2"/>
  <c r="P23" i="2" s="1"/>
  <c r="O24" i="2"/>
  <c r="P24" i="2" s="1"/>
  <c r="O25" i="2"/>
  <c r="P25" i="2" s="1"/>
  <c r="O26" i="2"/>
  <c r="P26" i="2" s="1"/>
  <c r="O27" i="2"/>
  <c r="P27" i="2" s="1"/>
  <c r="O28" i="2"/>
  <c r="P28" i="2" s="1"/>
  <c r="O29" i="2"/>
  <c r="P29" i="2" s="1"/>
  <c r="O30" i="2"/>
  <c r="P30" i="2" s="1"/>
  <c r="O31" i="2"/>
  <c r="P31" i="2" s="1"/>
  <c r="O32" i="2"/>
  <c r="P32" i="2" s="1"/>
  <c r="O33" i="2"/>
  <c r="P33" i="2" s="1"/>
  <c r="O34" i="2"/>
  <c r="P34" i="2" s="1"/>
  <c r="O35" i="2"/>
  <c r="P35" i="2" s="1"/>
  <c r="O36" i="2"/>
  <c r="P36" i="2" s="1"/>
  <c r="O37" i="2"/>
  <c r="P37" i="2" s="1"/>
  <c r="O38" i="2"/>
  <c r="P38" i="2" s="1"/>
  <c r="O39" i="2"/>
  <c r="P39" i="2" s="1"/>
  <c r="O40" i="2"/>
  <c r="P40" i="2" s="1"/>
  <c r="O3" i="2"/>
  <c r="P3" i="2" s="1"/>
  <c r="M41" i="2"/>
  <c r="K41" i="2"/>
  <c r="L41" i="2" l="1"/>
  <c r="P41" i="2"/>
  <c r="I41" i="2"/>
</calcChain>
</file>

<file path=xl/sharedStrings.xml><?xml version="1.0" encoding="utf-8"?>
<sst xmlns="http://schemas.openxmlformats.org/spreadsheetml/2006/main" count="208" uniqueCount="113">
  <si>
    <t>N°</t>
  </si>
  <si>
    <t>CANTIDAD</t>
  </si>
  <si>
    <t>UNIFORMES DE PRESENTACION</t>
  </si>
  <si>
    <t>BALON DE BALONCESTO</t>
  </si>
  <si>
    <t>Su circunferencia debe medir 29.5 pulgadas (75 cm) y su peso debe oscilar entre 22 y 22.9 onzas (624 a 650 gramos). Estas medidas rigurosas aseguran un juego uniforme y justo en todos los partidos de la NBA.</t>
  </si>
  <si>
    <t>BALON DE FUTBOL SALA</t>
  </si>
  <si>
    <t>Circunferencia está entre 62 y 64 cm y su peso entre 400 y 440 gramos</t>
  </si>
  <si>
    <t>HIDRATACION</t>
  </si>
  <si>
    <t>Botella con agua DE 300 ml</t>
  </si>
  <si>
    <t>JUZGAMIENTO</t>
  </si>
  <si>
    <t>PARTIDOS</t>
  </si>
  <si>
    <t>LINEA DE INVERSION</t>
  </si>
  <si>
    <t>COMPONENTE</t>
  </si>
  <si>
    <t>CATEGORIA O ZONA</t>
  </si>
  <si>
    <t>DESTINO Y/O LUGAR</t>
  </si>
  <si>
    <t>DESCRIPCION TECNICA</t>
  </si>
  <si>
    <t>UNIDAD DE MEDIDA</t>
  </si>
  <si>
    <t>IBAGUE</t>
  </si>
  <si>
    <t>CHAQUETA</t>
  </si>
  <si>
    <t>UNIFORMES</t>
  </si>
  <si>
    <t>UNIDAD</t>
  </si>
  <si>
    <t>PANTALON</t>
  </si>
  <si>
    <t>CAMIBUSO</t>
  </si>
  <si>
    <t>Tela tecnología osmodry tejido de punto, composición PFT 100% peso 145 GR2, solidez al frote humedad 3,5 solidez al frote seco 4, solidez al lavado 4, proceso Dry (control de temperatura y humedad), proceso Uv-50 y protección antibacterial, logos institucionales estampados Estampados en tranfer digital diseño elegido por la direccion deportiva.
Camiseta, Pantaloneta y medias.</t>
  </si>
  <si>
    <t>Tela tecnología osmodry tejido de punto, composición PFT 100% peso 145 GR2, solidez al frote humedad 3,5 solidez al frote seco 4, solidez al lavado 4, proceso Dry (control de temperatura y humedad), proceso Uv-50 y protección antibacterial, logos institucionales estampados Estampados en transfer digital diseño elegido por la direccion deportiva.
 Pantalón negro y camiseta</t>
  </si>
  <si>
    <t>Tela tecnología osmodry tejido de punto, composición PFT 100% peso 145 GR2, solidez al frote humedad 3,5 solidez al frote seco 4, solidez al lavado 4, proceso Dry (control de temperatura y humedad), proceso Uv-50 y protección antibacterial, logos institucionales estampados.
Estampados en tranfer digital diseño elegido por la direccion deportiva.
Pantalón y camiseta</t>
  </si>
  <si>
    <t>Tela tecnología Osmodry tejido de punto, composición PFT 100% peso 145 GR2, solidez al frote humedad 3,5, solidez al frote seco 4, solidez al lavado 4, proceso Dry (Control de temperatura y humedad), proceso Uv-50 y protección antibacterial, logos institucionales estampados (estampado transfer digital. diseño elegido por la direccion deportiva.</t>
  </si>
  <si>
    <t>tela en hilos y filamentos poliéster 100% tejido de punto, ancho estándar 1.50 mts, peso 240 gm acabado al revés esmerilado y tundida, solidez del color al lavado en mínimo 3, solidez del color al frote en mínimos 3, logos institucionales bordados, diseño elegido por la direccion deportiva.</t>
  </si>
  <si>
    <t>Tela tecnología osmodry tejido de punto, composición PFT 100% peso 145 GR2, solidez al frote humedad 3,5 solidez al frote seco 4, solidez al lavado 4, proceso Dry (control de temperatura y humedad), proceso Uv-50 y protección antibacterial, logos institucionales estampados Estampados en tranfer digital diseño elegido por la direccion deportiva.
Camiseta, pantaloneta y medias.</t>
  </si>
  <si>
    <t>UNIFORMES DE COMPETENCIA DE TEJO</t>
  </si>
  <si>
    <t>CAMISETA Y PANTALON</t>
  </si>
  <si>
    <t>UNIFORMES DE BILLAR</t>
  </si>
  <si>
    <t>UNIFORME DE FUTBOL SALA</t>
  </si>
  <si>
    <t>CAMISETA, PANTALONETA Y MEDIAS</t>
  </si>
  <si>
    <t>UNIFORMES DE COMPETENCIA TENIS DE MESA</t>
  </si>
  <si>
    <t>UNIFORMES DE COMPETENCIA AJEDREZ</t>
  </si>
  <si>
    <t>UNIFORMES DE COMPETENCIA ATLETISMO</t>
  </si>
  <si>
    <t xml:space="preserve">UNIFORME COMPETENCIA NATACION </t>
  </si>
  <si>
    <t>Tela tecnología osmodry tejido de punto, composición PFT 100% peso 145 GR2, solidez al frote humedad 3,5 solidez al frote seco 4, solidez al lavado 4, proceso Dry (control de temperatura y humedad), proceso Uv-50 y protección antibacterial, logos institucionales estampados en tranfer digital DISEÑO ELEGIDO POR LA DIRECCION DEPORTIVA
Hombres: camisa y Pantalón
Mujeres: Blusa y pantalón</t>
  </si>
  <si>
    <t>Prestación del servicio de transporte intermunicipal 
Los vehículos deben estar afiliados a empresas legalmente constituidas y avaladas por el Ministerio de Transporte. Los vehículos donde se transporte el personal deben tener vigente durante el tiempo de operación y la ejecución del evento lo siguiente: Tarjeta de operación, el Seguro Obligatorio de Accidentes de Tránsito - SOAT, la tarjeta de propiedad, pólizas de responsabilidad civil, certificación técnico-mecánica, certificación técnica de emisión de gases y las certificaciones necesarias para poder transitar en las carreteras colombianas. 
Nota: El discriminado por cada servicio se entregará, según los requerimientos previamente enviados por el supervisor delegado por Ministerio del deporte.</t>
  </si>
  <si>
    <t>Almuerzo compuesto de: Sopa 240cc, alimento proteico 250 gr, cereal 150 gr, tubérculo 160 gr, hortalizas 80 gr, jugo natural de dos porciones de 250cc, y postre 50 gramos.</t>
  </si>
  <si>
    <t>UNIFORME DE COMPETENCIA BALONCESTO</t>
  </si>
  <si>
    <t>Tela tecnología osmodry tejido de punto, composición PFT 100% peso 145 GR2, solidez al frote humedad 3,5 solidez al frote seco 4, solidez al lavado 4, proceso Dry (control de temperatura y humedad), proceso Uv-50 y protección antibacterial, logos institucionales estampados Estampados en tranfer digital DISEÑO ELEGIDO POR LA DIRECCION DEPORTIVA
Camiseta, pantaloneta y medias.</t>
  </si>
  <si>
    <t>Tela tecnología osmodry tejido de punto, composición PFT 100% peso 145 GR2, solidez al frote humedad 3,5 solidez al frote seco 4, solidez al lavado 4, proceso Dry (control de temperatura y humedad), proceso Uv-50 y protección antibacterial, logos institucionales estampados Estampados en tranfer digital DISEÑO ELEGIDO POR LA DIRECCION DEPORTIVA
Pantaloneta de baño y gorro</t>
  </si>
  <si>
    <t>Tela tecnología osmodry tejido de punto, composición PFT 100% peso 145 GR2, solidez al frote humedad 3,5 solidez al frote seco 4, solidez al lavado 4, proceso Dry (control de temperatura y humedad), proceso Uv-50 y protección antibacterial, logos institucionales DISEÑO ELEGIDO POR LA DIRECCION DEPORTIVA estampados en tranfer digital Vestido  de baño y gorro</t>
  </si>
  <si>
    <t xml:space="preserve">UNIFORME DE COMPETENCIA CULTURAL </t>
  </si>
  <si>
    <t xml:space="preserve">UNIFORME TENIS DE MESA </t>
  </si>
  <si>
    <t>UNIFORME DE COMPETENCIA AJEDREZ</t>
  </si>
  <si>
    <t>UNIFORME DE COMPETENCIA DE BALONCESTO</t>
  </si>
  <si>
    <t>UNIFORME DE COMPETENCIA DE ATLETISMO</t>
  </si>
  <si>
    <t>TRAJE DE BAÑO DE NATACION</t>
  </si>
  <si>
    <t>UNIFORMES DE COMPETENCIA CULTURAL</t>
  </si>
  <si>
    <t>ALIMENTACION</t>
  </si>
  <si>
    <t xml:space="preserve">Servicio de juzgamiento por partido para la disciplina deportiva de FUTBOL SALA con 2 jueces en campo y 1 planillero en mesa.  El juzgamiento debe ser realizado por personal idóneo y certificado por un ente competente del deporte especifico. Se debe entregar informe de resultados de las competencias de manera digital inmediatamente terminada la jornada de competencias y de manera física 1 día después de finalizado el campeonato. 
(los jueces deben tener uniformidad y buena presentacion personal) </t>
  </si>
  <si>
    <t>JUZGAMIENTO FUTBOL SALA</t>
  </si>
  <si>
    <t>JUZGAMIENTO FUTBOL</t>
  </si>
  <si>
    <t xml:space="preserve">Servicio de juzgamiento por partido para la disciplina deportiva de FUTBOL con terna. El juzgamiento debe ser realizado por personal idóneo y certificado por un ente competente del deporte especifico. Se debe entregar informe de resultados de las competencias de manera digital inmediatamente terminada la jornada de competencias y de manera física 1 día después de finalizado el campeonato. 
(los jueces deben tener uniformidad y buena presentacion personal) </t>
  </si>
  <si>
    <t>JUZGAMIENTO BALONCESTO</t>
  </si>
  <si>
    <t xml:space="preserve">Servicio de juzgamiento por partido, para la disciplina deportiva de BALONCESTO con terna (DOS JUECES DE CAMPO Y 1 MESA TECNICA DE CONTROL).  El juzgamiento debe ser realizado por personal idóneo y certificado por un ente competente del deporte especifico. Se debe entregar informe de resultados de las competencias de manera digital inmediatamente terminada la jornada de competencias y de manera física 1 día después de finalizado el campeonato. 
(los jueces deben tener uniformidad y buena presentacion personal) </t>
  </si>
  <si>
    <t xml:space="preserve">Servicio de juzgamiento por partido para la disciplina deportiva de VOLEIBOL con dos jueces partido a 3 sets.  El juzgamiento debe ser realizado por personal idóneo y certificado por un ente competente del deporte especifico. Se debe entregar informe de resultados de las competencias de manera digital inmediatamente terminada la jornada de competencias y de manera física 1 día después de finalizado el campeonato. 
(los jueces deben tener uniformidad y buena presentacion personal) </t>
  </si>
  <si>
    <t>JUZGAMIENTO DE VOLEIBOL</t>
  </si>
  <si>
    <t>JUZGAMIENTO TENIS DE MESA</t>
  </si>
  <si>
    <t xml:space="preserve">Servicio de juzgamiento por JORNADA a todo costo para la disciplina deportiva de TENIS DE MESA.   El juzgamiento debe ser realizado por personal idóneo y certificado por un ente competente del deporte especifico. Se debe entregar informe de resultados de las competencias de manera digital inmediatamente terminada la jornada de competencias y de manera física 1 día después de finalizado el campeonato. 
(los jueces deben tener uniformidad y buena presentacion personal) </t>
  </si>
  <si>
    <t>JORNADAS</t>
  </si>
  <si>
    <t xml:space="preserve">Servicio de juzgamiento por JORNADA a todo costo para la disciplina deportiva de BILLAR.   El juzgamiento debe ser realizado por personal idóneo y certificado por un ente competente del deporte especifico. Se debe entregar informe de resultados de las competencias de manera digital inmediatamente terminada la jornada de competencias y de manera física 1 día después de finalizado el campeonato. 
(los jueces deben tener uniformidad y buena presentacion personal) </t>
  </si>
  <si>
    <t>JORNADA</t>
  </si>
  <si>
    <t>JUZGAMIENTO BILLAR</t>
  </si>
  <si>
    <t xml:space="preserve">Servicio de juzgamiento por JORNADA a todo costo para la disciplina deportiva de ATLETISMO.   El juzgamiento debe ser realizado por personal idóneo y certificado por un ente competente del deporte especifico. Se debe entregar informe de resultados de las competencias de manera digital inmediatamente terminada la jornada de competencias y de manera física 1 día después de finalizado el campeonato. 
(los jueces deben tener uniformidad y buena presentacion personal) </t>
  </si>
  <si>
    <t xml:space="preserve">Servicio de juzgamiento por JORNADA a todo costo para la disciplina deportiva de AJEDREZ.   El juzgamiento debe ser realizado por personal idóneo y certificado por un ente competente del deporte especifico. Se debe entregar informe de resultados de las competencias de manera digital inmediatamente terminada la jornada de competencias y de manera física 1 día después de finalizado el campeonato. 
(los jueces deben tener uniformidad y buena presentacion personal) </t>
  </si>
  <si>
    <t xml:space="preserve">Servicio de juzgamiento por JORNADA a todo costo para la disciplina deportiva de TEJO.   El juzgamiento debe ser realizado por personal idóneo y certificado por un ente competente del deporte especifico. Se debe entregar informe de resultados de las competencias de manera digital inmediatamente terminada la jornada de competencias y de manera física 1 día después de finalizado el campeonato. 
(los jueces deben tener uniformidad y buena presentacion personal) </t>
  </si>
  <si>
    <t xml:space="preserve">Servicio de juzgamiento por JORNADA a todo costo para la disciplina deportiva de NATACION.   El juzgamiento debe ser realizado por personal idóneo y certificado por un ente competente del deporte especifico. Se debe entregar informe de resultados de las competencias de manera digital inmediatamente terminada la jornada de competencias y de manera física 1 día después de finalizado el campeonato. 
(los jueces deben tener uniformidad y buena presentacion personal) </t>
  </si>
  <si>
    <t xml:space="preserve">Servicio de juzgamiento por JORNADA a todo costo para la disciplina deportiva de MINI TEJO.   El juzgamiento debe ser realizado por personal idóneo y certificado por un ente competente del deporte especifico. Se debe entregar informe de resultados de las competencias de manera digital inmediatamente terminada la jornada de competencias y de manera física 1 día después de finalizado el campeonato. 
(los jueces deben tener uniformidad y buena presentacion personal) </t>
  </si>
  <si>
    <t>Medallas de oro primer puesto (Las medidas de las medallas de 51 x 57, disco central de 25 milímetros, peso 41 gramos, con cinta bicolor Vino tinto y Oro).
Campeón X juegos recreativos, culturales y deportivos sector educativo del Tolima 2026</t>
  </si>
  <si>
    <t>TROFEOS para primer puesto: Copa Dorada de 60 cm de altura con lamina sublimada del 1er puesto con su
respectiva figura. Logos de la gobernación del Tolima, e
INDEPORTES TOLIMA, SIMATOL. Campeón X juegos recreativos, culturales y deportivos sector educativo del Tolima 2026</t>
  </si>
  <si>
    <t>TROFEOS para segundo puesto: Copa plateada de 60 cm de altura con lamina sublimada del 2er puesto con su respectiva figura. Logos de la gobernación del Tolima, e INDEPORTES TOLIMA, SIMATOL. sub Campeón X juegos recreativos, culturales y deportivos sector educativo del Tolima 2026</t>
  </si>
  <si>
    <t>PREMIACION</t>
  </si>
  <si>
    <t>AMBULANCIA</t>
  </si>
  <si>
    <t>ALMUERZO</t>
  </si>
  <si>
    <t>AGUA EN BOTELLA</t>
  </si>
  <si>
    <t>JUZGAMIENTO ATLETISMO</t>
  </si>
  <si>
    <t>JUZGAMIENTO AJEDREZ</t>
  </si>
  <si>
    <t>JUZGAMIENTO TEJO</t>
  </si>
  <si>
    <t>JUZGAMIENTO NATACION</t>
  </si>
  <si>
    <t>JUZGAMIENTO MINI TEJO</t>
  </si>
  <si>
    <t xml:space="preserve">AMBULANCIA BASICA </t>
  </si>
  <si>
    <t>MEDALLAS</t>
  </si>
  <si>
    <t>TROFEOS</t>
  </si>
  <si>
    <t>IMPLEMENTACION</t>
  </si>
  <si>
    <t>IMPLEMENTACION DEPORTIVA</t>
  </si>
  <si>
    <t>TRANSPORTE</t>
  </si>
  <si>
    <t>ALIMENTACION ALMUERZO</t>
  </si>
  <si>
    <t>SALUD</t>
  </si>
  <si>
    <t>IDA 
IBAGUE-MANIZALES
REGRESO
MANIZALES-IBAGUE</t>
  </si>
  <si>
    <t>IDA 
IBAGUE-CARTAGENA
REGRESO
CARTAGENA - IBAGUE</t>
  </si>
  <si>
    <t>PRESUPUESTO</t>
  </si>
  <si>
    <t>VALOR UNITARIO</t>
  </si>
  <si>
    <t>VALOR TOTAL</t>
  </si>
  <si>
    <t>TRANSPORTE NACIONAL TURISTICO</t>
  </si>
  <si>
    <t>GO TRAVEL TOUR</t>
  </si>
  <si>
    <t>TRAYECTO IDA Y REGRESO (IBAGUÉ - MANIZALES - IBAGUÉ)</t>
  </si>
  <si>
    <t xml:space="preserve">TRANSPORTE INTERMUNICIPAL
 42 PASAJEROS </t>
  </si>
  <si>
    <t>TRANSPORTE INTERMUNICIPAL 
27 PASAJEROS</t>
  </si>
  <si>
    <t>TRAYECTO IDA Y REGRESO (IBAGUÉ - CARTAGENA - IBAGUÉ)</t>
  </si>
  <si>
    <r>
      <t>Ambulancia Basica TAB  documentos al día (Licencia, Soat, Seguro todo riesgo, póliza de daños a terceros</t>
    </r>
    <r>
      <rPr>
        <sz val="11"/>
        <rFont val="Aptos Narrow"/>
        <family val="2"/>
        <scheme val="minor"/>
      </rPr>
      <t xml:space="preserve">, tecnomecánica, </t>
    </r>
    <r>
      <rPr>
        <sz val="11"/>
        <color theme="1"/>
        <rFont val="Aptos Narrow"/>
        <family val="2"/>
        <scheme val="minor"/>
      </rPr>
      <t>Runt, permiso de operación nacional Modelos 2009 en adelante. (Disponibilidad 6 horas).</t>
    </r>
  </si>
  <si>
    <r>
      <t>Ambulancia Basica TAB  documentos al día (Licencia, Soat, Seguro todo riesgo, póliza de daños a terceros</t>
    </r>
    <r>
      <rPr>
        <b/>
        <sz val="11"/>
        <rFont val="Aptos Narrow"/>
        <family val="2"/>
        <scheme val="minor"/>
      </rPr>
      <t xml:space="preserve">, </t>
    </r>
    <r>
      <rPr>
        <sz val="11"/>
        <rFont val="Aptos Narrow"/>
        <family val="2"/>
        <scheme val="minor"/>
      </rPr>
      <t>tecnomecánica</t>
    </r>
    <r>
      <rPr>
        <sz val="11"/>
        <color theme="1"/>
        <rFont val="Aptos Narrow"/>
        <family val="2"/>
        <scheme val="minor"/>
      </rPr>
      <t>, Runt, permiso de operación nacional Modelos 2009 en adelante. (Disponibilidad 12 horas).</t>
    </r>
  </si>
  <si>
    <t>Medallas de plata segundo puesto (Las medidas de las medallas de 51 x 57, disco central de 25 milímetros, peso 41 gramos, con cinta bicolor Vino tinto y Oro).
Subcampeón X juegos recreativos, culturales y deportivos sector educativo del Tolima 2026</t>
  </si>
  <si>
    <t>Medallas de Bonce tercer puesto (Las medidas de las medallas de 51 x 57, disco central de 25 milímetros, peso 41 gramos, con cinta bicolor Vino tinto y Oro).
Tercer puesto X juegos recreativos, culturales y deportivos sector educativo del Tolima 2026</t>
  </si>
  <si>
    <t>Medallas de participacion (Las medidas de las medallas de 51 x 57, disco central de 25 milímetros, peso 41 gramos, con cinta bicolor Vino tinto y Oro).
Participacion X juegos recreativos, culturales y deportivos sector educativo del Tolima 2026</t>
  </si>
  <si>
    <t>VALOR TOTAL UNITARIO</t>
  </si>
  <si>
    <r>
      <t xml:space="preserve">TRANSPORTE TERRESTRE INTERMUNICIPAL
</t>
    </r>
    <r>
      <rPr>
        <b/>
        <sz val="11"/>
        <color theme="1"/>
        <rFont val="Aptos Narrow"/>
        <family val="2"/>
        <scheme val="minor"/>
      </rPr>
      <t>TRAYECTO IDA Y REGRESO (IBAGUÉ - MANIZALES - IBAGUÉ)</t>
    </r>
  </si>
  <si>
    <r>
      <t xml:space="preserve">TRANSPORTE TERRESTRE INTERMUNICIPAL
</t>
    </r>
    <r>
      <rPr>
        <b/>
        <sz val="11"/>
        <color theme="1"/>
        <rFont val="Aptos Narrow"/>
        <family val="2"/>
        <scheme val="minor"/>
      </rPr>
      <t>TRAYECTO IDA Y REGRESO (IBAGUÉ - CARTAGENA - IBAGUÉ)</t>
    </r>
  </si>
  <si>
    <t xml:space="preserve">PRECIO TECHO </t>
  </si>
  <si>
    <t>GONJICAR´S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</si>
</sst>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name val="Century Gothic"/>
      <family val="2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justify" vertical="center"/>
    </xf>
    <xf numFmtId="164" fontId="2" fillId="0" borderId="1" xfId="2" applyNumberFormat="1" applyFont="1" applyFill="1" applyBorder="1" applyAlignment="1">
      <alignment horizontal="center" vertical="center" wrapText="1"/>
    </xf>
    <xf numFmtId="164" fontId="0" fillId="0" borderId="1" xfId="2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2" applyNumberFormat="1" applyFont="1" applyFill="1" applyBorder="1" applyAlignment="1">
      <alignment horizontal="center" vertical="center" wrapText="1"/>
    </xf>
    <xf numFmtId="164" fontId="0" fillId="0" borderId="0" xfId="2" applyNumberFormat="1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4" fontId="2" fillId="0" borderId="1" xfId="2" applyNumberFormat="1" applyFont="1" applyBorder="1" applyAlignment="1">
      <alignment horizontal="center" vertical="center" wrapText="1"/>
    </xf>
    <xf numFmtId="164" fontId="2" fillId="0" borderId="1" xfId="2" applyNumberFormat="1" applyFont="1" applyFill="1" applyBorder="1" applyAlignment="1">
      <alignment horizontal="center" vertical="center" wrapText="1"/>
    </xf>
    <xf numFmtId="164" fontId="2" fillId="0" borderId="1" xfId="2" applyNumberFormat="1" applyFont="1" applyFill="1" applyBorder="1" applyAlignment="1">
      <alignment horizontal="center" vertical="center"/>
    </xf>
  </cellXfs>
  <cellStyles count="3">
    <cellStyle name="Moneda" xfId="2" builtinId="4"/>
    <cellStyle name="Normal" xfId="0" builtinId="0"/>
    <cellStyle name="Normal 3" xfId="1" xr:uid="{E5425F86-3153-4BBB-920F-97549DA9F6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D7CFF-85F1-49A4-A11D-A4F66A49C924}">
  <dimension ref="A1:P60"/>
  <sheetViews>
    <sheetView tabSelected="1" zoomScale="55" zoomScaleNormal="55" workbookViewId="0">
      <selection sqref="A1:P41"/>
    </sheetView>
  </sheetViews>
  <sheetFormatPr baseColWidth="10" defaultColWidth="11.5703125" defaultRowHeight="15" x14ac:dyDescent="0.25"/>
  <cols>
    <col min="1" max="1" width="3.5703125" style="1" bestFit="1" customWidth="1"/>
    <col min="2" max="2" width="20.7109375" style="1" customWidth="1"/>
    <col min="3" max="3" width="17.7109375" style="1" customWidth="1"/>
    <col min="4" max="4" width="26.7109375" style="1" customWidth="1"/>
    <col min="5" max="5" width="18.28515625" style="1" customWidth="1"/>
    <col min="6" max="6" width="44.7109375" style="13" customWidth="1"/>
    <col min="7" max="7" width="12.5703125" style="1" customWidth="1"/>
    <col min="8" max="8" width="13.28515625" style="1" customWidth="1"/>
    <col min="9" max="9" width="16" style="18" customWidth="1"/>
    <col min="10" max="10" width="17.140625" style="18" customWidth="1"/>
    <col min="11" max="11" width="15" style="18" customWidth="1"/>
    <col min="12" max="12" width="16" style="18" customWidth="1"/>
    <col min="13" max="13" width="15.85546875" style="18" customWidth="1"/>
    <col min="14" max="14" width="17.5703125" style="18" customWidth="1"/>
    <col min="15" max="15" width="15.42578125" style="18" customWidth="1"/>
    <col min="16" max="16" width="18.42578125" style="19" customWidth="1"/>
    <col min="17" max="16384" width="11.5703125" style="1"/>
  </cols>
  <sheetData>
    <row r="1" spans="1:16" x14ac:dyDescent="0.25">
      <c r="A1" s="22" t="s">
        <v>94</v>
      </c>
      <c r="B1" s="22"/>
      <c r="C1" s="22"/>
      <c r="D1" s="22"/>
      <c r="E1" s="22"/>
      <c r="F1" s="22"/>
      <c r="G1" s="22"/>
      <c r="H1" s="22"/>
      <c r="I1" s="23" t="s">
        <v>112</v>
      </c>
      <c r="J1" s="23"/>
      <c r="K1" s="24" t="s">
        <v>97</v>
      </c>
      <c r="L1" s="24"/>
      <c r="M1" s="24" t="s">
        <v>98</v>
      </c>
      <c r="N1" s="24"/>
      <c r="O1" s="25" t="s">
        <v>111</v>
      </c>
      <c r="P1" s="25"/>
    </row>
    <row r="2" spans="1:16" ht="30" x14ac:dyDescent="0.25">
      <c r="A2" s="2" t="s">
        <v>0</v>
      </c>
      <c r="B2" s="2" t="s">
        <v>11</v>
      </c>
      <c r="C2" s="8" t="s">
        <v>12</v>
      </c>
      <c r="D2" s="9" t="s">
        <v>13</v>
      </c>
      <c r="E2" s="8" t="s">
        <v>14</v>
      </c>
      <c r="F2" s="10" t="s">
        <v>15</v>
      </c>
      <c r="G2" s="3" t="s">
        <v>16</v>
      </c>
      <c r="H2" s="2" t="s">
        <v>1</v>
      </c>
      <c r="I2" s="14" t="s">
        <v>108</v>
      </c>
      <c r="J2" s="14" t="s">
        <v>96</v>
      </c>
      <c r="K2" s="14" t="s">
        <v>108</v>
      </c>
      <c r="L2" s="14" t="s">
        <v>96</v>
      </c>
      <c r="M2" s="14" t="s">
        <v>108</v>
      </c>
      <c r="N2" s="14" t="s">
        <v>96</v>
      </c>
      <c r="O2" s="14" t="s">
        <v>95</v>
      </c>
      <c r="P2" s="14" t="s">
        <v>96</v>
      </c>
    </row>
    <row r="3" spans="1:16" ht="105" x14ac:dyDescent="0.25">
      <c r="A3" s="5">
        <v>1</v>
      </c>
      <c r="B3" s="20" t="s">
        <v>19</v>
      </c>
      <c r="C3" s="20" t="s">
        <v>2</v>
      </c>
      <c r="D3" s="5" t="s">
        <v>18</v>
      </c>
      <c r="E3" s="5" t="s">
        <v>17</v>
      </c>
      <c r="F3" s="11" t="s">
        <v>27</v>
      </c>
      <c r="G3" s="6">
        <v>70</v>
      </c>
      <c r="H3" s="5" t="s">
        <v>20</v>
      </c>
      <c r="I3" s="15">
        <v>169000</v>
      </c>
      <c r="J3" s="15">
        <f>G3*I3</f>
        <v>11830000</v>
      </c>
      <c r="K3" s="15">
        <v>160000</v>
      </c>
      <c r="L3" s="15">
        <f>G3*K3</f>
        <v>11200000</v>
      </c>
      <c r="M3" s="15">
        <v>165000</v>
      </c>
      <c r="N3" s="15">
        <f>G3*M3</f>
        <v>11550000</v>
      </c>
      <c r="O3" s="15">
        <f>SMALL((I3,K3,M3),1)</f>
        <v>160000</v>
      </c>
      <c r="P3" s="16">
        <f t="shared" ref="P3:P40" si="0">G3*O3</f>
        <v>11200000</v>
      </c>
    </row>
    <row r="4" spans="1:16" ht="105" x14ac:dyDescent="0.25">
      <c r="A4" s="5">
        <v>2</v>
      </c>
      <c r="B4" s="20"/>
      <c r="C4" s="20"/>
      <c r="D4" s="5" t="s">
        <v>21</v>
      </c>
      <c r="E4" s="5" t="s">
        <v>17</v>
      </c>
      <c r="F4" s="11" t="s">
        <v>27</v>
      </c>
      <c r="G4" s="5">
        <v>70</v>
      </c>
      <c r="H4" s="5" t="s">
        <v>20</v>
      </c>
      <c r="I4" s="15">
        <v>119000</v>
      </c>
      <c r="J4" s="15">
        <f t="shared" ref="J4:J40" si="1">G4*I4</f>
        <v>8330000</v>
      </c>
      <c r="K4" s="15">
        <v>115000</v>
      </c>
      <c r="L4" s="15">
        <f t="shared" ref="L4:L40" si="2">G4*K4</f>
        <v>8050000</v>
      </c>
      <c r="M4" s="15">
        <v>115000</v>
      </c>
      <c r="N4" s="15">
        <f t="shared" ref="N4:N40" si="3">G4*M4</f>
        <v>8050000</v>
      </c>
      <c r="O4" s="15">
        <f>SMALL((I4,K4,M4),1)</f>
        <v>115000</v>
      </c>
      <c r="P4" s="16">
        <f t="shared" si="0"/>
        <v>8050000</v>
      </c>
    </row>
    <row r="5" spans="1:16" ht="120" x14ac:dyDescent="0.25">
      <c r="A5" s="5">
        <v>3</v>
      </c>
      <c r="B5" s="20"/>
      <c r="C5" s="20"/>
      <c r="D5" s="5" t="s">
        <v>22</v>
      </c>
      <c r="E5" s="5" t="s">
        <v>17</v>
      </c>
      <c r="F5" s="11" t="s">
        <v>26</v>
      </c>
      <c r="G5" s="5">
        <v>70</v>
      </c>
      <c r="H5" s="5" t="s">
        <v>20</v>
      </c>
      <c r="I5" s="15">
        <v>74200</v>
      </c>
      <c r="J5" s="15">
        <f t="shared" si="1"/>
        <v>5194000</v>
      </c>
      <c r="K5" s="15">
        <v>70000</v>
      </c>
      <c r="L5" s="15">
        <f t="shared" si="2"/>
        <v>4900000</v>
      </c>
      <c r="M5" s="15">
        <v>72000</v>
      </c>
      <c r="N5" s="15">
        <f t="shared" si="3"/>
        <v>5040000</v>
      </c>
      <c r="O5" s="15">
        <f>SMALL((I5,K5,M5),1)</f>
        <v>70000</v>
      </c>
      <c r="P5" s="16">
        <f t="shared" si="0"/>
        <v>4900000</v>
      </c>
    </row>
    <row r="6" spans="1:16" ht="150" x14ac:dyDescent="0.25">
      <c r="A6" s="5">
        <v>4</v>
      </c>
      <c r="B6" s="20"/>
      <c r="C6" s="6" t="s">
        <v>29</v>
      </c>
      <c r="D6" s="6" t="s">
        <v>30</v>
      </c>
      <c r="E6" s="5" t="s">
        <v>17</v>
      </c>
      <c r="F6" s="11" t="s">
        <v>25</v>
      </c>
      <c r="G6" s="5">
        <v>2</v>
      </c>
      <c r="H6" s="5" t="s">
        <v>20</v>
      </c>
      <c r="I6" s="15">
        <v>200000</v>
      </c>
      <c r="J6" s="15">
        <f t="shared" si="1"/>
        <v>400000</v>
      </c>
      <c r="K6" s="15">
        <v>190000</v>
      </c>
      <c r="L6" s="15">
        <f t="shared" si="2"/>
        <v>380000</v>
      </c>
      <c r="M6" s="15">
        <v>210000</v>
      </c>
      <c r="N6" s="15">
        <f t="shared" si="3"/>
        <v>420000</v>
      </c>
      <c r="O6" s="15">
        <f>SMALL((I6,K6,M6),1)</f>
        <v>190000</v>
      </c>
      <c r="P6" s="16">
        <f t="shared" si="0"/>
        <v>380000</v>
      </c>
    </row>
    <row r="7" spans="1:16" ht="135" x14ac:dyDescent="0.25">
      <c r="A7" s="5">
        <v>5</v>
      </c>
      <c r="B7" s="20"/>
      <c r="C7" s="6" t="s">
        <v>31</v>
      </c>
      <c r="D7" s="5" t="s">
        <v>30</v>
      </c>
      <c r="E7" s="5" t="s">
        <v>17</v>
      </c>
      <c r="F7" s="11" t="s">
        <v>24</v>
      </c>
      <c r="G7" s="5">
        <v>1</v>
      </c>
      <c r="H7" s="5" t="s">
        <v>20</v>
      </c>
      <c r="I7" s="15">
        <v>200000</v>
      </c>
      <c r="J7" s="15">
        <f t="shared" si="1"/>
        <v>200000</v>
      </c>
      <c r="K7" s="15">
        <v>190000</v>
      </c>
      <c r="L7" s="15">
        <f t="shared" si="2"/>
        <v>190000</v>
      </c>
      <c r="M7" s="15">
        <v>210000</v>
      </c>
      <c r="N7" s="15">
        <f t="shared" si="3"/>
        <v>210000</v>
      </c>
      <c r="O7" s="15">
        <f>SMALL((I7,K7,M7),1)</f>
        <v>190000</v>
      </c>
      <c r="P7" s="16">
        <f t="shared" si="0"/>
        <v>190000</v>
      </c>
    </row>
    <row r="8" spans="1:16" ht="135" x14ac:dyDescent="0.25">
      <c r="A8" s="5">
        <v>6</v>
      </c>
      <c r="B8" s="20"/>
      <c r="C8" s="6" t="s">
        <v>32</v>
      </c>
      <c r="D8" s="6" t="s">
        <v>33</v>
      </c>
      <c r="E8" s="5" t="s">
        <v>17</v>
      </c>
      <c r="F8" s="11" t="s">
        <v>23</v>
      </c>
      <c r="G8" s="5">
        <v>2</v>
      </c>
      <c r="H8" s="6" t="s">
        <v>20</v>
      </c>
      <c r="I8" s="15">
        <v>150000</v>
      </c>
      <c r="J8" s="15">
        <f t="shared" si="1"/>
        <v>300000</v>
      </c>
      <c r="K8" s="15">
        <v>145000</v>
      </c>
      <c r="L8" s="15">
        <f t="shared" si="2"/>
        <v>290000</v>
      </c>
      <c r="M8" s="15">
        <v>160000</v>
      </c>
      <c r="N8" s="15">
        <f t="shared" si="3"/>
        <v>320000</v>
      </c>
      <c r="O8" s="15">
        <f>SMALL((I8,K8,M8),1)</f>
        <v>145000</v>
      </c>
      <c r="P8" s="16">
        <f t="shared" si="0"/>
        <v>290000</v>
      </c>
    </row>
    <row r="9" spans="1:16" ht="150" x14ac:dyDescent="0.25">
      <c r="A9" s="5">
        <v>7</v>
      </c>
      <c r="B9" s="20"/>
      <c r="C9" s="6" t="s">
        <v>46</v>
      </c>
      <c r="D9" s="6" t="s">
        <v>34</v>
      </c>
      <c r="E9" s="5" t="s">
        <v>17</v>
      </c>
      <c r="F9" s="11" t="s">
        <v>28</v>
      </c>
      <c r="G9" s="5">
        <v>3</v>
      </c>
      <c r="H9" s="5" t="s">
        <v>20</v>
      </c>
      <c r="I9" s="15">
        <v>150000</v>
      </c>
      <c r="J9" s="15">
        <f t="shared" si="1"/>
        <v>450000</v>
      </c>
      <c r="K9" s="15">
        <v>145000</v>
      </c>
      <c r="L9" s="15">
        <f t="shared" si="2"/>
        <v>435000</v>
      </c>
      <c r="M9" s="15">
        <v>160000</v>
      </c>
      <c r="N9" s="15">
        <f t="shared" si="3"/>
        <v>480000</v>
      </c>
      <c r="O9" s="15">
        <f>SMALL((I9,K9,M9),1)</f>
        <v>145000</v>
      </c>
      <c r="P9" s="16">
        <f t="shared" si="0"/>
        <v>435000</v>
      </c>
    </row>
    <row r="10" spans="1:16" ht="168.75" customHeight="1" x14ac:dyDescent="0.25">
      <c r="A10" s="5">
        <v>8</v>
      </c>
      <c r="B10" s="20"/>
      <c r="C10" s="6" t="s">
        <v>47</v>
      </c>
      <c r="D10" s="6" t="s">
        <v>35</v>
      </c>
      <c r="E10" s="5" t="s">
        <v>17</v>
      </c>
      <c r="F10" s="11" t="s">
        <v>42</v>
      </c>
      <c r="G10" s="5">
        <v>2</v>
      </c>
      <c r="H10" s="5" t="s">
        <v>20</v>
      </c>
      <c r="I10" s="15">
        <v>150000</v>
      </c>
      <c r="J10" s="15">
        <f t="shared" si="1"/>
        <v>300000</v>
      </c>
      <c r="K10" s="15">
        <v>145000</v>
      </c>
      <c r="L10" s="15">
        <f t="shared" si="2"/>
        <v>290000</v>
      </c>
      <c r="M10" s="15">
        <v>160000</v>
      </c>
      <c r="N10" s="15">
        <f t="shared" si="3"/>
        <v>320000</v>
      </c>
      <c r="O10" s="15">
        <f>SMALL((I10,K10,M10),1)</f>
        <v>145000</v>
      </c>
      <c r="P10" s="16">
        <f t="shared" si="0"/>
        <v>290000</v>
      </c>
    </row>
    <row r="11" spans="1:16" ht="150" x14ac:dyDescent="0.25">
      <c r="A11" s="5">
        <v>9</v>
      </c>
      <c r="B11" s="20"/>
      <c r="C11" s="6" t="s">
        <v>48</v>
      </c>
      <c r="D11" s="6" t="s">
        <v>41</v>
      </c>
      <c r="E11" s="5" t="s">
        <v>17</v>
      </c>
      <c r="F11" s="11" t="s">
        <v>42</v>
      </c>
      <c r="G11" s="5">
        <v>7</v>
      </c>
      <c r="H11" s="5" t="s">
        <v>20</v>
      </c>
      <c r="I11" s="15">
        <v>150000</v>
      </c>
      <c r="J11" s="15">
        <f t="shared" si="1"/>
        <v>1050000</v>
      </c>
      <c r="K11" s="15">
        <v>145000</v>
      </c>
      <c r="L11" s="15">
        <f t="shared" si="2"/>
        <v>1015000</v>
      </c>
      <c r="M11" s="15">
        <v>160000</v>
      </c>
      <c r="N11" s="15">
        <f t="shared" si="3"/>
        <v>1120000</v>
      </c>
      <c r="O11" s="15">
        <f>SMALL((I11,K11,M11),1)</f>
        <v>145000</v>
      </c>
      <c r="P11" s="16">
        <f t="shared" si="0"/>
        <v>1015000</v>
      </c>
    </row>
    <row r="12" spans="1:16" ht="150" x14ac:dyDescent="0.25">
      <c r="A12" s="5">
        <v>10</v>
      </c>
      <c r="B12" s="20"/>
      <c r="C12" s="6" t="s">
        <v>49</v>
      </c>
      <c r="D12" s="6" t="s">
        <v>36</v>
      </c>
      <c r="E12" s="5" t="s">
        <v>17</v>
      </c>
      <c r="F12" s="11" t="s">
        <v>42</v>
      </c>
      <c r="G12" s="5">
        <v>9</v>
      </c>
      <c r="H12" s="5" t="s">
        <v>20</v>
      </c>
      <c r="I12" s="15">
        <v>150000</v>
      </c>
      <c r="J12" s="15">
        <f t="shared" si="1"/>
        <v>1350000</v>
      </c>
      <c r="K12" s="15">
        <v>145000</v>
      </c>
      <c r="L12" s="15">
        <f t="shared" si="2"/>
        <v>1305000</v>
      </c>
      <c r="M12" s="15">
        <v>160000</v>
      </c>
      <c r="N12" s="15">
        <f t="shared" si="3"/>
        <v>1440000</v>
      </c>
      <c r="O12" s="15">
        <f>SMALL((I12,K12,M12),1)</f>
        <v>145000</v>
      </c>
      <c r="P12" s="16">
        <f t="shared" si="0"/>
        <v>1305000</v>
      </c>
    </row>
    <row r="13" spans="1:16" ht="135" x14ac:dyDescent="0.25">
      <c r="A13" s="5">
        <v>11</v>
      </c>
      <c r="B13" s="20"/>
      <c r="C13" s="20" t="s">
        <v>50</v>
      </c>
      <c r="D13" s="20" t="s">
        <v>37</v>
      </c>
      <c r="E13" s="5" t="s">
        <v>17</v>
      </c>
      <c r="F13" s="11" t="s">
        <v>43</v>
      </c>
      <c r="G13" s="5">
        <v>3</v>
      </c>
      <c r="H13" s="5" t="s">
        <v>20</v>
      </c>
      <c r="I13" s="15">
        <v>110000</v>
      </c>
      <c r="J13" s="15">
        <f t="shared" si="1"/>
        <v>330000</v>
      </c>
      <c r="K13" s="15">
        <v>107000</v>
      </c>
      <c r="L13" s="15">
        <f t="shared" si="2"/>
        <v>321000</v>
      </c>
      <c r="M13" s="15">
        <v>115000</v>
      </c>
      <c r="N13" s="15">
        <f t="shared" si="3"/>
        <v>345000</v>
      </c>
      <c r="O13" s="15">
        <f>SMALL((I13,K13,M13),1)</f>
        <v>107000</v>
      </c>
      <c r="P13" s="16">
        <f t="shared" si="0"/>
        <v>321000</v>
      </c>
    </row>
    <row r="14" spans="1:16" ht="135" x14ac:dyDescent="0.25">
      <c r="A14" s="5">
        <v>12</v>
      </c>
      <c r="B14" s="20"/>
      <c r="C14" s="20"/>
      <c r="D14" s="20"/>
      <c r="E14" s="5" t="s">
        <v>17</v>
      </c>
      <c r="F14" s="11" t="s">
        <v>44</v>
      </c>
      <c r="G14" s="5">
        <v>3</v>
      </c>
      <c r="H14" s="5" t="s">
        <v>20</v>
      </c>
      <c r="I14" s="15">
        <v>137000</v>
      </c>
      <c r="J14" s="15">
        <f t="shared" si="1"/>
        <v>411000</v>
      </c>
      <c r="K14" s="15">
        <v>130000</v>
      </c>
      <c r="L14" s="15">
        <f t="shared" si="2"/>
        <v>390000</v>
      </c>
      <c r="M14" s="15">
        <v>140000</v>
      </c>
      <c r="N14" s="15">
        <f t="shared" si="3"/>
        <v>420000</v>
      </c>
      <c r="O14" s="15">
        <f>SMALL((I14,K14,M14),1)</f>
        <v>130000</v>
      </c>
      <c r="P14" s="16">
        <f t="shared" si="0"/>
        <v>390000</v>
      </c>
    </row>
    <row r="15" spans="1:16" ht="150" x14ac:dyDescent="0.25">
      <c r="A15" s="5">
        <v>13</v>
      </c>
      <c r="B15" s="20"/>
      <c r="C15" s="6" t="s">
        <v>51</v>
      </c>
      <c r="D15" s="6" t="s">
        <v>45</v>
      </c>
      <c r="E15" s="5" t="s">
        <v>17</v>
      </c>
      <c r="F15" s="11" t="s">
        <v>38</v>
      </c>
      <c r="G15" s="5">
        <v>26</v>
      </c>
      <c r="H15" s="5" t="s">
        <v>20</v>
      </c>
      <c r="I15" s="15">
        <v>260000</v>
      </c>
      <c r="J15" s="15">
        <f t="shared" si="1"/>
        <v>6760000</v>
      </c>
      <c r="K15" s="15">
        <v>245000</v>
      </c>
      <c r="L15" s="15">
        <f t="shared" si="2"/>
        <v>6370000</v>
      </c>
      <c r="M15" s="15">
        <v>265000</v>
      </c>
      <c r="N15" s="15">
        <f t="shared" si="3"/>
        <v>6890000</v>
      </c>
      <c r="O15" s="15">
        <f>SMALL((I15,K15,M15),1)</f>
        <v>245000</v>
      </c>
      <c r="P15" s="16">
        <f t="shared" si="0"/>
        <v>6370000</v>
      </c>
    </row>
    <row r="16" spans="1:16" ht="75" x14ac:dyDescent="0.25">
      <c r="A16" s="5">
        <v>14</v>
      </c>
      <c r="B16" s="21" t="s">
        <v>87</v>
      </c>
      <c r="C16" s="20" t="s">
        <v>88</v>
      </c>
      <c r="D16" s="5" t="s">
        <v>3</v>
      </c>
      <c r="E16" s="5" t="s">
        <v>17</v>
      </c>
      <c r="F16" s="11" t="s">
        <v>4</v>
      </c>
      <c r="G16" s="5">
        <v>2</v>
      </c>
      <c r="H16" s="5" t="s">
        <v>20</v>
      </c>
      <c r="I16" s="15">
        <v>75000</v>
      </c>
      <c r="J16" s="15">
        <f t="shared" si="1"/>
        <v>150000</v>
      </c>
      <c r="K16" s="15">
        <v>70000</v>
      </c>
      <c r="L16" s="15">
        <f t="shared" si="2"/>
        <v>140000</v>
      </c>
      <c r="M16" s="15">
        <v>70000</v>
      </c>
      <c r="N16" s="15">
        <f t="shared" si="3"/>
        <v>140000</v>
      </c>
      <c r="O16" s="15">
        <f>SMALL((I16,K16,M16),1)</f>
        <v>70000</v>
      </c>
      <c r="P16" s="16">
        <f t="shared" si="0"/>
        <v>140000</v>
      </c>
    </row>
    <row r="17" spans="1:16" ht="30" x14ac:dyDescent="0.25">
      <c r="A17" s="5">
        <v>15</v>
      </c>
      <c r="B17" s="21"/>
      <c r="C17" s="20"/>
      <c r="D17" s="5" t="s">
        <v>5</v>
      </c>
      <c r="E17" s="5" t="s">
        <v>17</v>
      </c>
      <c r="F17" s="11" t="s">
        <v>6</v>
      </c>
      <c r="G17" s="5">
        <v>2</v>
      </c>
      <c r="H17" s="5" t="s">
        <v>20</v>
      </c>
      <c r="I17" s="15">
        <v>75000</v>
      </c>
      <c r="J17" s="15">
        <f t="shared" si="1"/>
        <v>150000</v>
      </c>
      <c r="K17" s="15">
        <v>70000</v>
      </c>
      <c r="L17" s="15">
        <f t="shared" si="2"/>
        <v>140000</v>
      </c>
      <c r="M17" s="15">
        <v>70000</v>
      </c>
      <c r="N17" s="15">
        <f t="shared" si="3"/>
        <v>140000</v>
      </c>
      <c r="O17" s="15">
        <f>SMALL((I17,K17,M17),1)</f>
        <v>70000</v>
      </c>
      <c r="P17" s="16">
        <f t="shared" si="0"/>
        <v>140000</v>
      </c>
    </row>
    <row r="18" spans="1:16" ht="270" x14ac:dyDescent="0.25">
      <c r="A18" s="5">
        <v>16</v>
      </c>
      <c r="B18" s="21" t="s">
        <v>89</v>
      </c>
      <c r="C18" s="6" t="s">
        <v>109</v>
      </c>
      <c r="D18" s="6" t="s">
        <v>100</v>
      </c>
      <c r="E18" s="7" t="s">
        <v>99</v>
      </c>
      <c r="F18" s="11" t="s">
        <v>39</v>
      </c>
      <c r="G18" s="5">
        <v>1</v>
      </c>
      <c r="H18" s="6" t="s">
        <v>92</v>
      </c>
      <c r="I18" s="15">
        <v>4500000</v>
      </c>
      <c r="J18" s="15">
        <f t="shared" si="1"/>
        <v>4500000</v>
      </c>
      <c r="K18" s="17">
        <v>4980000</v>
      </c>
      <c r="L18" s="15">
        <f t="shared" si="2"/>
        <v>4980000</v>
      </c>
      <c r="M18" s="15">
        <v>4500000</v>
      </c>
      <c r="N18" s="15">
        <f t="shared" si="3"/>
        <v>4500000</v>
      </c>
      <c r="O18" s="15">
        <f>SMALL((I18,K18,M18),1)</f>
        <v>4500000</v>
      </c>
      <c r="P18" s="16">
        <f t="shared" si="0"/>
        <v>4500000</v>
      </c>
    </row>
    <row r="19" spans="1:16" ht="270" x14ac:dyDescent="0.25">
      <c r="A19" s="5">
        <v>17</v>
      </c>
      <c r="B19" s="21"/>
      <c r="C19" s="6" t="s">
        <v>110</v>
      </c>
      <c r="D19" s="6" t="s">
        <v>101</v>
      </c>
      <c r="E19" s="7" t="s">
        <v>102</v>
      </c>
      <c r="F19" s="11" t="s">
        <v>39</v>
      </c>
      <c r="G19" s="5">
        <v>1</v>
      </c>
      <c r="H19" s="6" t="s">
        <v>93</v>
      </c>
      <c r="I19" s="15">
        <v>13000000</v>
      </c>
      <c r="J19" s="15">
        <f t="shared" si="1"/>
        <v>13000000</v>
      </c>
      <c r="K19" s="17">
        <v>14000000</v>
      </c>
      <c r="L19" s="15">
        <f t="shared" si="2"/>
        <v>14000000</v>
      </c>
      <c r="M19" s="15">
        <v>13000000</v>
      </c>
      <c r="N19" s="15">
        <f t="shared" si="3"/>
        <v>13000000</v>
      </c>
      <c r="O19" s="15">
        <f>SMALL((I19,K19,M19),1)</f>
        <v>13000000</v>
      </c>
      <c r="P19" s="16">
        <f t="shared" si="0"/>
        <v>13000000</v>
      </c>
    </row>
    <row r="20" spans="1:16" ht="60" x14ac:dyDescent="0.25">
      <c r="A20" s="5">
        <v>18</v>
      </c>
      <c r="B20" s="5" t="s">
        <v>52</v>
      </c>
      <c r="C20" s="6" t="s">
        <v>90</v>
      </c>
      <c r="D20" s="6" t="s">
        <v>77</v>
      </c>
      <c r="E20" s="5" t="s">
        <v>17</v>
      </c>
      <c r="F20" s="11" t="s">
        <v>40</v>
      </c>
      <c r="G20" s="6">
        <v>1400</v>
      </c>
      <c r="H20" s="5" t="s">
        <v>20</v>
      </c>
      <c r="I20" s="15">
        <v>27000</v>
      </c>
      <c r="J20" s="15">
        <f t="shared" si="1"/>
        <v>37800000</v>
      </c>
      <c r="K20" s="15">
        <v>26000</v>
      </c>
      <c r="L20" s="15">
        <f t="shared" si="2"/>
        <v>36400000</v>
      </c>
      <c r="M20" s="15">
        <v>26000</v>
      </c>
      <c r="N20" s="15">
        <f t="shared" si="3"/>
        <v>36400000</v>
      </c>
      <c r="O20" s="15">
        <f>SMALL((I20,K20,M20),1)</f>
        <v>26000</v>
      </c>
      <c r="P20" s="16">
        <f t="shared" si="0"/>
        <v>36400000</v>
      </c>
    </row>
    <row r="21" spans="1:16" x14ac:dyDescent="0.25">
      <c r="A21" s="5">
        <v>19</v>
      </c>
      <c r="B21" s="5" t="s">
        <v>7</v>
      </c>
      <c r="C21" s="6" t="s">
        <v>7</v>
      </c>
      <c r="D21" s="6" t="s">
        <v>78</v>
      </c>
      <c r="E21" s="5" t="s">
        <v>17</v>
      </c>
      <c r="F21" s="11" t="s">
        <v>8</v>
      </c>
      <c r="G21" s="6">
        <v>2800</v>
      </c>
      <c r="H21" s="6" t="s">
        <v>20</v>
      </c>
      <c r="I21" s="15">
        <v>1000</v>
      </c>
      <c r="J21" s="15">
        <f t="shared" si="1"/>
        <v>2800000</v>
      </c>
      <c r="K21" s="15">
        <v>1150</v>
      </c>
      <c r="L21" s="15">
        <f t="shared" si="2"/>
        <v>3220000</v>
      </c>
      <c r="M21" s="15">
        <v>1200</v>
      </c>
      <c r="N21" s="15">
        <f t="shared" si="3"/>
        <v>3360000</v>
      </c>
      <c r="O21" s="15">
        <f>SMALL((I21,K21,M21),1)</f>
        <v>1000</v>
      </c>
      <c r="P21" s="16">
        <f t="shared" si="0"/>
        <v>2800000</v>
      </c>
    </row>
    <row r="22" spans="1:16" ht="180" x14ac:dyDescent="0.25">
      <c r="A22" s="5">
        <v>20</v>
      </c>
      <c r="B22" s="21" t="s">
        <v>9</v>
      </c>
      <c r="C22" s="6" t="s">
        <v>54</v>
      </c>
      <c r="D22" s="6" t="s">
        <v>54</v>
      </c>
      <c r="E22" s="5" t="s">
        <v>17</v>
      </c>
      <c r="F22" s="11" t="s">
        <v>53</v>
      </c>
      <c r="G22" s="6">
        <v>14</v>
      </c>
      <c r="H22" s="5" t="s">
        <v>10</v>
      </c>
      <c r="I22" s="15">
        <v>190000</v>
      </c>
      <c r="J22" s="15">
        <f t="shared" si="1"/>
        <v>2660000</v>
      </c>
      <c r="K22" s="15">
        <v>190000</v>
      </c>
      <c r="L22" s="15">
        <f t="shared" si="2"/>
        <v>2660000</v>
      </c>
      <c r="M22" s="15">
        <v>190000</v>
      </c>
      <c r="N22" s="15">
        <f t="shared" si="3"/>
        <v>2660000</v>
      </c>
      <c r="O22" s="15">
        <f>SMALL((I22,K22,M22),1)</f>
        <v>190000</v>
      </c>
      <c r="P22" s="16">
        <f t="shared" si="0"/>
        <v>2660000</v>
      </c>
    </row>
    <row r="23" spans="1:16" ht="165" x14ac:dyDescent="0.25">
      <c r="A23" s="5">
        <v>21</v>
      </c>
      <c r="B23" s="21"/>
      <c r="C23" s="6" t="s">
        <v>55</v>
      </c>
      <c r="D23" s="6" t="s">
        <v>55</v>
      </c>
      <c r="E23" s="5" t="s">
        <v>17</v>
      </c>
      <c r="F23" s="11" t="s">
        <v>56</v>
      </c>
      <c r="G23" s="6">
        <v>21</v>
      </c>
      <c r="H23" s="5" t="s">
        <v>10</v>
      </c>
      <c r="I23" s="15">
        <v>275000</v>
      </c>
      <c r="J23" s="15">
        <f t="shared" si="1"/>
        <v>5775000</v>
      </c>
      <c r="K23" s="15">
        <v>275000</v>
      </c>
      <c r="L23" s="15">
        <f t="shared" si="2"/>
        <v>5775000</v>
      </c>
      <c r="M23" s="15">
        <v>275000</v>
      </c>
      <c r="N23" s="15">
        <f t="shared" si="3"/>
        <v>5775000</v>
      </c>
      <c r="O23" s="15">
        <f>SMALL((I23,K23,M23),1)</f>
        <v>275000</v>
      </c>
      <c r="P23" s="16">
        <f t="shared" si="0"/>
        <v>5775000</v>
      </c>
    </row>
    <row r="24" spans="1:16" ht="195" x14ac:dyDescent="0.25">
      <c r="A24" s="5">
        <v>22</v>
      </c>
      <c r="B24" s="21"/>
      <c r="C24" s="6" t="s">
        <v>57</v>
      </c>
      <c r="D24" s="6" t="s">
        <v>57</v>
      </c>
      <c r="E24" s="5" t="s">
        <v>17</v>
      </c>
      <c r="F24" s="11" t="s">
        <v>58</v>
      </c>
      <c r="G24" s="6">
        <v>14</v>
      </c>
      <c r="H24" s="5" t="s">
        <v>10</v>
      </c>
      <c r="I24" s="15">
        <v>200000</v>
      </c>
      <c r="J24" s="15">
        <f t="shared" si="1"/>
        <v>2800000</v>
      </c>
      <c r="K24" s="15">
        <v>200000</v>
      </c>
      <c r="L24" s="15">
        <f t="shared" si="2"/>
        <v>2800000</v>
      </c>
      <c r="M24" s="15">
        <v>200000</v>
      </c>
      <c r="N24" s="15">
        <f t="shared" si="3"/>
        <v>2800000</v>
      </c>
      <c r="O24" s="15">
        <f>SMALL((I24,K24,M24),1)</f>
        <v>200000</v>
      </c>
      <c r="P24" s="16">
        <f t="shared" si="0"/>
        <v>2800000</v>
      </c>
    </row>
    <row r="25" spans="1:16" ht="177" customHeight="1" x14ac:dyDescent="0.25">
      <c r="A25" s="5">
        <v>23</v>
      </c>
      <c r="B25" s="21"/>
      <c r="C25" s="6" t="s">
        <v>60</v>
      </c>
      <c r="D25" s="6" t="s">
        <v>60</v>
      </c>
      <c r="E25" s="5" t="s">
        <v>17</v>
      </c>
      <c r="F25" s="11" t="s">
        <v>59</v>
      </c>
      <c r="G25" s="6">
        <v>21</v>
      </c>
      <c r="H25" s="5" t="s">
        <v>10</v>
      </c>
      <c r="I25" s="15">
        <v>190000</v>
      </c>
      <c r="J25" s="15">
        <f t="shared" si="1"/>
        <v>3990000</v>
      </c>
      <c r="K25" s="15">
        <v>190000</v>
      </c>
      <c r="L25" s="15">
        <f t="shared" si="2"/>
        <v>3990000</v>
      </c>
      <c r="M25" s="15">
        <v>190000</v>
      </c>
      <c r="N25" s="15">
        <f t="shared" si="3"/>
        <v>3990000</v>
      </c>
      <c r="O25" s="15">
        <f>SMALL((I25,K25,M25),1)</f>
        <v>190000</v>
      </c>
      <c r="P25" s="16">
        <f t="shared" si="0"/>
        <v>3990000</v>
      </c>
    </row>
    <row r="26" spans="1:16" ht="180" x14ac:dyDescent="0.25">
      <c r="A26" s="5">
        <v>24</v>
      </c>
      <c r="B26" s="21"/>
      <c r="C26" s="6" t="s">
        <v>61</v>
      </c>
      <c r="D26" s="6" t="s">
        <v>61</v>
      </c>
      <c r="E26" s="5" t="s">
        <v>17</v>
      </c>
      <c r="F26" s="11" t="s">
        <v>62</v>
      </c>
      <c r="G26" s="6">
        <v>2</v>
      </c>
      <c r="H26" s="5" t="s">
        <v>63</v>
      </c>
      <c r="I26" s="15">
        <v>2100000</v>
      </c>
      <c r="J26" s="15">
        <f t="shared" si="1"/>
        <v>4200000</v>
      </c>
      <c r="K26" s="15">
        <v>2100000</v>
      </c>
      <c r="L26" s="15">
        <f t="shared" si="2"/>
        <v>4200000</v>
      </c>
      <c r="M26" s="15">
        <v>2100000</v>
      </c>
      <c r="N26" s="15">
        <f t="shared" si="3"/>
        <v>4200000</v>
      </c>
      <c r="O26" s="15">
        <f>SMALL((I26,K26,M26),1)</f>
        <v>2100000</v>
      </c>
      <c r="P26" s="16">
        <f t="shared" si="0"/>
        <v>4200000</v>
      </c>
    </row>
    <row r="27" spans="1:16" ht="165" x14ac:dyDescent="0.25">
      <c r="A27" s="5">
        <v>25</v>
      </c>
      <c r="B27" s="21"/>
      <c r="C27" s="6" t="s">
        <v>66</v>
      </c>
      <c r="D27" s="6" t="s">
        <v>66</v>
      </c>
      <c r="E27" s="5" t="s">
        <v>17</v>
      </c>
      <c r="F27" s="11" t="s">
        <v>64</v>
      </c>
      <c r="G27" s="6">
        <v>1</v>
      </c>
      <c r="H27" s="5" t="s">
        <v>65</v>
      </c>
      <c r="I27" s="15">
        <v>2100000</v>
      </c>
      <c r="J27" s="15">
        <f t="shared" si="1"/>
        <v>2100000</v>
      </c>
      <c r="K27" s="15">
        <v>2100000</v>
      </c>
      <c r="L27" s="15">
        <f t="shared" si="2"/>
        <v>2100000</v>
      </c>
      <c r="M27" s="15">
        <v>2100000</v>
      </c>
      <c r="N27" s="15">
        <f t="shared" si="3"/>
        <v>2100000</v>
      </c>
      <c r="O27" s="15">
        <f>SMALL((I27,K27,M27),1)</f>
        <v>2100000</v>
      </c>
      <c r="P27" s="16">
        <f t="shared" si="0"/>
        <v>2100000</v>
      </c>
    </row>
    <row r="28" spans="1:16" ht="165" x14ac:dyDescent="0.25">
      <c r="A28" s="5">
        <v>26</v>
      </c>
      <c r="B28" s="21"/>
      <c r="C28" s="6" t="s">
        <v>79</v>
      </c>
      <c r="D28" s="6" t="s">
        <v>79</v>
      </c>
      <c r="E28" s="5" t="s">
        <v>17</v>
      </c>
      <c r="F28" s="11" t="s">
        <v>67</v>
      </c>
      <c r="G28" s="6">
        <v>1</v>
      </c>
      <c r="H28" s="5" t="s">
        <v>65</v>
      </c>
      <c r="I28" s="15">
        <v>4100000</v>
      </c>
      <c r="J28" s="15">
        <f t="shared" si="1"/>
        <v>4100000</v>
      </c>
      <c r="K28" s="15">
        <v>4100000</v>
      </c>
      <c r="L28" s="15">
        <f t="shared" si="2"/>
        <v>4100000</v>
      </c>
      <c r="M28" s="15">
        <v>4100000</v>
      </c>
      <c r="N28" s="15">
        <f t="shared" si="3"/>
        <v>4100000</v>
      </c>
      <c r="O28" s="15">
        <f>SMALL((I28,K28,M28),1)</f>
        <v>4100000</v>
      </c>
      <c r="P28" s="16">
        <f t="shared" si="0"/>
        <v>4100000</v>
      </c>
    </row>
    <row r="29" spans="1:16" ht="165" x14ac:dyDescent="0.25">
      <c r="A29" s="5">
        <v>27</v>
      </c>
      <c r="B29" s="21"/>
      <c r="C29" s="6" t="s">
        <v>80</v>
      </c>
      <c r="D29" s="6" t="s">
        <v>80</v>
      </c>
      <c r="E29" s="5" t="s">
        <v>17</v>
      </c>
      <c r="F29" s="11" t="s">
        <v>68</v>
      </c>
      <c r="G29" s="6">
        <v>1</v>
      </c>
      <c r="H29" s="5" t="s">
        <v>65</v>
      </c>
      <c r="I29" s="15">
        <v>2100000</v>
      </c>
      <c r="J29" s="15">
        <f t="shared" si="1"/>
        <v>2100000</v>
      </c>
      <c r="K29" s="15">
        <v>2100000</v>
      </c>
      <c r="L29" s="15">
        <f t="shared" si="2"/>
        <v>2100000</v>
      </c>
      <c r="M29" s="15">
        <v>2100000</v>
      </c>
      <c r="N29" s="15">
        <f t="shared" si="3"/>
        <v>2100000</v>
      </c>
      <c r="O29" s="15">
        <f>SMALL((I29,K29,M29),1)</f>
        <v>2100000</v>
      </c>
      <c r="P29" s="16">
        <f t="shared" si="0"/>
        <v>2100000</v>
      </c>
    </row>
    <row r="30" spans="1:16" ht="165" x14ac:dyDescent="0.25">
      <c r="A30" s="5">
        <v>28</v>
      </c>
      <c r="B30" s="21"/>
      <c r="C30" s="6" t="s">
        <v>81</v>
      </c>
      <c r="D30" s="6" t="s">
        <v>81</v>
      </c>
      <c r="E30" s="5" t="s">
        <v>17</v>
      </c>
      <c r="F30" s="11" t="s">
        <v>69</v>
      </c>
      <c r="G30" s="6">
        <v>2</v>
      </c>
      <c r="H30" s="5" t="s">
        <v>63</v>
      </c>
      <c r="I30" s="15">
        <v>1350000</v>
      </c>
      <c r="J30" s="15">
        <f t="shared" si="1"/>
        <v>2700000</v>
      </c>
      <c r="K30" s="15">
        <v>1350000</v>
      </c>
      <c r="L30" s="15">
        <f t="shared" si="2"/>
        <v>2700000</v>
      </c>
      <c r="M30" s="15">
        <v>1350000</v>
      </c>
      <c r="N30" s="15">
        <f t="shared" si="3"/>
        <v>2700000</v>
      </c>
      <c r="O30" s="15">
        <f>SMALL((I30,K30,M30),1)</f>
        <v>1350000</v>
      </c>
      <c r="P30" s="16">
        <f t="shared" si="0"/>
        <v>2700000</v>
      </c>
    </row>
    <row r="31" spans="1:16" ht="165" x14ac:dyDescent="0.25">
      <c r="A31" s="5">
        <v>29</v>
      </c>
      <c r="B31" s="21"/>
      <c r="C31" s="6" t="s">
        <v>82</v>
      </c>
      <c r="D31" s="6" t="s">
        <v>82</v>
      </c>
      <c r="E31" s="5" t="s">
        <v>17</v>
      </c>
      <c r="F31" s="11" t="s">
        <v>70</v>
      </c>
      <c r="G31" s="6">
        <v>1</v>
      </c>
      <c r="H31" s="5" t="s">
        <v>65</v>
      </c>
      <c r="I31" s="15">
        <v>3250000</v>
      </c>
      <c r="J31" s="15">
        <f t="shared" si="1"/>
        <v>3250000</v>
      </c>
      <c r="K31" s="15">
        <v>3250000</v>
      </c>
      <c r="L31" s="15">
        <f t="shared" si="2"/>
        <v>3250000</v>
      </c>
      <c r="M31" s="15">
        <v>3250000</v>
      </c>
      <c r="N31" s="15">
        <f t="shared" si="3"/>
        <v>3250000</v>
      </c>
      <c r="O31" s="15">
        <f>SMALL((I31,K31,M31),1)</f>
        <v>3250000</v>
      </c>
      <c r="P31" s="16">
        <f t="shared" si="0"/>
        <v>3250000</v>
      </c>
    </row>
    <row r="32" spans="1:16" ht="165" x14ac:dyDescent="0.25">
      <c r="A32" s="5">
        <v>30</v>
      </c>
      <c r="B32" s="21"/>
      <c r="C32" s="6" t="s">
        <v>83</v>
      </c>
      <c r="D32" s="6" t="s">
        <v>83</v>
      </c>
      <c r="E32" s="5" t="s">
        <v>17</v>
      </c>
      <c r="F32" s="11" t="s">
        <v>71</v>
      </c>
      <c r="G32" s="6">
        <v>2</v>
      </c>
      <c r="H32" s="5" t="s">
        <v>63</v>
      </c>
      <c r="I32" s="15">
        <v>1350000</v>
      </c>
      <c r="J32" s="15">
        <f t="shared" si="1"/>
        <v>2700000</v>
      </c>
      <c r="K32" s="15">
        <v>1350000</v>
      </c>
      <c r="L32" s="15">
        <f t="shared" si="2"/>
        <v>2700000</v>
      </c>
      <c r="M32" s="15">
        <v>1350000</v>
      </c>
      <c r="N32" s="15">
        <f t="shared" si="3"/>
        <v>2700000</v>
      </c>
      <c r="O32" s="15">
        <f>SMALL((I32,K32,M32),1)</f>
        <v>1350000</v>
      </c>
      <c r="P32" s="16">
        <f t="shared" si="0"/>
        <v>2700000</v>
      </c>
    </row>
    <row r="33" spans="1:16" ht="75" x14ac:dyDescent="0.25">
      <c r="A33" s="5">
        <v>31</v>
      </c>
      <c r="B33" s="21" t="s">
        <v>91</v>
      </c>
      <c r="C33" s="20" t="s">
        <v>76</v>
      </c>
      <c r="D33" s="6" t="s">
        <v>84</v>
      </c>
      <c r="E33" s="5" t="s">
        <v>17</v>
      </c>
      <c r="F33" s="11" t="s">
        <v>103</v>
      </c>
      <c r="G33" s="6">
        <v>1</v>
      </c>
      <c r="H33" s="5" t="s">
        <v>20</v>
      </c>
      <c r="I33" s="15">
        <v>890000</v>
      </c>
      <c r="J33" s="15">
        <f t="shared" si="1"/>
        <v>890000</v>
      </c>
      <c r="K33" s="15">
        <v>950000</v>
      </c>
      <c r="L33" s="15">
        <f t="shared" si="2"/>
        <v>950000</v>
      </c>
      <c r="M33" s="15">
        <v>890000</v>
      </c>
      <c r="N33" s="15">
        <f t="shared" si="3"/>
        <v>890000</v>
      </c>
      <c r="O33" s="15">
        <f>SMALL((I33,K33,M33),1)</f>
        <v>890000</v>
      </c>
      <c r="P33" s="16">
        <f t="shared" si="0"/>
        <v>890000</v>
      </c>
    </row>
    <row r="34" spans="1:16" ht="75" x14ac:dyDescent="0.25">
      <c r="A34" s="5">
        <v>32</v>
      </c>
      <c r="B34" s="21"/>
      <c r="C34" s="20"/>
      <c r="D34" s="6" t="s">
        <v>84</v>
      </c>
      <c r="E34" s="5" t="s">
        <v>17</v>
      </c>
      <c r="F34" s="11" t="s">
        <v>104</v>
      </c>
      <c r="G34" s="6">
        <v>1</v>
      </c>
      <c r="H34" s="5" t="s">
        <v>20</v>
      </c>
      <c r="I34" s="15">
        <v>1750000</v>
      </c>
      <c r="J34" s="15">
        <f t="shared" si="1"/>
        <v>1750000</v>
      </c>
      <c r="K34" s="15">
        <v>1800000</v>
      </c>
      <c r="L34" s="15">
        <f t="shared" si="2"/>
        <v>1800000</v>
      </c>
      <c r="M34" s="15">
        <v>1750000</v>
      </c>
      <c r="N34" s="15">
        <f t="shared" si="3"/>
        <v>1750000</v>
      </c>
      <c r="O34" s="15">
        <f>SMALL((I34,K34,M34),1)</f>
        <v>1750000</v>
      </c>
      <c r="P34" s="16">
        <f t="shared" si="0"/>
        <v>1750000</v>
      </c>
    </row>
    <row r="35" spans="1:16" ht="97.15" customHeight="1" x14ac:dyDescent="0.25">
      <c r="A35" s="5">
        <v>33</v>
      </c>
      <c r="B35" s="21" t="s">
        <v>75</v>
      </c>
      <c r="C35" s="21" t="s">
        <v>75</v>
      </c>
      <c r="D35" s="6" t="s">
        <v>85</v>
      </c>
      <c r="E35" s="5" t="s">
        <v>17</v>
      </c>
      <c r="F35" s="6" t="s">
        <v>72</v>
      </c>
      <c r="G35" s="6">
        <v>334</v>
      </c>
      <c r="H35" s="5" t="s">
        <v>20</v>
      </c>
      <c r="I35" s="15">
        <v>13000</v>
      </c>
      <c r="J35" s="15">
        <f t="shared" si="1"/>
        <v>4342000</v>
      </c>
      <c r="K35" s="15">
        <v>15000</v>
      </c>
      <c r="L35" s="15">
        <f t="shared" si="2"/>
        <v>5010000</v>
      </c>
      <c r="M35" s="15">
        <v>13000</v>
      </c>
      <c r="N35" s="15">
        <f t="shared" si="3"/>
        <v>4342000</v>
      </c>
      <c r="O35" s="15">
        <f>SMALL((I35,K35,M35),1)</f>
        <v>13000</v>
      </c>
      <c r="P35" s="16">
        <f t="shared" si="0"/>
        <v>4342000</v>
      </c>
    </row>
    <row r="36" spans="1:16" ht="100.15" customHeight="1" x14ac:dyDescent="0.25">
      <c r="A36" s="5">
        <v>34</v>
      </c>
      <c r="B36" s="21"/>
      <c r="C36" s="21"/>
      <c r="D36" s="6" t="s">
        <v>85</v>
      </c>
      <c r="E36" s="5" t="s">
        <v>17</v>
      </c>
      <c r="F36" s="6" t="s">
        <v>105</v>
      </c>
      <c r="G36" s="6">
        <v>336</v>
      </c>
      <c r="H36" s="5" t="s">
        <v>20</v>
      </c>
      <c r="I36" s="15">
        <v>13000</v>
      </c>
      <c r="J36" s="15">
        <f t="shared" si="1"/>
        <v>4368000</v>
      </c>
      <c r="K36" s="15">
        <v>15000</v>
      </c>
      <c r="L36" s="15">
        <f t="shared" si="2"/>
        <v>5040000</v>
      </c>
      <c r="M36" s="15">
        <v>13000</v>
      </c>
      <c r="N36" s="15">
        <f t="shared" si="3"/>
        <v>4368000</v>
      </c>
      <c r="O36" s="15">
        <f>SMALL((I36,K36,M36),1)</f>
        <v>13000</v>
      </c>
      <c r="P36" s="16">
        <f t="shared" si="0"/>
        <v>4368000</v>
      </c>
    </row>
    <row r="37" spans="1:16" ht="106.9" customHeight="1" x14ac:dyDescent="0.25">
      <c r="A37" s="5">
        <v>35</v>
      </c>
      <c r="B37" s="21"/>
      <c r="C37" s="21"/>
      <c r="D37" s="6" t="s">
        <v>85</v>
      </c>
      <c r="E37" s="5" t="s">
        <v>17</v>
      </c>
      <c r="F37" s="6" t="s">
        <v>106</v>
      </c>
      <c r="G37" s="6">
        <v>216</v>
      </c>
      <c r="H37" s="5" t="s">
        <v>20</v>
      </c>
      <c r="I37" s="15">
        <v>13000</v>
      </c>
      <c r="J37" s="15">
        <f t="shared" si="1"/>
        <v>2808000</v>
      </c>
      <c r="K37" s="15">
        <v>15000</v>
      </c>
      <c r="L37" s="15">
        <f t="shared" si="2"/>
        <v>3240000</v>
      </c>
      <c r="M37" s="15">
        <v>13000</v>
      </c>
      <c r="N37" s="15">
        <f t="shared" si="3"/>
        <v>2808000</v>
      </c>
      <c r="O37" s="15">
        <f>SMALL((I37,K37,M37),1)</f>
        <v>13000</v>
      </c>
      <c r="P37" s="16">
        <f t="shared" si="0"/>
        <v>2808000</v>
      </c>
    </row>
    <row r="38" spans="1:16" ht="110.45" customHeight="1" x14ac:dyDescent="0.25">
      <c r="A38" s="5">
        <v>36</v>
      </c>
      <c r="B38" s="21"/>
      <c r="C38" s="21"/>
      <c r="D38" s="6" t="s">
        <v>85</v>
      </c>
      <c r="E38" s="5" t="s">
        <v>17</v>
      </c>
      <c r="F38" s="6" t="s">
        <v>107</v>
      </c>
      <c r="G38" s="6">
        <v>20</v>
      </c>
      <c r="H38" s="5" t="s">
        <v>20</v>
      </c>
      <c r="I38" s="15">
        <v>13000</v>
      </c>
      <c r="J38" s="15">
        <f t="shared" si="1"/>
        <v>260000</v>
      </c>
      <c r="K38" s="15">
        <v>15000</v>
      </c>
      <c r="L38" s="15">
        <f t="shared" si="2"/>
        <v>300000</v>
      </c>
      <c r="M38" s="15">
        <v>13000</v>
      </c>
      <c r="N38" s="15">
        <f t="shared" si="3"/>
        <v>260000</v>
      </c>
      <c r="O38" s="15">
        <f>SMALL((I38,K38,M38),1)</f>
        <v>13000</v>
      </c>
      <c r="P38" s="16">
        <f t="shared" si="0"/>
        <v>260000</v>
      </c>
    </row>
    <row r="39" spans="1:16" ht="130.15" customHeight="1" x14ac:dyDescent="0.25">
      <c r="A39" s="5">
        <v>37</v>
      </c>
      <c r="B39" s="21"/>
      <c r="C39" s="21"/>
      <c r="D39" s="6" t="s">
        <v>86</v>
      </c>
      <c r="E39" s="5" t="s">
        <v>17</v>
      </c>
      <c r="F39" s="6" t="s">
        <v>73</v>
      </c>
      <c r="G39" s="6">
        <v>14</v>
      </c>
      <c r="H39" s="5" t="s">
        <v>20</v>
      </c>
      <c r="I39" s="15">
        <v>150000</v>
      </c>
      <c r="J39" s="15">
        <f t="shared" si="1"/>
        <v>2100000</v>
      </c>
      <c r="K39" s="15">
        <v>160000</v>
      </c>
      <c r="L39" s="15">
        <f t="shared" si="2"/>
        <v>2240000</v>
      </c>
      <c r="M39" s="15">
        <v>160000</v>
      </c>
      <c r="N39" s="15">
        <f t="shared" si="3"/>
        <v>2240000</v>
      </c>
      <c r="O39" s="15">
        <f>SMALL((I39,K39,M39),1)</f>
        <v>150000</v>
      </c>
      <c r="P39" s="16">
        <f t="shared" si="0"/>
        <v>2100000</v>
      </c>
    </row>
    <row r="40" spans="1:16" ht="124.15" customHeight="1" x14ac:dyDescent="0.25">
      <c r="A40" s="5">
        <v>38</v>
      </c>
      <c r="B40" s="21"/>
      <c r="C40" s="21"/>
      <c r="D40" s="6" t="s">
        <v>86</v>
      </c>
      <c r="E40" s="5" t="s">
        <v>17</v>
      </c>
      <c r="F40" s="11" t="s">
        <v>74</v>
      </c>
      <c r="G40" s="6">
        <v>12</v>
      </c>
      <c r="H40" s="5" t="s">
        <v>20</v>
      </c>
      <c r="I40" s="15">
        <v>150000</v>
      </c>
      <c r="J40" s="15">
        <f t="shared" si="1"/>
        <v>1800000</v>
      </c>
      <c r="K40" s="15">
        <v>160000</v>
      </c>
      <c r="L40" s="15">
        <f t="shared" si="2"/>
        <v>1920000</v>
      </c>
      <c r="M40" s="15">
        <v>160000</v>
      </c>
      <c r="N40" s="15">
        <f t="shared" si="3"/>
        <v>1920000</v>
      </c>
      <c r="O40" s="15">
        <f>SMALL((I40,K40,M40),1)</f>
        <v>150000</v>
      </c>
      <c r="P40" s="16">
        <f t="shared" si="0"/>
        <v>1800000</v>
      </c>
    </row>
    <row r="41" spans="1:16" x14ac:dyDescent="0.25">
      <c r="A41" s="5"/>
      <c r="B41" s="5"/>
      <c r="C41" s="5"/>
      <c r="D41" s="5"/>
      <c r="E41" s="5"/>
      <c r="F41" s="11"/>
      <c r="G41" s="6"/>
      <c r="H41" s="5"/>
      <c r="I41" s="15">
        <f t="shared" ref="I41:N41" si="4">SUM(I3:I40)</f>
        <v>39894200</v>
      </c>
      <c r="J41" s="15">
        <f>SUM(J3:J40)</f>
        <v>149998000</v>
      </c>
      <c r="K41" s="15">
        <f t="shared" si="4"/>
        <v>41414150</v>
      </c>
      <c r="L41" s="15">
        <f t="shared" si="4"/>
        <v>150891000</v>
      </c>
      <c r="M41" s="15">
        <f t="shared" si="4"/>
        <v>39976200</v>
      </c>
      <c r="N41" s="15">
        <f t="shared" si="4"/>
        <v>149098000</v>
      </c>
      <c r="O41" s="15"/>
      <c r="P41" s="16">
        <f>SUM(P3:P40)</f>
        <v>146809000</v>
      </c>
    </row>
    <row r="42" spans="1:16" x14ac:dyDescent="0.25">
      <c r="F42" s="12"/>
      <c r="G42" s="4"/>
    </row>
    <row r="43" spans="1:16" x14ac:dyDescent="0.25">
      <c r="F43" s="12"/>
      <c r="G43" s="4"/>
    </row>
    <row r="44" spans="1:16" x14ac:dyDescent="0.25">
      <c r="F44" s="12"/>
      <c r="G44" s="4"/>
    </row>
    <row r="45" spans="1:16" x14ac:dyDescent="0.25">
      <c r="F45" s="12"/>
      <c r="G45" s="4"/>
    </row>
    <row r="46" spans="1:16" x14ac:dyDescent="0.25">
      <c r="F46" s="12"/>
      <c r="G46" s="4"/>
    </row>
    <row r="47" spans="1:16" x14ac:dyDescent="0.25">
      <c r="F47" s="12"/>
      <c r="G47" s="4"/>
    </row>
    <row r="48" spans="1:16" x14ac:dyDescent="0.25">
      <c r="F48" s="12"/>
      <c r="G48" s="4"/>
    </row>
    <row r="49" spans="6:7" x14ac:dyDescent="0.25">
      <c r="F49" s="12"/>
      <c r="G49" s="4"/>
    </row>
    <row r="50" spans="6:7" x14ac:dyDescent="0.25">
      <c r="F50" s="12"/>
      <c r="G50" s="4"/>
    </row>
    <row r="51" spans="6:7" x14ac:dyDescent="0.25">
      <c r="F51" s="12"/>
      <c r="G51" s="4"/>
    </row>
    <row r="52" spans="6:7" x14ac:dyDescent="0.25">
      <c r="F52" s="12"/>
      <c r="G52" s="4"/>
    </row>
    <row r="53" spans="6:7" x14ac:dyDescent="0.25">
      <c r="F53" s="12"/>
      <c r="G53" s="4"/>
    </row>
    <row r="54" spans="6:7" x14ac:dyDescent="0.25">
      <c r="F54" s="12"/>
      <c r="G54" s="4"/>
    </row>
    <row r="55" spans="6:7" x14ac:dyDescent="0.25">
      <c r="F55" s="12"/>
      <c r="G55" s="4"/>
    </row>
    <row r="56" spans="6:7" x14ac:dyDescent="0.25">
      <c r="F56" s="12"/>
      <c r="G56" s="4"/>
    </row>
    <row r="57" spans="6:7" x14ac:dyDescent="0.25">
      <c r="F57" s="12"/>
      <c r="G57" s="4"/>
    </row>
    <row r="58" spans="6:7" x14ac:dyDescent="0.25">
      <c r="F58" s="12"/>
      <c r="G58" s="4"/>
    </row>
    <row r="59" spans="6:7" x14ac:dyDescent="0.25">
      <c r="F59" s="12"/>
      <c r="G59" s="4"/>
    </row>
    <row r="60" spans="6:7" x14ac:dyDescent="0.25">
      <c r="F60" s="12"/>
      <c r="G60" s="4"/>
    </row>
  </sheetData>
  <mergeCells count="17">
    <mergeCell ref="A1:H1"/>
    <mergeCell ref="I1:J1"/>
    <mergeCell ref="K1:L1"/>
    <mergeCell ref="M1:N1"/>
    <mergeCell ref="O1:P1"/>
    <mergeCell ref="D13:D14"/>
    <mergeCell ref="B3:B15"/>
    <mergeCell ref="B35:B40"/>
    <mergeCell ref="C13:C14"/>
    <mergeCell ref="C35:C40"/>
    <mergeCell ref="C33:C34"/>
    <mergeCell ref="C3:C5"/>
    <mergeCell ref="B16:B17"/>
    <mergeCell ref="C16:C17"/>
    <mergeCell ref="B18:B19"/>
    <mergeCell ref="B22:B32"/>
    <mergeCell ref="B33:B3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DESCRIPCION TECNICA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castaño pulido</dc:creator>
  <cp:lastModifiedBy>Wendy Lisbeth Cubillos Suarez</cp:lastModifiedBy>
  <cp:lastPrinted>2026-08-21T15:38:26Z</cp:lastPrinted>
  <dcterms:created xsi:type="dcterms:W3CDTF">2026-05-05T15:19:43Z</dcterms:created>
  <dcterms:modified xsi:type="dcterms:W3CDTF">2026-08-21T15:47:19Z</dcterms:modified>
</cp:coreProperties>
</file>