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nlopezd_sena_edu_co/Documents/Escritorio/1 VIGENCIA 2026/1 CONTRATACION 2026/1 MINIMA CUANTIA/2 MF-Sistemas-Diseño Grafico/2 Doc WORD/"/>
    </mc:Choice>
  </mc:AlternateContent>
  <xr:revisionPtr revIDLastSave="213" documentId="8_{DB01D168-CD0B-47F2-B7E9-840343753E96}" xr6:coauthVersionLast="47" xr6:coauthVersionMax="47" xr10:uidLastSave="{4DDD26C8-190E-4851-A130-971283F355C1}"/>
  <bookViews>
    <workbookView xWindow="-120" yWindow="-120" windowWidth="29040" windowHeight="15720" xr2:uid="{00000000-000D-0000-FFFF-FFFF00000000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88" i="1" l="1"/>
  <c r="G7" i="1" l="1"/>
  <c r="M7" i="1"/>
  <c r="H7" i="1"/>
  <c r="G241" i="1"/>
  <c r="H241" i="1" s="1"/>
  <c r="K241" i="1"/>
  <c r="L241" i="1" s="1"/>
  <c r="M241" i="1"/>
  <c r="N241" i="1"/>
  <c r="G242" i="1"/>
  <c r="H242" i="1" s="1"/>
  <c r="K242" i="1"/>
  <c r="O242" i="1" s="1"/>
  <c r="M242" i="1"/>
  <c r="N242" i="1"/>
  <c r="G243" i="1"/>
  <c r="K243" i="1"/>
  <c r="L243" i="1" s="1"/>
  <c r="M243" i="1"/>
  <c r="N243" i="1"/>
  <c r="G244" i="1"/>
  <c r="H244" i="1" s="1"/>
  <c r="K244" i="1"/>
  <c r="M244" i="1"/>
  <c r="N244" i="1"/>
  <c r="G245" i="1"/>
  <c r="H245" i="1" s="1"/>
  <c r="K245" i="1"/>
  <c r="L245" i="1" s="1"/>
  <c r="M245" i="1"/>
  <c r="N245" i="1"/>
  <c r="O245" i="1"/>
  <c r="G246" i="1"/>
  <c r="H246" i="1"/>
  <c r="K246" i="1"/>
  <c r="L246" i="1" s="1"/>
  <c r="M246" i="1"/>
  <c r="N246" i="1"/>
  <c r="G247" i="1"/>
  <c r="H247" i="1"/>
  <c r="K247" i="1"/>
  <c r="O247" i="1" s="1"/>
  <c r="M247" i="1"/>
  <c r="N247" i="1"/>
  <c r="G248" i="1"/>
  <c r="H248" i="1" s="1"/>
  <c r="K248" i="1"/>
  <c r="L248" i="1" s="1"/>
  <c r="M248" i="1"/>
  <c r="N248" i="1"/>
  <c r="G249" i="1"/>
  <c r="H249" i="1"/>
  <c r="K249" i="1"/>
  <c r="L249" i="1"/>
  <c r="M249" i="1"/>
  <c r="N249" i="1"/>
  <c r="O249" i="1"/>
  <c r="P249" i="1" s="1"/>
  <c r="G250" i="1"/>
  <c r="H250" i="1" s="1"/>
  <c r="K250" i="1"/>
  <c r="L250" i="1" s="1"/>
  <c r="M250" i="1"/>
  <c r="N250" i="1"/>
  <c r="G251" i="1"/>
  <c r="H251" i="1" s="1"/>
  <c r="K251" i="1"/>
  <c r="L251" i="1" s="1"/>
  <c r="M251" i="1"/>
  <c r="N251" i="1"/>
  <c r="G252" i="1"/>
  <c r="K252" i="1"/>
  <c r="L252" i="1" s="1"/>
  <c r="M252" i="1"/>
  <c r="N252" i="1"/>
  <c r="G253" i="1"/>
  <c r="H253" i="1" s="1"/>
  <c r="K253" i="1"/>
  <c r="L253" i="1" s="1"/>
  <c r="M253" i="1"/>
  <c r="N253" i="1"/>
  <c r="G254" i="1"/>
  <c r="H254" i="1"/>
  <c r="K254" i="1"/>
  <c r="O254" i="1" s="1"/>
  <c r="L254" i="1"/>
  <c r="M254" i="1"/>
  <c r="P254" i="1" s="1"/>
  <c r="N254" i="1"/>
  <c r="G255" i="1"/>
  <c r="H255" i="1" s="1"/>
  <c r="K255" i="1"/>
  <c r="M255" i="1"/>
  <c r="N255" i="1"/>
  <c r="G256" i="1"/>
  <c r="H256" i="1" s="1"/>
  <c r="K256" i="1"/>
  <c r="L256" i="1" s="1"/>
  <c r="M256" i="1"/>
  <c r="N256" i="1"/>
  <c r="G257" i="1"/>
  <c r="H257" i="1" s="1"/>
  <c r="K257" i="1"/>
  <c r="L257" i="1" s="1"/>
  <c r="M257" i="1"/>
  <c r="N257" i="1"/>
  <c r="G258" i="1"/>
  <c r="H258" i="1" s="1"/>
  <c r="K258" i="1"/>
  <c r="M258" i="1"/>
  <c r="N258" i="1"/>
  <c r="G259" i="1"/>
  <c r="H259" i="1" s="1"/>
  <c r="K259" i="1"/>
  <c r="L259" i="1" s="1"/>
  <c r="M259" i="1"/>
  <c r="N259" i="1"/>
  <c r="G260" i="1"/>
  <c r="H260" i="1" s="1"/>
  <c r="K260" i="1"/>
  <c r="L260" i="1" s="1"/>
  <c r="M260" i="1"/>
  <c r="N260" i="1"/>
  <c r="G261" i="1"/>
  <c r="H261" i="1" s="1"/>
  <c r="K261" i="1"/>
  <c r="L261" i="1" s="1"/>
  <c r="M261" i="1"/>
  <c r="N261" i="1"/>
  <c r="G262" i="1"/>
  <c r="H262" i="1" s="1"/>
  <c r="K262" i="1"/>
  <c r="L262" i="1" s="1"/>
  <c r="M262" i="1"/>
  <c r="N262" i="1"/>
  <c r="G263" i="1"/>
  <c r="H263" i="1" s="1"/>
  <c r="K263" i="1"/>
  <c r="L263" i="1"/>
  <c r="M263" i="1"/>
  <c r="N263" i="1"/>
  <c r="G264" i="1"/>
  <c r="H264" i="1" s="1"/>
  <c r="K264" i="1"/>
  <c r="L264" i="1" s="1"/>
  <c r="M264" i="1"/>
  <c r="N264" i="1"/>
  <c r="G265" i="1"/>
  <c r="H265" i="1" s="1"/>
  <c r="K265" i="1"/>
  <c r="L265" i="1" s="1"/>
  <c r="M265" i="1"/>
  <c r="N265" i="1"/>
  <c r="O265" i="1"/>
  <c r="P265" i="1" s="1"/>
  <c r="G266" i="1"/>
  <c r="H266" i="1" s="1"/>
  <c r="K266" i="1"/>
  <c r="L266" i="1" s="1"/>
  <c r="M266" i="1"/>
  <c r="N266" i="1"/>
  <c r="G267" i="1"/>
  <c r="H267" i="1" s="1"/>
  <c r="K267" i="1"/>
  <c r="L267" i="1"/>
  <c r="M267" i="1"/>
  <c r="N267" i="1"/>
  <c r="G268" i="1"/>
  <c r="H268" i="1" s="1"/>
  <c r="K268" i="1"/>
  <c r="L268" i="1" s="1"/>
  <c r="M268" i="1"/>
  <c r="N268" i="1"/>
  <c r="O268" i="1"/>
  <c r="G269" i="1"/>
  <c r="H269" i="1" s="1"/>
  <c r="K269" i="1"/>
  <c r="L269" i="1" s="1"/>
  <c r="M269" i="1"/>
  <c r="N269" i="1"/>
  <c r="G270" i="1"/>
  <c r="H270" i="1" s="1"/>
  <c r="K270" i="1"/>
  <c r="L270" i="1"/>
  <c r="M270" i="1"/>
  <c r="N270" i="1"/>
  <c r="O270" i="1"/>
  <c r="G271" i="1"/>
  <c r="H271" i="1" s="1"/>
  <c r="K271" i="1"/>
  <c r="L271" i="1" s="1"/>
  <c r="M271" i="1"/>
  <c r="N271" i="1"/>
  <c r="G272" i="1"/>
  <c r="H272" i="1" s="1"/>
  <c r="K272" i="1"/>
  <c r="L272" i="1" s="1"/>
  <c r="M272" i="1"/>
  <c r="N272" i="1"/>
  <c r="G273" i="1"/>
  <c r="H273" i="1" s="1"/>
  <c r="K273" i="1"/>
  <c r="L273" i="1" s="1"/>
  <c r="M273" i="1"/>
  <c r="N273" i="1"/>
  <c r="G274" i="1"/>
  <c r="K274" i="1"/>
  <c r="L274" i="1" s="1"/>
  <c r="M274" i="1"/>
  <c r="N274" i="1"/>
  <c r="G275" i="1"/>
  <c r="H275" i="1" s="1"/>
  <c r="K275" i="1"/>
  <c r="L275" i="1" s="1"/>
  <c r="M275" i="1"/>
  <c r="N275" i="1"/>
  <c r="G276" i="1"/>
  <c r="H276" i="1"/>
  <c r="K276" i="1"/>
  <c r="L276" i="1" s="1"/>
  <c r="M276" i="1"/>
  <c r="N276" i="1"/>
  <c r="O276" i="1"/>
  <c r="G277" i="1"/>
  <c r="H277" i="1" s="1"/>
  <c r="K277" i="1"/>
  <c r="L277" i="1" s="1"/>
  <c r="M277" i="1"/>
  <c r="N277" i="1"/>
  <c r="G278" i="1"/>
  <c r="K278" i="1"/>
  <c r="L278" i="1" s="1"/>
  <c r="M278" i="1"/>
  <c r="N278" i="1"/>
  <c r="G279" i="1"/>
  <c r="H279" i="1" s="1"/>
  <c r="K279" i="1"/>
  <c r="L279" i="1" s="1"/>
  <c r="M279" i="1"/>
  <c r="N279" i="1"/>
  <c r="G280" i="1"/>
  <c r="K280" i="1"/>
  <c r="L280" i="1" s="1"/>
  <c r="M280" i="1"/>
  <c r="N280" i="1"/>
  <c r="G281" i="1"/>
  <c r="H281" i="1" s="1"/>
  <c r="K281" i="1"/>
  <c r="L281" i="1" s="1"/>
  <c r="M281" i="1"/>
  <c r="N281" i="1"/>
  <c r="G282" i="1"/>
  <c r="H282" i="1" s="1"/>
  <c r="K282" i="1"/>
  <c r="L282" i="1" s="1"/>
  <c r="M282" i="1"/>
  <c r="N282" i="1"/>
  <c r="G283" i="1"/>
  <c r="H283" i="1" s="1"/>
  <c r="K283" i="1"/>
  <c r="L283" i="1" s="1"/>
  <c r="M283" i="1"/>
  <c r="N283" i="1"/>
  <c r="G284" i="1"/>
  <c r="H284" i="1" s="1"/>
  <c r="K284" i="1"/>
  <c r="O284" i="1" s="1"/>
  <c r="L284" i="1"/>
  <c r="M284" i="1"/>
  <c r="P284" i="1" s="1"/>
  <c r="N284" i="1"/>
  <c r="G285" i="1"/>
  <c r="H285" i="1" s="1"/>
  <c r="K285" i="1"/>
  <c r="M285" i="1"/>
  <c r="N285" i="1"/>
  <c r="G286" i="1"/>
  <c r="H286" i="1" s="1"/>
  <c r="K286" i="1"/>
  <c r="L286" i="1" s="1"/>
  <c r="M286" i="1"/>
  <c r="N286" i="1"/>
  <c r="N240" i="1"/>
  <c r="M240" i="1"/>
  <c r="K240" i="1"/>
  <c r="L240" i="1" s="1"/>
  <c r="G240" i="1"/>
  <c r="N233" i="1"/>
  <c r="M233" i="1"/>
  <c r="K233" i="1"/>
  <c r="L233" i="1" s="1"/>
  <c r="G233" i="1"/>
  <c r="N232" i="1"/>
  <c r="M232" i="1"/>
  <c r="K232" i="1"/>
  <c r="L232" i="1" s="1"/>
  <c r="G232" i="1"/>
  <c r="N231" i="1"/>
  <c r="M231" i="1"/>
  <c r="K231" i="1"/>
  <c r="L231" i="1" s="1"/>
  <c r="G231" i="1"/>
  <c r="N230" i="1"/>
  <c r="M230" i="1"/>
  <c r="K230" i="1"/>
  <c r="L230" i="1" s="1"/>
  <c r="G230" i="1"/>
  <c r="N229" i="1"/>
  <c r="M229" i="1"/>
  <c r="K229" i="1"/>
  <c r="L229" i="1" s="1"/>
  <c r="G229" i="1"/>
  <c r="N228" i="1"/>
  <c r="M228" i="1"/>
  <c r="K228" i="1"/>
  <c r="L228" i="1" s="1"/>
  <c r="G228" i="1"/>
  <c r="N227" i="1"/>
  <c r="M227" i="1"/>
  <c r="K227" i="1"/>
  <c r="L227" i="1" s="1"/>
  <c r="G227" i="1"/>
  <c r="N226" i="1"/>
  <c r="M226" i="1"/>
  <c r="K226" i="1"/>
  <c r="L226" i="1" s="1"/>
  <c r="G226" i="1"/>
  <c r="N225" i="1"/>
  <c r="M225" i="1"/>
  <c r="K225" i="1"/>
  <c r="L225" i="1" s="1"/>
  <c r="G225" i="1"/>
  <c r="N224" i="1"/>
  <c r="M224" i="1"/>
  <c r="K224" i="1"/>
  <c r="L224" i="1" s="1"/>
  <c r="G224" i="1"/>
  <c r="N223" i="1"/>
  <c r="M223" i="1"/>
  <c r="K223" i="1"/>
  <c r="L223" i="1" s="1"/>
  <c r="G223" i="1"/>
  <c r="N222" i="1"/>
  <c r="M222" i="1"/>
  <c r="K222" i="1"/>
  <c r="L222" i="1" s="1"/>
  <c r="G222" i="1"/>
  <c r="N221" i="1"/>
  <c r="M221" i="1"/>
  <c r="K221" i="1"/>
  <c r="L221" i="1" s="1"/>
  <c r="G221" i="1"/>
  <c r="N220" i="1"/>
  <c r="M220" i="1"/>
  <c r="K220" i="1"/>
  <c r="L220" i="1" s="1"/>
  <c r="G220" i="1"/>
  <c r="N219" i="1"/>
  <c r="M219" i="1"/>
  <c r="K219" i="1"/>
  <c r="L219" i="1" s="1"/>
  <c r="G219" i="1"/>
  <c r="N218" i="1"/>
  <c r="M218" i="1"/>
  <c r="K218" i="1"/>
  <c r="L218" i="1" s="1"/>
  <c r="G218" i="1"/>
  <c r="N211" i="1"/>
  <c r="M211" i="1"/>
  <c r="K211" i="1"/>
  <c r="L211" i="1" s="1"/>
  <c r="G211" i="1"/>
  <c r="N210" i="1"/>
  <c r="M210" i="1"/>
  <c r="K210" i="1"/>
  <c r="L210" i="1" s="1"/>
  <c r="G210" i="1"/>
  <c r="N209" i="1"/>
  <c r="M209" i="1"/>
  <c r="K209" i="1"/>
  <c r="L209" i="1" s="1"/>
  <c r="G209" i="1"/>
  <c r="N208" i="1"/>
  <c r="M208" i="1"/>
  <c r="K208" i="1"/>
  <c r="L208" i="1" s="1"/>
  <c r="G208" i="1"/>
  <c r="N207" i="1"/>
  <c r="M207" i="1"/>
  <c r="K207" i="1"/>
  <c r="L207" i="1" s="1"/>
  <c r="G207" i="1"/>
  <c r="N206" i="1"/>
  <c r="M206" i="1"/>
  <c r="K206" i="1"/>
  <c r="L206" i="1" s="1"/>
  <c r="G206" i="1"/>
  <c r="N205" i="1"/>
  <c r="M205" i="1"/>
  <c r="K205" i="1"/>
  <c r="L205" i="1" s="1"/>
  <c r="G205" i="1"/>
  <c r="N204" i="1"/>
  <c r="M204" i="1"/>
  <c r="K204" i="1"/>
  <c r="L204" i="1" s="1"/>
  <c r="G204" i="1"/>
  <c r="N203" i="1"/>
  <c r="M203" i="1"/>
  <c r="K203" i="1"/>
  <c r="L203" i="1" s="1"/>
  <c r="G203" i="1"/>
  <c r="N202" i="1"/>
  <c r="M202" i="1"/>
  <c r="K202" i="1"/>
  <c r="L202" i="1" s="1"/>
  <c r="G202" i="1"/>
  <c r="N201" i="1"/>
  <c r="M201" i="1"/>
  <c r="K201" i="1"/>
  <c r="L201" i="1" s="1"/>
  <c r="G201" i="1"/>
  <c r="N200" i="1"/>
  <c r="M200" i="1"/>
  <c r="K200" i="1"/>
  <c r="L200" i="1" s="1"/>
  <c r="G200" i="1"/>
  <c r="N199" i="1"/>
  <c r="M199" i="1"/>
  <c r="K199" i="1"/>
  <c r="L199" i="1" s="1"/>
  <c r="G199" i="1"/>
  <c r="N198" i="1"/>
  <c r="M198" i="1"/>
  <c r="K198" i="1"/>
  <c r="L198" i="1" s="1"/>
  <c r="G198" i="1"/>
  <c r="N197" i="1"/>
  <c r="M197" i="1"/>
  <c r="K197" i="1"/>
  <c r="L197" i="1" s="1"/>
  <c r="G197" i="1"/>
  <c r="N196" i="1"/>
  <c r="M196" i="1"/>
  <c r="K196" i="1"/>
  <c r="L196" i="1" s="1"/>
  <c r="G196" i="1"/>
  <c r="N169" i="1"/>
  <c r="M169" i="1"/>
  <c r="K169" i="1"/>
  <c r="L169" i="1" s="1"/>
  <c r="G169" i="1"/>
  <c r="N168" i="1"/>
  <c r="M168" i="1"/>
  <c r="K168" i="1"/>
  <c r="L168" i="1" s="1"/>
  <c r="G168" i="1"/>
  <c r="N167" i="1"/>
  <c r="M167" i="1"/>
  <c r="K167" i="1"/>
  <c r="L167" i="1" s="1"/>
  <c r="G167" i="1"/>
  <c r="N166" i="1"/>
  <c r="M166" i="1"/>
  <c r="K166" i="1"/>
  <c r="L166" i="1" s="1"/>
  <c r="G166" i="1"/>
  <c r="N165" i="1"/>
  <c r="M165" i="1"/>
  <c r="K165" i="1"/>
  <c r="L165" i="1" s="1"/>
  <c r="G165" i="1"/>
  <c r="N164" i="1"/>
  <c r="M164" i="1"/>
  <c r="K164" i="1"/>
  <c r="L164" i="1" s="1"/>
  <c r="G164" i="1"/>
  <c r="N163" i="1"/>
  <c r="M163" i="1"/>
  <c r="K163" i="1"/>
  <c r="L163" i="1" s="1"/>
  <c r="G163" i="1"/>
  <c r="N162" i="1"/>
  <c r="M162" i="1"/>
  <c r="K162" i="1"/>
  <c r="L162" i="1" s="1"/>
  <c r="G162" i="1"/>
  <c r="N161" i="1"/>
  <c r="M161" i="1"/>
  <c r="K161" i="1"/>
  <c r="L161" i="1" s="1"/>
  <c r="G161" i="1"/>
  <c r="N160" i="1"/>
  <c r="M160" i="1"/>
  <c r="K160" i="1"/>
  <c r="L160" i="1" s="1"/>
  <c r="G160" i="1"/>
  <c r="N159" i="1"/>
  <c r="M159" i="1"/>
  <c r="K159" i="1"/>
  <c r="L159" i="1" s="1"/>
  <c r="G159" i="1"/>
  <c r="N158" i="1"/>
  <c r="M158" i="1"/>
  <c r="K158" i="1"/>
  <c r="L158" i="1" s="1"/>
  <c r="G158" i="1"/>
  <c r="N157" i="1"/>
  <c r="M157" i="1"/>
  <c r="K157" i="1"/>
  <c r="L157" i="1" s="1"/>
  <c r="G157" i="1"/>
  <c r="N156" i="1"/>
  <c r="M156" i="1"/>
  <c r="K156" i="1"/>
  <c r="G156" i="1"/>
  <c r="H156" i="1" s="1"/>
  <c r="N155" i="1"/>
  <c r="M155" i="1"/>
  <c r="K155" i="1"/>
  <c r="L155" i="1" s="1"/>
  <c r="G155" i="1"/>
  <c r="N154" i="1"/>
  <c r="M154" i="1"/>
  <c r="K154" i="1"/>
  <c r="L154" i="1" s="1"/>
  <c r="G154" i="1"/>
  <c r="N153" i="1"/>
  <c r="M153" i="1"/>
  <c r="K153" i="1"/>
  <c r="L153" i="1" s="1"/>
  <c r="G153" i="1"/>
  <c r="N152" i="1"/>
  <c r="M152" i="1"/>
  <c r="K152" i="1"/>
  <c r="L152" i="1" s="1"/>
  <c r="G152" i="1"/>
  <c r="N151" i="1"/>
  <c r="M151" i="1"/>
  <c r="K151" i="1"/>
  <c r="L151" i="1" s="1"/>
  <c r="G151" i="1"/>
  <c r="N150" i="1"/>
  <c r="M150" i="1"/>
  <c r="K150" i="1"/>
  <c r="L150" i="1" s="1"/>
  <c r="G150" i="1"/>
  <c r="N143" i="1"/>
  <c r="M143" i="1"/>
  <c r="K143" i="1"/>
  <c r="L143" i="1" s="1"/>
  <c r="G143" i="1"/>
  <c r="N142" i="1"/>
  <c r="M142" i="1"/>
  <c r="K142" i="1"/>
  <c r="L142" i="1" s="1"/>
  <c r="G142" i="1"/>
  <c r="N141" i="1"/>
  <c r="M141" i="1"/>
  <c r="K141" i="1"/>
  <c r="L141" i="1" s="1"/>
  <c r="G141" i="1"/>
  <c r="N140" i="1"/>
  <c r="M140" i="1"/>
  <c r="K140" i="1"/>
  <c r="L140" i="1" s="1"/>
  <c r="G140" i="1"/>
  <c r="N139" i="1"/>
  <c r="M139" i="1"/>
  <c r="K139" i="1"/>
  <c r="L139" i="1" s="1"/>
  <c r="G139" i="1"/>
  <c r="N138" i="1"/>
  <c r="M138" i="1"/>
  <c r="K138" i="1"/>
  <c r="L138" i="1" s="1"/>
  <c r="G138" i="1"/>
  <c r="N137" i="1"/>
  <c r="M137" i="1"/>
  <c r="K137" i="1"/>
  <c r="L137" i="1" s="1"/>
  <c r="G137" i="1"/>
  <c r="N136" i="1"/>
  <c r="M136" i="1"/>
  <c r="K136" i="1"/>
  <c r="L136" i="1" s="1"/>
  <c r="G136" i="1"/>
  <c r="N135" i="1"/>
  <c r="M135" i="1"/>
  <c r="K135" i="1"/>
  <c r="L135" i="1" s="1"/>
  <c r="G135" i="1"/>
  <c r="N134" i="1"/>
  <c r="M134" i="1"/>
  <c r="K134" i="1"/>
  <c r="L134" i="1" s="1"/>
  <c r="G134" i="1"/>
  <c r="N133" i="1"/>
  <c r="M133" i="1"/>
  <c r="K133" i="1"/>
  <c r="L133" i="1" s="1"/>
  <c r="G133" i="1"/>
  <c r="N132" i="1"/>
  <c r="M132" i="1"/>
  <c r="K132" i="1"/>
  <c r="L132" i="1" s="1"/>
  <c r="G132" i="1"/>
  <c r="N131" i="1"/>
  <c r="M131" i="1"/>
  <c r="K131" i="1"/>
  <c r="L131" i="1" s="1"/>
  <c r="G131" i="1"/>
  <c r="N130" i="1"/>
  <c r="M130" i="1"/>
  <c r="K130" i="1"/>
  <c r="L130" i="1" s="1"/>
  <c r="G130" i="1"/>
  <c r="N129" i="1"/>
  <c r="M129" i="1"/>
  <c r="K129" i="1"/>
  <c r="L129" i="1" s="1"/>
  <c r="G129" i="1"/>
  <c r="N128" i="1"/>
  <c r="M128" i="1"/>
  <c r="K128" i="1"/>
  <c r="L128" i="1" s="1"/>
  <c r="G128" i="1"/>
  <c r="N127" i="1"/>
  <c r="M127" i="1"/>
  <c r="K127" i="1"/>
  <c r="L127" i="1" s="1"/>
  <c r="G127" i="1"/>
  <c r="N126" i="1"/>
  <c r="M126" i="1"/>
  <c r="K126" i="1"/>
  <c r="L126" i="1" s="1"/>
  <c r="G126" i="1"/>
  <c r="N125" i="1"/>
  <c r="M125" i="1"/>
  <c r="K125" i="1"/>
  <c r="L125" i="1" s="1"/>
  <c r="G125" i="1"/>
  <c r="N124" i="1"/>
  <c r="M124" i="1"/>
  <c r="K124" i="1"/>
  <c r="G124" i="1"/>
  <c r="H124" i="1" s="1"/>
  <c r="N91" i="1"/>
  <c r="M91" i="1"/>
  <c r="K91" i="1"/>
  <c r="L91" i="1" s="1"/>
  <c r="G91" i="1"/>
  <c r="N90" i="1"/>
  <c r="M90" i="1"/>
  <c r="K90" i="1"/>
  <c r="L90" i="1" s="1"/>
  <c r="G90" i="1"/>
  <c r="N89" i="1"/>
  <c r="M89" i="1"/>
  <c r="K89" i="1"/>
  <c r="L89" i="1" s="1"/>
  <c r="G89" i="1"/>
  <c r="N88" i="1"/>
  <c r="M88" i="1"/>
  <c r="K88" i="1"/>
  <c r="L88" i="1" s="1"/>
  <c r="G88" i="1"/>
  <c r="N87" i="1"/>
  <c r="M87" i="1"/>
  <c r="K87" i="1"/>
  <c r="L87" i="1" s="1"/>
  <c r="G87" i="1"/>
  <c r="N86" i="1"/>
  <c r="M86" i="1"/>
  <c r="K86" i="1"/>
  <c r="G86" i="1"/>
  <c r="H86" i="1" s="1"/>
  <c r="N85" i="1"/>
  <c r="M85" i="1"/>
  <c r="K85" i="1"/>
  <c r="L85" i="1" s="1"/>
  <c r="G85" i="1"/>
  <c r="N84" i="1"/>
  <c r="M84" i="1"/>
  <c r="K84" i="1"/>
  <c r="L84" i="1" s="1"/>
  <c r="G84" i="1"/>
  <c r="N83" i="1"/>
  <c r="M83" i="1"/>
  <c r="K83" i="1"/>
  <c r="L83" i="1" s="1"/>
  <c r="G83" i="1"/>
  <c r="N82" i="1"/>
  <c r="M82" i="1"/>
  <c r="K82" i="1"/>
  <c r="L82" i="1" s="1"/>
  <c r="G82" i="1"/>
  <c r="N81" i="1"/>
  <c r="M81" i="1"/>
  <c r="K81" i="1"/>
  <c r="L81" i="1" s="1"/>
  <c r="G81" i="1"/>
  <c r="N80" i="1"/>
  <c r="M80" i="1"/>
  <c r="K80" i="1"/>
  <c r="L80" i="1" s="1"/>
  <c r="G80" i="1"/>
  <c r="N79" i="1"/>
  <c r="M79" i="1"/>
  <c r="K79" i="1"/>
  <c r="L79" i="1" s="1"/>
  <c r="G79" i="1"/>
  <c r="N78" i="1"/>
  <c r="M78" i="1"/>
  <c r="K78" i="1"/>
  <c r="L78" i="1" s="1"/>
  <c r="G78" i="1"/>
  <c r="N77" i="1"/>
  <c r="M77" i="1"/>
  <c r="K77" i="1"/>
  <c r="L77" i="1" s="1"/>
  <c r="G77" i="1"/>
  <c r="N76" i="1"/>
  <c r="M76" i="1"/>
  <c r="K76" i="1"/>
  <c r="L76" i="1" s="1"/>
  <c r="G76" i="1"/>
  <c r="N75" i="1"/>
  <c r="M75" i="1"/>
  <c r="K75" i="1"/>
  <c r="L75" i="1" s="1"/>
  <c r="G75" i="1"/>
  <c r="N74" i="1"/>
  <c r="M74" i="1"/>
  <c r="K74" i="1"/>
  <c r="L74" i="1" s="1"/>
  <c r="G74" i="1"/>
  <c r="N73" i="1"/>
  <c r="M73" i="1"/>
  <c r="K73" i="1"/>
  <c r="L73" i="1" s="1"/>
  <c r="G73" i="1"/>
  <c r="N72" i="1"/>
  <c r="M72" i="1"/>
  <c r="K72" i="1"/>
  <c r="L72" i="1" s="1"/>
  <c r="G72" i="1"/>
  <c r="N65" i="1"/>
  <c r="M65" i="1"/>
  <c r="K65" i="1"/>
  <c r="L65" i="1" s="1"/>
  <c r="G65" i="1"/>
  <c r="N64" i="1"/>
  <c r="M64" i="1"/>
  <c r="K64" i="1"/>
  <c r="L64" i="1" s="1"/>
  <c r="G64" i="1"/>
  <c r="N63" i="1"/>
  <c r="M63" i="1"/>
  <c r="K63" i="1"/>
  <c r="L63" i="1" s="1"/>
  <c r="G63" i="1"/>
  <c r="N62" i="1"/>
  <c r="M62" i="1"/>
  <c r="K62" i="1"/>
  <c r="L62" i="1" s="1"/>
  <c r="G62" i="1"/>
  <c r="N61" i="1"/>
  <c r="M61" i="1"/>
  <c r="K61" i="1"/>
  <c r="L61" i="1" s="1"/>
  <c r="G61" i="1"/>
  <c r="N60" i="1"/>
  <c r="M60" i="1"/>
  <c r="K60" i="1"/>
  <c r="L60" i="1" s="1"/>
  <c r="G60" i="1"/>
  <c r="N59" i="1"/>
  <c r="M59" i="1"/>
  <c r="K59" i="1"/>
  <c r="L59" i="1" s="1"/>
  <c r="G59" i="1"/>
  <c r="N58" i="1"/>
  <c r="M58" i="1"/>
  <c r="K58" i="1"/>
  <c r="L58" i="1" s="1"/>
  <c r="G58" i="1"/>
  <c r="N57" i="1"/>
  <c r="M57" i="1"/>
  <c r="K57" i="1"/>
  <c r="L57" i="1" s="1"/>
  <c r="G57" i="1"/>
  <c r="N56" i="1"/>
  <c r="M56" i="1"/>
  <c r="K56" i="1"/>
  <c r="L56" i="1" s="1"/>
  <c r="G56" i="1"/>
  <c r="N55" i="1"/>
  <c r="M55" i="1"/>
  <c r="K55" i="1"/>
  <c r="L55" i="1" s="1"/>
  <c r="G55" i="1"/>
  <c r="N54" i="1"/>
  <c r="M54" i="1"/>
  <c r="K54" i="1"/>
  <c r="L54" i="1" s="1"/>
  <c r="G54" i="1"/>
  <c r="N53" i="1"/>
  <c r="M53" i="1"/>
  <c r="K53" i="1"/>
  <c r="L53" i="1" s="1"/>
  <c r="G53" i="1"/>
  <c r="N52" i="1"/>
  <c r="M52" i="1"/>
  <c r="K52" i="1"/>
  <c r="L52" i="1" s="1"/>
  <c r="G52" i="1"/>
  <c r="N51" i="1"/>
  <c r="M51" i="1"/>
  <c r="K51" i="1"/>
  <c r="L51" i="1" s="1"/>
  <c r="G51" i="1"/>
  <c r="N50" i="1"/>
  <c r="M50" i="1"/>
  <c r="K50" i="1"/>
  <c r="L50" i="1" s="1"/>
  <c r="G50" i="1"/>
  <c r="N49" i="1"/>
  <c r="M49" i="1"/>
  <c r="K49" i="1"/>
  <c r="L49" i="1" s="1"/>
  <c r="G49" i="1"/>
  <c r="N48" i="1"/>
  <c r="M48" i="1"/>
  <c r="K48" i="1"/>
  <c r="L48" i="1" s="1"/>
  <c r="G48" i="1"/>
  <c r="N47" i="1"/>
  <c r="M47" i="1"/>
  <c r="K47" i="1"/>
  <c r="L47" i="1" s="1"/>
  <c r="G47" i="1"/>
  <c r="N46" i="1"/>
  <c r="M46" i="1"/>
  <c r="K46" i="1"/>
  <c r="L46" i="1" s="1"/>
  <c r="G46" i="1"/>
  <c r="N117" i="1"/>
  <c r="M117" i="1"/>
  <c r="K117" i="1"/>
  <c r="L117" i="1" s="1"/>
  <c r="G117" i="1"/>
  <c r="N116" i="1"/>
  <c r="M116" i="1"/>
  <c r="K116" i="1"/>
  <c r="L116" i="1" s="1"/>
  <c r="G116" i="1"/>
  <c r="N115" i="1"/>
  <c r="M115" i="1"/>
  <c r="K115" i="1"/>
  <c r="L115" i="1" s="1"/>
  <c r="G115" i="1"/>
  <c r="N114" i="1"/>
  <c r="M114" i="1"/>
  <c r="K114" i="1"/>
  <c r="L114" i="1" s="1"/>
  <c r="G114" i="1"/>
  <c r="N113" i="1"/>
  <c r="M113" i="1"/>
  <c r="K113" i="1"/>
  <c r="G113" i="1"/>
  <c r="H113" i="1" s="1"/>
  <c r="N112" i="1"/>
  <c r="M112" i="1"/>
  <c r="K112" i="1"/>
  <c r="L112" i="1" s="1"/>
  <c r="G112" i="1"/>
  <c r="N111" i="1"/>
  <c r="M111" i="1"/>
  <c r="K111" i="1"/>
  <c r="L111" i="1" s="1"/>
  <c r="G111" i="1"/>
  <c r="N110" i="1"/>
  <c r="M110" i="1"/>
  <c r="K110" i="1"/>
  <c r="L110" i="1" s="1"/>
  <c r="G110" i="1"/>
  <c r="N109" i="1"/>
  <c r="M109" i="1"/>
  <c r="K109" i="1"/>
  <c r="L109" i="1" s="1"/>
  <c r="G109" i="1"/>
  <c r="N108" i="1"/>
  <c r="M108" i="1"/>
  <c r="K108" i="1"/>
  <c r="L108" i="1" s="1"/>
  <c r="G108" i="1"/>
  <c r="N107" i="1"/>
  <c r="M107" i="1"/>
  <c r="K107" i="1"/>
  <c r="L107" i="1" s="1"/>
  <c r="G107" i="1"/>
  <c r="N106" i="1"/>
  <c r="M106" i="1"/>
  <c r="K106" i="1"/>
  <c r="L106" i="1" s="1"/>
  <c r="G106" i="1"/>
  <c r="N105" i="1"/>
  <c r="M105" i="1"/>
  <c r="K105" i="1"/>
  <c r="L105" i="1" s="1"/>
  <c r="G105" i="1"/>
  <c r="N104" i="1"/>
  <c r="M104" i="1"/>
  <c r="K104" i="1"/>
  <c r="L104" i="1" s="1"/>
  <c r="G104" i="1"/>
  <c r="N103" i="1"/>
  <c r="M103" i="1"/>
  <c r="K103" i="1"/>
  <c r="L103" i="1" s="1"/>
  <c r="G103" i="1"/>
  <c r="N102" i="1"/>
  <c r="M102" i="1"/>
  <c r="K102" i="1"/>
  <c r="L102" i="1" s="1"/>
  <c r="G102" i="1"/>
  <c r="N101" i="1"/>
  <c r="M101" i="1"/>
  <c r="K101" i="1"/>
  <c r="L101" i="1" s="1"/>
  <c r="G101" i="1"/>
  <c r="N100" i="1"/>
  <c r="M100" i="1"/>
  <c r="K100" i="1"/>
  <c r="L100" i="1" s="1"/>
  <c r="G100" i="1"/>
  <c r="N99" i="1"/>
  <c r="M99" i="1"/>
  <c r="K99" i="1"/>
  <c r="L99" i="1" s="1"/>
  <c r="G99" i="1"/>
  <c r="N98" i="1"/>
  <c r="M98" i="1"/>
  <c r="K98" i="1"/>
  <c r="L98" i="1" s="1"/>
  <c r="G98" i="1"/>
  <c r="N39" i="1"/>
  <c r="M39" i="1"/>
  <c r="K39" i="1"/>
  <c r="L39" i="1" s="1"/>
  <c r="G39" i="1"/>
  <c r="N38" i="1"/>
  <c r="M38" i="1"/>
  <c r="K38" i="1"/>
  <c r="L38" i="1" s="1"/>
  <c r="G38" i="1"/>
  <c r="N37" i="1"/>
  <c r="M37" i="1"/>
  <c r="K37" i="1"/>
  <c r="L37" i="1" s="1"/>
  <c r="G37" i="1"/>
  <c r="N36" i="1"/>
  <c r="M36" i="1"/>
  <c r="K36" i="1"/>
  <c r="L36" i="1" s="1"/>
  <c r="G36" i="1"/>
  <c r="N35" i="1"/>
  <c r="M35" i="1"/>
  <c r="K35" i="1"/>
  <c r="L35" i="1" s="1"/>
  <c r="G35" i="1"/>
  <c r="N34" i="1"/>
  <c r="M34" i="1"/>
  <c r="K34" i="1"/>
  <c r="L34" i="1" s="1"/>
  <c r="G34" i="1"/>
  <c r="N33" i="1"/>
  <c r="M33" i="1"/>
  <c r="K33" i="1"/>
  <c r="L33" i="1" s="1"/>
  <c r="G33" i="1"/>
  <c r="N26" i="1"/>
  <c r="M26" i="1"/>
  <c r="K26" i="1"/>
  <c r="L26" i="1" s="1"/>
  <c r="G26" i="1"/>
  <c r="N25" i="1"/>
  <c r="M25" i="1"/>
  <c r="K25" i="1"/>
  <c r="L25" i="1" s="1"/>
  <c r="G25" i="1"/>
  <c r="N24" i="1"/>
  <c r="M24" i="1"/>
  <c r="K24" i="1"/>
  <c r="L24" i="1" s="1"/>
  <c r="G24" i="1"/>
  <c r="N23" i="1"/>
  <c r="M23" i="1"/>
  <c r="K23" i="1"/>
  <c r="L23" i="1" s="1"/>
  <c r="G23" i="1"/>
  <c r="N22" i="1"/>
  <c r="M22" i="1"/>
  <c r="K22" i="1"/>
  <c r="L22" i="1" s="1"/>
  <c r="G22" i="1"/>
  <c r="N21" i="1"/>
  <c r="M21" i="1"/>
  <c r="K21" i="1"/>
  <c r="L21" i="1" s="1"/>
  <c r="G21" i="1"/>
  <c r="N20" i="1"/>
  <c r="M20" i="1"/>
  <c r="K20" i="1"/>
  <c r="L20" i="1" s="1"/>
  <c r="G20" i="1"/>
  <c r="N13" i="1"/>
  <c r="M13" i="1"/>
  <c r="K13" i="1"/>
  <c r="L13" i="1" s="1"/>
  <c r="G13" i="1"/>
  <c r="N12" i="1"/>
  <c r="M12" i="1"/>
  <c r="K12" i="1"/>
  <c r="L12" i="1" s="1"/>
  <c r="G12" i="1"/>
  <c r="N11" i="1"/>
  <c r="M11" i="1"/>
  <c r="K11" i="1"/>
  <c r="L11" i="1" s="1"/>
  <c r="G11" i="1"/>
  <c r="N10" i="1"/>
  <c r="M10" i="1"/>
  <c r="K10" i="1"/>
  <c r="L10" i="1" s="1"/>
  <c r="G10" i="1"/>
  <c r="N9" i="1"/>
  <c r="M9" i="1"/>
  <c r="K9" i="1"/>
  <c r="L9" i="1" s="1"/>
  <c r="G9" i="1"/>
  <c r="N8" i="1"/>
  <c r="M8" i="1"/>
  <c r="K8" i="1"/>
  <c r="L8" i="1" s="1"/>
  <c r="G8" i="1"/>
  <c r="N7" i="1"/>
  <c r="K7" i="1"/>
  <c r="L7" i="1" s="1"/>
  <c r="P270" i="1" l="1"/>
  <c r="O282" i="1"/>
  <c r="P282" i="1" s="1"/>
  <c r="O263" i="1"/>
  <c r="P263" i="1" s="1"/>
  <c r="P247" i="1"/>
  <c r="O252" i="1"/>
  <c r="P242" i="1"/>
  <c r="O281" i="1"/>
  <c r="P281" i="1" s="1"/>
  <c r="O257" i="1"/>
  <c r="H252" i="1"/>
  <c r="O286" i="1"/>
  <c r="P286" i="1" s="1"/>
  <c r="P268" i="1"/>
  <c r="P245" i="1"/>
  <c r="O262" i="1"/>
  <c r="P262" i="1" s="1"/>
  <c r="O266" i="1"/>
  <c r="P266" i="1" s="1"/>
  <c r="O271" i="1"/>
  <c r="P271" i="1" s="1"/>
  <c r="L242" i="1"/>
  <c r="P276" i="1"/>
  <c r="L247" i="1"/>
  <c r="O246" i="1"/>
  <c r="P246" i="1" s="1"/>
  <c r="P257" i="1"/>
  <c r="P252" i="1"/>
  <c r="O275" i="1"/>
  <c r="P275" i="1" s="1"/>
  <c r="P126" i="1"/>
  <c r="P256" i="1"/>
  <c r="P47" i="1"/>
  <c r="P25" i="1"/>
  <c r="P59" i="1"/>
  <c r="P273" i="1"/>
  <c r="P52" i="1"/>
  <c r="O256" i="1"/>
  <c r="O267" i="1"/>
  <c r="P267" i="1" s="1"/>
  <c r="O251" i="1"/>
  <c r="P251" i="1" s="1"/>
  <c r="O283" i="1"/>
  <c r="P283" i="1" s="1"/>
  <c r="O272" i="1"/>
  <c r="P272" i="1" s="1"/>
  <c r="O241" i="1"/>
  <c r="P241" i="1" s="1"/>
  <c r="O277" i="1"/>
  <c r="P277" i="1" s="1"/>
  <c r="O261" i="1"/>
  <c r="P261" i="1" s="1"/>
  <c r="L27" i="1"/>
  <c r="O253" i="1"/>
  <c r="P253" i="1" s="1"/>
  <c r="O269" i="1"/>
  <c r="P269" i="1" s="1"/>
  <c r="O248" i="1"/>
  <c r="P248" i="1" s="1"/>
  <c r="O279" i="1"/>
  <c r="P279" i="1" s="1"/>
  <c r="O273" i="1"/>
  <c r="O260" i="1"/>
  <c r="P260" i="1" s="1"/>
  <c r="L258" i="1"/>
  <c r="O258" i="1"/>
  <c r="P258" i="1" s="1"/>
  <c r="H278" i="1"/>
  <c r="O278" i="1"/>
  <c r="P278" i="1" s="1"/>
  <c r="O264" i="1"/>
  <c r="P264" i="1" s="1"/>
  <c r="L244" i="1"/>
  <c r="O244" i="1"/>
  <c r="P244" i="1" s="1"/>
  <c r="L255" i="1"/>
  <c r="O255" i="1"/>
  <c r="P255" i="1" s="1"/>
  <c r="O250" i="1"/>
  <c r="P250" i="1" s="1"/>
  <c r="O259" i="1"/>
  <c r="P259" i="1" s="1"/>
  <c r="H243" i="1"/>
  <c r="O243" i="1"/>
  <c r="P243" i="1" s="1"/>
  <c r="H274" i="1"/>
  <c r="O274" i="1"/>
  <c r="P274" i="1" s="1"/>
  <c r="O280" i="1"/>
  <c r="P280" i="1" s="1"/>
  <c r="H280" i="1"/>
  <c r="O285" i="1"/>
  <c r="P285" i="1" s="1"/>
  <c r="L285" i="1"/>
  <c r="O240" i="1"/>
  <c r="P240" i="1" s="1"/>
  <c r="H240" i="1"/>
  <c r="H226" i="1"/>
  <c r="O226" i="1"/>
  <c r="P226" i="1" s="1"/>
  <c r="O218" i="1"/>
  <c r="P218" i="1" s="1"/>
  <c r="H218" i="1"/>
  <c r="O233" i="1"/>
  <c r="P233" i="1" s="1"/>
  <c r="H233" i="1"/>
  <c r="H232" i="1"/>
  <c r="O232" i="1"/>
  <c r="P232" i="1" s="1"/>
  <c r="O231" i="1"/>
  <c r="P231" i="1" s="1"/>
  <c r="H231" i="1"/>
  <c r="H230" i="1"/>
  <c r="O230" i="1"/>
  <c r="P230" i="1" s="1"/>
  <c r="O229" i="1"/>
  <c r="P229" i="1" s="1"/>
  <c r="H229" i="1"/>
  <c r="O228" i="1"/>
  <c r="P228" i="1" s="1"/>
  <c r="H228" i="1"/>
  <c r="O227" i="1"/>
  <c r="P227" i="1" s="1"/>
  <c r="H227" i="1"/>
  <c r="O225" i="1"/>
  <c r="P225" i="1" s="1"/>
  <c r="H225" i="1"/>
  <c r="O224" i="1"/>
  <c r="P224" i="1" s="1"/>
  <c r="H224" i="1"/>
  <c r="O223" i="1"/>
  <c r="P223" i="1" s="1"/>
  <c r="H223" i="1"/>
  <c r="O222" i="1"/>
  <c r="P222" i="1" s="1"/>
  <c r="H222" i="1"/>
  <c r="O221" i="1"/>
  <c r="P221" i="1" s="1"/>
  <c r="H221" i="1"/>
  <c r="O220" i="1"/>
  <c r="P220" i="1" s="1"/>
  <c r="H220" i="1"/>
  <c r="O219" i="1"/>
  <c r="P219" i="1" s="1"/>
  <c r="H219" i="1"/>
  <c r="L234" i="1"/>
  <c r="H203" i="1"/>
  <c r="O203" i="1"/>
  <c r="P203" i="1" s="1"/>
  <c r="L212" i="1"/>
  <c r="O211" i="1"/>
  <c r="P211" i="1" s="1"/>
  <c r="H211" i="1"/>
  <c r="H210" i="1"/>
  <c r="O210" i="1"/>
  <c r="P210" i="1" s="1"/>
  <c r="O209" i="1"/>
  <c r="P209" i="1" s="1"/>
  <c r="H209" i="1"/>
  <c r="H208" i="1"/>
  <c r="O208" i="1"/>
  <c r="P208" i="1" s="1"/>
  <c r="O207" i="1"/>
  <c r="P207" i="1" s="1"/>
  <c r="H207" i="1"/>
  <c r="O206" i="1"/>
  <c r="P206" i="1" s="1"/>
  <c r="H206" i="1"/>
  <c r="O205" i="1"/>
  <c r="P205" i="1" s="1"/>
  <c r="H205" i="1"/>
  <c r="O204" i="1"/>
  <c r="P204" i="1" s="1"/>
  <c r="H204" i="1"/>
  <c r="O202" i="1"/>
  <c r="P202" i="1" s="1"/>
  <c r="H202" i="1"/>
  <c r="O201" i="1"/>
  <c r="P201" i="1" s="1"/>
  <c r="H201" i="1"/>
  <c r="H200" i="1"/>
  <c r="O200" i="1"/>
  <c r="P200" i="1" s="1"/>
  <c r="O199" i="1"/>
  <c r="P199" i="1" s="1"/>
  <c r="H199" i="1"/>
  <c r="O198" i="1"/>
  <c r="P198" i="1" s="1"/>
  <c r="H198" i="1"/>
  <c r="O197" i="1"/>
  <c r="P197" i="1" s="1"/>
  <c r="H197" i="1"/>
  <c r="O196" i="1"/>
  <c r="P196" i="1" s="1"/>
  <c r="H196" i="1"/>
  <c r="O169" i="1"/>
  <c r="P169" i="1" s="1"/>
  <c r="H169" i="1"/>
  <c r="H168" i="1"/>
  <c r="O168" i="1"/>
  <c r="P168" i="1" s="1"/>
  <c r="H167" i="1"/>
  <c r="O167" i="1"/>
  <c r="P167" i="1" s="1"/>
  <c r="H166" i="1"/>
  <c r="O166" i="1"/>
  <c r="P166" i="1" s="1"/>
  <c r="H165" i="1"/>
  <c r="O165" i="1"/>
  <c r="P165" i="1" s="1"/>
  <c r="O164" i="1"/>
  <c r="P164" i="1" s="1"/>
  <c r="H164" i="1"/>
  <c r="H163" i="1"/>
  <c r="O163" i="1"/>
  <c r="P163" i="1" s="1"/>
  <c r="H162" i="1"/>
  <c r="O162" i="1"/>
  <c r="P162" i="1" s="1"/>
  <c r="H161" i="1"/>
  <c r="O161" i="1"/>
  <c r="P161" i="1" s="1"/>
  <c r="H160" i="1"/>
  <c r="O160" i="1"/>
  <c r="P160" i="1" s="1"/>
  <c r="O159" i="1"/>
  <c r="P159" i="1" s="1"/>
  <c r="H159" i="1"/>
  <c r="H158" i="1"/>
  <c r="O158" i="1"/>
  <c r="P158" i="1" s="1"/>
  <c r="H157" i="1"/>
  <c r="O157" i="1"/>
  <c r="P157" i="1" s="1"/>
  <c r="L156" i="1"/>
  <c r="L170" i="1" s="1"/>
  <c r="O156" i="1"/>
  <c r="P156" i="1" s="1"/>
  <c r="H155" i="1"/>
  <c r="O155" i="1"/>
  <c r="P155" i="1" s="1"/>
  <c r="O154" i="1"/>
  <c r="P154" i="1" s="1"/>
  <c r="H154" i="1"/>
  <c r="O153" i="1"/>
  <c r="P153" i="1" s="1"/>
  <c r="H153" i="1"/>
  <c r="O152" i="1"/>
  <c r="P152" i="1" s="1"/>
  <c r="H152" i="1"/>
  <c r="H151" i="1"/>
  <c r="O151" i="1"/>
  <c r="P151" i="1" s="1"/>
  <c r="O150" i="1"/>
  <c r="P150" i="1" s="1"/>
  <c r="H150" i="1"/>
  <c r="H140" i="1"/>
  <c r="O140" i="1"/>
  <c r="P140" i="1" s="1"/>
  <c r="O136" i="1"/>
  <c r="P136" i="1" s="1"/>
  <c r="H136" i="1"/>
  <c r="H133" i="1"/>
  <c r="O133" i="1"/>
  <c r="P133" i="1" s="1"/>
  <c r="O143" i="1"/>
  <c r="P143" i="1" s="1"/>
  <c r="H143" i="1"/>
  <c r="O142" i="1"/>
  <c r="P142" i="1" s="1"/>
  <c r="H142" i="1"/>
  <c r="O141" i="1"/>
  <c r="P141" i="1" s="1"/>
  <c r="H141" i="1"/>
  <c r="O139" i="1"/>
  <c r="P139" i="1" s="1"/>
  <c r="H139" i="1"/>
  <c r="H138" i="1"/>
  <c r="O138" i="1"/>
  <c r="P138" i="1" s="1"/>
  <c r="H137" i="1"/>
  <c r="O137" i="1"/>
  <c r="P137" i="1" s="1"/>
  <c r="O135" i="1"/>
  <c r="P135" i="1" s="1"/>
  <c r="H135" i="1"/>
  <c r="H134" i="1"/>
  <c r="O134" i="1"/>
  <c r="P134" i="1" s="1"/>
  <c r="O132" i="1"/>
  <c r="P132" i="1" s="1"/>
  <c r="H132" i="1"/>
  <c r="O131" i="1"/>
  <c r="P131" i="1" s="1"/>
  <c r="H131" i="1"/>
  <c r="O130" i="1"/>
  <c r="P130" i="1" s="1"/>
  <c r="H130" i="1"/>
  <c r="H129" i="1"/>
  <c r="O129" i="1"/>
  <c r="P129" i="1" s="1"/>
  <c r="O128" i="1"/>
  <c r="P128" i="1" s="1"/>
  <c r="H128" i="1"/>
  <c r="O127" i="1"/>
  <c r="P127" i="1" s="1"/>
  <c r="H127" i="1"/>
  <c r="H126" i="1"/>
  <c r="O126" i="1"/>
  <c r="O125" i="1"/>
  <c r="P125" i="1" s="1"/>
  <c r="H125" i="1"/>
  <c r="O124" i="1"/>
  <c r="P124" i="1" s="1"/>
  <c r="L124" i="1"/>
  <c r="L144" i="1" s="1"/>
  <c r="L66" i="1"/>
  <c r="H60" i="1"/>
  <c r="O60" i="1"/>
  <c r="P60" i="1" s="1"/>
  <c r="O91" i="1"/>
  <c r="P91" i="1" s="1"/>
  <c r="H91" i="1"/>
  <c r="O90" i="1"/>
  <c r="P90" i="1" s="1"/>
  <c r="H90" i="1"/>
  <c r="O89" i="1"/>
  <c r="P89" i="1" s="1"/>
  <c r="H89" i="1"/>
  <c r="O88" i="1"/>
  <c r="P88" i="1" s="1"/>
  <c r="H88" i="1"/>
  <c r="O87" i="1"/>
  <c r="P87" i="1" s="1"/>
  <c r="H87" i="1"/>
  <c r="O86" i="1"/>
  <c r="P86" i="1" s="1"/>
  <c r="L86" i="1"/>
  <c r="L92" i="1" s="1"/>
  <c r="O85" i="1"/>
  <c r="P85" i="1" s="1"/>
  <c r="H85" i="1"/>
  <c r="H84" i="1"/>
  <c r="O84" i="1"/>
  <c r="P84" i="1" s="1"/>
  <c r="H83" i="1"/>
  <c r="O83" i="1"/>
  <c r="P83" i="1" s="1"/>
  <c r="H82" i="1"/>
  <c r="O82" i="1"/>
  <c r="P82" i="1" s="1"/>
  <c r="O81" i="1"/>
  <c r="P81" i="1" s="1"/>
  <c r="H81" i="1"/>
  <c r="O80" i="1"/>
  <c r="P80" i="1" s="1"/>
  <c r="H80" i="1"/>
  <c r="H79" i="1"/>
  <c r="O79" i="1"/>
  <c r="P79" i="1" s="1"/>
  <c r="H78" i="1"/>
  <c r="O78" i="1"/>
  <c r="P78" i="1" s="1"/>
  <c r="H77" i="1"/>
  <c r="O77" i="1"/>
  <c r="P77" i="1" s="1"/>
  <c r="H76" i="1"/>
  <c r="O76" i="1"/>
  <c r="P76" i="1" s="1"/>
  <c r="O75" i="1"/>
  <c r="P75" i="1" s="1"/>
  <c r="H75" i="1"/>
  <c r="H74" i="1"/>
  <c r="O74" i="1"/>
  <c r="P74" i="1" s="1"/>
  <c r="H73" i="1"/>
  <c r="O73" i="1"/>
  <c r="P73" i="1" s="1"/>
  <c r="H72" i="1"/>
  <c r="O72" i="1"/>
  <c r="P72" i="1" s="1"/>
  <c r="O65" i="1"/>
  <c r="P65" i="1" s="1"/>
  <c r="H65" i="1"/>
  <c r="O64" i="1"/>
  <c r="P64" i="1" s="1"/>
  <c r="H64" i="1"/>
  <c r="O63" i="1"/>
  <c r="P63" i="1" s="1"/>
  <c r="H63" i="1"/>
  <c r="O62" i="1"/>
  <c r="P62" i="1" s="1"/>
  <c r="H62" i="1"/>
  <c r="O61" i="1"/>
  <c r="P61" i="1" s="1"/>
  <c r="H61" i="1"/>
  <c r="O59" i="1"/>
  <c r="H59" i="1"/>
  <c r="O58" i="1"/>
  <c r="P58" i="1" s="1"/>
  <c r="H58" i="1"/>
  <c r="O57" i="1"/>
  <c r="P57" i="1" s="1"/>
  <c r="H57" i="1"/>
  <c r="O56" i="1"/>
  <c r="P56" i="1" s="1"/>
  <c r="H56" i="1"/>
  <c r="H55" i="1"/>
  <c r="O55" i="1"/>
  <c r="P55" i="1" s="1"/>
  <c r="H54" i="1"/>
  <c r="O54" i="1"/>
  <c r="P54" i="1" s="1"/>
  <c r="H53" i="1"/>
  <c r="O53" i="1"/>
  <c r="P53" i="1" s="1"/>
  <c r="O52" i="1"/>
  <c r="H52" i="1"/>
  <c r="O51" i="1"/>
  <c r="P51" i="1" s="1"/>
  <c r="H51" i="1"/>
  <c r="O50" i="1"/>
  <c r="P50" i="1" s="1"/>
  <c r="H50" i="1"/>
  <c r="O49" i="1"/>
  <c r="P49" i="1" s="1"/>
  <c r="H49" i="1"/>
  <c r="O48" i="1"/>
  <c r="P48" i="1" s="1"/>
  <c r="H48" i="1"/>
  <c r="H47" i="1"/>
  <c r="O47" i="1"/>
  <c r="O46" i="1"/>
  <c r="P46" i="1" s="1"/>
  <c r="H46" i="1"/>
  <c r="H103" i="1"/>
  <c r="O103" i="1"/>
  <c r="P103" i="1" s="1"/>
  <c r="O117" i="1"/>
  <c r="P117" i="1" s="1"/>
  <c r="H117" i="1"/>
  <c r="O116" i="1"/>
  <c r="P116" i="1" s="1"/>
  <c r="H116" i="1"/>
  <c r="O115" i="1"/>
  <c r="P115" i="1" s="1"/>
  <c r="H115" i="1"/>
  <c r="O114" i="1"/>
  <c r="P114" i="1" s="1"/>
  <c r="H114" i="1"/>
  <c r="O113" i="1"/>
  <c r="P113" i="1" s="1"/>
  <c r="L113" i="1"/>
  <c r="L118" i="1" s="1"/>
  <c r="O112" i="1"/>
  <c r="P112" i="1" s="1"/>
  <c r="H112" i="1"/>
  <c r="O111" i="1"/>
  <c r="P111" i="1" s="1"/>
  <c r="H111" i="1"/>
  <c r="O110" i="1"/>
  <c r="P110" i="1" s="1"/>
  <c r="H110" i="1"/>
  <c r="O109" i="1"/>
  <c r="P109" i="1" s="1"/>
  <c r="H109" i="1"/>
  <c r="O108" i="1"/>
  <c r="P108" i="1" s="1"/>
  <c r="H108" i="1"/>
  <c r="H107" i="1"/>
  <c r="O107" i="1"/>
  <c r="P107" i="1" s="1"/>
  <c r="O106" i="1"/>
  <c r="P106" i="1" s="1"/>
  <c r="H106" i="1"/>
  <c r="O105" i="1"/>
  <c r="P105" i="1" s="1"/>
  <c r="H105" i="1"/>
  <c r="O104" i="1"/>
  <c r="P104" i="1" s="1"/>
  <c r="H104" i="1"/>
  <c r="O102" i="1"/>
  <c r="P102" i="1" s="1"/>
  <c r="H102" i="1"/>
  <c r="H101" i="1"/>
  <c r="O101" i="1"/>
  <c r="P101" i="1" s="1"/>
  <c r="O100" i="1"/>
  <c r="P100" i="1" s="1"/>
  <c r="H100" i="1"/>
  <c r="O99" i="1"/>
  <c r="P99" i="1" s="1"/>
  <c r="H99" i="1"/>
  <c r="O98" i="1"/>
  <c r="P98" i="1" s="1"/>
  <c r="H98" i="1"/>
  <c r="L40" i="1"/>
  <c r="O39" i="1"/>
  <c r="P39" i="1" s="1"/>
  <c r="H39" i="1"/>
  <c r="O38" i="1"/>
  <c r="P38" i="1" s="1"/>
  <c r="H38" i="1"/>
  <c r="O37" i="1"/>
  <c r="P37" i="1" s="1"/>
  <c r="H37" i="1"/>
  <c r="O36" i="1"/>
  <c r="P36" i="1" s="1"/>
  <c r="H36" i="1"/>
  <c r="O35" i="1"/>
  <c r="P35" i="1" s="1"/>
  <c r="H35" i="1"/>
  <c r="O34" i="1"/>
  <c r="P34" i="1" s="1"/>
  <c r="H34" i="1"/>
  <c r="O33" i="1"/>
  <c r="P33" i="1" s="1"/>
  <c r="H33" i="1"/>
  <c r="O26" i="1"/>
  <c r="P26" i="1" s="1"/>
  <c r="H26" i="1"/>
  <c r="O25" i="1"/>
  <c r="H25" i="1"/>
  <c r="O24" i="1"/>
  <c r="P24" i="1" s="1"/>
  <c r="H24" i="1"/>
  <c r="O23" i="1"/>
  <c r="P23" i="1" s="1"/>
  <c r="H23" i="1"/>
  <c r="O22" i="1"/>
  <c r="P22" i="1" s="1"/>
  <c r="H22" i="1"/>
  <c r="O21" i="1"/>
  <c r="P21" i="1" s="1"/>
  <c r="H21" i="1"/>
  <c r="O20" i="1"/>
  <c r="P20" i="1" s="1"/>
  <c r="H20" i="1"/>
  <c r="L14" i="1"/>
  <c r="O8" i="1"/>
  <c r="P8" i="1" s="1"/>
  <c r="H8" i="1"/>
  <c r="O13" i="1"/>
  <c r="P13" i="1" s="1"/>
  <c r="H13" i="1"/>
  <c r="O12" i="1"/>
  <c r="P12" i="1" s="1"/>
  <c r="H12" i="1"/>
  <c r="O11" i="1"/>
  <c r="P11" i="1" s="1"/>
  <c r="H11" i="1"/>
  <c r="O10" i="1"/>
  <c r="P10" i="1" s="1"/>
  <c r="H10" i="1"/>
  <c r="O9" i="1"/>
  <c r="P9" i="1" s="1"/>
  <c r="H9" i="1"/>
  <c r="O7" i="1"/>
  <c r="P7" i="1" s="1"/>
  <c r="H14" i="1" l="1"/>
  <c r="H287" i="1"/>
  <c r="P66" i="1"/>
  <c r="P27" i="1"/>
  <c r="P14" i="1"/>
  <c r="L287" i="1"/>
  <c r="P287" i="1"/>
  <c r="P234" i="1"/>
  <c r="P118" i="1"/>
  <c r="H234" i="1"/>
  <c r="H212" i="1"/>
  <c r="P212" i="1"/>
  <c r="H170" i="1"/>
  <c r="P170" i="1"/>
  <c r="H144" i="1"/>
  <c r="P144" i="1"/>
  <c r="H66" i="1"/>
  <c r="H118" i="1"/>
  <c r="H92" i="1"/>
  <c r="P92" i="1"/>
  <c r="P40" i="1"/>
  <c r="H40" i="1"/>
  <c r="H27" i="1"/>
  <c r="N189" i="1" l="1"/>
  <c r="M189" i="1"/>
  <c r="K189" i="1"/>
  <c r="L189" i="1" s="1"/>
  <c r="G189" i="1"/>
  <c r="H189" i="1" s="1"/>
  <c r="N188" i="1"/>
  <c r="M188" i="1"/>
  <c r="K188" i="1"/>
  <c r="L188" i="1" s="1"/>
  <c r="G188" i="1"/>
  <c r="H188" i="1" s="1"/>
  <c r="N187" i="1"/>
  <c r="M187" i="1"/>
  <c r="K187" i="1"/>
  <c r="L187" i="1" s="1"/>
  <c r="G187" i="1"/>
  <c r="N186" i="1"/>
  <c r="M186" i="1"/>
  <c r="K186" i="1"/>
  <c r="G186" i="1"/>
  <c r="H186" i="1" s="1"/>
  <c r="N185" i="1"/>
  <c r="M185" i="1"/>
  <c r="K185" i="1"/>
  <c r="L185" i="1" s="1"/>
  <c r="G185" i="1"/>
  <c r="N184" i="1"/>
  <c r="M184" i="1"/>
  <c r="K184" i="1"/>
  <c r="L184" i="1" s="1"/>
  <c r="G184" i="1"/>
  <c r="N183" i="1"/>
  <c r="M183" i="1"/>
  <c r="K183" i="1"/>
  <c r="L183" i="1" s="1"/>
  <c r="G183" i="1"/>
  <c r="H183" i="1" s="1"/>
  <c r="N182" i="1"/>
  <c r="M182" i="1"/>
  <c r="K182" i="1"/>
  <c r="L182" i="1" s="1"/>
  <c r="G182" i="1"/>
  <c r="N181" i="1"/>
  <c r="M181" i="1"/>
  <c r="K181" i="1"/>
  <c r="G181" i="1"/>
  <c r="H181" i="1" s="1"/>
  <c r="N180" i="1"/>
  <c r="M180" i="1"/>
  <c r="K180" i="1"/>
  <c r="L180" i="1" s="1"/>
  <c r="G180" i="1"/>
  <c r="N179" i="1"/>
  <c r="M179" i="1"/>
  <c r="K179" i="1"/>
  <c r="L179" i="1" s="1"/>
  <c r="G179" i="1"/>
  <c r="N178" i="1"/>
  <c r="M178" i="1"/>
  <c r="K178" i="1"/>
  <c r="L178" i="1" s="1"/>
  <c r="G178" i="1"/>
  <c r="H178" i="1" s="1"/>
  <c r="N177" i="1"/>
  <c r="M177" i="1"/>
  <c r="K177" i="1"/>
  <c r="L177" i="1" s="1"/>
  <c r="G177" i="1"/>
  <c r="H177" i="1" s="1"/>
  <c r="N176" i="1"/>
  <c r="M176" i="1"/>
  <c r="K176" i="1"/>
  <c r="L176" i="1" s="1"/>
  <c r="G176" i="1"/>
  <c r="H176" i="1" s="1"/>
  <c r="O187" i="1" l="1"/>
  <c r="P187" i="1" s="1"/>
  <c r="O182" i="1"/>
  <c r="P182" i="1" s="1"/>
  <c r="O180" i="1"/>
  <c r="P180" i="1" s="1"/>
  <c r="O185" i="1"/>
  <c r="P185" i="1" s="1"/>
  <c r="O184" i="1"/>
  <c r="P184" i="1" s="1"/>
  <c r="O179" i="1"/>
  <c r="P179" i="1" s="1"/>
  <c r="O186" i="1"/>
  <c r="P186" i="1" s="1"/>
  <c r="O178" i="1"/>
  <c r="P178" i="1" s="1"/>
  <c r="O183" i="1"/>
  <c r="P183" i="1" s="1"/>
  <c r="O181" i="1"/>
  <c r="P181" i="1" s="1"/>
  <c r="O176" i="1"/>
  <c r="P176" i="1" s="1"/>
  <c r="L181" i="1"/>
  <c r="H187" i="1"/>
  <c r="O189" i="1"/>
  <c r="P189" i="1" s="1"/>
  <c r="H179" i="1"/>
  <c r="H184" i="1"/>
  <c r="H180" i="1"/>
  <c r="O177" i="1"/>
  <c r="P177" i="1" s="1"/>
  <c r="O188" i="1"/>
  <c r="P188" i="1" s="1"/>
  <c r="L186" i="1"/>
  <c r="H182" i="1"/>
  <c r="H185" i="1"/>
  <c r="L190" i="1" l="1"/>
  <c r="L288" i="1" s="1"/>
  <c r="H190" i="1"/>
  <c r="H288" i="1" s="1"/>
  <c r="P190" i="1"/>
</calcChain>
</file>

<file path=xl/sharedStrings.xml><?xml version="1.0" encoding="utf-8"?>
<sst xmlns="http://schemas.openxmlformats.org/spreadsheetml/2006/main" count="709" uniqueCount="141">
  <si>
    <t>CARDOTAL SOLUCIONES SAS</t>
  </si>
  <si>
    <t>ITEM</t>
  </si>
  <si>
    <t>ELEMENTO</t>
  </si>
  <si>
    <t>UNIDAD DE MEDIDA</t>
  </si>
  <si>
    <t>VALOR UNITARIO SIN IVA</t>
  </si>
  <si>
    <t>IVA</t>
  </si>
  <si>
    <t>VALOR IVA</t>
  </si>
  <si>
    <t>VALOR TOTAL UNITARIO</t>
  </si>
  <si>
    <t>UNIDAD</t>
  </si>
  <si>
    <t>CONSULTORA PARA EL DESARROLLO INTEGRAL SGS S.A.S</t>
  </si>
  <si>
    <t>PROMEDIO OPCION SUGERIDA 2 CON DOS DECIMALES</t>
  </si>
  <si>
    <t>KIT</t>
  </si>
  <si>
    <t>CANT</t>
  </si>
  <si>
    <t>Unidad</t>
  </si>
  <si>
    <t>CAJA</t>
  </si>
  <si>
    <t>CINTA AISLANTE SUPER 33, NEGRA 19 MILÍMETROS X 20 METROS</t>
  </si>
  <si>
    <t>PAQUETE DE 100 CONECTORES FIBRA OPTICA MECANICO RAPIDO SC/APC MONOMODO</t>
  </si>
  <si>
    <t>MEMORIA FLASH 3.0 USB DE 64GB, 150MB/S</t>
  </si>
  <si>
    <t>MEMORIA SD 128 GB CLASE 10 VELOCIDAD DE LECTURA ES DE 160 MB/S Y DE ESCRITURA 60 MB/S.</t>
  </si>
  <si>
    <t>CARGADOR PILAS BATERIAS RECARGABLES AA + PILAS RECARGABLES X 8 O 16</t>
  </si>
  <si>
    <t>Rollo</t>
  </si>
  <si>
    <t xml:space="preserve">PAPEL OPALINA  80GR. 90MT  X 24” </t>
  </si>
  <si>
    <t>PAPEL PROPALCOTE BRILLANTE 90 GRS FORMATO A3</t>
  </si>
  <si>
    <t>RESMA</t>
  </si>
  <si>
    <t xml:space="preserve">KITCARTUCHOS HP730-130ML  X 6 </t>
  </si>
  <si>
    <t>NVR 4K 4CANALES POE, MODELO DS-7604NI-Q1/4P, PARA CCTVIP</t>
  </si>
  <si>
    <t>CAMARA TIPO DOMO IP POE, 2 MP HIKVISION 2.8MM, MODELO DS-2CD1123G2-I</t>
  </si>
  <si>
    <t>CÁMARA DE SEGURIDAD TIPO BALA IP POE, MODELO: DS-2CD1023G0E-I, RESOLUCIÓN DE 2MP VISIÓN NOCTURNA INCLUIDA.</t>
  </si>
  <si>
    <t xml:space="preserve">Multipuerto Hub Powerlink USB-C 8 en 1 - Gris    </t>
  </si>
  <si>
    <t xml:space="preserve">Kit 12 Acuarelas Liquida Ecolin Surtida + 1 Paleta Mezcladora  </t>
  </si>
  <si>
    <t xml:space="preserve">KIT PLUMAS PARA ENTINTAR DIBUJAR CON MANGO  </t>
  </si>
  <si>
    <t>Cable HDMI De Alta Definición 4K 5 metros</t>
  </si>
  <si>
    <t>Cable de carga USB-C de 240 W 2 metros</t>
  </si>
  <si>
    <t xml:space="preserve">Adaptador de USB-C a entrada de 3.5 mm para audífonos  </t>
  </si>
  <si>
    <t xml:space="preserve">Espuma Limpiadora Multiuso Y Para Pc, Pantallas Y Tv 650ML  </t>
  </si>
  <si>
    <t xml:space="preserve">Paños Microfibra Set 8 Colores  </t>
  </si>
  <si>
    <t>Set</t>
  </si>
  <si>
    <t>DISCO SSD 500GB INTERNO 2.5", LINEA: BX500, MODELO: CT500BX500SSD1, CON ADAPTADOR A 3.5"</t>
  </si>
  <si>
    <t>CAJA NAP ESTANDAR PARA POSTE DE 16 PUERTOS CON CONECTORES SC/APC | IP65</t>
  </si>
  <si>
    <t>SPLITTER FIBRA ÓPTICA CABLE DIVISOR PLC 1 X 8 SC/APC 1 MTS CONECTORIZADO</t>
  </si>
  <si>
    <t>SPLITTER FIBRA ÓPTICA DIVISOR PLC 1 X 8 SC/UPC 1 MTS, CONECTORIZADO</t>
  </si>
  <si>
    <t>POSTE EN PLASTICO RECICLADO O MADERA CURADA DE 10 CM DE CIRCUNFERENCIA X 3 METROS DE LARGO CON SOPORTE DE BASE CUADRADA DE 50 CM X 50 CM, SISTEMA DE ACOPLE DEL POSTE Y LA BASE.</t>
  </si>
  <si>
    <t>PAR DE INYECTOR POE PASIVO CABLE ADAPTADOR</t>
  </si>
  <si>
    <t>PATCH CORD CABLE UTP CAT 6 CERTIFICADO 100% COBRE X 2 METROS</t>
  </si>
  <si>
    <t>FIBRA DROP 1 HILO FIGURA 8, OS1/OS2 MONOMODO, CON MENSAJERO CARRETE X 1000 METROS</t>
  </si>
  <si>
    <t>ORGANIZADOR DE CABLE VERTICAL PARA RACK DE 45 UN = 2 METROS, MODELO: WMPV45E</t>
  </si>
  <si>
    <t>SWITCH POE MODELO: DS-3E0105P-E/M(B) SERIE 3000. 4 PUERTOS RJ-45 CON POE, 1 PUERTO RJ-45</t>
  </si>
  <si>
    <t>CABLE DIVISOR OPTICO SPLITTER 1X4 FIBRA OPTICA SC APC PLC 1M - CONECTORIZADO</t>
  </si>
  <si>
    <t>MICROSCOPIO DIGITAL CON PANTALLA 1000X LUZ LED MODELO: 307-B</t>
  </si>
  <si>
    <t xml:space="preserve">XPON ONT HG3 N300 WI-F COLOR BLANCO MODELO: HG3, FRECUENCIA 2,4,  </t>
  </si>
  <si>
    <t>DISCO SOLIDO SSD 1TB, M.2 2280  MODELO: SNV2S/1000G, NVME PCIE 4.0</t>
  </si>
  <si>
    <t>CABLE UTP CATEGORIA 6A, AWG 23 - 26, 100% COBRE, CAJA O CARRETE DE 305 METROS Y CUBIERTA GRIS</t>
  </si>
  <si>
    <t>PAQUETE DE 100 CONECTORES RJ45 DE PASO TRAVES CATEGORIA 6A COMPLETO (GUIA Y ALIVIO DE TENSION) TRASPARENTE, ADMITE CABLES DE RED CAT6A REDONDOS O PLANOS, TRENZADOS O SÓLIDOS CON DIÁMETROS EXTERIORES DE 23 A 26 AWG.</t>
  </si>
  <si>
    <t>HERRAMIENTA DE CRIMPADO RJ45 PASO A TRAVES DE CAT6 ETHERNET HERRAMIENTA DE CRIMPADO TODO EN UNO CRIMPADORA PARA CONECTORES RJ45 Y RJ11/RJ12.</t>
  </si>
  <si>
    <t>TOTAL</t>
  </si>
  <si>
    <t>DISEÑO TITULADA</t>
  </si>
  <si>
    <t>SISTEMAS TITULADA</t>
  </si>
  <si>
    <t>GRAN TOTAL</t>
  </si>
  <si>
    <t>ADHESIVO EPÓXICO PROFESIONAL 98 GR EPOXIMIL</t>
  </si>
  <si>
    <t>Panel Solar Bifacial 610W Tipo N Tensite</t>
  </si>
  <si>
    <t>Inversor On Grid Growatt MIC 1500TL-X MPPT</t>
  </si>
  <si>
    <t xml:space="preserve">Medidor de energía inteligente AC100-240V </t>
  </si>
  <si>
    <t>Kit de Limpieza para Paneles Solares de 15.8ft/4.8m con Palo Extensible</t>
  </si>
  <si>
    <t>Estructura Suelo 15º-30º 10 Paneles Falcat</t>
  </si>
  <si>
    <t>Kit Bombeo Solar Superficie 24 VDC</t>
  </si>
  <si>
    <t>BATERIA LITIO 12.8V 200AH -4.000 CICLOS AL 80% DOD W:21kg</t>
  </si>
  <si>
    <t>ENERGIAS ALTERNATIVAS TITULADA</t>
  </si>
  <si>
    <t>ENERGIAS ALTERNATIVAS CAMPESENA</t>
  </si>
  <si>
    <t>ENERGIAS ALTERNATIVAS ARTICULACION</t>
  </si>
  <si>
    <t>BLOCK BOND TAMAÑO CARTA CUADRICULADO 80 HOJAS</t>
  </si>
  <si>
    <t>RESMA PAPEL BLANCO ECOLÓGICO TAMAÑO CARTA 500 HOJAS 75 GR</t>
  </si>
  <si>
    <t>CALCULADORA CIENTÍFICA FX 350 MS FX 350 15,5CM ALTO X 8,5 DE ANCHO Y UN GROSOR DE 1CM.</t>
  </si>
  <si>
    <t>LÁPIZ N° 2HB HEXAGONAL MINA NEGRA</t>
  </si>
  <si>
    <t xml:space="preserve">BORRADORES NATA CAJA X 60 </t>
  </si>
  <si>
    <t xml:space="preserve">REGLAS PLÁSTICAS DE 30 CM DE LONGITUD </t>
  </si>
  <si>
    <t>FOLDER YUTE  TAMAÑO CARTA HORIZONTAL 250 G CON GANCHO LEGAJADOR</t>
  </si>
  <si>
    <t>Caja</t>
  </si>
  <si>
    <t xml:space="preserve">CARPETA AZ TAMAÑO CARTA PLASTIFICADA LEGAJADORA </t>
  </si>
  <si>
    <t>RECIBOS DE CAJA MENOR *50  MEDIA CARTA</t>
  </si>
  <si>
    <t>Paquete</t>
  </si>
  <si>
    <t xml:space="preserve">CONTRATO LABORAL INDEFINIDO  1001 </t>
  </si>
  <si>
    <t>CONTRATO LABORAL INFERIOR UN AÑO 1010</t>
  </si>
  <si>
    <t>RESMA PAPEL BLANCO ECOLÓGICO TAMAÑO OFICIO 500 HOJAS 75 GR</t>
  </si>
  <si>
    <t>MARCADOR BORRA-SECO</t>
  </si>
  <si>
    <t>PAPEL PERIÓDICO PLIEGOS</t>
  </si>
  <si>
    <t>Pack x 100 Unidades</t>
  </si>
  <si>
    <t>CAJA DE ESFEROS NEGRO X 12 Unidades</t>
  </si>
  <si>
    <t>Caja X 12</t>
  </si>
  <si>
    <t xml:space="preserve">CARPETA PROPALCOTE TAPAS BLANCA 4 ALAS </t>
  </si>
  <si>
    <t xml:space="preserve">CARPETA DOS TAPAS REFORZADA EN TELA DOS TAPAS </t>
  </si>
  <si>
    <t>GANCHOS LEGAJADORES PLASTICOS LARGOS</t>
  </si>
  <si>
    <t>CARTULINA OPALINA OFICIO 100 HOJAS 075GR BLANCA TEXT LINO ATLANTIK - Longitud: 35.6 cm Ancho: 21.6 cm, Alto: 1.5 cm, Peso: 1220 gr</t>
  </si>
  <si>
    <t>OPERACIONES COMERCIALES, FINANCIERAS Y ADMINISTRATIVAS  TITULADA</t>
  </si>
  <si>
    <t>OPERACIONES COMERCIALES Y FINANCIERAS DESPLAZADOS</t>
  </si>
  <si>
    <t>OPERACIONES COMERCIALES Y FINANCIERAS ARTICULACION</t>
  </si>
  <si>
    <t>OPERACIONES COMERCIALES, FINANCIERAS Y ADMINISTRATIVAS  CAMPESENA</t>
  </si>
  <si>
    <t>SISTEMAS ARTICULACION</t>
  </si>
  <si>
    <t>ALCOHOL ISOPROPILICO BOTELLA x 1000 ml (1 Litro)</t>
  </si>
  <si>
    <t>LIMPIADOR ELECTRONICO QD 235 ml</t>
  </si>
  <si>
    <t>LIMPIADOR DE PANTALLAS SCREEN CLEANER ANTIESTATICA 100ML</t>
  </si>
  <si>
    <t xml:space="preserve">SILICONA HEAVY DUTY LUBRICANTE MULTIPROPÓSITO 233 ML </t>
  </si>
  <si>
    <t>BROCHA NEGRA ANTIESTÁTICA LIMPIADOR ELECTRÓNICO PC Y PORTATIL LONGITUD: 75mm ANCHO: 55mm</t>
  </si>
  <si>
    <t>PAQUETE DE 100 CONECTORES RJ45 CATEGORIA 6, AWG 23 - 26</t>
  </si>
  <si>
    <t>KEYSTONE JACK RJ45 PLASTICO CATEGORIA 6 SUPER GIGA AZUL</t>
  </si>
  <si>
    <t>KEYSTONE JACK RJ45 PLASTICO CATEGORIA 6 SUPER GIGA ROJO</t>
  </si>
  <si>
    <t>KIT DE HERRAMIENTAS DE MANTENIMIENTO DE PC Y PORTATILES SET 117 PIEZAS REF: SDS-117</t>
  </si>
  <si>
    <t>Tester De Red Probador Redes Rj45 Rj11 Utp Telefonia Cable</t>
  </si>
  <si>
    <t>Multímetro Digital Tester para Voltaje AC/DC y Temperatura Voltaje DC (V) 200mV / 2V / 20V / 200V / 600V± (0.5% + 2) Voltaje CA (V) 200V / 600V ± (1.2% + 3) Corriente DC (A) 2000µA / 20mA / 200mA / 10A ± (1% + 2) Resistencia (O) 200O / 2kO / 20kO ± (0.8% + 2) / 200kO / 20MO Temperatura -40 ¿ ~ 1000 ¿ ± (1% + 4) y -40 ¿ ~ 1832 ¿ ± (1.5% + 5) Medición de continuidad con buzzer. Medición de diodos.
Caracteristicas Recuento de pantalla 2000 Apagado automático / Retroiluminación automática apagada SI Test de diodo / zumbador de continuidad SI Prueba de caída de 2 m / soporte de sonda de prueba SI Selección de rango: Manual
Características generales Poder Batería 1.5V (R03) x 2 (INCLUIDAS) Pantalla: 66 mm x 51 mm Color del producto: Rojo y gris Peso del producto: 206g (pilas incluidas) Tamaño del producto: 134 mm x 77 mm x 47 mm Accesorios estandar: Baterías, cables de prueba, termopar tipo K Embalaje individual standard: Caja de carton y manual en inglés.</t>
  </si>
  <si>
    <t>Multímetro digital de tamaño compacto UT33A+ con autorango.
- Diseño robusto capaz de resistir caídas de hasta 2 metros.
- Pantalla LCD mejorada para una visualización óptima.
- Apto para trabajar en entornos de hasta CAT II 600V.
- Función de medición de capacitancia hasta 2mF (UT33A+).
- Pantalla LCD de fácil lectura.
- Incluye cubierta protectora con espacio para almacenar cables de prueba.
- Resistente a impactos, con protección de componentes internos.
- Alerta audible intensa y diseño ergonómico para un uso cómodo.</t>
  </si>
  <si>
    <t>CARACTERÍSTICAS DE HARDWARE
• Estándares y Protocolos IEEE 802.3i, IEEE 802.3u, IEEE 802.3ab, IEEE 802.3x, IEEE 802.1q, IEEE 802.1p
• Interface 8 10/100/1000Mbps RJ45 Ports
• AUTO Negotiation/AUTO MDI/MDIX
• Medios de Red 10BASE-T: UTP category 3, 4, 5 cable (maximum 100m)
• EIA/TIA-568 100 STP (maximum 100m)
• 100BASE-TX: UTP category 5, 5e cable (maximum 100m)
• EIA/TIA-568 100 STP (maximum 100m)
• 1000BASE-T: UTP category 5, 5e, 6 or above cable (maximum 100m)
• EIA/TIA-568 100 STP (maximum 100m)
• Cantidad de Ventiladores Fanless
• Fuente de Alimentación External Power Adapter(Output: 9VDC/0.6A)
• Consumo de Energía Maximum: 4.48W (220V/50Hz)
• Dimensiones (W X D X H) 6.2*4.0*1.0 in. (158*101*25 mm)
• Consumo Máximo de energía 3.55W(220V/50Hz)
• Disipación Máxima de Calor 12.12BTU/h
RENDIMIENTO
• Capacidad de Switcheo 16Gbps
• Tasa de Reenvío de Paquetes 11.9Mpps
• Tabla de MAC Address 4K
• Paquetes de Memoria de búfer 1.5Mb
• Jumbo Frame 15KB
CARACTERÍSTICAS DE SOFTWARE
• Calidad de servicio Support Port-based/802.1p/DSCP priority
• Support 4 priority queues
• Rate Limit
• Storm Control
• L2 Features IGMP Snooping V1/V2/V3
• Static Link Aggregation
• Port Mirroring
• Cable Diagnostics
• Loop Prevention
• VLAN Supports up to 32 VLANs simultaneously (out of 4K VLAN IDs)
• MTU/Port/Tag VLAN
• Método de Transmisión Store-And-Forward
CONTENIDO DEL PAQUETE
• TL-SG108E
• Power Cord
• Installation Guide
• Resource CD
• Rubber Feet</t>
  </si>
  <si>
    <t>SISTEMAS CAMPESENA</t>
  </si>
  <si>
    <t>TRAMO DE CANALETA DE SUPERFICIE DEXSON BLANCA 20X12 MM CON ADHESIVO MODELO: DXN10051</t>
  </si>
  <si>
    <t>MICROSCOPIO TRINOCULAR, RESOLUCIÓN 70 X 50, OCULARES 10 X 22, CON ADAPTADOR CTV PARA CÁMARA PROTECTORES DE OCULARES PROTECTOR DE POLVO Y LUZ</t>
  </si>
  <si>
    <t>CAMARA PARA MICROSCOPIO TRINOCULAR, SALIDA HDMI Y FULL HD</t>
  </si>
  <si>
    <t>DISCO PARA DVR 2TB WESTERN DIGITAL PURPLE 3.5 SATA3 MODELO WD22PURZ</t>
  </si>
  <si>
    <t>DISCO DURO PARA DVR 2TB SEAGATE SKYHAWK INTERNO 3.5 MODELO ST2000VX017</t>
  </si>
  <si>
    <t>CONECTOR ELÉCTRICO RESORTE SCOTCHLOK PAQUETE DE 100 UNIDADES ROJO CON AMARILLO</t>
  </si>
  <si>
    <t xml:space="preserve">TABLERO ELÉCTRICO 12 CIRCUITOS, TRIFASE, PARA BREACKER ENCHUFABLE, REFERENCIA TWS-XBO </t>
  </si>
  <si>
    <t>TABLERO ELÉCTRICO 12 CIRCUITOS, BIFASE, PARA BREACKER ENCHUFABLE, REFERENCIA TBLP-XBO</t>
  </si>
  <si>
    <t xml:space="preserve">BREAKER MONOPOLAR DE 1X20A ENCHUFABLE LEGRAND </t>
  </si>
  <si>
    <t>CÁMARA IP DE 2 MEGAPÍXELES, 2,8 MM, MODELO DS-2CD1027G2H-LIU ACUSENSE, COLORVU CON MICRÓFONO, COLOR BLANCO</t>
  </si>
  <si>
    <t>CONECTOR MECÁNICO FIBRA ÓPTICA TIPO FURUKAWA, SC APC, CAJA DE 100 UNIDADES</t>
  </si>
  <si>
    <t>PELADORA DE FIBRA ÓPTICA RECARGABLE TÉRMICA AUTOMÁTICA, BATERÍA DE ALTA CAPACIDAD DE 2500 MAH, CARGA USB, PARA DESNUDAR VARIOS HILOS AL MISMO TIEMPO.</t>
  </si>
  <si>
    <t>PELACABLES 9 EN 1 PARA FIBRA ÓPTICA FTTH SIGNAL FIRE ZSQ-09</t>
  </si>
  <si>
    <t>KIT SURTIDO DE COMPONENTES ELECTRÓNICOS BÁSICOS DE 1200 PIEZAS, KIT DE COMPONENTES ELECTRÓNICOS BÁSICOS, CONDENSADOR DE CERÁMICA, CONDENSADOR ELECTROLÍTICO DE ALUMINIO, TRANSISTOR, DIODO LED, DIODOS, ENTRE OTROS,</t>
  </si>
  <si>
    <t xml:space="preserve">KIT EDUCATIVO MR. ELECTRÓNICO, CEKIT, COMPONENTES ELECTRÓNICOS DE DISPOSITIVOS BÁSICOS, KIT DE LA GUIA DE MISTER ELECTRONICO, MONTAJE PARA 30 PROYECTOS DIFERENTES. </t>
  </si>
  <si>
    <t>CAJA NAP PRIME PARA POSTE DE 8 PUERTOS CON CONECTORES SC/APC, IP65</t>
  </si>
  <si>
    <t>MULTITOMA HORIZONTAL PARA RACK 8 SALIDAS SWITCH INDEPENDIENTE</t>
  </si>
  <si>
    <t>KIT DAHUA DVR 8CH REFERENCIA XVR-1B08-I + 4 CÁMARAS 1080P 2MPX + DISCO 1TB + ACCESORIOS DE INSTALACION (VIDEO BALUM, BORNERAS Y CAJA)</t>
  </si>
  <si>
    <t xml:space="preserve">GUANTES NEGROS POLIURETANO PAQUET X12 PARES MECÁNICO SEGURIDAD </t>
  </si>
  <si>
    <t xml:space="preserve">CABLE DE FIBRA OPTICA TIPO ASU DE 12 HILOS SPAN 100 TRAMO DE 100 METROS </t>
  </si>
  <si>
    <t>HONEYWELL PTM7950 80 MM HONEYWELL ALMOHADILLA DISIPATION PT</t>
  </si>
  <si>
    <t>TARRO CON 100 CONECTORES RJ45 PASS THROUGH (PASO A TRAVES) CAT6 BLINDADO CHAPADO DE ORO A 30 MICRAS PARA DURABILIDAD EXTREMA.</t>
  </si>
  <si>
    <t>KIT DE HERRAMIENTAS DE ENGARZADO RJ45 ZOERAX 9 EN 1 CON PROBADOR/RASTREADOR DE CABLES, HERRAMIENTA DE ENGARZADO, CONECTOR CAT6, CUBIERTA, HERRAMIENTA DE PUNZONADO, PELADOR, CORTADOR TODO EN MALETIN PARA SU TRASLADO.</t>
  </si>
  <si>
    <t>KIT DE 16 PIEZAS DE ADAPTADORES USB 3.0 A TYPE-C, ADAPTADORES OTG A USB-C, ADAPTADORES USB-A A USB-C, ADAPTADORES MICRO USB TYPE-C HEMBRA. ADECUADOS PARA TABLETAS, SMARTPHONES Y OTROS DISPOSITIVOS, CON ESTUCHE PARA TRASLADO.</t>
  </si>
  <si>
    <t>ESTACIÓN DE RETRABAJO DESOLDADORA BGA CON PISTOLA DE AIRE CALIENTE DIGITAL INTELIGENTE LUOWEI HG-01 DE 800 W. 1. PANTALLA NUMÉRICA DE DOBLE PANTALLA</t>
  </si>
  <si>
    <t>PISTOLA DE CALOR DE 1800W RANGO DE TEMPERATURA 50 – 630 °C, ALIMENTACION DE 110 VOLTIOS MODELO FHG18 FURIUS</t>
  </si>
  <si>
    <t xml:space="preserve">OSS TEAM T210 ESTACION DE SOLDADURA, POTENCIA 75W, RANGO TEMPERATURA 120°C - 450°C, CALENTAMIENTO RAPIDO EN 2 SEGUNDOS </t>
  </si>
  <si>
    <t>TOTAL, VALOR PROMEDIO</t>
  </si>
  <si>
    <t>25-9511-448 Contratar la compra de los Materiales de Formación para los programas de sistemas, diseño gráfico, Operaciones comerciales y administrativos, y materiales DE energias alternativas del Centro Multisectorial y de Desarrollo Campesino de Girardot</t>
  </si>
  <si>
    <t xml:space="preserve">ESTUDIO DE MERCADO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</si>
</sst>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??_-;_-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rgb="FFFFF2CC"/>
        <bgColor rgb="FFFFF2CC"/>
      </patternFill>
    </fill>
    <fill>
      <patternFill patternType="solid">
        <fgColor rgb="FF00B0F0"/>
        <bgColor rgb="FF00B0F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F8CBAD"/>
      </patternFill>
    </fill>
    <fill>
      <patternFill patternType="solid">
        <fgColor theme="0" tint="-0.249977111117893"/>
        <bgColor rgb="FFA9D08E"/>
      </patternFill>
    </fill>
    <fill>
      <patternFill patternType="solid">
        <fgColor theme="0" tint="-0.249977111117893"/>
        <bgColor rgb="FF92D050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4">
    <xf numFmtId="0" fontId="0" fillId="0" borderId="0" xfId="0"/>
    <xf numFmtId="43" fontId="0" fillId="0" borderId="0" xfId="1" applyFont="1"/>
    <xf numFmtId="9" fontId="0" fillId="0" borderId="0" xfId="2" applyFont="1"/>
    <xf numFmtId="43" fontId="0" fillId="0" borderId="0" xfId="0" applyNumberFormat="1"/>
    <xf numFmtId="43" fontId="4" fillId="0" borderId="4" xfId="1" applyFont="1" applyBorder="1" applyAlignment="1">
      <alignment horizontal="right" vertical="center"/>
    </xf>
    <xf numFmtId="43" fontId="4" fillId="0" borderId="0" xfId="1" applyFont="1" applyBorder="1" applyAlignment="1">
      <alignment horizontal="right" vertical="center"/>
    </xf>
    <xf numFmtId="43" fontId="3" fillId="0" borderId="0" xfId="0" applyNumberFormat="1" applyFont="1"/>
    <xf numFmtId="43" fontId="5" fillId="0" borderId="0" xfId="1" applyFont="1" applyBorder="1" applyAlignment="1">
      <alignment horizontal="right" vertical="center"/>
    </xf>
    <xf numFmtId="0" fontId="2" fillId="0" borderId="0" xfId="3"/>
    <xf numFmtId="0" fontId="5" fillId="0" borderId="0" xfId="0" applyFont="1" applyAlignment="1">
      <alignment horizontal="center" vertical="center"/>
    </xf>
    <xf numFmtId="43" fontId="5" fillId="0" borderId="0" xfId="1" applyFont="1" applyBorder="1" applyAlignment="1">
      <alignment horizontal="center" vertical="center"/>
    </xf>
    <xf numFmtId="9" fontId="5" fillId="0" borderId="0" xfId="2" applyFont="1" applyBorder="1" applyAlignment="1">
      <alignment horizontal="center" vertical="center"/>
    </xf>
    <xf numFmtId="9" fontId="5" fillId="0" borderId="0" xfId="2" applyFont="1" applyBorder="1" applyAlignment="1">
      <alignment horizontal="right" vertical="center"/>
    </xf>
    <xf numFmtId="9" fontId="5" fillId="0" borderId="0" xfId="1" applyNumberFormat="1" applyFont="1" applyBorder="1" applyAlignment="1">
      <alignment horizontal="right" vertical="center"/>
    </xf>
    <xf numFmtId="164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9" fontId="5" fillId="0" borderId="0" xfId="0" applyNumberFormat="1" applyFont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43" fontId="5" fillId="0" borderId="13" xfId="1" applyFont="1" applyBorder="1" applyAlignment="1">
      <alignment horizontal="center" vertical="center"/>
    </xf>
    <xf numFmtId="9" fontId="5" fillId="0" borderId="13" xfId="2" applyFont="1" applyBorder="1" applyAlignment="1">
      <alignment horizontal="center" vertical="center"/>
    </xf>
    <xf numFmtId="43" fontId="5" fillId="0" borderId="13" xfId="1" applyFont="1" applyBorder="1" applyAlignment="1">
      <alignment horizontal="right" vertical="center"/>
    </xf>
    <xf numFmtId="9" fontId="5" fillId="0" borderId="13" xfId="2" applyFont="1" applyBorder="1" applyAlignment="1">
      <alignment horizontal="right" vertical="center"/>
    </xf>
    <xf numFmtId="9" fontId="5" fillId="0" borderId="13" xfId="1" applyNumberFormat="1" applyFont="1" applyBorder="1" applyAlignment="1">
      <alignment horizontal="right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 wrapText="1"/>
    </xf>
    <xf numFmtId="43" fontId="4" fillId="8" borderId="13" xfId="1" applyFont="1" applyFill="1" applyBorder="1" applyAlignment="1">
      <alignment horizontal="center" vertical="center" wrapText="1"/>
    </xf>
    <xf numFmtId="9" fontId="4" fillId="8" borderId="13" xfId="2" applyFont="1" applyFill="1" applyBorder="1" applyAlignment="1">
      <alignment horizontal="center" vertical="center"/>
    </xf>
    <xf numFmtId="43" fontId="4" fillId="8" borderId="13" xfId="1" applyFont="1" applyFill="1" applyBorder="1" applyAlignment="1">
      <alignment horizontal="center" vertical="center"/>
    </xf>
    <xf numFmtId="43" fontId="4" fillId="8" borderId="15" xfId="1" applyFont="1" applyFill="1" applyBorder="1" applyAlignment="1">
      <alignment horizontal="center" vertical="center" wrapText="1"/>
    </xf>
    <xf numFmtId="9" fontId="4" fillId="8" borderId="15" xfId="2" applyFont="1" applyFill="1" applyBorder="1" applyAlignment="1">
      <alignment horizontal="center" vertical="center"/>
    </xf>
    <xf numFmtId="43" fontId="4" fillId="8" borderId="15" xfId="1" applyFont="1" applyFill="1" applyBorder="1" applyAlignment="1">
      <alignment horizontal="center" vertical="center"/>
    </xf>
    <xf numFmtId="43" fontId="4" fillId="8" borderId="14" xfId="1" applyFont="1" applyFill="1" applyBorder="1" applyAlignment="1">
      <alignment horizontal="center" vertical="center" wrapText="1"/>
    </xf>
    <xf numFmtId="43" fontId="4" fillId="11" borderId="15" xfId="1" applyFont="1" applyFill="1" applyBorder="1" applyAlignment="1">
      <alignment horizontal="center" vertical="center" wrapText="1"/>
    </xf>
    <xf numFmtId="9" fontId="4" fillId="11" borderId="15" xfId="2" applyFont="1" applyFill="1" applyBorder="1" applyAlignment="1">
      <alignment horizontal="center" vertical="center"/>
    </xf>
    <xf numFmtId="43" fontId="4" fillId="11" borderId="15" xfId="1" applyFont="1" applyFill="1" applyBorder="1" applyAlignment="1">
      <alignment horizontal="center" vertical="center"/>
    </xf>
    <xf numFmtId="43" fontId="4" fillId="11" borderId="14" xfId="1" applyFont="1" applyFill="1" applyBorder="1" applyAlignment="1">
      <alignment horizontal="center" vertical="center" wrapText="1"/>
    </xf>
    <xf numFmtId="43" fontId="4" fillId="4" borderId="4" xfId="1" applyFont="1" applyFill="1" applyBorder="1" applyAlignment="1">
      <alignment horizontal="right" vertical="center"/>
    </xf>
    <xf numFmtId="43" fontId="3" fillId="0" borderId="4" xfId="0" applyNumberFormat="1" applyFont="1" applyBorder="1"/>
    <xf numFmtId="43" fontId="0" fillId="0" borderId="5" xfId="0" applyNumberFormat="1" applyBorder="1"/>
    <xf numFmtId="164" fontId="4" fillId="0" borderId="4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9" fontId="5" fillId="0" borderId="13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right" vertical="center"/>
    </xf>
    <xf numFmtId="9" fontId="5" fillId="0" borderId="13" xfId="0" applyNumberFormat="1" applyFont="1" applyBorder="1" applyAlignment="1">
      <alignment horizontal="right" vertical="center"/>
    </xf>
    <xf numFmtId="164" fontId="4" fillId="4" borderId="10" xfId="0" applyNumberFormat="1" applyFont="1" applyFill="1" applyBorder="1" applyAlignment="1">
      <alignment horizontal="right" vertical="center"/>
    </xf>
    <xf numFmtId="164" fontId="4" fillId="0" borderId="13" xfId="0" applyNumberFormat="1" applyFont="1" applyBorder="1" applyAlignment="1">
      <alignment horizontal="right" vertical="center"/>
    </xf>
    <xf numFmtId="164" fontId="4" fillId="4" borderId="3" xfId="0" applyNumberFormat="1" applyFont="1" applyFill="1" applyBorder="1" applyAlignment="1">
      <alignment horizontal="center" vertical="center"/>
    </xf>
    <xf numFmtId="164" fontId="4" fillId="14" borderId="13" xfId="0" applyNumberFormat="1" applyFont="1" applyFill="1" applyBorder="1" applyAlignment="1">
      <alignment horizontal="center" vertical="center"/>
    </xf>
    <xf numFmtId="0" fontId="3" fillId="0" borderId="0" xfId="0" applyFont="1"/>
    <xf numFmtId="43" fontId="3" fillId="0" borderId="0" xfId="1" applyFont="1"/>
    <xf numFmtId="9" fontId="3" fillId="0" borderId="0" xfId="2" applyFont="1"/>
    <xf numFmtId="9" fontId="4" fillId="0" borderId="13" xfId="0" applyNumberFormat="1" applyFont="1" applyBorder="1" applyAlignment="1">
      <alignment horizontal="right" vertical="center"/>
    </xf>
    <xf numFmtId="164" fontId="4" fillId="15" borderId="11" xfId="0" applyNumberFormat="1" applyFont="1" applyFill="1" applyBorder="1" applyAlignment="1">
      <alignment horizontal="center" vertical="center" wrapText="1"/>
    </xf>
    <xf numFmtId="9" fontId="4" fillId="15" borderId="11" xfId="0" applyNumberFormat="1" applyFont="1" applyFill="1" applyBorder="1" applyAlignment="1">
      <alignment horizontal="center" vertical="center"/>
    </xf>
    <xf numFmtId="164" fontId="4" fillId="15" borderId="11" xfId="0" applyNumberFormat="1" applyFont="1" applyFill="1" applyBorder="1" applyAlignment="1">
      <alignment horizontal="center" vertical="center"/>
    </xf>
    <xf numFmtId="164" fontId="4" fillId="16" borderId="16" xfId="0" applyNumberFormat="1" applyFont="1" applyFill="1" applyBorder="1" applyAlignment="1">
      <alignment horizontal="center" vertical="center" wrapText="1"/>
    </xf>
    <xf numFmtId="9" fontId="4" fillId="16" borderId="11" xfId="0" applyNumberFormat="1" applyFont="1" applyFill="1" applyBorder="1" applyAlignment="1">
      <alignment horizontal="center" vertical="center"/>
    </xf>
    <xf numFmtId="164" fontId="4" fillId="16" borderId="11" xfId="0" applyNumberFormat="1" applyFont="1" applyFill="1" applyBorder="1" applyAlignment="1">
      <alignment horizontal="center" vertical="center"/>
    </xf>
    <xf numFmtId="164" fontId="4" fillId="16" borderId="11" xfId="0" applyNumberFormat="1" applyFont="1" applyFill="1" applyBorder="1" applyAlignment="1">
      <alignment horizontal="center" vertical="center" wrapText="1"/>
    </xf>
    <xf numFmtId="164" fontId="4" fillId="17" borderId="16" xfId="0" applyNumberFormat="1" applyFont="1" applyFill="1" applyBorder="1" applyAlignment="1">
      <alignment horizontal="center" vertical="center" wrapText="1"/>
    </xf>
    <xf numFmtId="164" fontId="4" fillId="17" borderId="11" xfId="0" applyNumberFormat="1" applyFont="1" applyFill="1" applyBorder="1" applyAlignment="1">
      <alignment horizontal="center" vertical="center"/>
    </xf>
    <xf numFmtId="164" fontId="4" fillId="17" borderId="11" xfId="0" applyNumberFormat="1" applyFont="1" applyFill="1" applyBorder="1" applyAlignment="1">
      <alignment horizontal="center" vertical="center" wrapText="1"/>
    </xf>
    <xf numFmtId="9" fontId="1" fillId="0" borderId="0" xfId="2" applyFont="1"/>
    <xf numFmtId="43" fontId="1" fillId="0" borderId="0" xfId="1" applyFont="1"/>
    <xf numFmtId="43" fontId="1" fillId="0" borderId="13" xfId="1" applyFont="1" applyBorder="1" applyAlignment="1">
      <alignment horizontal="center" vertical="center"/>
    </xf>
    <xf numFmtId="43" fontId="1" fillId="0" borderId="13" xfId="1" applyFont="1" applyBorder="1"/>
    <xf numFmtId="9" fontId="1" fillId="0" borderId="13" xfId="2" applyFont="1" applyBorder="1"/>
    <xf numFmtId="164" fontId="4" fillId="4" borderId="13" xfId="0" applyNumberFormat="1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164" fontId="4" fillId="13" borderId="8" xfId="0" applyNumberFormat="1" applyFont="1" applyFill="1" applyBorder="1" applyAlignment="1">
      <alignment horizontal="center" vertical="center"/>
    </xf>
    <xf numFmtId="0" fontId="6" fillId="12" borderId="8" xfId="0" applyFont="1" applyFill="1" applyBorder="1"/>
    <xf numFmtId="0" fontId="6" fillId="12" borderId="9" xfId="0" applyFont="1" applyFill="1" applyBorder="1"/>
    <xf numFmtId="164" fontId="4" fillId="6" borderId="7" xfId="0" applyNumberFormat="1" applyFont="1" applyFill="1" applyBorder="1" applyAlignment="1">
      <alignment horizontal="center" vertical="center" wrapText="1"/>
    </xf>
    <xf numFmtId="0" fontId="6" fillId="0" borderId="8" xfId="0" applyFont="1" applyBorder="1"/>
    <xf numFmtId="0" fontId="6" fillId="0" borderId="9" xfId="0" applyFont="1" applyBorder="1"/>
    <xf numFmtId="164" fontId="4" fillId="7" borderId="7" xfId="0" applyNumberFormat="1" applyFont="1" applyFill="1" applyBorder="1" applyAlignment="1">
      <alignment horizontal="center" vertical="center" wrapText="1"/>
    </xf>
    <xf numFmtId="43" fontId="4" fillId="2" borderId="6" xfId="1" applyFont="1" applyFill="1" applyBorder="1" applyAlignment="1">
      <alignment horizontal="center" vertical="center"/>
    </xf>
    <xf numFmtId="43" fontId="4" fillId="2" borderId="2" xfId="1" applyFont="1" applyFill="1" applyBorder="1" applyAlignment="1">
      <alignment horizontal="center" vertical="center"/>
    </xf>
    <xf numFmtId="43" fontId="4" fillId="2" borderId="3" xfId="1" applyFont="1" applyFill="1" applyBorder="1" applyAlignment="1">
      <alignment horizontal="center" vertical="center"/>
    </xf>
    <xf numFmtId="43" fontId="4" fillId="3" borderId="1" xfId="1" applyFont="1" applyFill="1" applyBorder="1" applyAlignment="1">
      <alignment horizontal="center" vertical="center" wrapText="1"/>
    </xf>
    <xf numFmtId="43" fontId="4" fillId="3" borderId="2" xfId="1" applyFont="1" applyFill="1" applyBorder="1" applyAlignment="1">
      <alignment horizontal="center" vertical="center" wrapText="1"/>
    </xf>
    <xf numFmtId="43" fontId="4" fillId="3" borderId="3" xfId="1" applyFont="1" applyFill="1" applyBorder="1" applyAlignment="1">
      <alignment horizontal="center" vertical="center" wrapText="1"/>
    </xf>
    <xf numFmtId="43" fontId="4" fillId="4" borderId="1" xfId="1" applyFont="1" applyFill="1" applyBorder="1" applyAlignment="1">
      <alignment horizontal="center" vertical="center" wrapText="1"/>
    </xf>
    <xf numFmtId="43" fontId="4" fillId="4" borderId="2" xfId="1" applyFont="1" applyFill="1" applyBorder="1" applyAlignment="1">
      <alignment horizontal="center" vertical="center" wrapText="1"/>
    </xf>
    <xf numFmtId="43" fontId="4" fillId="4" borderId="3" xfId="1" applyFont="1" applyFill="1" applyBorder="1" applyAlignment="1">
      <alignment horizontal="center" vertical="center" wrapText="1"/>
    </xf>
    <xf numFmtId="164" fontId="4" fillId="5" borderId="7" xfId="0" applyNumberFormat="1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4" fillId="11" borderId="12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 wrapText="1"/>
    </xf>
    <xf numFmtId="43" fontId="4" fillId="2" borderId="13" xfId="1" applyFont="1" applyFill="1" applyBorder="1" applyAlignment="1">
      <alignment horizontal="center" vertical="center"/>
    </xf>
    <xf numFmtId="43" fontId="4" fillId="3" borderId="13" xfId="1" applyFont="1" applyFill="1" applyBorder="1" applyAlignment="1">
      <alignment horizontal="center" vertical="center" wrapText="1"/>
    </xf>
    <xf numFmtId="43" fontId="4" fillId="4" borderId="13" xfId="1" applyFont="1" applyFill="1" applyBorder="1" applyAlignment="1">
      <alignment horizontal="center" vertical="center" wrapText="1"/>
    </xf>
    <xf numFmtId="0" fontId="4" fillId="8" borderId="12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wrapText="1"/>
    </xf>
    <xf numFmtId="0" fontId="4" fillId="8" borderId="14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</cellXfs>
  <cellStyles count="6">
    <cellStyle name="Hipervínculo" xfId="3" builtinId="8"/>
    <cellStyle name="Millares" xfId="1" builtinId="3"/>
    <cellStyle name="Millares 2" xfId="5" xr:uid="{8ED4C85C-67AD-43A8-AF53-95F0B7D0AD3B}"/>
    <cellStyle name="Moneda 2" xfId="4" xr:uid="{00591C02-0376-447B-BC08-F90149E63776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R289"/>
  <sheetViews>
    <sheetView tabSelected="1" topLeftCell="A233" zoomScaleNormal="100" workbookViewId="0">
      <selection activeCell="M241" sqref="M241"/>
    </sheetView>
  </sheetViews>
  <sheetFormatPr baseColWidth="10" defaultRowHeight="15" x14ac:dyDescent="0.25"/>
  <cols>
    <col min="1" max="1" width="7.28515625" customWidth="1"/>
    <col min="2" max="2" width="40.5703125" customWidth="1"/>
    <col min="3" max="3" width="11.42578125" customWidth="1"/>
    <col min="4" max="4" width="16.140625" customWidth="1"/>
    <col min="5" max="5" width="14.7109375" style="1" customWidth="1"/>
    <col min="6" max="6" width="5.42578125" style="2" bestFit="1" customWidth="1"/>
    <col min="7" max="7" width="16.42578125" style="1" bestFit="1" customWidth="1"/>
    <col min="8" max="8" width="17.28515625" style="1" bestFit="1" customWidth="1"/>
    <col min="9" max="9" width="14.7109375" style="1" bestFit="1" customWidth="1"/>
    <col min="10" max="10" width="5.42578125" style="2" bestFit="1" customWidth="1"/>
    <col min="11" max="11" width="16.42578125" style="1" bestFit="1" customWidth="1"/>
    <col min="12" max="12" width="17.28515625" style="1" bestFit="1" customWidth="1"/>
    <col min="13" max="13" width="14.7109375" bestFit="1" customWidth="1"/>
    <col min="14" max="14" width="7.42578125" customWidth="1"/>
    <col min="15" max="15" width="13.5703125" style="3" customWidth="1"/>
    <col min="16" max="16" width="20.5703125" customWidth="1"/>
    <col min="17" max="17" width="15.28515625" customWidth="1"/>
  </cols>
  <sheetData>
    <row r="3" spans="1:16" x14ac:dyDescent="0.25">
      <c r="A3" s="103" t="s">
        <v>140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</row>
    <row r="4" spans="1:16" ht="74.25" customHeight="1" x14ac:dyDescent="0.25">
      <c r="A4" s="95" t="s">
        <v>139</v>
      </c>
      <c r="B4" s="95"/>
      <c r="C4" s="95"/>
      <c r="D4" s="95"/>
      <c r="E4" s="96" t="s">
        <v>0</v>
      </c>
      <c r="F4" s="96"/>
      <c r="G4" s="96"/>
      <c r="H4" s="96"/>
      <c r="I4" s="97" t="s">
        <v>9</v>
      </c>
      <c r="J4" s="97"/>
      <c r="K4" s="97"/>
      <c r="L4" s="97"/>
      <c r="M4" s="98" t="s">
        <v>10</v>
      </c>
      <c r="N4" s="98"/>
      <c r="O4" s="98"/>
      <c r="P4" s="98"/>
    </row>
    <row r="5" spans="1:16" ht="45" x14ac:dyDescent="0.25">
      <c r="A5" s="26" t="s">
        <v>1</v>
      </c>
      <c r="B5" s="27" t="s">
        <v>2</v>
      </c>
      <c r="C5" s="27" t="s">
        <v>3</v>
      </c>
      <c r="D5" s="27" t="s">
        <v>12</v>
      </c>
      <c r="E5" s="28" t="s">
        <v>4</v>
      </c>
      <c r="F5" s="29" t="s">
        <v>5</v>
      </c>
      <c r="G5" s="30" t="s">
        <v>6</v>
      </c>
      <c r="H5" s="28" t="s">
        <v>7</v>
      </c>
      <c r="I5" s="28" t="s">
        <v>4</v>
      </c>
      <c r="J5" s="29" t="s">
        <v>5</v>
      </c>
      <c r="K5" s="30" t="s">
        <v>6</v>
      </c>
      <c r="L5" s="28" t="s">
        <v>7</v>
      </c>
      <c r="M5" s="28" t="s">
        <v>4</v>
      </c>
      <c r="N5" s="30" t="s">
        <v>5</v>
      </c>
      <c r="O5" s="30" t="s">
        <v>6</v>
      </c>
      <c r="P5" s="28" t="s">
        <v>7</v>
      </c>
    </row>
    <row r="6" spans="1:16" ht="29.25" customHeight="1" x14ac:dyDescent="0.25">
      <c r="A6" s="72" t="s">
        <v>66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</row>
    <row r="7" spans="1:16" ht="24.75" customHeight="1" x14ac:dyDescent="0.25">
      <c r="A7" s="19">
        <v>1</v>
      </c>
      <c r="B7" s="20" t="s">
        <v>59</v>
      </c>
      <c r="C7" s="20" t="s">
        <v>8</v>
      </c>
      <c r="D7" s="19">
        <v>10</v>
      </c>
      <c r="E7" s="21">
        <v>720000</v>
      </c>
      <c r="F7" s="22">
        <v>0</v>
      </c>
      <c r="G7" s="21">
        <f>E7*F7</f>
        <v>0</v>
      </c>
      <c r="H7" s="21">
        <f>(E7+G7)*D7</f>
        <v>7200000</v>
      </c>
      <c r="I7" s="23">
        <v>680000</v>
      </c>
      <c r="J7" s="24">
        <v>0</v>
      </c>
      <c r="K7" s="21">
        <f t="shared" ref="K7:K13" si="0">I7*J7</f>
        <v>0</v>
      </c>
      <c r="L7" s="21">
        <f>(I7+K7)*D7</f>
        <v>6800000</v>
      </c>
      <c r="M7" s="23">
        <f t="shared" ref="M7:M13" si="1">AVERAGE(E7,I7)</f>
        <v>700000</v>
      </c>
      <c r="N7" s="25">
        <f t="shared" ref="N7:N13" si="2">+F7</f>
        <v>0</v>
      </c>
      <c r="O7" s="23">
        <f t="shared" ref="O7:O13" si="3">AVERAGE(G7,K7)</f>
        <v>0</v>
      </c>
      <c r="P7" s="23">
        <f>ROUND((M7+O7)*D7,0)</f>
        <v>7000000</v>
      </c>
    </row>
    <row r="8" spans="1:16" ht="30" x14ac:dyDescent="0.25">
      <c r="A8" s="19">
        <v>2</v>
      </c>
      <c r="B8" s="20" t="s">
        <v>60</v>
      </c>
      <c r="C8" s="20" t="s">
        <v>8</v>
      </c>
      <c r="D8" s="19">
        <v>3</v>
      </c>
      <c r="E8" s="21">
        <v>2100000</v>
      </c>
      <c r="F8" s="22">
        <v>0</v>
      </c>
      <c r="G8" s="21">
        <f t="shared" ref="G8:G13" si="4">E8*F8</f>
        <v>0</v>
      </c>
      <c r="H8" s="21">
        <f>(E8+G8)*D8</f>
        <v>6300000</v>
      </c>
      <c r="I8" s="23">
        <v>1900000</v>
      </c>
      <c r="J8" s="24">
        <v>0</v>
      </c>
      <c r="K8" s="21">
        <f t="shared" si="0"/>
        <v>0</v>
      </c>
      <c r="L8" s="21">
        <f t="shared" ref="L8:L13" si="5">(I8+K8)*D8</f>
        <v>5700000</v>
      </c>
      <c r="M8" s="23">
        <f t="shared" si="1"/>
        <v>2000000</v>
      </c>
      <c r="N8" s="25">
        <f t="shared" si="2"/>
        <v>0</v>
      </c>
      <c r="O8" s="23">
        <f t="shared" si="3"/>
        <v>0</v>
      </c>
      <c r="P8" s="23">
        <f t="shared" ref="P8:P13" si="6">ROUND((M8+O8)*D8,0)</f>
        <v>6000000</v>
      </c>
    </row>
    <row r="9" spans="1:16" ht="46.9" customHeight="1" x14ac:dyDescent="0.25">
      <c r="A9" s="19">
        <v>3</v>
      </c>
      <c r="B9" s="20" t="s">
        <v>61</v>
      </c>
      <c r="C9" s="20" t="s">
        <v>8</v>
      </c>
      <c r="D9" s="19">
        <v>10</v>
      </c>
      <c r="E9" s="21">
        <v>52400</v>
      </c>
      <c r="F9" s="22">
        <v>0.19</v>
      </c>
      <c r="G9" s="21">
        <f t="shared" si="4"/>
        <v>9956</v>
      </c>
      <c r="H9" s="21">
        <f t="shared" ref="H9:H13" si="7">(E9+G9)*D9</f>
        <v>623560</v>
      </c>
      <c r="I9" s="23">
        <v>60000</v>
      </c>
      <c r="J9" s="24">
        <v>0.19</v>
      </c>
      <c r="K9" s="21">
        <f t="shared" si="0"/>
        <v>11400</v>
      </c>
      <c r="L9" s="21">
        <f t="shared" si="5"/>
        <v>714000</v>
      </c>
      <c r="M9" s="23">
        <f t="shared" si="1"/>
        <v>56200</v>
      </c>
      <c r="N9" s="25">
        <f t="shared" si="2"/>
        <v>0.19</v>
      </c>
      <c r="O9" s="23">
        <f t="shared" si="3"/>
        <v>10678</v>
      </c>
      <c r="P9" s="23">
        <f t="shared" si="6"/>
        <v>668780</v>
      </c>
    </row>
    <row r="10" spans="1:16" ht="30" x14ac:dyDescent="0.25">
      <c r="A10" s="19">
        <v>4</v>
      </c>
      <c r="B10" s="20" t="s">
        <v>62</v>
      </c>
      <c r="C10" s="20" t="s">
        <v>8</v>
      </c>
      <c r="D10" s="19">
        <v>3</v>
      </c>
      <c r="E10" s="21">
        <v>373600</v>
      </c>
      <c r="F10" s="22">
        <v>0.19</v>
      </c>
      <c r="G10" s="21">
        <f t="shared" si="4"/>
        <v>70984</v>
      </c>
      <c r="H10" s="21">
        <f t="shared" si="7"/>
        <v>1333752</v>
      </c>
      <c r="I10" s="23">
        <v>400000</v>
      </c>
      <c r="J10" s="24">
        <v>0.19</v>
      </c>
      <c r="K10" s="21">
        <f t="shared" si="0"/>
        <v>76000</v>
      </c>
      <c r="L10" s="21">
        <f t="shared" si="5"/>
        <v>1428000</v>
      </c>
      <c r="M10" s="23">
        <f t="shared" si="1"/>
        <v>386800</v>
      </c>
      <c r="N10" s="25">
        <f t="shared" si="2"/>
        <v>0.19</v>
      </c>
      <c r="O10" s="23">
        <f t="shared" si="3"/>
        <v>73492</v>
      </c>
      <c r="P10" s="23">
        <f t="shared" si="6"/>
        <v>1380876</v>
      </c>
    </row>
    <row r="11" spans="1:16" x14ac:dyDescent="0.25">
      <c r="A11" s="19">
        <v>5</v>
      </c>
      <c r="B11" s="20" t="s">
        <v>63</v>
      </c>
      <c r="C11" s="20" t="s">
        <v>8</v>
      </c>
      <c r="D11" s="19">
        <v>2</v>
      </c>
      <c r="E11" s="21">
        <v>1570200</v>
      </c>
      <c r="F11" s="22">
        <v>0.19</v>
      </c>
      <c r="G11" s="21">
        <f t="shared" si="4"/>
        <v>298338</v>
      </c>
      <c r="H11" s="21">
        <f t="shared" si="7"/>
        <v>3737076</v>
      </c>
      <c r="I11" s="23">
        <v>1700000</v>
      </c>
      <c r="J11" s="24">
        <v>0.19</v>
      </c>
      <c r="K11" s="21">
        <f t="shared" si="0"/>
        <v>323000</v>
      </c>
      <c r="L11" s="21">
        <f t="shared" si="5"/>
        <v>4046000</v>
      </c>
      <c r="M11" s="23">
        <f t="shared" si="1"/>
        <v>1635100</v>
      </c>
      <c r="N11" s="25">
        <f t="shared" si="2"/>
        <v>0.19</v>
      </c>
      <c r="O11" s="23">
        <f t="shared" si="3"/>
        <v>310669</v>
      </c>
      <c r="P11" s="23">
        <f t="shared" si="6"/>
        <v>3891538</v>
      </c>
    </row>
    <row r="12" spans="1:16" x14ac:dyDescent="0.25">
      <c r="A12" s="19">
        <v>6</v>
      </c>
      <c r="B12" s="20" t="s">
        <v>64</v>
      </c>
      <c r="C12" s="20" t="s">
        <v>8</v>
      </c>
      <c r="D12" s="19">
        <v>2</v>
      </c>
      <c r="E12" s="21">
        <v>2216100</v>
      </c>
      <c r="F12" s="22">
        <v>0.19</v>
      </c>
      <c r="G12" s="21">
        <f t="shared" si="4"/>
        <v>421059</v>
      </c>
      <c r="H12" s="21">
        <f t="shared" si="7"/>
        <v>5274318</v>
      </c>
      <c r="I12" s="23">
        <v>2500000</v>
      </c>
      <c r="J12" s="24">
        <v>0.19</v>
      </c>
      <c r="K12" s="21">
        <f t="shared" si="0"/>
        <v>475000</v>
      </c>
      <c r="L12" s="21">
        <f t="shared" si="5"/>
        <v>5950000</v>
      </c>
      <c r="M12" s="23">
        <f t="shared" si="1"/>
        <v>2358050</v>
      </c>
      <c r="N12" s="25">
        <f t="shared" si="2"/>
        <v>0.19</v>
      </c>
      <c r="O12" s="23">
        <f t="shared" si="3"/>
        <v>448029.5</v>
      </c>
      <c r="P12" s="23">
        <f t="shared" si="6"/>
        <v>5612159</v>
      </c>
    </row>
    <row r="13" spans="1:16" ht="30" x14ac:dyDescent="0.25">
      <c r="A13" s="19">
        <v>7</v>
      </c>
      <c r="B13" s="20" t="s">
        <v>65</v>
      </c>
      <c r="C13" s="20" t="s">
        <v>8</v>
      </c>
      <c r="D13" s="19">
        <v>2</v>
      </c>
      <c r="E13" s="21">
        <v>2646600</v>
      </c>
      <c r="F13" s="22">
        <v>0</v>
      </c>
      <c r="G13" s="21">
        <f t="shared" si="4"/>
        <v>0</v>
      </c>
      <c r="H13" s="21">
        <f t="shared" si="7"/>
        <v>5293200</v>
      </c>
      <c r="I13" s="23">
        <v>2800000</v>
      </c>
      <c r="J13" s="24">
        <v>0</v>
      </c>
      <c r="K13" s="21">
        <f t="shared" si="0"/>
        <v>0</v>
      </c>
      <c r="L13" s="21">
        <f t="shared" si="5"/>
        <v>5600000</v>
      </c>
      <c r="M13" s="23">
        <f t="shared" si="1"/>
        <v>2723300</v>
      </c>
      <c r="N13" s="25">
        <f t="shared" si="2"/>
        <v>0</v>
      </c>
      <c r="O13" s="23">
        <f t="shared" si="3"/>
        <v>0</v>
      </c>
      <c r="P13" s="23">
        <f t="shared" si="6"/>
        <v>5446600</v>
      </c>
    </row>
    <row r="14" spans="1:16" ht="15.75" thickBot="1" x14ac:dyDescent="0.3">
      <c r="G14" s="4" t="s">
        <v>54</v>
      </c>
      <c r="H14" s="4">
        <f>SUM(H7:H13)</f>
        <v>29761906</v>
      </c>
      <c r="K14" s="4" t="s">
        <v>54</v>
      </c>
      <c r="L14" s="4">
        <f>SUM(L7:L13)</f>
        <v>30238000</v>
      </c>
      <c r="O14" s="4" t="s">
        <v>54</v>
      </c>
      <c r="P14" s="39">
        <f>SUM(P7:P13)</f>
        <v>29999953</v>
      </c>
    </row>
    <row r="15" spans="1:16" x14ac:dyDescent="0.25">
      <c r="G15" s="5"/>
      <c r="H15" s="5"/>
      <c r="K15" s="5"/>
      <c r="L15" s="5"/>
      <c r="O15" s="5"/>
      <c r="P15" s="5"/>
    </row>
    <row r="16" spans="1:16" ht="15.75" thickBot="1" x14ac:dyDescent="0.3">
      <c r="G16" s="5"/>
      <c r="H16" s="5"/>
      <c r="K16" s="5"/>
      <c r="L16" s="5"/>
      <c r="O16" s="5"/>
      <c r="P16" s="5"/>
    </row>
    <row r="17" spans="1:16" ht="45" customHeight="1" thickBot="1" x14ac:dyDescent="0.3">
      <c r="A17" s="99" t="s">
        <v>1</v>
      </c>
      <c r="B17" s="101" t="s">
        <v>2</v>
      </c>
      <c r="C17" s="101" t="s">
        <v>3</v>
      </c>
      <c r="D17" s="101" t="s">
        <v>12</v>
      </c>
      <c r="E17" s="81" t="s">
        <v>0</v>
      </c>
      <c r="F17" s="81"/>
      <c r="G17" s="81"/>
      <c r="H17" s="82"/>
      <c r="I17" s="83" t="s">
        <v>9</v>
      </c>
      <c r="J17" s="84"/>
      <c r="K17" s="84"/>
      <c r="L17" s="85"/>
      <c r="M17" s="86" t="s">
        <v>10</v>
      </c>
      <c r="N17" s="87"/>
      <c r="O17" s="87"/>
      <c r="P17" s="88"/>
    </row>
    <row r="18" spans="1:16" ht="45" x14ac:dyDescent="0.25">
      <c r="A18" s="100"/>
      <c r="B18" s="102"/>
      <c r="C18" s="102"/>
      <c r="D18" s="102"/>
      <c r="E18" s="31" t="s">
        <v>4</v>
      </c>
      <c r="F18" s="32" t="s">
        <v>5</v>
      </c>
      <c r="G18" s="33" t="s">
        <v>6</v>
      </c>
      <c r="H18" s="31" t="s">
        <v>7</v>
      </c>
      <c r="I18" s="34" t="s">
        <v>4</v>
      </c>
      <c r="J18" s="32" t="s">
        <v>5</v>
      </c>
      <c r="K18" s="33" t="s">
        <v>6</v>
      </c>
      <c r="L18" s="31" t="s">
        <v>7</v>
      </c>
      <c r="M18" s="34" t="s">
        <v>4</v>
      </c>
      <c r="N18" s="33" t="s">
        <v>5</v>
      </c>
      <c r="O18" s="33" t="s">
        <v>6</v>
      </c>
      <c r="P18" s="31" t="s">
        <v>7</v>
      </c>
    </row>
    <row r="19" spans="1:16" ht="26.25" customHeight="1" x14ac:dyDescent="0.25">
      <c r="A19" s="72" t="s">
        <v>67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</row>
    <row r="20" spans="1:16" ht="20.25" customHeight="1" x14ac:dyDescent="0.25">
      <c r="A20" s="19">
        <v>1</v>
      </c>
      <c r="B20" s="20" t="s">
        <v>59</v>
      </c>
      <c r="C20" s="20" t="s">
        <v>8</v>
      </c>
      <c r="D20" s="19">
        <v>10</v>
      </c>
      <c r="E20" s="21">
        <v>720000</v>
      </c>
      <c r="F20" s="22">
        <v>0</v>
      </c>
      <c r="G20" s="21">
        <f t="shared" ref="G20:G26" si="8">E20*F20</f>
        <v>0</v>
      </c>
      <c r="H20" s="21">
        <f>(E20+G20)*D20</f>
        <v>7200000</v>
      </c>
      <c r="I20" s="23">
        <v>680000</v>
      </c>
      <c r="J20" s="24">
        <v>0</v>
      </c>
      <c r="K20" s="21">
        <f t="shared" ref="K20:K26" si="9">I20*J20</f>
        <v>0</v>
      </c>
      <c r="L20" s="21">
        <f>(I20+K20)*D20</f>
        <v>6800000</v>
      </c>
      <c r="M20" s="23">
        <f t="shared" ref="M20:M26" si="10">AVERAGE(E20,I20)</f>
        <v>700000</v>
      </c>
      <c r="N20" s="25">
        <f t="shared" ref="N20:N26" si="11">+F20</f>
        <v>0</v>
      </c>
      <c r="O20" s="23">
        <f t="shared" ref="O20:O26" si="12">AVERAGE(G20,K20)</f>
        <v>0</v>
      </c>
      <c r="P20" s="23">
        <f>ROUND((M20+O20)*D20,0)</f>
        <v>7000000</v>
      </c>
    </row>
    <row r="21" spans="1:16" ht="30" x14ac:dyDescent="0.25">
      <c r="A21" s="19">
        <v>2</v>
      </c>
      <c r="B21" s="20" t="s">
        <v>60</v>
      </c>
      <c r="C21" s="20" t="s">
        <v>8</v>
      </c>
      <c r="D21" s="19">
        <v>3</v>
      </c>
      <c r="E21" s="21">
        <v>2100000</v>
      </c>
      <c r="F21" s="22">
        <v>0</v>
      </c>
      <c r="G21" s="21">
        <f t="shared" si="8"/>
        <v>0</v>
      </c>
      <c r="H21" s="21">
        <f>(E21+G21)*D21</f>
        <v>6300000</v>
      </c>
      <c r="I21" s="23">
        <v>1900000</v>
      </c>
      <c r="J21" s="24">
        <v>0</v>
      </c>
      <c r="K21" s="21">
        <f t="shared" si="9"/>
        <v>0</v>
      </c>
      <c r="L21" s="21">
        <f t="shared" ref="L21:L26" si="13">(I21+K21)*D21</f>
        <v>5700000</v>
      </c>
      <c r="M21" s="23">
        <f t="shared" si="10"/>
        <v>2000000</v>
      </c>
      <c r="N21" s="25">
        <f t="shared" si="11"/>
        <v>0</v>
      </c>
      <c r="O21" s="23">
        <f t="shared" si="12"/>
        <v>0</v>
      </c>
      <c r="P21" s="23">
        <f t="shared" ref="P21:P26" si="14">ROUND((M21+O21)*D21,0)</f>
        <v>6000000</v>
      </c>
    </row>
    <row r="22" spans="1:16" x14ac:dyDescent="0.25">
      <c r="A22" s="19">
        <v>3</v>
      </c>
      <c r="B22" s="20" t="s">
        <v>61</v>
      </c>
      <c r="C22" s="20" t="s">
        <v>8</v>
      </c>
      <c r="D22" s="19">
        <v>10</v>
      </c>
      <c r="E22" s="21">
        <v>52400</v>
      </c>
      <c r="F22" s="22">
        <v>0.19</v>
      </c>
      <c r="G22" s="21">
        <f t="shared" si="8"/>
        <v>9956</v>
      </c>
      <c r="H22" s="21">
        <f t="shared" ref="H22:H26" si="15">(E22+G22)*D22</f>
        <v>623560</v>
      </c>
      <c r="I22" s="23">
        <v>60000</v>
      </c>
      <c r="J22" s="24">
        <v>0.19</v>
      </c>
      <c r="K22" s="21">
        <f t="shared" si="9"/>
        <v>11400</v>
      </c>
      <c r="L22" s="21">
        <f t="shared" si="13"/>
        <v>714000</v>
      </c>
      <c r="M22" s="23">
        <f t="shared" si="10"/>
        <v>56200</v>
      </c>
      <c r="N22" s="25">
        <f t="shared" si="11"/>
        <v>0.19</v>
      </c>
      <c r="O22" s="23">
        <f t="shared" si="12"/>
        <v>10678</v>
      </c>
      <c r="P22" s="23">
        <f t="shared" si="14"/>
        <v>668780</v>
      </c>
    </row>
    <row r="23" spans="1:16" ht="30" x14ac:dyDescent="0.25">
      <c r="A23" s="19">
        <v>4</v>
      </c>
      <c r="B23" s="20" t="s">
        <v>62</v>
      </c>
      <c r="C23" s="20" t="s">
        <v>8</v>
      </c>
      <c r="D23" s="19">
        <v>3</v>
      </c>
      <c r="E23" s="21">
        <v>373600</v>
      </c>
      <c r="F23" s="22">
        <v>0.19</v>
      </c>
      <c r="G23" s="21">
        <f t="shared" si="8"/>
        <v>70984</v>
      </c>
      <c r="H23" s="21">
        <f t="shared" si="15"/>
        <v>1333752</v>
      </c>
      <c r="I23" s="23">
        <v>400000</v>
      </c>
      <c r="J23" s="24">
        <v>0.19</v>
      </c>
      <c r="K23" s="21">
        <f t="shared" si="9"/>
        <v>76000</v>
      </c>
      <c r="L23" s="21">
        <f t="shared" si="13"/>
        <v>1428000</v>
      </c>
      <c r="M23" s="23">
        <f t="shared" si="10"/>
        <v>386800</v>
      </c>
      <c r="N23" s="25">
        <f t="shared" si="11"/>
        <v>0.19</v>
      </c>
      <c r="O23" s="23">
        <f t="shared" si="12"/>
        <v>73492</v>
      </c>
      <c r="P23" s="23">
        <f t="shared" si="14"/>
        <v>1380876</v>
      </c>
    </row>
    <row r="24" spans="1:16" x14ac:dyDescent="0.25">
      <c r="A24" s="19">
        <v>5</v>
      </c>
      <c r="B24" s="20" t="s">
        <v>63</v>
      </c>
      <c r="C24" s="20" t="s">
        <v>8</v>
      </c>
      <c r="D24" s="19">
        <v>2</v>
      </c>
      <c r="E24" s="21">
        <v>1570200</v>
      </c>
      <c r="F24" s="22">
        <v>0.19</v>
      </c>
      <c r="G24" s="21">
        <f t="shared" si="8"/>
        <v>298338</v>
      </c>
      <c r="H24" s="21">
        <f t="shared" si="15"/>
        <v>3737076</v>
      </c>
      <c r="I24" s="23">
        <v>1700000</v>
      </c>
      <c r="J24" s="24">
        <v>0.19</v>
      </c>
      <c r="K24" s="21">
        <f t="shared" si="9"/>
        <v>323000</v>
      </c>
      <c r="L24" s="21">
        <f t="shared" si="13"/>
        <v>4046000</v>
      </c>
      <c r="M24" s="23">
        <f t="shared" si="10"/>
        <v>1635100</v>
      </c>
      <c r="N24" s="25">
        <f t="shared" si="11"/>
        <v>0.19</v>
      </c>
      <c r="O24" s="23">
        <f t="shared" si="12"/>
        <v>310669</v>
      </c>
      <c r="P24" s="23">
        <f t="shared" si="14"/>
        <v>3891538</v>
      </c>
    </row>
    <row r="25" spans="1:16" x14ac:dyDescent="0.25">
      <c r="A25" s="19">
        <v>6</v>
      </c>
      <c r="B25" s="20" t="s">
        <v>64</v>
      </c>
      <c r="C25" s="20" t="s">
        <v>8</v>
      </c>
      <c r="D25" s="19">
        <v>2</v>
      </c>
      <c r="E25" s="21">
        <v>2216100</v>
      </c>
      <c r="F25" s="22">
        <v>0.19</v>
      </c>
      <c r="G25" s="21">
        <f t="shared" si="8"/>
        <v>421059</v>
      </c>
      <c r="H25" s="21">
        <f t="shared" si="15"/>
        <v>5274318</v>
      </c>
      <c r="I25" s="23">
        <v>2500000</v>
      </c>
      <c r="J25" s="24">
        <v>0.19</v>
      </c>
      <c r="K25" s="21">
        <f t="shared" si="9"/>
        <v>475000</v>
      </c>
      <c r="L25" s="21">
        <f t="shared" si="13"/>
        <v>5950000</v>
      </c>
      <c r="M25" s="23">
        <f t="shared" si="10"/>
        <v>2358050</v>
      </c>
      <c r="N25" s="25">
        <f t="shared" si="11"/>
        <v>0.19</v>
      </c>
      <c r="O25" s="23">
        <f t="shared" si="12"/>
        <v>448029.5</v>
      </c>
      <c r="P25" s="23">
        <f t="shared" si="14"/>
        <v>5612159</v>
      </c>
    </row>
    <row r="26" spans="1:16" ht="30" x14ac:dyDescent="0.25">
      <c r="A26" s="19">
        <v>7</v>
      </c>
      <c r="B26" s="20" t="s">
        <v>65</v>
      </c>
      <c r="C26" s="20" t="s">
        <v>8</v>
      </c>
      <c r="D26" s="19">
        <v>2</v>
      </c>
      <c r="E26" s="21">
        <v>2646600</v>
      </c>
      <c r="F26" s="22">
        <v>0</v>
      </c>
      <c r="G26" s="21">
        <f t="shared" si="8"/>
        <v>0</v>
      </c>
      <c r="H26" s="21">
        <f t="shared" si="15"/>
        <v>5293200</v>
      </c>
      <c r="I26" s="23">
        <v>2800000</v>
      </c>
      <c r="J26" s="24">
        <v>0</v>
      </c>
      <c r="K26" s="21">
        <f t="shared" si="9"/>
        <v>0</v>
      </c>
      <c r="L26" s="21">
        <f t="shared" si="13"/>
        <v>5600000</v>
      </c>
      <c r="M26" s="23">
        <f t="shared" si="10"/>
        <v>2723300</v>
      </c>
      <c r="N26" s="25">
        <f t="shared" si="11"/>
        <v>0</v>
      </c>
      <c r="O26" s="23">
        <f t="shared" si="12"/>
        <v>0</v>
      </c>
      <c r="P26" s="23">
        <f t="shared" si="14"/>
        <v>5446600</v>
      </c>
    </row>
    <row r="27" spans="1:16" ht="15.75" thickBot="1" x14ac:dyDescent="0.3">
      <c r="G27" s="4" t="s">
        <v>54</v>
      </c>
      <c r="H27" s="4">
        <f>SUM(H20:H26)</f>
        <v>29761906</v>
      </c>
      <c r="K27" s="4" t="s">
        <v>54</v>
      </c>
      <c r="L27" s="4">
        <f>SUM(L20:L26)</f>
        <v>30238000</v>
      </c>
      <c r="O27" s="4" t="s">
        <v>54</v>
      </c>
      <c r="P27" s="39">
        <f>SUM(P20:P26)</f>
        <v>29999953</v>
      </c>
    </row>
    <row r="28" spans="1:16" x14ac:dyDescent="0.25">
      <c r="G28" s="5"/>
      <c r="H28" s="5"/>
      <c r="K28" s="5"/>
      <c r="L28" s="5"/>
      <c r="O28" s="5"/>
      <c r="P28" s="5"/>
    </row>
    <row r="29" spans="1:16" ht="15.75" thickBot="1" x14ac:dyDescent="0.3">
      <c r="G29" s="5"/>
      <c r="H29" s="5"/>
      <c r="K29" s="5"/>
      <c r="L29" s="5"/>
      <c r="O29" s="5"/>
      <c r="P29" s="5"/>
    </row>
    <row r="30" spans="1:16" ht="64.900000000000006" customHeight="1" thickBot="1" x14ac:dyDescent="0.3">
      <c r="A30" s="90" t="s">
        <v>1</v>
      </c>
      <c r="B30" s="92" t="s">
        <v>2</v>
      </c>
      <c r="C30" s="92" t="s">
        <v>3</v>
      </c>
      <c r="D30" s="92" t="s">
        <v>12</v>
      </c>
      <c r="E30" s="80" t="s">
        <v>0</v>
      </c>
      <c r="F30" s="81"/>
      <c r="G30" s="81"/>
      <c r="H30" s="82"/>
      <c r="I30" s="83" t="s">
        <v>9</v>
      </c>
      <c r="J30" s="84"/>
      <c r="K30" s="84"/>
      <c r="L30" s="85"/>
      <c r="M30" s="86" t="s">
        <v>10</v>
      </c>
      <c r="N30" s="87"/>
      <c r="O30" s="87"/>
      <c r="P30" s="88"/>
    </row>
    <row r="31" spans="1:16" ht="45" x14ac:dyDescent="0.25">
      <c r="A31" s="91"/>
      <c r="B31" s="93"/>
      <c r="C31" s="93"/>
      <c r="D31" s="93"/>
      <c r="E31" s="35" t="s">
        <v>4</v>
      </c>
      <c r="F31" s="36" t="s">
        <v>5</v>
      </c>
      <c r="G31" s="37" t="s">
        <v>6</v>
      </c>
      <c r="H31" s="35" t="s">
        <v>7</v>
      </c>
      <c r="I31" s="38" t="s">
        <v>4</v>
      </c>
      <c r="J31" s="36" t="s">
        <v>5</v>
      </c>
      <c r="K31" s="37" t="s">
        <v>6</v>
      </c>
      <c r="L31" s="35" t="s">
        <v>7</v>
      </c>
      <c r="M31" s="38" t="s">
        <v>4</v>
      </c>
      <c r="N31" s="37" t="s">
        <v>5</v>
      </c>
      <c r="O31" s="37" t="s">
        <v>6</v>
      </c>
      <c r="P31" s="35" t="s">
        <v>7</v>
      </c>
    </row>
    <row r="32" spans="1:16" ht="31.5" customHeight="1" x14ac:dyDescent="0.25">
      <c r="A32" s="72" t="s">
        <v>68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</row>
    <row r="33" spans="1:16" ht="23.25" customHeight="1" x14ac:dyDescent="0.25">
      <c r="A33" s="19">
        <v>1</v>
      </c>
      <c r="B33" s="20" t="s">
        <v>59</v>
      </c>
      <c r="C33" s="20" t="s">
        <v>8</v>
      </c>
      <c r="D33" s="19">
        <v>6</v>
      </c>
      <c r="E33" s="21">
        <v>720000</v>
      </c>
      <c r="F33" s="22">
        <v>0</v>
      </c>
      <c r="G33" s="21">
        <f t="shared" ref="G33:G39" si="16">E33*F33</f>
        <v>0</v>
      </c>
      <c r="H33" s="21">
        <f>(E33+G33)*D33</f>
        <v>4320000</v>
      </c>
      <c r="I33" s="23">
        <v>680000</v>
      </c>
      <c r="J33" s="24">
        <v>0</v>
      </c>
      <c r="K33" s="21">
        <f t="shared" ref="K33:K39" si="17">I33*J33</f>
        <v>0</v>
      </c>
      <c r="L33" s="21">
        <f>(I33+K33)*D33</f>
        <v>4080000</v>
      </c>
      <c r="M33" s="23">
        <f t="shared" ref="M33:M39" si="18">AVERAGE(E33,I33)</f>
        <v>700000</v>
      </c>
      <c r="N33" s="25">
        <f t="shared" ref="N33:N39" si="19">+F33</f>
        <v>0</v>
      </c>
      <c r="O33" s="23">
        <f t="shared" ref="O33:O39" si="20">AVERAGE(G33,K33)</f>
        <v>0</v>
      </c>
      <c r="P33" s="23">
        <f>ROUND((M33+O33)*D33,0)</f>
        <v>4200000</v>
      </c>
    </row>
    <row r="34" spans="1:16" ht="30" x14ac:dyDescent="0.25">
      <c r="A34" s="19">
        <v>2</v>
      </c>
      <c r="B34" s="20" t="s">
        <v>60</v>
      </c>
      <c r="C34" s="20" t="s">
        <v>8</v>
      </c>
      <c r="D34" s="19">
        <v>1</v>
      </c>
      <c r="E34" s="21">
        <v>2100000</v>
      </c>
      <c r="F34" s="22">
        <v>0</v>
      </c>
      <c r="G34" s="21">
        <f t="shared" si="16"/>
        <v>0</v>
      </c>
      <c r="H34" s="21">
        <f>(E34+G34)*D34</f>
        <v>2100000</v>
      </c>
      <c r="I34" s="23">
        <v>1900000</v>
      </c>
      <c r="J34" s="24">
        <v>0</v>
      </c>
      <c r="K34" s="21">
        <f t="shared" si="17"/>
        <v>0</v>
      </c>
      <c r="L34" s="21">
        <f t="shared" ref="L34:L39" si="21">(I34+K34)*D34</f>
        <v>1900000</v>
      </c>
      <c r="M34" s="23">
        <f t="shared" si="18"/>
        <v>2000000</v>
      </c>
      <c r="N34" s="25">
        <f t="shared" si="19"/>
        <v>0</v>
      </c>
      <c r="O34" s="23">
        <f t="shared" si="20"/>
        <v>0</v>
      </c>
      <c r="P34" s="23">
        <f t="shared" ref="P34:P39" si="22">ROUND((M34+O34)*D34,0)</f>
        <v>2000000</v>
      </c>
    </row>
    <row r="35" spans="1:16" ht="25.9" customHeight="1" x14ac:dyDescent="0.25">
      <c r="A35" s="19">
        <v>3</v>
      </c>
      <c r="B35" s="20" t="s">
        <v>61</v>
      </c>
      <c r="C35" s="20" t="s">
        <v>8</v>
      </c>
      <c r="D35" s="19">
        <v>6</v>
      </c>
      <c r="E35" s="21">
        <v>52400</v>
      </c>
      <c r="F35" s="22">
        <v>0.19</v>
      </c>
      <c r="G35" s="21">
        <f t="shared" si="16"/>
        <v>9956</v>
      </c>
      <c r="H35" s="21">
        <f t="shared" ref="H35:H39" si="23">(E35+G35)*D35</f>
        <v>374136</v>
      </c>
      <c r="I35" s="23">
        <v>60000</v>
      </c>
      <c r="J35" s="24">
        <v>0.19</v>
      </c>
      <c r="K35" s="21">
        <f t="shared" si="17"/>
        <v>11400</v>
      </c>
      <c r="L35" s="21">
        <f t="shared" si="21"/>
        <v>428400</v>
      </c>
      <c r="M35" s="23">
        <f t="shared" si="18"/>
        <v>56200</v>
      </c>
      <c r="N35" s="25">
        <f t="shared" si="19"/>
        <v>0.19</v>
      </c>
      <c r="O35" s="23">
        <f t="shared" si="20"/>
        <v>10678</v>
      </c>
      <c r="P35" s="23">
        <f t="shared" si="22"/>
        <v>401268</v>
      </c>
    </row>
    <row r="36" spans="1:16" ht="30" x14ac:dyDescent="0.25">
      <c r="A36" s="19">
        <v>4</v>
      </c>
      <c r="B36" s="20" t="s">
        <v>62</v>
      </c>
      <c r="C36" s="20" t="s">
        <v>8</v>
      </c>
      <c r="D36" s="19">
        <v>2</v>
      </c>
      <c r="E36" s="21">
        <v>373600</v>
      </c>
      <c r="F36" s="22">
        <v>0.19</v>
      </c>
      <c r="G36" s="21">
        <f t="shared" si="16"/>
        <v>70984</v>
      </c>
      <c r="H36" s="21">
        <f t="shared" si="23"/>
        <v>889168</v>
      </c>
      <c r="I36" s="23">
        <v>400000</v>
      </c>
      <c r="J36" s="24">
        <v>0.19</v>
      </c>
      <c r="K36" s="21">
        <f t="shared" si="17"/>
        <v>76000</v>
      </c>
      <c r="L36" s="21">
        <f t="shared" si="21"/>
        <v>952000</v>
      </c>
      <c r="M36" s="23">
        <f t="shared" si="18"/>
        <v>386800</v>
      </c>
      <c r="N36" s="25">
        <f t="shared" si="19"/>
        <v>0.19</v>
      </c>
      <c r="O36" s="23">
        <f t="shared" si="20"/>
        <v>73492</v>
      </c>
      <c r="P36" s="23">
        <f t="shared" si="22"/>
        <v>920584</v>
      </c>
    </row>
    <row r="37" spans="1:16" x14ac:dyDescent="0.25">
      <c r="A37" s="19">
        <v>5</v>
      </c>
      <c r="B37" s="20" t="s">
        <v>63</v>
      </c>
      <c r="C37" s="20" t="s">
        <v>8</v>
      </c>
      <c r="D37" s="19">
        <v>1</v>
      </c>
      <c r="E37" s="21">
        <v>1570200</v>
      </c>
      <c r="F37" s="22">
        <v>0.19</v>
      </c>
      <c r="G37" s="21">
        <f t="shared" si="16"/>
        <v>298338</v>
      </c>
      <c r="H37" s="21">
        <f t="shared" si="23"/>
        <v>1868538</v>
      </c>
      <c r="I37" s="23">
        <v>1700000</v>
      </c>
      <c r="J37" s="24">
        <v>0.19</v>
      </c>
      <c r="K37" s="21">
        <f t="shared" si="17"/>
        <v>323000</v>
      </c>
      <c r="L37" s="21">
        <f t="shared" si="21"/>
        <v>2023000</v>
      </c>
      <c r="M37" s="23">
        <f t="shared" si="18"/>
        <v>1635100</v>
      </c>
      <c r="N37" s="25">
        <f t="shared" si="19"/>
        <v>0.19</v>
      </c>
      <c r="O37" s="23">
        <f t="shared" si="20"/>
        <v>310669</v>
      </c>
      <c r="P37" s="23">
        <f t="shared" si="22"/>
        <v>1945769</v>
      </c>
    </row>
    <row r="38" spans="1:16" x14ac:dyDescent="0.25">
      <c r="A38" s="19">
        <v>6</v>
      </c>
      <c r="B38" s="20" t="s">
        <v>64</v>
      </c>
      <c r="C38" s="20" t="s">
        <v>8</v>
      </c>
      <c r="D38" s="19">
        <v>1</v>
      </c>
      <c r="E38" s="21">
        <v>2216100</v>
      </c>
      <c r="F38" s="22">
        <v>0.19</v>
      </c>
      <c r="G38" s="21">
        <f t="shared" si="16"/>
        <v>421059</v>
      </c>
      <c r="H38" s="21">
        <f t="shared" si="23"/>
        <v>2637159</v>
      </c>
      <c r="I38" s="23">
        <v>2500000</v>
      </c>
      <c r="J38" s="24">
        <v>0.19</v>
      </c>
      <c r="K38" s="21">
        <f t="shared" si="17"/>
        <v>475000</v>
      </c>
      <c r="L38" s="21">
        <f t="shared" si="21"/>
        <v>2975000</v>
      </c>
      <c r="M38" s="23">
        <f t="shared" si="18"/>
        <v>2358050</v>
      </c>
      <c r="N38" s="25">
        <f t="shared" si="19"/>
        <v>0.19</v>
      </c>
      <c r="O38" s="23">
        <f t="shared" si="20"/>
        <v>448029.5</v>
      </c>
      <c r="P38" s="23">
        <f t="shared" si="22"/>
        <v>2806080</v>
      </c>
    </row>
    <row r="39" spans="1:16" ht="30" x14ac:dyDescent="0.25">
      <c r="A39" s="19">
        <v>7</v>
      </c>
      <c r="B39" s="20" t="s">
        <v>65</v>
      </c>
      <c r="C39" s="20" t="s">
        <v>8</v>
      </c>
      <c r="D39" s="19">
        <v>1</v>
      </c>
      <c r="E39" s="21">
        <v>2646600</v>
      </c>
      <c r="F39" s="22">
        <v>0</v>
      </c>
      <c r="G39" s="21">
        <f t="shared" si="16"/>
        <v>0</v>
      </c>
      <c r="H39" s="21">
        <f t="shared" si="23"/>
        <v>2646600</v>
      </c>
      <c r="I39" s="23">
        <v>2800000</v>
      </c>
      <c r="J39" s="24">
        <v>0</v>
      </c>
      <c r="K39" s="21">
        <f t="shared" si="17"/>
        <v>0</v>
      </c>
      <c r="L39" s="21">
        <f t="shared" si="21"/>
        <v>2800000</v>
      </c>
      <c r="M39" s="23">
        <f t="shared" si="18"/>
        <v>2723300</v>
      </c>
      <c r="N39" s="25">
        <f t="shared" si="19"/>
        <v>0</v>
      </c>
      <c r="O39" s="23">
        <f t="shared" si="20"/>
        <v>0</v>
      </c>
      <c r="P39" s="23">
        <f t="shared" si="22"/>
        <v>2723300</v>
      </c>
    </row>
    <row r="40" spans="1:16" ht="15.75" thickBot="1" x14ac:dyDescent="0.3">
      <c r="G40" s="4" t="s">
        <v>54</v>
      </c>
      <c r="H40" s="4">
        <f>SUM(H33:H39)</f>
        <v>14835601</v>
      </c>
      <c r="K40" s="4" t="s">
        <v>54</v>
      </c>
      <c r="L40" s="4">
        <f>SUM(L33:L39)</f>
        <v>15158400</v>
      </c>
      <c r="O40" s="4" t="s">
        <v>54</v>
      </c>
      <c r="P40" s="39">
        <f>SUM(P33:P39)</f>
        <v>14997001</v>
      </c>
    </row>
    <row r="41" spans="1:16" x14ac:dyDescent="0.25">
      <c r="G41" s="5"/>
      <c r="H41" s="5"/>
      <c r="K41" s="5"/>
      <c r="L41" s="5"/>
      <c r="O41" s="5"/>
      <c r="P41" s="5"/>
    </row>
    <row r="42" spans="1:16" ht="15.75" thickBot="1" x14ac:dyDescent="0.3">
      <c r="G42" s="5"/>
      <c r="H42" s="5"/>
      <c r="K42" s="5"/>
      <c r="L42" s="5"/>
      <c r="O42" s="5"/>
      <c r="P42" s="5"/>
    </row>
    <row r="43" spans="1:16" ht="45.6" customHeight="1" thickBot="1" x14ac:dyDescent="0.3">
      <c r="A43" s="90" t="s">
        <v>1</v>
      </c>
      <c r="B43" s="92" t="s">
        <v>2</v>
      </c>
      <c r="C43" s="92" t="s">
        <v>3</v>
      </c>
      <c r="D43" s="92" t="s">
        <v>12</v>
      </c>
      <c r="E43" s="94" t="s">
        <v>0</v>
      </c>
      <c r="F43" s="81"/>
      <c r="G43" s="81"/>
      <c r="H43" s="82"/>
      <c r="I43" s="83" t="s">
        <v>9</v>
      </c>
      <c r="J43" s="84"/>
      <c r="K43" s="84"/>
      <c r="L43" s="85"/>
      <c r="M43" s="86" t="s">
        <v>10</v>
      </c>
      <c r="N43" s="87"/>
      <c r="O43" s="87"/>
      <c r="P43" s="88"/>
    </row>
    <row r="44" spans="1:16" ht="45" x14ac:dyDescent="0.25">
      <c r="A44" s="91"/>
      <c r="B44" s="93"/>
      <c r="C44" s="93"/>
      <c r="D44" s="93"/>
      <c r="E44" s="35" t="s">
        <v>4</v>
      </c>
      <c r="F44" s="36" t="s">
        <v>5</v>
      </c>
      <c r="G44" s="37" t="s">
        <v>6</v>
      </c>
      <c r="H44" s="35" t="s">
        <v>7</v>
      </c>
      <c r="I44" s="38" t="s">
        <v>4</v>
      </c>
      <c r="J44" s="36" t="s">
        <v>5</v>
      </c>
      <c r="K44" s="37" t="s">
        <v>6</v>
      </c>
      <c r="L44" s="35" t="s">
        <v>7</v>
      </c>
      <c r="M44" s="38" t="s">
        <v>4</v>
      </c>
      <c r="N44" s="37" t="s">
        <v>5</v>
      </c>
      <c r="O44" s="37" t="s">
        <v>6</v>
      </c>
      <c r="P44" s="35" t="s">
        <v>7</v>
      </c>
    </row>
    <row r="45" spans="1:16" ht="29.25" customHeight="1" x14ac:dyDescent="0.25">
      <c r="A45" s="72" t="s">
        <v>93</v>
      </c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</row>
    <row r="46" spans="1:16" ht="30" x14ac:dyDescent="0.25">
      <c r="A46" s="19">
        <v>1</v>
      </c>
      <c r="B46" s="20" t="s">
        <v>69</v>
      </c>
      <c r="C46" s="20" t="s">
        <v>13</v>
      </c>
      <c r="D46" s="19">
        <v>10</v>
      </c>
      <c r="E46" s="21">
        <v>5100</v>
      </c>
      <c r="F46" s="22">
        <v>0.19</v>
      </c>
      <c r="G46" s="21">
        <f>E46*F46</f>
        <v>969</v>
      </c>
      <c r="H46" s="21">
        <f>(E46+G46)*D46</f>
        <v>60690</v>
      </c>
      <c r="I46" s="23">
        <v>5200</v>
      </c>
      <c r="J46" s="22">
        <v>0.19</v>
      </c>
      <c r="K46" s="21">
        <f>I46*J46</f>
        <v>988</v>
      </c>
      <c r="L46" s="21">
        <f>(I46+K46)*D46</f>
        <v>61880</v>
      </c>
      <c r="M46" s="23">
        <f t="shared" ref="M46:M65" si="24">AVERAGE(E46,I46)</f>
        <v>5150</v>
      </c>
      <c r="N46" s="25">
        <f t="shared" ref="N46:N65" si="25">+F46</f>
        <v>0.19</v>
      </c>
      <c r="O46" s="23">
        <f t="shared" ref="O46:O65" si="26">AVERAGE(G46,K46)</f>
        <v>978.5</v>
      </c>
      <c r="P46" s="23">
        <f>ROUND((M46+O46)*D46,0)</f>
        <v>61285</v>
      </c>
    </row>
    <row r="47" spans="1:16" ht="30" x14ac:dyDescent="0.25">
      <c r="A47" s="19">
        <v>2</v>
      </c>
      <c r="B47" s="20" t="s">
        <v>70</v>
      </c>
      <c r="C47" s="20" t="s">
        <v>13</v>
      </c>
      <c r="D47" s="19">
        <v>5</v>
      </c>
      <c r="E47" s="21">
        <v>34200</v>
      </c>
      <c r="F47" s="22">
        <v>0.19</v>
      </c>
      <c r="G47" s="21">
        <f t="shared" ref="G47:G65" si="27">E47*F47</f>
        <v>6498</v>
      </c>
      <c r="H47" s="21">
        <f t="shared" ref="H47:H65" si="28">(E47+G47)*D47</f>
        <v>203490</v>
      </c>
      <c r="I47" s="23">
        <v>35000</v>
      </c>
      <c r="J47" s="22">
        <v>0.19</v>
      </c>
      <c r="K47" s="21">
        <f t="shared" ref="K47:K65" si="29">I47*J47</f>
        <v>6650</v>
      </c>
      <c r="L47" s="21">
        <f t="shared" ref="L47:L65" si="30">(I47+K47)*D47</f>
        <v>208250</v>
      </c>
      <c r="M47" s="23">
        <f t="shared" si="24"/>
        <v>34600</v>
      </c>
      <c r="N47" s="25">
        <f t="shared" si="25"/>
        <v>0.19</v>
      </c>
      <c r="O47" s="23">
        <f t="shared" si="26"/>
        <v>6574</v>
      </c>
      <c r="P47" s="23">
        <f t="shared" ref="P47:P65" si="31">ROUND((M47+O47)*D47,0)</f>
        <v>205870</v>
      </c>
    </row>
    <row r="48" spans="1:16" ht="45" x14ac:dyDescent="0.25">
      <c r="A48" s="19">
        <v>3</v>
      </c>
      <c r="B48" s="20" t="s">
        <v>71</v>
      </c>
      <c r="C48" s="20" t="s">
        <v>13</v>
      </c>
      <c r="D48" s="19">
        <v>10</v>
      </c>
      <c r="E48" s="21">
        <v>136600</v>
      </c>
      <c r="F48" s="22">
        <v>0.19</v>
      </c>
      <c r="G48" s="21">
        <f t="shared" si="27"/>
        <v>25954</v>
      </c>
      <c r="H48" s="21">
        <f t="shared" si="28"/>
        <v>1625540</v>
      </c>
      <c r="I48" s="23">
        <v>140100</v>
      </c>
      <c r="J48" s="22">
        <v>0.19</v>
      </c>
      <c r="K48" s="21">
        <f t="shared" si="29"/>
        <v>26619</v>
      </c>
      <c r="L48" s="21">
        <f t="shared" si="30"/>
        <v>1667190</v>
      </c>
      <c r="M48" s="23">
        <f t="shared" si="24"/>
        <v>138350</v>
      </c>
      <c r="N48" s="25">
        <f t="shared" si="25"/>
        <v>0.19</v>
      </c>
      <c r="O48" s="23">
        <f t="shared" si="26"/>
        <v>26286.5</v>
      </c>
      <c r="P48" s="23">
        <f t="shared" si="31"/>
        <v>1646365</v>
      </c>
    </row>
    <row r="49" spans="1:16" ht="30" customHeight="1" x14ac:dyDescent="0.25">
      <c r="A49" s="19">
        <v>4</v>
      </c>
      <c r="B49" s="20" t="s">
        <v>72</v>
      </c>
      <c r="C49" s="20" t="s">
        <v>13</v>
      </c>
      <c r="D49" s="19">
        <v>20</v>
      </c>
      <c r="E49" s="21">
        <v>1200</v>
      </c>
      <c r="F49" s="22">
        <v>0</v>
      </c>
      <c r="G49" s="21">
        <f t="shared" si="27"/>
        <v>0</v>
      </c>
      <c r="H49" s="21">
        <f t="shared" si="28"/>
        <v>24000</v>
      </c>
      <c r="I49" s="23">
        <v>1300</v>
      </c>
      <c r="J49" s="22">
        <v>0</v>
      </c>
      <c r="K49" s="21">
        <f t="shared" si="29"/>
        <v>0</v>
      </c>
      <c r="L49" s="21">
        <f t="shared" si="30"/>
        <v>26000</v>
      </c>
      <c r="M49" s="23">
        <f t="shared" si="24"/>
        <v>1250</v>
      </c>
      <c r="N49" s="25">
        <f t="shared" si="25"/>
        <v>0</v>
      </c>
      <c r="O49" s="23">
        <f t="shared" si="26"/>
        <v>0</v>
      </c>
      <c r="P49" s="23">
        <f t="shared" si="31"/>
        <v>25000</v>
      </c>
    </row>
    <row r="50" spans="1:16" x14ac:dyDescent="0.25">
      <c r="A50" s="19">
        <v>5</v>
      </c>
      <c r="B50" s="20" t="s">
        <v>73</v>
      </c>
      <c r="C50" s="20" t="s">
        <v>13</v>
      </c>
      <c r="D50" s="19">
        <v>14</v>
      </c>
      <c r="E50" s="21">
        <v>33000</v>
      </c>
      <c r="F50" s="22">
        <v>0.19</v>
      </c>
      <c r="G50" s="21">
        <f t="shared" si="27"/>
        <v>6270</v>
      </c>
      <c r="H50" s="21">
        <f t="shared" si="28"/>
        <v>549780</v>
      </c>
      <c r="I50" s="23">
        <v>33300</v>
      </c>
      <c r="J50" s="22">
        <v>0.19</v>
      </c>
      <c r="K50" s="21">
        <f t="shared" si="29"/>
        <v>6327</v>
      </c>
      <c r="L50" s="21">
        <f t="shared" si="30"/>
        <v>554778</v>
      </c>
      <c r="M50" s="23">
        <f t="shared" si="24"/>
        <v>33150</v>
      </c>
      <c r="N50" s="25">
        <f t="shared" si="25"/>
        <v>0.19</v>
      </c>
      <c r="O50" s="23">
        <f t="shared" si="26"/>
        <v>6298.5</v>
      </c>
      <c r="P50" s="23">
        <f t="shared" si="31"/>
        <v>552279</v>
      </c>
    </row>
    <row r="51" spans="1:16" x14ac:dyDescent="0.25">
      <c r="A51" s="19">
        <v>6</v>
      </c>
      <c r="B51" s="20" t="s">
        <v>74</v>
      </c>
      <c r="C51" s="20" t="s">
        <v>13</v>
      </c>
      <c r="D51" s="19">
        <v>1</v>
      </c>
      <c r="E51" s="21">
        <v>6900</v>
      </c>
      <c r="F51" s="22">
        <v>0.19</v>
      </c>
      <c r="G51" s="21">
        <f t="shared" si="27"/>
        <v>1311</v>
      </c>
      <c r="H51" s="21">
        <f t="shared" si="28"/>
        <v>8211</v>
      </c>
      <c r="I51" s="23">
        <v>7100</v>
      </c>
      <c r="J51" s="22">
        <v>0.19</v>
      </c>
      <c r="K51" s="21">
        <f t="shared" si="29"/>
        <v>1349</v>
      </c>
      <c r="L51" s="21">
        <f t="shared" si="30"/>
        <v>8449</v>
      </c>
      <c r="M51" s="23">
        <f t="shared" si="24"/>
        <v>7000</v>
      </c>
      <c r="N51" s="25">
        <f t="shared" si="25"/>
        <v>0.19</v>
      </c>
      <c r="O51" s="23">
        <f t="shared" si="26"/>
        <v>1330</v>
      </c>
      <c r="P51" s="23">
        <f t="shared" si="31"/>
        <v>8330</v>
      </c>
    </row>
    <row r="52" spans="1:16" ht="30" x14ac:dyDescent="0.25">
      <c r="A52" s="19">
        <v>7</v>
      </c>
      <c r="B52" s="20" t="s">
        <v>75</v>
      </c>
      <c r="C52" s="20" t="s">
        <v>76</v>
      </c>
      <c r="D52" s="19">
        <v>2</v>
      </c>
      <c r="E52" s="21">
        <v>3100</v>
      </c>
      <c r="F52" s="22">
        <v>0.19</v>
      </c>
      <c r="G52" s="21">
        <f t="shared" si="27"/>
        <v>589</v>
      </c>
      <c r="H52" s="21">
        <f t="shared" si="28"/>
        <v>7378</v>
      </c>
      <c r="I52" s="23">
        <v>3300</v>
      </c>
      <c r="J52" s="22">
        <v>0.19</v>
      </c>
      <c r="K52" s="21">
        <f t="shared" si="29"/>
        <v>627</v>
      </c>
      <c r="L52" s="21">
        <f t="shared" si="30"/>
        <v>7854</v>
      </c>
      <c r="M52" s="23">
        <f t="shared" si="24"/>
        <v>3200</v>
      </c>
      <c r="N52" s="25">
        <f t="shared" si="25"/>
        <v>0.19</v>
      </c>
      <c r="O52" s="23">
        <f t="shared" si="26"/>
        <v>608</v>
      </c>
      <c r="P52" s="23">
        <f t="shared" si="31"/>
        <v>7616</v>
      </c>
    </row>
    <row r="53" spans="1:16" ht="30" x14ac:dyDescent="0.25">
      <c r="A53" s="19">
        <v>8</v>
      </c>
      <c r="B53" s="20" t="s">
        <v>77</v>
      </c>
      <c r="C53" s="20" t="s">
        <v>13</v>
      </c>
      <c r="D53" s="19">
        <v>1</v>
      </c>
      <c r="E53" s="21">
        <v>11100</v>
      </c>
      <c r="F53" s="22">
        <v>0.19</v>
      </c>
      <c r="G53" s="21">
        <f t="shared" si="27"/>
        <v>2109</v>
      </c>
      <c r="H53" s="21">
        <f t="shared" si="28"/>
        <v>13209</v>
      </c>
      <c r="I53" s="23">
        <v>11500</v>
      </c>
      <c r="J53" s="22">
        <v>0.19</v>
      </c>
      <c r="K53" s="21">
        <f t="shared" si="29"/>
        <v>2185</v>
      </c>
      <c r="L53" s="21">
        <f t="shared" si="30"/>
        <v>13685</v>
      </c>
      <c r="M53" s="23">
        <f t="shared" si="24"/>
        <v>11300</v>
      </c>
      <c r="N53" s="25">
        <f t="shared" si="25"/>
        <v>0.19</v>
      </c>
      <c r="O53" s="23">
        <f t="shared" si="26"/>
        <v>2147</v>
      </c>
      <c r="P53" s="23">
        <f t="shared" si="31"/>
        <v>13447</v>
      </c>
    </row>
    <row r="54" spans="1:16" x14ac:dyDescent="0.25">
      <c r="A54" s="19">
        <v>9</v>
      </c>
      <c r="B54" s="20" t="s">
        <v>78</v>
      </c>
      <c r="C54" s="20" t="s">
        <v>79</v>
      </c>
      <c r="D54" s="19">
        <v>1</v>
      </c>
      <c r="E54" s="21">
        <v>5100</v>
      </c>
      <c r="F54" s="22">
        <v>0.19</v>
      </c>
      <c r="G54" s="21">
        <f t="shared" si="27"/>
        <v>969</v>
      </c>
      <c r="H54" s="21">
        <f t="shared" si="28"/>
        <v>6069</v>
      </c>
      <c r="I54" s="23">
        <v>5100</v>
      </c>
      <c r="J54" s="22">
        <v>0.19</v>
      </c>
      <c r="K54" s="21">
        <f t="shared" si="29"/>
        <v>969</v>
      </c>
      <c r="L54" s="21">
        <f t="shared" si="30"/>
        <v>6069</v>
      </c>
      <c r="M54" s="23">
        <f t="shared" si="24"/>
        <v>5100</v>
      </c>
      <c r="N54" s="25">
        <f t="shared" si="25"/>
        <v>0.19</v>
      </c>
      <c r="O54" s="23">
        <f t="shared" si="26"/>
        <v>969</v>
      </c>
      <c r="P54" s="23">
        <f t="shared" si="31"/>
        <v>6069</v>
      </c>
    </row>
    <row r="55" spans="1:16" ht="30" x14ac:dyDescent="0.25">
      <c r="A55" s="19">
        <v>10</v>
      </c>
      <c r="B55" s="20" t="s">
        <v>69</v>
      </c>
      <c r="C55" s="20" t="s">
        <v>13</v>
      </c>
      <c r="D55" s="19">
        <v>10</v>
      </c>
      <c r="E55" s="21">
        <v>5100</v>
      </c>
      <c r="F55" s="22">
        <v>0.19</v>
      </c>
      <c r="G55" s="21">
        <f t="shared" si="27"/>
        <v>969</v>
      </c>
      <c r="H55" s="21">
        <f t="shared" si="28"/>
        <v>60690</v>
      </c>
      <c r="I55" s="23">
        <v>5200</v>
      </c>
      <c r="J55" s="22">
        <v>0.19</v>
      </c>
      <c r="K55" s="21">
        <f t="shared" si="29"/>
        <v>988</v>
      </c>
      <c r="L55" s="21">
        <f t="shared" si="30"/>
        <v>61880</v>
      </c>
      <c r="M55" s="23">
        <f t="shared" si="24"/>
        <v>5150</v>
      </c>
      <c r="N55" s="25">
        <f t="shared" si="25"/>
        <v>0.19</v>
      </c>
      <c r="O55" s="23">
        <f t="shared" si="26"/>
        <v>978.5</v>
      </c>
      <c r="P55" s="23">
        <f t="shared" si="31"/>
        <v>61285</v>
      </c>
    </row>
    <row r="56" spans="1:16" x14ac:dyDescent="0.25">
      <c r="A56" s="19">
        <v>11</v>
      </c>
      <c r="B56" s="20" t="s">
        <v>80</v>
      </c>
      <c r="C56" s="20" t="s">
        <v>13</v>
      </c>
      <c r="D56" s="19">
        <v>1</v>
      </c>
      <c r="E56" s="21">
        <v>47800</v>
      </c>
      <c r="F56" s="22">
        <v>0.19</v>
      </c>
      <c r="G56" s="21">
        <f t="shared" si="27"/>
        <v>9082</v>
      </c>
      <c r="H56" s="21">
        <f t="shared" si="28"/>
        <v>56882</v>
      </c>
      <c r="I56" s="23">
        <v>49000</v>
      </c>
      <c r="J56" s="22">
        <v>0.19</v>
      </c>
      <c r="K56" s="21">
        <f t="shared" si="29"/>
        <v>9310</v>
      </c>
      <c r="L56" s="21">
        <f t="shared" si="30"/>
        <v>58310</v>
      </c>
      <c r="M56" s="23">
        <f t="shared" si="24"/>
        <v>48400</v>
      </c>
      <c r="N56" s="25">
        <f t="shared" si="25"/>
        <v>0.19</v>
      </c>
      <c r="O56" s="23">
        <f t="shared" si="26"/>
        <v>9196</v>
      </c>
      <c r="P56" s="23">
        <f t="shared" si="31"/>
        <v>57596</v>
      </c>
    </row>
    <row r="57" spans="1:16" ht="30" x14ac:dyDescent="0.25">
      <c r="A57" s="19">
        <v>12</v>
      </c>
      <c r="B57" s="20" t="s">
        <v>81</v>
      </c>
      <c r="C57" s="20" t="s">
        <v>13</v>
      </c>
      <c r="D57" s="19">
        <v>1</v>
      </c>
      <c r="E57" s="21">
        <v>47800</v>
      </c>
      <c r="F57" s="22">
        <v>0.19</v>
      </c>
      <c r="G57" s="21">
        <f t="shared" si="27"/>
        <v>9082</v>
      </c>
      <c r="H57" s="21">
        <f t="shared" si="28"/>
        <v>56882</v>
      </c>
      <c r="I57" s="23">
        <v>49000</v>
      </c>
      <c r="J57" s="22">
        <v>0.19</v>
      </c>
      <c r="K57" s="21">
        <f t="shared" si="29"/>
        <v>9310</v>
      </c>
      <c r="L57" s="21">
        <f t="shared" si="30"/>
        <v>58310</v>
      </c>
      <c r="M57" s="23">
        <f t="shared" si="24"/>
        <v>48400</v>
      </c>
      <c r="N57" s="25">
        <f t="shared" si="25"/>
        <v>0.19</v>
      </c>
      <c r="O57" s="23">
        <f t="shared" si="26"/>
        <v>9196</v>
      </c>
      <c r="P57" s="23">
        <f t="shared" si="31"/>
        <v>57596</v>
      </c>
    </row>
    <row r="58" spans="1:16" ht="30" x14ac:dyDescent="0.25">
      <c r="A58" s="19">
        <v>13</v>
      </c>
      <c r="B58" s="20" t="s">
        <v>82</v>
      </c>
      <c r="C58" s="20" t="s">
        <v>13</v>
      </c>
      <c r="D58" s="19">
        <v>2</v>
      </c>
      <c r="E58" s="21">
        <v>47800</v>
      </c>
      <c r="F58" s="22">
        <v>0.19</v>
      </c>
      <c r="G58" s="21">
        <f t="shared" si="27"/>
        <v>9082</v>
      </c>
      <c r="H58" s="21">
        <f t="shared" si="28"/>
        <v>113764</v>
      </c>
      <c r="I58" s="23">
        <v>49000</v>
      </c>
      <c r="J58" s="22">
        <v>0.19</v>
      </c>
      <c r="K58" s="21">
        <f t="shared" si="29"/>
        <v>9310</v>
      </c>
      <c r="L58" s="21">
        <f t="shared" si="30"/>
        <v>116620</v>
      </c>
      <c r="M58" s="23">
        <f t="shared" si="24"/>
        <v>48400</v>
      </c>
      <c r="N58" s="25">
        <f t="shared" si="25"/>
        <v>0.19</v>
      </c>
      <c r="O58" s="23">
        <f t="shared" si="26"/>
        <v>9196</v>
      </c>
      <c r="P58" s="23">
        <f t="shared" si="31"/>
        <v>115192</v>
      </c>
    </row>
    <row r="59" spans="1:16" x14ac:dyDescent="0.25">
      <c r="A59" s="19">
        <v>14</v>
      </c>
      <c r="B59" s="20" t="s">
        <v>83</v>
      </c>
      <c r="C59" s="20" t="s">
        <v>13</v>
      </c>
      <c r="D59" s="19">
        <v>9</v>
      </c>
      <c r="E59" s="21">
        <v>3300</v>
      </c>
      <c r="F59" s="22">
        <v>0.19</v>
      </c>
      <c r="G59" s="21">
        <f t="shared" si="27"/>
        <v>627</v>
      </c>
      <c r="H59" s="21">
        <f t="shared" si="28"/>
        <v>35343</v>
      </c>
      <c r="I59" s="23">
        <v>3500</v>
      </c>
      <c r="J59" s="22">
        <v>0.19</v>
      </c>
      <c r="K59" s="21">
        <f t="shared" si="29"/>
        <v>665</v>
      </c>
      <c r="L59" s="21">
        <f t="shared" si="30"/>
        <v>37485</v>
      </c>
      <c r="M59" s="23">
        <f t="shared" si="24"/>
        <v>3400</v>
      </c>
      <c r="N59" s="25">
        <f t="shared" si="25"/>
        <v>0.19</v>
      </c>
      <c r="O59" s="23">
        <f t="shared" si="26"/>
        <v>646</v>
      </c>
      <c r="P59" s="23">
        <f t="shared" si="31"/>
        <v>36414</v>
      </c>
    </row>
    <row r="60" spans="1:16" ht="30" x14ac:dyDescent="0.25">
      <c r="A60" s="19">
        <v>15</v>
      </c>
      <c r="B60" s="20" t="s">
        <v>84</v>
      </c>
      <c r="C60" s="20" t="s">
        <v>85</v>
      </c>
      <c r="D60" s="19">
        <v>1</v>
      </c>
      <c r="E60" s="21">
        <v>46200</v>
      </c>
      <c r="F60" s="22">
        <v>0.19</v>
      </c>
      <c r="G60" s="21">
        <f t="shared" si="27"/>
        <v>8778</v>
      </c>
      <c r="H60" s="21">
        <f t="shared" si="28"/>
        <v>54978</v>
      </c>
      <c r="I60" s="23">
        <v>47400</v>
      </c>
      <c r="J60" s="22">
        <v>0.19</v>
      </c>
      <c r="K60" s="21">
        <f t="shared" si="29"/>
        <v>9006</v>
      </c>
      <c r="L60" s="21">
        <f t="shared" si="30"/>
        <v>56406</v>
      </c>
      <c r="M60" s="23">
        <f>AVERAGE(E60,I60)</f>
        <v>46800</v>
      </c>
      <c r="N60" s="25">
        <f t="shared" si="25"/>
        <v>0.19</v>
      </c>
      <c r="O60" s="23">
        <f t="shared" si="26"/>
        <v>8892</v>
      </c>
      <c r="P60" s="23">
        <f t="shared" si="31"/>
        <v>55692</v>
      </c>
    </row>
    <row r="61" spans="1:16" x14ac:dyDescent="0.25">
      <c r="A61" s="19">
        <v>16</v>
      </c>
      <c r="B61" s="20" t="s">
        <v>86</v>
      </c>
      <c r="C61" s="20" t="s">
        <v>87</v>
      </c>
      <c r="D61" s="19">
        <v>2</v>
      </c>
      <c r="E61" s="21">
        <v>12400</v>
      </c>
      <c r="F61" s="22">
        <v>0.19</v>
      </c>
      <c r="G61" s="21">
        <f t="shared" si="27"/>
        <v>2356</v>
      </c>
      <c r="H61" s="21">
        <f t="shared" si="28"/>
        <v>29512</v>
      </c>
      <c r="I61" s="23">
        <v>13000</v>
      </c>
      <c r="J61" s="22">
        <v>0.19</v>
      </c>
      <c r="K61" s="21">
        <f t="shared" si="29"/>
        <v>2470</v>
      </c>
      <c r="L61" s="21">
        <f t="shared" si="30"/>
        <v>30940</v>
      </c>
      <c r="M61" s="23">
        <f t="shared" si="24"/>
        <v>12700</v>
      </c>
      <c r="N61" s="25">
        <f t="shared" si="25"/>
        <v>0.19</v>
      </c>
      <c r="O61" s="23">
        <f t="shared" si="26"/>
        <v>2413</v>
      </c>
      <c r="P61" s="23">
        <f t="shared" si="31"/>
        <v>30226</v>
      </c>
    </row>
    <row r="62" spans="1:16" ht="30" x14ac:dyDescent="0.25">
      <c r="A62" s="19">
        <v>17</v>
      </c>
      <c r="B62" s="20" t="s">
        <v>88</v>
      </c>
      <c r="C62" s="20" t="s">
        <v>13</v>
      </c>
      <c r="D62" s="19">
        <v>1</v>
      </c>
      <c r="E62" s="21">
        <v>5050</v>
      </c>
      <c r="F62" s="22">
        <v>0.19</v>
      </c>
      <c r="G62" s="21">
        <f t="shared" si="27"/>
        <v>959.5</v>
      </c>
      <c r="H62" s="21">
        <f t="shared" si="28"/>
        <v>6009.5</v>
      </c>
      <c r="I62" s="23">
        <v>5050</v>
      </c>
      <c r="J62" s="22">
        <v>0.19</v>
      </c>
      <c r="K62" s="21">
        <f t="shared" si="29"/>
        <v>959.5</v>
      </c>
      <c r="L62" s="21">
        <f t="shared" si="30"/>
        <v>6009.5</v>
      </c>
      <c r="M62" s="23">
        <f t="shared" si="24"/>
        <v>5050</v>
      </c>
      <c r="N62" s="25">
        <f t="shared" si="25"/>
        <v>0.19</v>
      </c>
      <c r="O62" s="23">
        <f t="shared" si="26"/>
        <v>959.5</v>
      </c>
      <c r="P62" s="23">
        <f t="shared" si="31"/>
        <v>6010</v>
      </c>
    </row>
    <row r="63" spans="1:16" ht="30" x14ac:dyDescent="0.25">
      <c r="A63" s="19">
        <v>18</v>
      </c>
      <c r="B63" s="20" t="s">
        <v>89</v>
      </c>
      <c r="C63" s="20" t="s">
        <v>13</v>
      </c>
      <c r="D63" s="19">
        <v>8</v>
      </c>
      <c r="E63" s="21">
        <v>8500</v>
      </c>
      <c r="F63" s="22">
        <v>0.19</v>
      </c>
      <c r="G63" s="21">
        <f t="shared" si="27"/>
        <v>1615</v>
      </c>
      <c r="H63" s="21">
        <f t="shared" si="28"/>
        <v>80920</v>
      </c>
      <c r="I63" s="23">
        <v>8800</v>
      </c>
      <c r="J63" s="22">
        <v>0.19</v>
      </c>
      <c r="K63" s="21">
        <f t="shared" si="29"/>
        <v>1672</v>
      </c>
      <c r="L63" s="21">
        <f t="shared" si="30"/>
        <v>83776</v>
      </c>
      <c r="M63" s="23">
        <f t="shared" si="24"/>
        <v>8650</v>
      </c>
      <c r="N63" s="25">
        <f t="shared" si="25"/>
        <v>0.19</v>
      </c>
      <c r="O63" s="23">
        <f t="shared" si="26"/>
        <v>1643.5</v>
      </c>
      <c r="P63" s="23">
        <f t="shared" si="31"/>
        <v>82348</v>
      </c>
    </row>
    <row r="64" spans="1:16" x14ac:dyDescent="0.25">
      <c r="A64" s="19">
        <v>19</v>
      </c>
      <c r="B64" s="20" t="s">
        <v>90</v>
      </c>
      <c r="C64" s="20" t="s">
        <v>13</v>
      </c>
      <c r="D64" s="19">
        <v>1</v>
      </c>
      <c r="E64" s="21">
        <v>71800</v>
      </c>
      <c r="F64" s="22">
        <v>0.19</v>
      </c>
      <c r="G64" s="21">
        <f t="shared" si="27"/>
        <v>13642</v>
      </c>
      <c r="H64" s="21">
        <f t="shared" si="28"/>
        <v>85442</v>
      </c>
      <c r="I64" s="23">
        <v>73600</v>
      </c>
      <c r="J64" s="22">
        <v>0.19</v>
      </c>
      <c r="K64" s="21">
        <f t="shared" si="29"/>
        <v>13984</v>
      </c>
      <c r="L64" s="21">
        <f t="shared" si="30"/>
        <v>87584</v>
      </c>
      <c r="M64" s="23">
        <f t="shared" si="24"/>
        <v>72700</v>
      </c>
      <c r="N64" s="25">
        <f t="shared" si="25"/>
        <v>0.19</v>
      </c>
      <c r="O64" s="23">
        <f t="shared" si="26"/>
        <v>13813</v>
      </c>
      <c r="P64" s="23">
        <f t="shared" si="31"/>
        <v>86513</v>
      </c>
    </row>
    <row r="65" spans="1:16" ht="60" x14ac:dyDescent="0.25">
      <c r="A65" s="19">
        <v>20</v>
      </c>
      <c r="B65" s="20" t="s">
        <v>91</v>
      </c>
      <c r="C65" s="20" t="s">
        <v>13</v>
      </c>
      <c r="D65" s="19">
        <v>1</v>
      </c>
      <c r="E65" s="21">
        <v>75000</v>
      </c>
      <c r="F65" s="22">
        <v>0.19</v>
      </c>
      <c r="G65" s="21">
        <f t="shared" si="27"/>
        <v>14250</v>
      </c>
      <c r="H65" s="21">
        <f t="shared" si="28"/>
        <v>89250</v>
      </c>
      <c r="I65" s="23">
        <v>76000</v>
      </c>
      <c r="J65" s="22">
        <v>0.19</v>
      </c>
      <c r="K65" s="21">
        <f t="shared" si="29"/>
        <v>14440</v>
      </c>
      <c r="L65" s="21">
        <f t="shared" si="30"/>
        <v>90440</v>
      </c>
      <c r="M65" s="23">
        <f t="shared" si="24"/>
        <v>75500</v>
      </c>
      <c r="N65" s="25">
        <f t="shared" si="25"/>
        <v>0.19</v>
      </c>
      <c r="O65" s="23">
        <f t="shared" si="26"/>
        <v>14345</v>
      </c>
      <c r="P65" s="23">
        <f t="shared" si="31"/>
        <v>89845</v>
      </c>
    </row>
    <row r="66" spans="1:16" ht="15.75" thickBot="1" x14ac:dyDescent="0.3">
      <c r="G66" s="40" t="s">
        <v>54</v>
      </c>
      <c r="H66" s="41">
        <f>SUM(H46:H65)</f>
        <v>3168039.5</v>
      </c>
      <c r="K66" s="40" t="s">
        <v>54</v>
      </c>
      <c r="L66" s="41">
        <f>SUM(L46:L65)</f>
        <v>3241915.5</v>
      </c>
      <c r="O66" s="40" t="s">
        <v>54</v>
      </c>
      <c r="P66" s="39">
        <f>SUM(P46:P65)</f>
        <v>3204978</v>
      </c>
    </row>
    <row r="67" spans="1:16" x14ac:dyDescent="0.25">
      <c r="G67" s="5"/>
      <c r="H67" s="5"/>
      <c r="K67" s="5"/>
      <c r="L67" s="5"/>
      <c r="O67" s="5"/>
      <c r="P67" s="5"/>
    </row>
    <row r="68" spans="1:16" ht="15.75" thickBot="1" x14ac:dyDescent="0.3">
      <c r="G68" s="5"/>
      <c r="H68" s="5"/>
      <c r="K68" s="5"/>
      <c r="L68" s="5"/>
      <c r="O68" s="5"/>
      <c r="P68" s="5"/>
    </row>
    <row r="69" spans="1:16" ht="63" customHeight="1" thickBot="1" x14ac:dyDescent="0.3">
      <c r="A69" s="90" t="s">
        <v>1</v>
      </c>
      <c r="B69" s="92" t="s">
        <v>2</v>
      </c>
      <c r="C69" s="92" t="s">
        <v>3</v>
      </c>
      <c r="D69" s="92" t="s">
        <v>12</v>
      </c>
      <c r="E69" s="94" t="s">
        <v>0</v>
      </c>
      <c r="F69" s="81"/>
      <c r="G69" s="81"/>
      <c r="H69" s="82"/>
      <c r="I69" s="83" t="s">
        <v>9</v>
      </c>
      <c r="J69" s="84"/>
      <c r="K69" s="84"/>
      <c r="L69" s="85"/>
      <c r="M69" s="86" t="s">
        <v>10</v>
      </c>
      <c r="N69" s="87"/>
      <c r="O69" s="87"/>
      <c r="P69" s="88"/>
    </row>
    <row r="70" spans="1:16" ht="45" x14ac:dyDescent="0.25">
      <c r="A70" s="91"/>
      <c r="B70" s="93"/>
      <c r="C70" s="93"/>
      <c r="D70" s="93"/>
      <c r="E70" s="35" t="s">
        <v>4</v>
      </c>
      <c r="F70" s="36" t="s">
        <v>5</v>
      </c>
      <c r="G70" s="37" t="s">
        <v>6</v>
      </c>
      <c r="H70" s="35" t="s">
        <v>7</v>
      </c>
      <c r="I70" s="38" t="s">
        <v>4</v>
      </c>
      <c r="J70" s="36" t="s">
        <v>5</v>
      </c>
      <c r="K70" s="37" t="s">
        <v>6</v>
      </c>
      <c r="L70" s="35" t="s">
        <v>7</v>
      </c>
      <c r="M70" s="38" t="s">
        <v>4</v>
      </c>
      <c r="N70" s="37" t="s">
        <v>5</v>
      </c>
      <c r="O70" s="37" t="s">
        <v>6</v>
      </c>
      <c r="P70" s="35" t="s">
        <v>7</v>
      </c>
    </row>
    <row r="71" spans="1:16" ht="30" customHeight="1" x14ac:dyDescent="0.25">
      <c r="A71" s="72" t="s">
        <v>94</v>
      </c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</row>
    <row r="72" spans="1:16" ht="30" x14ac:dyDescent="0.25">
      <c r="A72" s="19">
        <v>1</v>
      </c>
      <c r="B72" s="20" t="s">
        <v>69</v>
      </c>
      <c r="C72" s="20" t="s">
        <v>13</v>
      </c>
      <c r="D72" s="19">
        <v>10</v>
      </c>
      <c r="E72" s="21">
        <v>5100</v>
      </c>
      <c r="F72" s="22">
        <v>0.19</v>
      </c>
      <c r="G72" s="21">
        <f>E72*F72</f>
        <v>969</v>
      </c>
      <c r="H72" s="21">
        <f>(E72+G72)*D72</f>
        <v>60690</v>
      </c>
      <c r="I72" s="23">
        <v>5200</v>
      </c>
      <c r="J72" s="22">
        <v>0.19</v>
      </c>
      <c r="K72" s="21">
        <f>I72*J72</f>
        <v>988</v>
      </c>
      <c r="L72" s="21">
        <f>(I72+K72)*D72</f>
        <v>61880</v>
      </c>
      <c r="M72" s="23">
        <f t="shared" ref="M72:M85" si="32">AVERAGE(E72,I72)</f>
        <v>5150</v>
      </c>
      <c r="N72" s="25">
        <f t="shared" ref="N72:N91" si="33">+F72</f>
        <v>0.19</v>
      </c>
      <c r="O72" s="23">
        <f t="shared" ref="O72:O91" si="34">AVERAGE(G72,K72)</f>
        <v>978.5</v>
      </c>
      <c r="P72" s="23">
        <f>ROUND((M72+O72)*D72,0)</f>
        <v>61285</v>
      </c>
    </row>
    <row r="73" spans="1:16" ht="30" x14ac:dyDescent="0.25">
      <c r="A73" s="19">
        <v>2</v>
      </c>
      <c r="B73" s="20" t="s">
        <v>70</v>
      </c>
      <c r="C73" s="20" t="s">
        <v>13</v>
      </c>
      <c r="D73" s="19">
        <v>5</v>
      </c>
      <c r="E73" s="21">
        <v>34200</v>
      </c>
      <c r="F73" s="22">
        <v>0.19</v>
      </c>
      <c r="G73" s="21">
        <f t="shared" ref="G73:G91" si="35">E73*F73</f>
        <v>6498</v>
      </c>
      <c r="H73" s="21">
        <f t="shared" ref="H73:H91" si="36">(E73+G73)*D73</f>
        <v>203490</v>
      </c>
      <c r="I73" s="23">
        <v>35000</v>
      </c>
      <c r="J73" s="22">
        <v>0.19</v>
      </c>
      <c r="K73" s="21">
        <f t="shared" ref="K73:K91" si="37">I73*J73</f>
        <v>6650</v>
      </c>
      <c r="L73" s="21">
        <f t="shared" ref="L73:L91" si="38">(I73+K73)*D73</f>
        <v>208250</v>
      </c>
      <c r="M73" s="23">
        <f t="shared" si="32"/>
        <v>34600</v>
      </c>
      <c r="N73" s="25">
        <f t="shared" si="33"/>
        <v>0.19</v>
      </c>
      <c r="O73" s="23">
        <f t="shared" si="34"/>
        <v>6574</v>
      </c>
      <c r="P73" s="23">
        <f t="shared" ref="P73:P91" si="39">ROUND((M73+O73)*D73,0)</f>
        <v>205870</v>
      </c>
    </row>
    <row r="74" spans="1:16" ht="45" x14ac:dyDescent="0.25">
      <c r="A74" s="19">
        <v>3</v>
      </c>
      <c r="B74" s="20" t="s">
        <v>71</v>
      </c>
      <c r="C74" s="20" t="s">
        <v>13</v>
      </c>
      <c r="D74" s="19">
        <v>10</v>
      </c>
      <c r="E74" s="21">
        <v>136600</v>
      </c>
      <c r="F74" s="22">
        <v>0.19</v>
      </c>
      <c r="G74" s="21">
        <f t="shared" si="35"/>
        <v>25954</v>
      </c>
      <c r="H74" s="21">
        <f t="shared" si="36"/>
        <v>1625540</v>
      </c>
      <c r="I74" s="23">
        <v>140100</v>
      </c>
      <c r="J74" s="22">
        <v>0.19</v>
      </c>
      <c r="K74" s="21">
        <f t="shared" si="37"/>
        <v>26619</v>
      </c>
      <c r="L74" s="21">
        <f t="shared" si="38"/>
        <v>1667190</v>
      </c>
      <c r="M74" s="23">
        <f t="shared" si="32"/>
        <v>138350</v>
      </c>
      <c r="N74" s="25">
        <f t="shared" si="33"/>
        <v>0.19</v>
      </c>
      <c r="O74" s="23">
        <f t="shared" si="34"/>
        <v>26286.5</v>
      </c>
      <c r="P74" s="23">
        <f t="shared" si="39"/>
        <v>1646365</v>
      </c>
    </row>
    <row r="75" spans="1:16" x14ac:dyDescent="0.25">
      <c r="A75" s="19">
        <v>4</v>
      </c>
      <c r="B75" s="20" t="s">
        <v>72</v>
      </c>
      <c r="C75" s="20" t="s">
        <v>13</v>
      </c>
      <c r="D75" s="19">
        <v>20</v>
      </c>
      <c r="E75" s="21">
        <v>1200</v>
      </c>
      <c r="F75" s="22">
        <v>0</v>
      </c>
      <c r="G75" s="21">
        <f t="shared" si="35"/>
        <v>0</v>
      </c>
      <c r="H75" s="21">
        <f t="shared" si="36"/>
        <v>24000</v>
      </c>
      <c r="I75" s="23">
        <v>1300</v>
      </c>
      <c r="J75" s="22">
        <v>0</v>
      </c>
      <c r="K75" s="21">
        <f t="shared" si="37"/>
        <v>0</v>
      </c>
      <c r="L75" s="21">
        <f t="shared" si="38"/>
        <v>26000</v>
      </c>
      <c r="M75" s="23">
        <f t="shared" si="32"/>
        <v>1250</v>
      </c>
      <c r="N75" s="25">
        <f t="shared" si="33"/>
        <v>0</v>
      </c>
      <c r="O75" s="23">
        <f t="shared" si="34"/>
        <v>0</v>
      </c>
      <c r="P75" s="23">
        <f t="shared" si="39"/>
        <v>25000</v>
      </c>
    </row>
    <row r="76" spans="1:16" x14ac:dyDescent="0.25">
      <c r="A76" s="19">
        <v>5</v>
      </c>
      <c r="B76" s="20" t="s">
        <v>73</v>
      </c>
      <c r="C76" s="20" t="s">
        <v>13</v>
      </c>
      <c r="D76" s="19">
        <v>9</v>
      </c>
      <c r="E76" s="21">
        <v>33000</v>
      </c>
      <c r="F76" s="22">
        <v>0.19</v>
      </c>
      <c r="G76" s="21">
        <f t="shared" si="35"/>
        <v>6270</v>
      </c>
      <c r="H76" s="21">
        <f t="shared" si="36"/>
        <v>353430</v>
      </c>
      <c r="I76" s="23">
        <v>33300</v>
      </c>
      <c r="J76" s="22">
        <v>0.19</v>
      </c>
      <c r="K76" s="21">
        <f t="shared" si="37"/>
        <v>6327</v>
      </c>
      <c r="L76" s="21">
        <f t="shared" si="38"/>
        <v>356643</v>
      </c>
      <c r="M76" s="23">
        <f t="shared" si="32"/>
        <v>33150</v>
      </c>
      <c r="N76" s="25">
        <f t="shared" si="33"/>
        <v>0.19</v>
      </c>
      <c r="O76" s="23">
        <f t="shared" si="34"/>
        <v>6298.5</v>
      </c>
      <c r="P76" s="23">
        <f t="shared" si="39"/>
        <v>355037</v>
      </c>
    </row>
    <row r="77" spans="1:16" x14ac:dyDescent="0.25">
      <c r="A77" s="19">
        <v>6</v>
      </c>
      <c r="B77" s="20" t="s">
        <v>74</v>
      </c>
      <c r="C77" s="20" t="s">
        <v>13</v>
      </c>
      <c r="D77" s="19">
        <v>1</v>
      </c>
      <c r="E77" s="21">
        <v>6900</v>
      </c>
      <c r="F77" s="22">
        <v>0.19</v>
      </c>
      <c r="G77" s="21">
        <f t="shared" si="35"/>
        <v>1311</v>
      </c>
      <c r="H77" s="21">
        <f t="shared" si="36"/>
        <v>8211</v>
      </c>
      <c r="I77" s="23">
        <v>7100</v>
      </c>
      <c r="J77" s="22">
        <v>0.19</v>
      </c>
      <c r="K77" s="21">
        <f t="shared" si="37"/>
        <v>1349</v>
      </c>
      <c r="L77" s="21">
        <f t="shared" si="38"/>
        <v>8449</v>
      </c>
      <c r="M77" s="23">
        <f t="shared" si="32"/>
        <v>7000</v>
      </c>
      <c r="N77" s="25">
        <f t="shared" si="33"/>
        <v>0.19</v>
      </c>
      <c r="O77" s="23">
        <f t="shared" si="34"/>
        <v>1330</v>
      </c>
      <c r="P77" s="23">
        <f t="shared" si="39"/>
        <v>8330</v>
      </c>
    </row>
    <row r="78" spans="1:16" ht="30" x14ac:dyDescent="0.25">
      <c r="A78" s="19">
        <v>7</v>
      </c>
      <c r="B78" s="20" t="s">
        <v>75</v>
      </c>
      <c r="C78" s="20" t="s">
        <v>76</v>
      </c>
      <c r="D78" s="19">
        <v>1</v>
      </c>
      <c r="E78" s="21">
        <v>3100</v>
      </c>
      <c r="F78" s="22">
        <v>0.19</v>
      </c>
      <c r="G78" s="21">
        <f t="shared" si="35"/>
        <v>589</v>
      </c>
      <c r="H78" s="21">
        <f t="shared" si="36"/>
        <v>3689</v>
      </c>
      <c r="I78" s="23">
        <v>3300</v>
      </c>
      <c r="J78" s="22">
        <v>0.19</v>
      </c>
      <c r="K78" s="21">
        <f t="shared" si="37"/>
        <v>627</v>
      </c>
      <c r="L78" s="21">
        <f t="shared" si="38"/>
        <v>3927</v>
      </c>
      <c r="M78" s="23">
        <f t="shared" si="32"/>
        <v>3200</v>
      </c>
      <c r="N78" s="25">
        <f t="shared" si="33"/>
        <v>0.19</v>
      </c>
      <c r="O78" s="23">
        <f t="shared" si="34"/>
        <v>608</v>
      </c>
      <c r="P78" s="23">
        <f t="shared" si="39"/>
        <v>3808</v>
      </c>
    </row>
    <row r="79" spans="1:16" ht="30" x14ac:dyDescent="0.25">
      <c r="A79" s="19">
        <v>8</v>
      </c>
      <c r="B79" s="20" t="s">
        <v>77</v>
      </c>
      <c r="C79" s="20" t="s">
        <v>13</v>
      </c>
      <c r="D79" s="19">
        <v>1</v>
      </c>
      <c r="E79" s="21">
        <v>11100</v>
      </c>
      <c r="F79" s="22">
        <v>0.19</v>
      </c>
      <c r="G79" s="21">
        <f t="shared" si="35"/>
        <v>2109</v>
      </c>
      <c r="H79" s="21">
        <f t="shared" si="36"/>
        <v>13209</v>
      </c>
      <c r="I79" s="23">
        <v>11500</v>
      </c>
      <c r="J79" s="22">
        <v>0.19</v>
      </c>
      <c r="K79" s="21">
        <f t="shared" si="37"/>
        <v>2185</v>
      </c>
      <c r="L79" s="21">
        <f t="shared" si="38"/>
        <v>13685</v>
      </c>
      <c r="M79" s="23">
        <f t="shared" si="32"/>
        <v>11300</v>
      </c>
      <c r="N79" s="25">
        <f t="shared" si="33"/>
        <v>0.19</v>
      </c>
      <c r="O79" s="23">
        <f t="shared" si="34"/>
        <v>2147</v>
      </c>
      <c r="P79" s="23">
        <f t="shared" si="39"/>
        <v>13447</v>
      </c>
    </row>
    <row r="80" spans="1:16" x14ac:dyDescent="0.25">
      <c r="A80" s="19">
        <v>9</v>
      </c>
      <c r="B80" s="20" t="s">
        <v>78</v>
      </c>
      <c r="C80" s="20" t="s">
        <v>79</v>
      </c>
      <c r="D80" s="19">
        <v>2</v>
      </c>
      <c r="E80" s="21">
        <v>5100</v>
      </c>
      <c r="F80" s="22">
        <v>0.19</v>
      </c>
      <c r="G80" s="21">
        <f t="shared" si="35"/>
        <v>969</v>
      </c>
      <c r="H80" s="21">
        <f t="shared" si="36"/>
        <v>12138</v>
      </c>
      <c r="I80" s="23">
        <v>5100</v>
      </c>
      <c r="J80" s="22">
        <v>0.19</v>
      </c>
      <c r="K80" s="21">
        <f t="shared" si="37"/>
        <v>969</v>
      </c>
      <c r="L80" s="21">
        <f t="shared" si="38"/>
        <v>12138</v>
      </c>
      <c r="M80" s="23">
        <f t="shared" si="32"/>
        <v>5100</v>
      </c>
      <c r="N80" s="25">
        <f t="shared" si="33"/>
        <v>0.19</v>
      </c>
      <c r="O80" s="23">
        <f t="shared" si="34"/>
        <v>969</v>
      </c>
      <c r="P80" s="23">
        <f t="shared" si="39"/>
        <v>12138</v>
      </c>
    </row>
    <row r="81" spans="1:16" ht="30" x14ac:dyDescent="0.25">
      <c r="A81" s="19">
        <v>10</v>
      </c>
      <c r="B81" s="20" t="s">
        <v>69</v>
      </c>
      <c r="C81" s="20" t="s">
        <v>13</v>
      </c>
      <c r="D81" s="19">
        <v>10</v>
      </c>
      <c r="E81" s="21">
        <v>5100</v>
      </c>
      <c r="F81" s="22">
        <v>0.19</v>
      </c>
      <c r="G81" s="21">
        <f t="shared" si="35"/>
        <v>969</v>
      </c>
      <c r="H81" s="21">
        <f t="shared" si="36"/>
        <v>60690</v>
      </c>
      <c r="I81" s="23">
        <v>5200</v>
      </c>
      <c r="J81" s="22">
        <v>0.19</v>
      </c>
      <c r="K81" s="21">
        <f t="shared" si="37"/>
        <v>988</v>
      </c>
      <c r="L81" s="21">
        <f t="shared" si="38"/>
        <v>61880</v>
      </c>
      <c r="M81" s="23">
        <f t="shared" si="32"/>
        <v>5150</v>
      </c>
      <c r="N81" s="25">
        <f t="shared" si="33"/>
        <v>0.19</v>
      </c>
      <c r="O81" s="23">
        <f t="shared" si="34"/>
        <v>978.5</v>
      </c>
      <c r="P81" s="23">
        <f t="shared" si="39"/>
        <v>61285</v>
      </c>
    </row>
    <row r="82" spans="1:16" x14ac:dyDescent="0.25">
      <c r="A82" s="19">
        <v>11</v>
      </c>
      <c r="B82" s="20" t="s">
        <v>80</v>
      </c>
      <c r="C82" s="20" t="s">
        <v>13</v>
      </c>
      <c r="D82" s="19">
        <v>1</v>
      </c>
      <c r="E82" s="21">
        <v>47800</v>
      </c>
      <c r="F82" s="22">
        <v>0.19</v>
      </c>
      <c r="G82" s="21">
        <f t="shared" si="35"/>
        <v>9082</v>
      </c>
      <c r="H82" s="21">
        <f t="shared" si="36"/>
        <v>56882</v>
      </c>
      <c r="I82" s="23">
        <v>49000</v>
      </c>
      <c r="J82" s="22">
        <v>0.19</v>
      </c>
      <c r="K82" s="21">
        <f t="shared" si="37"/>
        <v>9310</v>
      </c>
      <c r="L82" s="21">
        <f t="shared" si="38"/>
        <v>58310</v>
      </c>
      <c r="M82" s="23">
        <f t="shared" si="32"/>
        <v>48400</v>
      </c>
      <c r="N82" s="25">
        <f t="shared" si="33"/>
        <v>0.19</v>
      </c>
      <c r="O82" s="23">
        <f t="shared" si="34"/>
        <v>9196</v>
      </c>
      <c r="P82" s="23">
        <f t="shared" si="39"/>
        <v>57596</v>
      </c>
    </row>
    <row r="83" spans="1:16" ht="30" x14ac:dyDescent="0.25">
      <c r="A83" s="19">
        <v>12</v>
      </c>
      <c r="B83" s="20" t="s">
        <v>81</v>
      </c>
      <c r="C83" s="20" t="s">
        <v>13</v>
      </c>
      <c r="D83" s="19">
        <v>1</v>
      </c>
      <c r="E83" s="21">
        <v>47800</v>
      </c>
      <c r="F83" s="22">
        <v>0.19</v>
      </c>
      <c r="G83" s="21">
        <f t="shared" si="35"/>
        <v>9082</v>
      </c>
      <c r="H83" s="21">
        <f t="shared" si="36"/>
        <v>56882</v>
      </c>
      <c r="I83" s="23">
        <v>49000</v>
      </c>
      <c r="J83" s="22">
        <v>0.19</v>
      </c>
      <c r="K83" s="21">
        <f t="shared" si="37"/>
        <v>9310</v>
      </c>
      <c r="L83" s="21">
        <f t="shared" si="38"/>
        <v>58310</v>
      </c>
      <c r="M83" s="23">
        <f t="shared" si="32"/>
        <v>48400</v>
      </c>
      <c r="N83" s="25">
        <f t="shared" si="33"/>
        <v>0.19</v>
      </c>
      <c r="O83" s="23">
        <f t="shared" si="34"/>
        <v>9196</v>
      </c>
      <c r="P83" s="23">
        <f t="shared" si="39"/>
        <v>57596</v>
      </c>
    </row>
    <row r="84" spans="1:16" ht="30" x14ac:dyDescent="0.25">
      <c r="A84" s="19">
        <v>13</v>
      </c>
      <c r="B84" s="20" t="s">
        <v>82</v>
      </c>
      <c r="C84" s="20" t="s">
        <v>13</v>
      </c>
      <c r="D84" s="19">
        <v>2</v>
      </c>
      <c r="E84" s="21">
        <v>47800</v>
      </c>
      <c r="F84" s="22">
        <v>0.19</v>
      </c>
      <c r="G84" s="21">
        <f t="shared" si="35"/>
        <v>9082</v>
      </c>
      <c r="H84" s="21">
        <f t="shared" si="36"/>
        <v>113764</v>
      </c>
      <c r="I84" s="23">
        <v>49000</v>
      </c>
      <c r="J84" s="22">
        <v>0.19</v>
      </c>
      <c r="K84" s="21">
        <f t="shared" si="37"/>
        <v>9310</v>
      </c>
      <c r="L84" s="21">
        <f t="shared" si="38"/>
        <v>116620</v>
      </c>
      <c r="M84" s="23">
        <f t="shared" si="32"/>
        <v>48400</v>
      </c>
      <c r="N84" s="25">
        <f t="shared" si="33"/>
        <v>0.19</v>
      </c>
      <c r="O84" s="23">
        <f t="shared" si="34"/>
        <v>9196</v>
      </c>
      <c r="P84" s="23">
        <f t="shared" si="39"/>
        <v>115192</v>
      </c>
    </row>
    <row r="85" spans="1:16" x14ac:dyDescent="0.25">
      <c r="A85" s="19">
        <v>14</v>
      </c>
      <c r="B85" s="20" t="s">
        <v>83</v>
      </c>
      <c r="C85" s="20" t="s">
        <v>13</v>
      </c>
      <c r="D85" s="19">
        <v>9</v>
      </c>
      <c r="E85" s="21">
        <v>3300</v>
      </c>
      <c r="F85" s="22">
        <v>0.19</v>
      </c>
      <c r="G85" s="21">
        <f t="shared" si="35"/>
        <v>627</v>
      </c>
      <c r="H85" s="21">
        <f t="shared" si="36"/>
        <v>35343</v>
      </c>
      <c r="I85" s="23">
        <v>3500</v>
      </c>
      <c r="J85" s="22">
        <v>0.19</v>
      </c>
      <c r="K85" s="21">
        <f t="shared" si="37"/>
        <v>665</v>
      </c>
      <c r="L85" s="21">
        <f t="shared" si="38"/>
        <v>37485</v>
      </c>
      <c r="M85" s="23">
        <f t="shared" si="32"/>
        <v>3400</v>
      </c>
      <c r="N85" s="25">
        <f t="shared" si="33"/>
        <v>0.19</v>
      </c>
      <c r="O85" s="23">
        <f t="shared" si="34"/>
        <v>646</v>
      </c>
      <c r="P85" s="23">
        <f t="shared" si="39"/>
        <v>36414</v>
      </c>
    </row>
    <row r="86" spans="1:16" ht="30" x14ac:dyDescent="0.25">
      <c r="A86" s="19">
        <v>15</v>
      </c>
      <c r="B86" s="20" t="s">
        <v>84</v>
      </c>
      <c r="C86" s="20" t="s">
        <v>85</v>
      </c>
      <c r="D86" s="19">
        <v>1</v>
      </c>
      <c r="E86" s="21">
        <v>46200</v>
      </c>
      <c r="F86" s="22">
        <v>0.19</v>
      </c>
      <c r="G86" s="21">
        <f t="shared" si="35"/>
        <v>8778</v>
      </c>
      <c r="H86" s="21">
        <f t="shared" si="36"/>
        <v>54978</v>
      </c>
      <c r="I86" s="23">
        <v>47400</v>
      </c>
      <c r="J86" s="22">
        <v>0.19</v>
      </c>
      <c r="K86" s="21">
        <f t="shared" si="37"/>
        <v>9006</v>
      </c>
      <c r="L86" s="21">
        <f t="shared" si="38"/>
        <v>56406</v>
      </c>
      <c r="M86" s="23">
        <f>AVERAGE(E86,I86)</f>
        <v>46800</v>
      </c>
      <c r="N86" s="25">
        <f t="shared" si="33"/>
        <v>0.19</v>
      </c>
      <c r="O86" s="23">
        <f t="shared" si="34"/>
        <v>8892</v>
      </c>
      <c r="P86" s="23">
        <f t="shared" si="39"/>
        <v>55692</v>
      </c>
    </row>
    <row r="87" spans="1:16" x14ac:dyDescent="0.25">
      <c r="A87" s="19">
        <v>16</v>
      </c>
      <c r="B87" s="20" t="s">
        <v>86</v>
      </c>
      <c r="C87" s="20" t="s">
        <v>87</v>
      </c>
      <c r="D87" s="19">
        <v>2</v>
      </c>
      <c r="E87" s="21">
        <v>12400</v>
      </c>
      <c r="F87" s="22">
        <v>0.19</v>
      </c>
      <c r="G87" s="21">
        <f t="shared" si="35"/>
        <v>2356</v>
      </c>
      <c r="H87" s="21">
        <f t="shared" si="36"/>
        <v>29512</v>
      </c>
      <c r="I87" s="23">
        <v>13000</v>
      </c>
      <c r="J87" s="22">
        <v>0.19</v>
      </c>
      <c r="K87" s="21">
        <f t="shared" si="37"/>
        <v>2470</v>
      </c>
      <c r="L87" s="21">
        <f t="shared" si="38"/>
        <v>30940</v>
      </c>
      <c r="M87" s="23">
        <f t="shared" ref="M87:M91" si="40">AVERAGE(E87,I87)</f>
        <v>12700</v>
      </c>
      <c r="N87" s="25">
        <f t="shared" si="33"/>
        <v>0.19</v>
      </c>
      <c r="O87" s="23">
        <f t="shared" si="34"/>
        <v>2413</v>
      </c>
      <c r="P87" s="23">
        <f t="shared" si="39"/>
        <v>30226</v>
      </c>
    </row>
    <row r="88" spans="1:16" ht="30" x14ac:dyDescent="0.25">
      <c r="A88" s="19">
        <v>17</v>
      </c>
      <c r="B88" s="20" t="s">
        <v>88</v>
      </c>
      <c r="C88" s="20" t="s">
        <v>13</v>
      </c>
      <c r="D88" s="19">
        <v>1</v>
      </c>
      <c r="E88" s="21">
        <v>5050</v>
      </c>
      <c r="F88" s="22">
        <v>0.19</v>
      </c>
      <c r="G88" s="21">
        <f t="shared" si="35"/>
        <v>959.5</v>
      </c>
      <c r="H88" s="21">
        <f t="shared" si="36"/>
        <v>6009.5</v>
      </c>
      <c r="I88" s="23">
        <v>5050</v>
      </c>
      <c r="J88" s="22">
        <v>0.19</v>
      </c>
      <c r="K88" s="21">
        <f t="shared" si="37"/>
        <v>959.5</v>
      </c>
      <c r="L88" s="21">
        <f t="shared" si="38"/>
        <v>6009.5</v>
      </c>
      <c r="M88" s="23">
        <f t="shared" si="40"/>
        <v>5050</v>
      </c>
      <c r="N88" s="25">
        <f t="shared" si="33"/>
        <v>0.19</v>
      </c>
      <c r="O88" s="23">
        <f t="shared" si="34"/>
        <v>959.5</v>
      </c>
      <c r="P88" s="23">
        <f t="shared" si="39"/>
        <v>6010</v>
      </c>
    </row>
    <row r="89" spans="1:16" ht="30" x14ac:dyDescent="0.25">
      <c r="A89" s="19">
        <v>18</v>
      </c>
      <c r="B89" s="20" t="s">
        <v>89</v>
      </c>
      <c r="C89" s="20" t="s">
        <v>13</v>
      </c>
      <c r="D89" s="19">
        <v>7</v>
      </c>
      <c r="E89" s="21">
        <v>8500</v>
      </c>
      <c r="F89" s="22">
        <v>0.19</v>
      </c>
      <c r="G89" s="21">
        <f t="shared" si="35"/>
        <v>1615</v>
      </c>
      <c r="H89" s="21">
        <f t="shared" si="36"/>
        <v>70805</v>
      </c>
      <c r="I89" s="23">
        <v>8800</v>
      </c>
      <c r="J89" s="22">
        <v>0.19</v>
      </c>
      <c r="K89" s="21">
        <f t="shared" si="37"/>
        <v>1672</v>
      </c>
      <c r="L89" s="21">
        <f t="shared" si="38"/>
        <v>73304</v>
      </c>
      <c r="M89" s="23">
        <f t="shared" si="40"/>
        <v>8650</v>
      </c>
      <c r="N89" s="25">
        <f t="shared" si="33"/>
        <v>0.19</v>
      </c>
      <c r="O89" s="23">
        <f t="shared" si="34"/>
        <v>1643.5</v>
      </c>
      <c r="P89" s="23">
        <f t="shared" si="39"/>
        <v>72055</v>
      </c>
    </row>
    <row r="90" spans="1:16" x14ac:dyDescent="0.25">
      <c r="A90" s="19">
        <v>19</v>
      </c>
      <c r="B90" s="20" t="s">
        <v>90</v>
      </c>
      <c r="C90" s="20" t="s">
        <v>13</v>
      </c>
      <c r="D90" s="19">
        <v>1</v>
      </c>
      <c r="E90" s="21">
        <v>71800</v>
      </c>
      <c r="F90" s="22">
        <v>0.19</v>
      </c>
      <c r="G90" s="21">
        <f t="shared" si="35"/>
        <v>13642</v>
      </c>
      <c r="H90" s="21">
        <f t="shared" si="36"/>
        <v>85442</v>
      </c>
      <c r="I90" s="23">
        <v>73600</v>
      </c>
      <c r="J90" s="22">
        <v>0.19</v>
      </c>
      <c r="K90" s="21">
        <f t="shared" si="37"/>
        <v>13984</v>
      </c>
      <c r="L90" s="21">
        <f t="shared" si="38"/>
        <v>87584</v>
      </c>
      <c r="M90" s="23">
        <f t="shared" si="40"/>
        <v>72700</v>
      </c>
      <c r="N90" s="25">
        <f t="shared" si="33"/>
        <v>0.19</v>
      </c>
      <c r="O90" s="23">
        <f t="shared" si="34"/>
        <v>13813</v>
      </c>
      <c r="P90" s="23">
        <f t="shared" si="39"/>
        <v>86513</v>
      </c>
    </row>
    <row r="91" spans="1:16" ht="60" x14ac:dyDescent="0.25">
      <c r="A91" s="19">
        <v>20</v>
      </c>
      <c r="B91" s="20" t="s">
        <v>91</v>
      </c>
      <c r="C91" s="20" t="s">
        <v>13</v>
      </c>
      <c r="D91" s="19">
        <v>1</v>
      </c>
      <c r="E91" s="21">
        <v>75000</v>
      </c>
      <c r="F91" s="22">
        <v>0.19</v>
      </c>
      <c r="G91" s="21">
        <f t="shared" si="35"/>
        <v>14250</v>
      </c>
      <c r="H91" s="21">
        <f t="shared" si="36"/>
        <v>89250</v>
      </c>
      <c r="I91" s="23">
        <v>76000</v>
      </c>
      <c r="J91" s="22">
        <v>0.19</v>
      </c>
      <c r="K91" s="21">
        <f t="shared" si="37"/>
        <v>14440</v>
      </c>
      <c r="L91" s="21">
        <f t="shared" si="38"/>
        <v>90440</v>
      </c>
      <c r="M91" s="23">
        <f t="shared" si="40"/>
        <v>75500</v>
      </c>
      <c r="N91" s="25">
        <f t="shared" si="33"/>
        <v>0.19</v>
      </c>
      <c r="O91" s="23">
        <f t="shared" si="34"/>
        <v>14345</v>
      </c>
      <c r="P91" s="23">
        <f t="shared" si="39"/>
        <v>89845</v>
      </c>
    </row>
    <row r="92" spans="1:16" ht="15.75" thickBot="1" x14ac:dyDescent="0.3">
      <c r="G92" s="40" t="s">
        <v>54</v>
      </c>
      <c r="H92" s="41">
        <f>SUM(H72:H91)</f>
        <v>2963954.5</v>
      </c>
      <c r="K92" s="40" t="s">
        <v>54</v>
      </c>
      <c r="L92" s="41">
        <f>SUM(L72:L91)</f>
        <v>3035450.5</v>
      </c>
      <c r="O92" s="40" t="s">
        <v>54</v>
      </c>
      <c r="P92" s="39">
        <f>SUM(P72:P91)</f>
        <v>2999704</v>
      </c>
    </row>
    <row r="93" spans="1:16" x14ac:dyDescent="0.25">
      <c r="G93" s="5"/>
      <c r="H93" s="5"/>
      <c r="K93" s="5"/>
      <c r="L93" s="5"/>
      <c r="O93" s="5"/>
      <c r="P93" s="5"/>
    </row>
    <row r="94" spans="1:16" ht="15.75" thickBot="1" x14ac:dyDescent="0.3">
      <c r="G94" s="5"/>
      <c r="H94" s="5"/>
      <c r="K94" s="5"/>
      <c r="L94" s="5"/>
      <c r="O94" s="5"/>
      <c r="P94" s="5"/>
    </row>
    <row r="95" spans="1:16" ht="70.900000000000006" customHeight="1" thickBot="1" x14ac:dyDescent="0.3">
      <c r="A95" s="90" t="s">
        <v>1</v>
      </c>
      <c r="B95" s="92" t="s">
        <v>2</v>
      </c>
      <c r="C95" s="92" t="s">
        <v>3</v>
      </c>
      <c r="D95" s="92" t="s">
        <v>12</v>
      </c>
      <c r="E95" s="94" t="s">
        <v>0</v>
      </c>
      <c r="F95" s="81"/>
      <c r="G95" s="81"/>
      <c r="H95" s="82"/>
      <c r="I95" s="83" t="s">
        <v>9</v>
      </c>
      <c r="J95" s="84"/>
      <c r="K95" s="84"/>
      <c r="L95" s="85"/>
      <c r="M95" s="86" t="s">
        <v>10</v>
      </c>
      <c r="N95" s="87"/>
      <c r="O95" s="87"/>
      <c r="P95" s="88"/>
    </row>
    <row r="96" spans="1:16" ht="45" x14ac:dyDescent="0.25">
      <c r="A96" s="91"/>
      <c r="B96" s="93"/>
      <c r="C96" s="93"/>
      <c r="D96" s="93"/>
      <c r="E96" s="35" t="s">
        <v>4</v>
      </c>
      <c r="F96" s="36" t="s">
        <v>5</v>
      </c>
      <c r="G96" s="37" t="s">
        <v>6</v>
      </c>
      <c r="H96" s="35" t="s">
        <v>7</v>
      </c>
      <c r="I96" s="38" t="s">
        <v>4</v>
      </c>
      <c r="J96" s="36" t="s">
        <v>5</v>
      </c>
      <c r="K96" s="37" t="s">
        <v>6</v>
      </c>
      <c r="L96" s="35" t="s">
        <v>7</v>
      </c>
      <c r="M96" s="38" t="s">
        <v>4</v>
      </c>
      <c r="N96" s="37" t="s">
        <v>5</v>
      </c>
      <c r="O96" s="37" t="s">
        <v>6</v>
      </c>
      <c r="P96" s="35" t="s">
        <v>7</v>
      </c>
    </row>
    <row r="97" spans="1:16" ht="28.5" customHeight="1" x14ac:dyDescent="0.25">
      <c r="A97" s="72" t="s">
        <v>95</v>
      </c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</row>
    <row r="98" spans="1:16" ht="30" x14ac:dyDescent="0.25">
      <c r="A98" s="19">
        <v>1</v>
      </c>
      <c r="B98" s="20" t="s">
        <v>69</v>
      </c>
      <c r="C98" s="20" t="s">
        <v>13</v>
      </c>
      <c r="D98" s="19">
        <v>10</v>
      </c>
      <c r="E98" s="21">
        <v>5100</v>
      </c>
      <c r="F98" s="22">
        <v>0.19</v>
      </c>
      <c r="G98" s="21">
        <f>E98*F98</f>
        <v>969</v>
      </c>
      <c r="H98" s="21">
        <f>(E98+G98)*D98</f>
        <v>60690</v>
      </c>
      <c r="I98" s="23">
        <v>5200</v>
      </c>
      <c r="J98" s="22">
        <v>0.19</v>
      </c>
      <c r="K98" s="21">
        <f>I98*J98</f>
        <v>988</v>
      </c>
      <c r="L98" s="21">
        <f>(I98+K98)*D98</f>
        <v>61880</v>
      </c>
      <c r="M98" s="23">
        <f t="shared" ref="M98:M117" si="41">AVERAGE(E98,I98)</f>
        <v>5150</v>
      </c>
      <c r="N98" s="25">
        <f t="shared" ref="N98:N117" si="42">+F98</f>
        <v>0.19</v>
      </c>
      <c r="O98" s="23">
        <f t="shared" ref="O98:O117" si="43">AVERAGE(G98,K98)</f>
        <v>978.5</v>
      </c>
      <c r="P98" s="23">
        <f>ROUND((M98+O98)*D98,0)</f>
        <v>61285</v>
      </c>
    </row>
    <row r="99" spans="1:16" ht="30" x14ac:dyDescent="0.25">
      <c r="A99" s="19">
        <v>2</v>
      </c>
      <c r="B99" s="20" t="s">
        <v>70</v>
      </c>
      <c r="C99" s="20" t="s">
        <v>13</v>
      </c>
      <c r="D99" s="19">
        <v>5</v>
      </c>
      <c r="E99" s="21">
        <v>34200</v>
      </c>
      <c r="F99" s="22">
        <v>0.19</v>
      </c>
      <c r="G99" s="21">
        <f t="shared" ref="G99:G117" si="44">E99*F99</f>
        <v>6498</v>
      </c>
      <c r="H99" s="21">
        <f t="shared" ref="H99:H117" si="45">(E99+G99)*D99</f>
        <v>203490</v>
      </c>
      <c r="I99" s="23">
        <v>35000</v>
      </c>
      <c r="J99" s="22">
        <v>0.19</v>
      </c>
      <c r="K99" s="21">
        <f t="shared" ref="K99:K117" si="46">I99*J99</f>
        <v>6650</v>
      </c>
      <c r="L99" s="21">
        <f t="shared" ref="L99:L117" si="47">(I99+K99)*D99</f>
        <v>208250</v>
      </c>
      <c r="M99" s="23">
        <f t="shared" si="41"/>
        <v>34600</v>
      </c>
      <c r="N99" s="25">
        <f t="shared" si="42"/>
        <v>0.19</v>
      </c>
      <c r="O99" s="23">
        <f t="shared" si="43"/>
        <v>6574</v>
      </c>
      <c r="P99" s="23">
        <f t="shared" ref="P99:P117" si="48">ROUND((M99+O99)*D99,0)</f>
        <v>205870</v>
      </c>
    </row>
    <row r="100" spans="1:16" ht="45" x14ac:dyDescent="0.25">
      <c r="A100" s="19">
        <v>3</v>
      </c>
      <c r="B100" s="20" t="s">
        <v>71</v>
      </c>
      <c r="C100" s="20" t="s">
        <v>13</v>
      </c>
      <c r="D100" s="19">
        <v>22</v>
      </c>
      <c r="E100" s="21">
        <v>136600</v>
      </c>
      <c r="F100" s="22">
        <v>0.19</v>
      </c>
      <c r="G100" s="21">
        <f t="shared" si="44"/>
        <v>25954</v>
      </c>
      <c r="H100" s="21">
        <f t="shared" si="45"/>
        <v>3576188</v>
      </c>
      <c r="I100" s="23">
        <v>140100</v>
      </c>
      <c r="J100" s="22">
        <v>0.19</v>
      </c>
      <c r="K100" s="21">
        <f t="shared" si="46"/>
        <v>26619</v>
      </c>
      <c r="L100" s="21">
        <f t="shared" si="47"/>
        <v>3667818</v>
      </c>
      <c r="M100" s="23">
        <f t="shared" si="41"/>
        <v>138350</v>
      </c>
      <c r="N100" s="25">
        <f t="shared" si="42"/>
        <v>0.19</v>
      </c>
      <c r="O100" s="23">
        <f t="shared" si="43"/>
        <v>26286.5</v>
      </c>
      <c r="P100" s="23">
        <f t="shared" si="48"/>
        <v>3622003</v>
      </c>
    </row>
    <row r="101" spans="1:16" x14ac:dyDescent="0.25">
      <c r="A101" s="19">
        <v>4</v>
      </c>
      <c r="B101" s="20" t="s">
        <v>72</v>
      </c>
      <c r="C101" s="20" t="s">
        <v>13</v>
      </c>
      <c r="D101" s="19">
        <v>20</v>
      </c>
      <c r="E101" s="21">
        <v>1200</v>
      </c>
      <c r="F101" s="22">
        <v>0</v>
      </c>
      <c r="G101" s="21">
        <f t="shared" si="44"/>
        <v>0</v>
      </c>
      <c r="H101" s="21">
        <f t="shared" si="45"/>
        <v>24000</v>
      </c>
      <c r="I101" s="23">
        <v>1300</v>
      </c>
      <c r="J101" s="22">
        <v>0</v>
      </c>
      <c r="K101" s="21">
        <f t="shared" si="46"/>
        <v>0</v>
      </c>
      <c r="L101" s="21">
        <f t="shared" si="47"/>
        <v>26000</v>
      </c>
      <c r="M101" s="23">
        <f t="shared" si="41"/>
        <v>1250</v>
      </c>
      <c r="N101" s="25">
        <f t="shared" si="42"/>
        <v>0</v>
      </c>
      <c r="O101" s="23">
        <f t="shared" si="43"/>
        <v>0</v>
      </c>
      <c r="P101" s="23">
        <f t="shared" si="48"/>
        <v>25000</v>
      </c>
    </row>
    <row r="102" spans="1:16" x14ac:dyDescent="0.25">
      <c r="A102" s="19">
        <v>5</v>
      </c>
      <c r="B102" s="20" t="s">
        <v>73</v>
      </c>
      <c r="C102" s="20" t="s">
        <v>13</v>
      </c>
      <c r="D102" s="19">
        <v>10</v>
      </c>
      <c r="E102" s="21">
        <v>33000</v>
      </c>
      <c r="F102" s="22">
        <v>0.19</v>
      </c>
      <c r="G102" s="21">
        <f t="shared" si="44"/>
        <v>6270</v>
      </c>
      <c r="H102" s="21">
        <f t="shared" si="45"/>
        <v>392700</v>
      </c>
      <c r="I102" s="23">
        <v>33300</v>
      </c>
      <c r="J102" s="22">
        <v>0.19</v>
      </c>
      <c r="K102" s="21">
        <f t="shared" si="46"/>
        <v>6327</v>
      </c>
      <c r="L102" s="21">
        <f t="shared" si="47"/>
        <v>396270</v>
      </c>
      <c r="M102" s="23">
        <f t="shared" si="41"/>
        <v>33150</v>
      </c>
      <c r="N102" s="25">
        <f t="shared" si="42"/>
        <v>0.19</v>
      </c>
      <c r="O102" s="23">
        <f t="shared" si="43"/>
        <v>6298.5</v>
      </c>
      <c r="P102" s="23">
        <f t="shared" si="48"/>
        <v>394485</v>
      </c>
    </row>
    <row r="103" spans="1:16" x14ac:dyDescent="0.25">
      <c r="A103" s="19">
        <v>6</v>
      </c>
      <c r="B103" s="20" t="s">
        <v>74</v>
      </c>
      <c r="C103" s="20" t="s">
        <v>13</v>
      </c>
      <c r="D103" s="19">
        <v>1</v>
      </c>
      <c r="E103" s="21">
        <v>6900</v>
      </c>
      <c r="F103" s="22">
        <v>0.19</v>
      </c>
      <c r="G103" s="21">
        <f t="shared" si="44"/>
        <v>1311</v>
      </c>
      <c r="H103" s="21">
        <f t="shared" si="45"/>
        <v>8211</v>
      </c>
      <c r="I103" s="23">
        <v>7100</v>
      </c>
      <c r="J103" s="22">
        <v>0.19</v>
      </c>
      <c r="K103" s="21">
        <f t="shared" si="46"/>
        <v>1349</v>
      </c>
      <c r="L103" s="21">
        <f t="shared" si="47"/>
        <v>8449</v>
      </c>
      <c r="M103" s="23">
        <f t="shared" si="41"/>
        <v>7000</v>
      </c>
      <c r="N103" s="25">
        <f t="shared" si="42"/>
        <v>0.19</v>
      </c>
      <c r="O103" s="23">
        <f t="shared" si="43"/>
        <v>1330</v>
      </c>
      <c r="P103" s="23">
        <f t="shared" si="48"/>
        <v>8330</v>
      </c>
    </row>
    <row r="104" spans="1:16" ht="30" x14ac:dyDescent="0.25">
      <c r="A104" s="19">
        <v>7</v>
      </c>
      <c r="B104" s="20" t="s">
        <v>75</v>
      </c>
      <c r="C104" s="20" t="s">
        <v>76</v>
      </c>
      <c r="D104" s="19">
        <v>1</v>
      </c>
      <c r="E104" s="21">
        <v>3100</v>
      </c>
      <c r="F104" s="22">
        <v>0.19</v>
      </c>
      <c r="G104" s="21">
        <f t="shared" si="44"/>
        <v>589</v>
      </c>
      <c r="H104" s="21">
        <f t="shared" si="45"/>
        <v>3689</v>
      </c>
      <c r="I104" s="23">
        <v>3300</v>
      </c>
      <c r="J104" s="22">
        <v>0.19</v>
      </c>
      <c r="K104" s="21">
        <f t="shared" si="46"/>
        <v>627</v>
      </c>
      <c r="L104" s="21">
        <f t="shared" si="47"/>
        <v>3927</v>
      </c>
      <c r="M104" s="23">
        <f t="shared" si="41"/>
        <v>3200</v>
      </c>
      <c r="N104" s="25">
        <f t="shared" si="42"/>
        <v>0.19</v>
      </c>
      <c r="O104" s="23">
        <f t="shared" si="43"/>
        <v>608</v>
      </c>
      <c r="P104" s="23">
        <f t="shared" si="48"/>
        <v>3808</v>
      </c>
    </row>
    <row r="105" spans="1:16" ht="30" x14ac:dyDescent="0.25">
      <c r="A105" s="19">
        <v>8</v>
      </c>
      <c r="B105" s="20" t="s">
        <v>77</v>
      </c>
      <c r="C105" s="20" t="s">
        <v>13</v>
      </c>
      <c r="D105" s="19">
        <v>1</v>
      </c>
      <c r="E105" s="21">
        <v>11100</v>
      </c>
      <c r="F105" s="22">
        <v>0.19</v>
      </c>
      <c r="G105" s="21">
        <f t="shared" si="44"/>
        <v>2109</v>
      </c>
      <c r="H105" s="21">
        <f t="shared" si="45"/>
        <v>13209</v>
      </c>
      <c r="I105" s="23">
        <v>11500</v>
      </c>
      <c r="J105" s="22">
        <v>0.19</v>
      </c>
      <c r="K105" s="21">
        <f t="shared" si="46"/>
        <v>2185</v>
      </c>
      <c r="L105" s="21">
        <f t="shared" si="47"/>
        <v>13685</v>
      </c>
      <c r="M105" s="23">
        <f t="shared" si="41"/>
        <v>11300</v>
      </c>
      <c r="N105" s="25">
        <f t="shared" si="42"/>
        <v>0.19</v>
      </c>
      <c r="O105" s="23">
        <f t="shared" si="43"/>
        <v>2147</v>
      </c>
      <c r="P105" s="23">
        <f t="shared" si="48"/>
        <v>13447</v>
      </c>
    </row>
    <row r="106" spans="1:16" x14ac:dyDescent="0.25">
      <c r="A106" s="19">
        <v>9</v>
      </c>
      <c r="B106" s="20" t="s">
        <v>78</v>
      </c>
      <c r="C106" s="20" t="s">
        <v>79</v>
      </c>
      <c r="D106" s="19">
        <v>1</v>
      </c>
      <c r="E106" s="21">
        <v>5100</v>
      </c>
      <c r="F106" s="22">
        <v>0.19</v>
      </c>
      <c r="G106" s="21">
        <f t="shared" si="44"/>
        <v>969</v>
      </c>
      <c r="H106" s="21">
        <f t="shared" si="45"/>
        <v>6069</v>
      </c>
      <c r="I106" s="23">
        <v>5100</v>
      </c>
      <c r="J106" s="22">
        <v>0.19</v>
      </c>
      <c r="K106" s="21">
        <f t="shared" si="46"/>
        <v>969</v>
      </c>
      <c r="L106" s="21">
        <f t="shared" si="47"/>
        <v>6069</v>
      </c>
      <c r="M106" s="23">
        <f t="shared" si="41"/>
        <v>5100</v>
      </c>
      <c r="N106" s="25">
        <f t="shared" si="42"/>
        <v>0.19</v>
      </c>
      <c r="O106" s="23">
        <f t="shared" si="43"/>
        <v>969</v>
      </c>
      <c r="P106" s="23">
        <f t="shared" si="48"/>
        <v>6069</v>
      </c>
    </row>
    <row r="107" spans="1:16" ht="30" x14ac:dyDescent="0.25">
      <c r="A107" s="19">
        <v>10</v>
      </c>
      <c r="B107" s="20" t="s">
        <v>69</v>
      </c>
      <c r="C107" s="20" t="s">
        <v>13</v>
      </c>
      <c r="D107" s="19">
        <v>10</v>
      </c>
      <c r="E107" s="21">
        <v>5100</v>
      </c>
      <c r="F107" s="22">
        <v>0.19</v>
      </c>
      <c r="G107" s="21">
        <f t="shared" si="44"/>
        <v>969</v>
      </c>
      <c r="H107" s="21">
        <f t="shared" si="45"/>
        <v>60690</v>
      </c>
      <c r="I107" s="23">
        <v>5200</v>
      </c>
      <c r="J107" s="22">
        <v>0.19</v>
      </c>
      <c r="K107" s="21">
        <f t="shared" si="46"/>
        <v>988</v>
      </c>
      <c r="L107" s="21">
        <f t="shared" si="47"/>
        <v>61880</v>
      </c>
      <c r="M107" s="23">
        <f t="shared" si="41"/>
        <v>5150</v>
      </c>
      <c r="N107" s="25">
        <f t="shared" si="42"/>
        <v>0.19</v>
      </c>
      <c r="O107" s="23">
        <f t="shared" si="43"/>
        <v>978.5</v>
      </c>
      <c r="P107" s="23">
        <f t="shared" si="48"/>
        <v>61285</v>
      </c>
    </row>
    <row r="108" spans="1:16" x14ac:dyDescent="0.25">
      <c r="A108" s="19">
        <v>11</v>
      </c>
      <c r="B108" s="20" t="s">
        <v>80</v>
      </c>
      <c r="C108" s="20" t="s">
        <v>13</v>
      </c>
      <c r="D108" s="19">
        <v>1</v>
      </c>
      <c r="E108" s="21">
        <v>47800</v>
      </c>
      <c r="F108" s="22">
        <v>0.19</v>
      </c>
      <c r="G108" s="21">
        <f t="shared" si="44"/>
        <v>9082</v>
      </c>
      <c r="H108" s="21">
        <f t="shared" si="45"/>
        <v>56882</v>
      </c>
      <c r="I108" s="23">
        <v>49000</v>
      </c>
      <c r="J108" s="22">
        <v>0.19</v>
      </c>
      <c r="K108" s="21">
        <f t="shared" si="46"/>
        <v>9310</v>
      </c>
      <c r="L108" s="21">
        <f t="shared" si="47"/>
        <v>58310</v>
      </c>
      <c r="M108" s="23">
        <f t="shared" si="41"/>
        <v>48400</v>
      </c>
      <c r="N108" s="25">
        <f t="shared" si="42"/>
        <v>0.19</v>
      </c>
      <c r="O108" s="23">
        <f t="shared" si="43"/>
        <v>9196</v>
      </c>
      <c r="P108" s="23">
        <f t="shared" si="48"/>
        <v>57596</v>
      </c>
    </row>
    <row r="109" spans="1:16" ht="30" x14ac:dyDescent="0.25">
      <c r="A109" s="19">
        <v>12</v>
      </c>
      <c r="B109" s="20" t="s">
        <v>81</v>
      </c>
      <c r="C109" s="20" t="s">
        <v>13</v>
      </c>
      <c r="D109" s="19">
        <v>1</v>
      </c>
      <c r="E109" s="21">
        <v>47800</v>
      </c>
      <c r="F109" s="22">
        <v>0.19</v>
      </c>
      <c r="G109" s="21">
        <f t="shared" si="44"/>
        <v>9082</v>
      </c>
      <c r="H109" s="21">
        <f t="shared" si="45"/>
        <v>56882</v>
      </c>
      <c r="I109" s="23">
        <v>49000</v>
      </c>
      <c r="J109" s="22">
        <v>0.19</v>
      </c>
      <c r="K109" s="21">
        <f t="shared" si="46"/>
        <v>9310</v>
      </c>
      <c r="L109" s="21">
        <f t="shared" si="47"/>
        <v>58310</v>
      </c>
      <c r="M109" s="23">
        <f t="shared" si="41"/>
        <v>48400</v>
      </c>
      <c r="N109" s="25">
        <f t="shared" si="42"/>
        <v>0.19</v>
      </c>
      <c r="O109" s="23">
        <f t="shared" si="43"/>
        <v>9196</v>
      </c>
      <c r="P109" s="23">
        <f t="shared" si="48"/>
        <v>57596</v>
      </c>
    </row>
    <row r="110" spans="1:16" ht="30" x14ac:dyDescent="0.25">
      <c r="A110" s="19">
        <v>13</v>
      </c>
      <c r="B110" s="20" t="s">
        <v>82</v>
      </c>
      <c r="C110" s="20" t="s">
        <v>13</v>
      </c>
      <c r="D110" s="19">
        <v>3</v>
      </c>
      <c r="E110" s="21">
        <v>47800</v>
      </c>
      <c r="F110" s="22">
        <v>0.19</v>
      </c>
      <c r="G110" s="21">
        <f t="shared" si="44"/>
        <v>9082</v>
      </c>
      <c r="H110" s="21">
        <f t="shared" si="45"/>
        <v>170646</v>
      </c>
      <c r="I110" s="23">
        <v>49000</v>
      </c>
      <c r="J110" s="22">
        <v>0.19</v>
      </c>
      <c r="K110" s="21">
        <f t="shared" si="46"/>
        <v>9310</v>
      </c>
      <c r="L110" s="21">
        <f t="shared" si="47"/>
        <v>174930</v>
      </c>
      <c r="M110" s="23">
        <f t="shared" si="41"/>
        <v>48400</v>
      </c>
      <c r="N110" s="25">
        <f t="shared" si="42"/>
        <v>0.19</v>
      </c>
      <c r="O110" s="23">
        <f t="shared" si="43"/>
        <v>9196</v>
      </c>
      <c r="P110" s="23">
        <f t="shared" si="48"/>
        <v>172788</v>
      </c>
    </row>
    <row r="111" spans="1:16" x14ac:dyDescent="0.25">
      <c r="A111" s="19">
        <v>14</v>
      </c>
      <c r="B111" s="20" t="s">
        <v>83</v>
      </c>
      <c r="C111" s="20" t="s">
        <v>13</v>
      </c>
      <c r="D111" s="19">
        <v>9</v>
      </c>
      <c r="E111" s="21">
        <v>3300</v>
      </c>
      <c r="F111" s="22">
        <v>0.19</v>
      </c>
      <c r="G111" s="21">
        <f t="shared" si="44"/>
        <v>627</v>
      </c>
      <c r="H111" s="21">
        <f t="shared" si="45"/>
        <v>35343</v>
      </c>
      <c r="I111" s="23">
        <v>3500</v>
      </c>
      <c r="J111" s="22">
        <v>0.19</v>
      </c>
      <c r="K111" s="21">
        <f t="shared" si="46"/>
        <v>665</v>
      </c>
      <c r="L111" s="21">
        <f t="shared" si="47"/>
        <v>37485</v>
      </c>
      <c r="M111" s="23">
        <f t="shared" si="41"/>
        <v>3400</v>
      </c>
      <c r="N111" s="25">
        <f t="shared" si="42"/>
        <v>0.19</v>
      </c>
      <c r="O111" s="23">
        <f t="shared" si="43"/>
        <v>646</v>
      </c>
      <c r="P111" s="23">
        <f t="shared" si="48"/>
        <v>36414</v>
      </c>
    </row>
    <row r="112" spans="1:16" ht="30" x14ac:dyDescent="0.25">
      <c r="A112" s="19">
        <v>15</v>
      </c>
      <c r="B112" s="20" t="s">
        <v>84</v>
      </c>
      <c r="C112" s="20" t="s">
        <v>85</v>
      </c>
      <c r="D112" s="19">
        <v>1</v>
      </c>
      <c r="E112" s="21">
        <v>46200</v>
      </c>
      <c r="F112" s="22">
        <v>0.19</v>
      </c>
      <c r="G112" s="21">
        <f t="shared" si="44"/>
        <v>8778</v>
      </c>
      <c r="H112" s="21">
        <f t="shared" si="45"/>
        <v>54978</v>
      </c>
      <c r="I112" s="23">
        <v>47400</v>
      </c>
      <c r="J112" s="22">
        <v>0.19</v>
      </c>
      <c r="K112" s="21">
        <f t="shared" si="46"/>
        <v>9006</v>
      </c>
      <c r="L112" s="21">
        <f t="shared" si="47"/>
        <v>56406</v>
      </c>
      <c r="M112" s="23">
        <f>AVERAGE(E112,I112)</f>
        <v>46800</v>
      </c>
      <c r="N112" s="25">
        <f t="shared" si="42"/>
        <v>0.19</v>
      </c>
      <c r="O112" s="23">
        <f t="shared" si="43"/>
        <v>8892</v>
      </c>
      <c r="P112" s="23">
        <f t="shared" si="48"/>
        <v>55692</v>
      </c>
    </row>
    <row r="113" spans="1:16" x14ac:dyDescent="0.25">
      <c r="A113" s="19">
        <v>16</v>
      </c>
      <c r="B113" s="20" t="s">
        <v>86</v>
      </c>
      <c r="C113" s="20" t="s">
        <v>87</v>
      </c>
      <c r="D113" s="19">
        <v>1</v>
      </c>
      <c r="E113" s="21">
        <v>12400</v>
      </c>
      <c r="F113" s="22">
        <v>0.19</v>
      </c>
      <c r="G113" s="21">
        <f t="shared" si="44"/>
        <v>2356</v>
      </c>
      <c r="H113" s="21">
        <f t="shared" si="45"/>
        <v>14756</v>
      </c>
      <c r="I113" s="23">
        <v>13000</v>
      </c>
      <c r="J113" s="22">
        <v>0.19</v>
      </c>
      <c r="K113" s="21">
        <f t="shared" si="46"/>
        <v>2470</v>
      </c>
      <c r="L113" s="21">
        <f t="shared" si="47"/>
        <v>15470</v>
      </c>
      <c r="M113" s="23">
        <f t="shared" si="41"/>
        <v>12700</v>
      </c>
      <c r="N113" s="25">
        <f t="shared" si="42"/>
        <v>0.19</v>
      </c>
      <c r="O113" s="23">
        <f t="shared" si="43"/>
        <v>2413</v>
      </c>
      <c r="P113" s="23">
        <f t="shared" si="48"/>
        <v>15113</v>
      </c>
    </row>
    <row r="114" spans="1:16" ht="30" x14ac:dyDescent="0.25">
      <c r="A114" s="19">
        <v>17</v>
      </c>
      <c r="B114" s="20" t="s">
        <v>88</v>
      </c>
      <c r="C114" s="20" t="s">
        <v>13</v>
      </c>
      <c r="D114" s="19">
        <v>1</v>
      </c>
      <c r="E114" s="21">
        <v>5050</v>
      </c>
      <c r="F114" s="22">
        <v>0.19</v>
      </c>
      <c r="G114" s="21">
        <f t="shared" si="44"/>
        <v>959.5</v>
      </c>
      <c r="H114" s="21">
        <f t="shared" si="45"/>
        <v>6009.5</v>
      </c>
      <c r="I114" s="23">
        <v>5050</v>
      </c>
      <c r="J114" s="22">
        <v>0.19</v>
      </c>
      <c r="K114" s="21">
        <f t="shared" si="46"/>
        <v>959.5</v>
      </c>
      <c r="L114" s="21">
        <f t="shared" si="47"/>
        <v>6009.5</v>
      </c>
      <c r="M114" s="23">
        <f t="shared" si="41"/>
        <v>5050</v>
      </c>
      <c r="N114" s="25">
        <f t="shared" si="42"/>
        <v>0.19</v>
      </c>
      <c r="O114" s="23">
        <f t="shared" si="43"/>
        <v>959.5</v>
      </c>
      <c r="P114" s="23">
        <f t="shared" si="48"/>
        <v>6010</v>
      </c>
    </row>
    <row r="115" spans="1:16" ht="30" x14ac:dyDescent="0.25">
      <c r="A115" s="19">
        <v>18</v>
      </c>
      <c r="B115" s="20" t="s">
        <v>89</v>
      </c>
      <c r="C115" s="20" t="s">
        <v>13</v>
      </c>
      <c r="D115" s="19">
        <v>2</v>
      </c>
      <c r="E115" s="21">
        <v>8500</v>
      </c>
      <c r="F115" s="22">
        <v>0.19</v>
      </c>
      <c r="G115" s="21">
        <f t="shared" si="44"/>
        <v>1615</v>
      </c>
      <c r="H115" s="21">
        <f t="shared" si="45"/>
        <v>20230</v>
      </c>
      <c r="I115" s="23">
        <v>8800</v>
      </c>
      <c r="J115" s="22">
        <v>0.19</v>
      </c>
      <c r="K115" s="21">
        <f t="shared" si="46"/>
        <v>1672</v>
      </c>
      <c r="L115" s="21">
        <f t="shared" si="47"/>
        <v>20944</v>
      </c>
      <c r="M115" s="23">
        <f t="shared" si="41"/>
        <v>8650</v>
      </c>
      <c r="N115" s="25">
        <f t="shared" si="42"/>
        <v>0.19</v>
      </c>
      <c r="O115" s="23">
        <f t="shared" si="43"/>
        <v>1643.5</v>
      </c>
      <c r="P115" s="23">
        <f t="shared" si="48"/>
        <v>20587</v>
      </c>
    </row>
    <row r="116" spans="1:16" x14ac:dyDescent="0.25">
      <c r="A116" s="19">
        <v>19</v>
      </c>
      <c r="B116" s="20" t="s">
        <v>90</v>
      </c>
      <c r="C116" s="20" t="s">
        <v>13</v>
      </c>
      <c r="D116" s="19">
        <v>1</v>
      </c>
      <c r="E116" s="21">
        <v>71800</v>
      </c>
      <c r="F116" s="22">
        <v>0.19</v>
      </c>
      <c r="G116" s="21">
        <f t="shared" si="44"/>
        <v>13642</v>
      </c>
      <c r="H116" s="21">
        <f t="shared" si="45"/>
        <v>85442</v>
      </c>
      <c r="I116" s="23">
        <v>73600</v>
      </c>
      <c r="J116" s="22">
        <v>0.19</v>
      </c>
      <c r="K116" s="21">
        <f t="shared" si="46"/>
        <v>13984</v>
      </c>
      <c r="L116" s="21">
        <f t="shared" si="47"/>
        <v>87584</v>
      </c>
      <c r="M116" s="23">
        <f t="shared" si="41"/>
        <v>72700</v>
      </c>
      <c r="N116" s="25">
        <f t="shared" si="42"/>
        <v>0.19</v>
      </c>
      <c r="O116" s="23">
        <f t="shared" si="43"/>
        <v>13813</v>
      </c>
      <c r="P116" s="23">
        <f t="shared" si="48"/>
        <v>86513</v>
      </c>
    </row>
    <row r="117" spans="1:16" ht="60" x14ac:dyDescent="0.25">
      <c r="A117" s="19">
        <v>20</v>
      </c>
      <c r="B117" s="20" t="s">
        <v>91</v>
      </c>
      <c r="C117" s="20" t="s">
        <v>13</v>
      </c>
      <c r="D117" s="19">
        <v>1</v>
      </c>
      <c r="E117" s="21">
        <v>75000</v>
      </c>
      <c r="F117" s="22">
        <v>0.19</v>
      </c>
      <c r="G117" s="21">
        <f t="shared" si="44"/>
        <v>14250</v>
      </c>
      <c r="H117" s="21">
        <f t="shared" si="45"/>
        <v>89250</v>
      </c>
      <c r="I117" s="23">
        <v>76000</v>
      </c>
      <c r="J117" s="22">
        <v>0.19</v>
      </c>
      <c r="K117" s="21">
        <f t="shared" si="46"/>
        <v>14440</v>
      </c>
      <c r="L117" s="21">
        <f t="shared" si="47"/>
        <v>90440</v>
      </c>
      <c r="M117" s="23">
        <f t="shared" si="41"/>
        <v>75500</v>
      </c>
      <c r="N117" s="25">
        <f t="shared" si="42"/>
        <v>0.19</v>
      </c>
      <c r="O117" s="23">
        <f t="shared" si="43"/>
        <v>14345</v>
      </c>
      <c r="P117" s="23">
        <f t="shared" si="48"/>
        <v>89845</v>
      </c>
    </row>
    <row r="118" spans="1:16" ht="15.75" thickBot="1" x14ac:dyDescent="0.3">
      <c r="G118" s="40" t="s">
        <v>54</v>
      </c>
      <c r="H118" s="41">
        <f>SUM(H98:H117)</f>
        <v>4939354.5</v>
      </c>
      <c r="K118" s="40" t="s">
        <v>54</v>
      </c>
      <c r="L118" s="41">
        <f>SUM(L98:L117)</f>
        <v>5060116.5</v>
      </c>
      <c r="O118" s="40" t="s">
        <v>54</v>
      </c>
      <c r="P118" s="39">
        <f>SUM(P98:P117)</f>
        <v>4999736</v>
      </c>
    </row>
    <row r="119" spans="1:16" x14ac:dyDescent="0.25">
      <c r="G119" s="6"/>
      <c r="H119" s="3"/>
      <c r="K119" s="6"/>
      <c r="L119" s="3"/>
      <c r="O119" s="6"/>
      <c r="P119" s="7"/>
    </row>
    <row r="120" spans="1:16" ht="15.75" thickBot="1" x14ac:dyDescent="0.3">
      <c r="G120" s="5"/>
      <c r="H120" s="5"/>
      <c r="K120" s="5"/>
      <c r="L120" s="5"/>
      <c r="O120" s="5"/>
      <c r="P120" s="5"/>
    </row>
    <row r="121" spans="1:16" ht="49.9" customHeight="1" thickBot="1" x14ac:dyDescent="0.3">
      <c r="A121" s="90" t="s">
        <v>1</v>
      </c>
      <c r="B121" s="92" t="s">
        <v>2</v>
      </c>
      <c r="C121" s="92" t="s">
        <v>3</v>
      </c>
      <c r="D121" s="92" t="s">
        <v>12</v>
      </c>
      <c r="E121" s="94" t="s">
        <v>0</v>
      </c>
      <c r="F121" s="81"/>
      <c r="G121" s="81"/>
      <c r="H121" s="82"/>
      <c r="I121" s="83" t="s">
        <v>9</v>
      </c>
      <c r="J121" s="84"/>
      <c r="K121" s="84"/>
      <c r="L121" s="85"/>
      <c r="M121" s="86" t="s">
        <v>10</v>
      </c>
      <c r="N121" s="87"/>
      <c r="O121" s="87"/>
      <c r="P121" s="88"/>
    </row>
    <row r="122" spans="1:16" ht="45" x14ac:dyDescent="0.25">
      <c r="A122" s="91"/>
      <c r="B122" s="93"/>
      <c r="C122" s="93"/>
      <c r="D122" s="93"/>
      <c r="E122" s="35" t="s">
        <v>4</v>
      </c>
      <c r="F122" s="36" t="s">
        <v>5</v>
      </c>
      <c r="G122" s="37" t="s">
        <v>6</v>
      </c>
      <c r="H122" s="35" t="s">
        <v>7</v>
      </c>
      <c r="I122" s="38" t="s">
        <v>4</v>
      </c>
      <c r="J122" s="36" t="s">
        <v>5</v>
      </c>
      <c r="K122" s="37" t="s">
        <v>6</v>
      </c>
      <c r="L122" s="35" t="s">
        <v>7</v>
      </c>
      <c r="M122" s="38" t="s">
        <v>4</v>
      </c>
      <c r="N122" s="37" t="s">
        <v>5</v>
      </c>
      <c r="O122" s="37" t="s">
        <v>6</v>
      </c>
      <c r="P122" s="35" t="s">
        <v>7</v>
      </c>
    </row>
    <row r="123" spans="1:16" ht="30" customHeight="1" x14ac:dyDescent="0.25">
      <c r="A123" s="72" t="s">
        <v>92</v>
      </c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</row>
    <row r="124" spans="1:16" ht="30" x14ac:dyDescent="0.25">
      <c r="A124" s="19">
        <v>1</v>
      </c>
      <c r="B124" s="20" t="s">
        <v>69</v>
      </c>
      <c r="C124" s="20" t="s">
        <v>13</v>
      </c>
      <c r="D124" s="19">
        <v>10</v>
      </c>
      <c r="E124" s="21">
        <v>5100</v>
      </c>
      <c r="F124" s="22">
        <v>0.19</v>
      </c>
      <c r="G124" s="21">
        <f>E124*F124</f>
        <v>969</v>
      </c>
      <c r="H124" s="21">
        <f>(E124+G124)*D124</f>
        <v>60690</v>
      </c>
      <c r="I124" s="23">
        <v>5200</v>
      </c>
      <c r="J124" s="22">
        <v>0.19</v>
      </c>
      <c r="K124" s="21">
        <f>I124*J124</f>
        <v>988</v>
      </c>
      <c r="L124" s="21">
        <f>(I124+K124)*D124</f>
        <v>61880</v>
      </c>
      <c r="M124" s="23">
        <f t="shared" ref="M124:M137" si="49">AVERAGE(E124,I124)</f>
        <v>5150</v>
      </c>
      <c r="N124" s="25">
        <f t="shared" ref="N124:N143" si="50">+F124</f>
        <v>0.19</v>
      </c>
      <c r="O124" s="23">
        <f t="shared" ref="O124:O143" si="51">AVERAGE(G124,K124)</f>
        <v>978.5</v>
      </c>
      <c r="P124" s="23">
        <f>ROUND((M124+O124)*D124,0)</f>
        <v>61285</v>
      </c>
    </row>
    <row r="125" spans="1:16" ht="30" x14ac:dyDescent="0.25">
      <c r="A125" s="19">
        <v>2</v>
      </c>
      <c r="B125" s="20" t="s">
        <v>70</v>
      </c>
      <c r="C125" s="20" t="s">
        <v>13</v>
      </c>
      <c r="D125" s="19">
        <v>5</v>
      </c>
      <c r="E125" s="21">
        <v>34200</v>
      </c>
      <c r="F125" s="22">
        <v>0.19</v>
      </c>
      <c r="G125" s="21">
        <f t="shared" ref="G125:G143" si="52">E125*F125</f>
        <v>6498</v>
      </c>
      <c r="H125" s="21">
        <f t="shared" ref="H125:H143" si="53">(E125+G125)*D125</f>
        <v>203490</v>
      </c>
      <c r="I125" s="23">
        <v>35000</v>
      </c>
      <c r="J125" s="22">
        <v>0.19</v>
      </c>
      <c r="K125" s="21">
        <f t="shared" ref="K125:K143" si="54">I125*J125</f>
        <v>6650</v>
      </c>
      <c r="L125" s="21">
        <f t="shared" ref="L125:L143" si="55">(I125+K125)*D125</f>
        <v>208250</v>
      </c>
      <c r="M125" s="23">
        <f t="shared" si="49"/>
        <v>34600</v>
      </c>
      <c r="N125" s="25">
        <f t="shared" si="50"/>
        <v>0.19</v>
      </c>
      <c r="O125" s="23">
        <f t="shared" si="51"/>
        <v>6574</v>
      </c>
      <c r="P125" s="23">
        <f t="shared" ref="P125:P143" si="56">ROUND((M125+O125)*D125,0)</f>
        <v>205870</v>
      </c>
    </row>
    <row r="126" spans="1:16" ht="45" x14ac:dyDescent="0.25">
      <c r="A126" s="19">
        <v>3</v>
      </c>
      <c r="B126" s="20" t="s">
        <v>71</v>
      </c>
      <c r="C126" s="20" t="s">
        <v>13</v>
      </c>
      <c r="D126" s="19">
        <v>22</v>
      </c>
      <c r="E126" s="21">
        <v>136600</v>
      </c>
      <c r="F126" s="22">
        <v>0.19</v>
      </c>
      <c r="G126" s="21">
        <f t="shared" si="52"/>
        <v>25954</v>
      </c>
      <c r="H126" s="21">
        <f t="shared" si="53"/>
        <v>3576188</v>
      </c>
      <c r="I126" s="23">
        <v>140100</v>
      </c>
      <c r="J126" s="22">
        <v>0.19</v>
      </c>
      <c r="K126" s="21">
        <f t="shared" si="54"/>
        <v>26619</v>
      </c>
      <c r="L126" s="21">
        <f t="shared" si="55"/>
        <v>3667818</v>
      </c>
      <c r="M126" s="23">
        <f t="shared" si="49"/>
        <v>138350</v>
      </c>
      <c r="N126" s="25">
        <f t="shared" si="50"/>
        <v>0.19</v>
      </c>
      <c r="O126" s="23">
        <f t="shared" si="51"/>
        <v>26286.5</v>
      </c>
      <c r="P126" s="23">
        <f t="shared" si="56"/>
        <v>3622003</v>
      </c>
    </row>
    <row r="127" spans="1:16" x14ac:dyDescent="0.25">
      <c r="A127" s="19">
        <v>4</v>
      </c>
      <c r="B127" s="20" t="s">
        <v>72</v>
      </c>
      <c r="C127" s="20" t="s">
        <v>13</v>
      </c>
      <c r="D127" s="19">
        <v>20</v>
      </c>
      <c r="E127" s="21">
        <v>1200</v>
      </c>
      <c r="F127" s="22">
        <v>0</v>
      </c>
      <c r="G127" s="21">
        <f t="shared" si="52"/>
        <v>0</v>
      </c>
      <c r="H127" s="21">
        <f t="shared" si="53"/>
        <v>24000</v>
      </c>
      <c r="I127" s="23">
        <v>1300</v>
      </c>
      <c r="J127" s="22">
        <v>0</v>
      </c>
      <c r="K127" s="21">
        <f t="shared" si="54"/>
        <v>0</v>
      </c>
      <c r="L127" s="21">
        <f t="shared" si="55"/>
        <v>26000</v>
      </c>
      <c r="M127" s="23">
        <f t="shared" si="49"/>
        <v>1250</v>
      </c>
      <c r="N127" s="25">
        <f t="shared" si="50"/>
        <v>0</v>
      </c>
      <c r="O127" s="23">
        <f t="shared" si="51"/>
        <v>0</v>
      </c>
      <c r="P127" s="23">
        <f t="shared" si="56"/>
        <v>25000</v>
      </c>
    </row>
    <row r="128" spans="1:16" x14ac:dyDescent="0.25">
      <c r="A128" s="19">
        <v>5</v>
      </c>
      <c r="B128" s="20" t="s">
        <v>73</v>
      </c>
      <c r="C128" s="20" t="s">
        <v>13</v>
      </c>
      <c r="D128" s="19">
        <v>10</v>
      </c>
      <c r="E128" s="21">
        <v>33000</v>
      </c>
      <c r="F128" s="22">
        <v>0.19</v>
      </c>
      <c r="G128" s="21">
        <f t="shared" si="52"/>
        <v>6270</v>
      </c>
      <c r="H128" s="21">
        <f t="shared" si="53"/>
        <v>392700</v>
      </c>
      <c r="I128" s="23">
        <v>33300</v>
      </c>
      <c r="J128" s="22">
        <v>0.19</v>
      </c>
      <c r="K128" s="21">
        <f t="shared" si="54"/>
        <v>6327</v>
      </c>
      <c r="L128" s="21">
        <f t="shared" si="55"/>
        <v>396270</v>
      </c>
      <c r="M128" s="23">
        <f t="shared" si="49"/>
        <v>33150</v>
      </c>
      <c r="N128" s="25">
        <f t="shared" si="50"/>
        <v>0.19</v>
      </c>
      <c r="O128" s="23">
        <f t="shared" si="51"/>
        <v>6298.5</v>
      </c>
      <c r="P128" s="23">
        <f t="shared" si="56"/>
        <v>394485</v>
      </c>
    </row>
    <row r="129" spans="1:16" x14ac:dyDescent="0.25">
      <c r="A129" s="19">
        <v>6</v>
      </c>
      <c r="B129" s="20" t="s">
        <v>74</v>
      </c>
      <c r="C129" s="20" t="s">
        <v>13</v>
      </c>
      <c r="D129" s="19">
        <v>1</v>
      </c>
      <c r="E129" s="21">
        <v>6900</v>
      </c>
      <c r="F129" s="22">
        <v>0.19</v>
      </c>
      <c r="G129" s="21">
        <f t="shared" si="52"/>
        <v>1311</v>
      </c>
      <c r="H129" s="21">
        <f t="shared" si="53"/>
        <v>8211</v>
      </c>
      <c r="I129" s="23">
        <v>7100</v>
      </c>
      <c r="J129" s="22">
        <v>0.19</v>
      </c>
      <c r="K129" s="21">
        <f t="shared" si="54"/>
        <v>1349</v>
      </c>
      <c r="L129" s="21">
        <f t="shared" si="55"/>
        <v>8449</v>
      </c>
      <c r="M129" s="23">
        <f t="shared" si="49"/>
        <v>7000</v>
      </c>
      <c r="N129" s="25">
        <f t="shared" si="50"/>
        <v>0.19</v>
      </c>
      <c r="O129" s="23">
        <f t="shared" si="51"/>
        <v>1330</v>
      </c>
      <c r="P129" s="23">
        <f t="shared" si="56"/>
        <v>8330</v>
      </c>
    </row>
    <row r="130" spans="1:16" ht="30" x14ac:dyDescent="0.25">
      <c r="A130" s="19">
        <v>7</v>
      </c>
      <c r="B130" s="20" t="s">
        <v>75</v>
      </c>
      <c r="C130" s="20" t="s">
        <v>76</v>
      </c>
      <c r="D130" s="19">
        <v>1</v>
      </c>
      <c r="E130" s="21">
        <v>3100</v>
      </c>
      <c r="F130" s="22">
        <v>0.19</v>
      </c>
      <c r="G130" s="21">
        <f t="shared" si="52"/>
        <v>589</v>
      </c>
      <c r="H130" s="21">
        <f t="shared" si="53"/>
        <v>3689</v>
      </c>
      <c r="I130" s="23">
        <v>3300</v>
      </c>
      <c r="J130" s="22">
        <v>0.19</v>
      </c>
      <c r="K130" s="21">
        <f t="shared" si="54"/>
        <v>627</v>
      </c>
      <c r="L130" s="21">
        <f t="shared" si="55"/>
        <v>3927</v>
      </c>
      <c r="M130" s="23">
        <f t="shared" si="49"/>
        <v>3200</v>
      </c>
      <c r="N130" s="25">
        <f t="shared" si="50"/>
        <v>0.19</v>
      </c>
      <c r="O130" s="23">
        <f t="shared" si="51"/>
        <v>608</v>
      </c>
      <c r="P130" s="23">
        <f t="shared" si="56"/>
        <v>3808</v>
      </c>
    </row>
    <row r="131" spans="1:16" ht="30" x14ac:dyDescent="0.25">
      <c r="A131" s="19">
        <v>8</v>
      </c>
      <c r="B131" s="20" t="s">
        <v>77</v>
      </c>
      <c r="C131" s="20" t="s">
        <v>13</v>
      </c>
      <c r="D131" s="19">
        <v>1</v>
      </c>
      <c r="E131" s="21">
        <v>11100</v>
      </c>
      <c r="F131" s="22">
        <v>0.19</v>
      </c>
      <c r="G131" s="21">
        <f t="shared" si="52"/>
        <v>2109</v>
      </c>
      <c r="H131" s="21">
        <f t="shared" si="53"/>
        <v>13209</v>
      </c>
      <c r="I131" s="23">
        <v>11500</v>
      </c>
      <c r="J131" s="22">
        <v>0.19</v>
      </c>
      <c r="K131" s="21">
        <f t="shared" si="54"/>
        <v>2185</v>
      </c>
      <c r="L131" s="21">
        <f t="shared" si="55"/>
        <v>13685</v>
      </c>
      <c r="M131" s="23">
        <f t="shared" si="49"/>
        <v>11300</v>
      </c>
      <c r="N131" s="25">
        <f t="shared" si="50"/>
        <v>0.19</v>
      </c>
      <c r="O131" s="23">
        <f t="shared" si="51"/>
        <v>2147</v>
      </c>
      <c r="P131" s="23">
        <f t="shared" si="56"/>
        <v>13447</v>
      </c>
    </row>
    <row r="132" spans="1:16" x14ac:dyDescent="0.25">
      <c r="A132" s="19">
        <v>9</v>
      </c>
      <c r="B132" s="20" t="s">
        <v>78</v>
      </c>
      <c r="C132" s="20" t="s">
        <v>79</v>
      </c>
      <c r="D132" s="19">
        <v>1</v>
      </c>
      <c r="E132" s="21">
        <v>5100</v>
      </c>
      <c r="F132" s="22">
        <v>0.19</v>
      </c>
      <c r="G132" s="21">
        <f t="shared" si="52"/>
        <v>969</v>
      </c>
      <c r="H132" s="21">
        <f t="shared" si="53"/>
        <v>6069</v>
      </c>
      <c r="I132" s="23">
        <v>5100</v>
      </c>
      <c r="J132" s="22">
        <v>0.19</v>
      </c>
      <c r="K132" s="21">
        <f t="shared" si="54"/>
        <v>969</v>
      </c>
      <c r="L132" s="21">
        <f t="shared" si="55"/>
        <v>6069</v>
      </c>
      <c r="M132" s="23">
        <f t="shared" si="49"/>
        <v>5100</v>
      </c>
      <c r="N132" s="25">
        <f t="shared" si="50"/>
        <v>0.19</v>
      </c>
      <c r="O132" s="23">
        <f t="shared" si="51"/>
        <v>969</v>
      </c>
      <c r="P132" s="23">
        <f t="shared" si="56"/>
        <v>6069</v>
      </c>
    </row>
    <row r="133" spans="1:16" ht="30" x14ac:dyDescent="0.25">
      <c r="A133" s="19">
        <v>10</v>
      </c>
      <c r="B133" s="20" t="s">
        <v>69</v>
      </c>
      <c r="C133" s="20" t="s">
        <v>13</v>
      </c>
      <c r="D133" s="19">
        <v>10</v>
      </c>
      <c r="E133" s="21">
        <v>5100</v>
      </c>
      <c r="F133" s="22">
        <v>0.19</v>
      </c>
      <c r="G133" s="21">
        <f t="shared" si="52"/>
        <v>969</v>
      </c>
      <c r="H133" s="21">
        <f t="shared" si="53"/>
        <v>60690</v>
      </c>
      <c r="I133" s="23">
        <v>5200</v>
      </c>
      <c r="J133" s="22">
        <v>0.19</v>
      </c>
      <c r="K133" s="21">
        <f t="shared" si="54"/>
        <v>988</v>
      </c>
      <c r="L133" s="21">
        <f t="shared" si="55"/>
        <v>61880</v>
      </c>
      <c r="M133" s="23">
        <f t="shared" si="49"/>
        <v>5150</v>
      </c>
      <c r="N133" s="25">
        <f t="shared" si="50"/>
        <v>0.19</v>
      </c>
      <c r="O133" s="23">
        <f t="shared" si="51"/>
        <v>978.5</v>
      </c>
      <c r="P133" s="23">
        <f t="shared" si="56"/>
        <v>61285</v>
      </c>
    </row>
    <row r="134" spans="1:16" x14ac:dyDescent="0.25">
      <c r="A134" s="19">
        <v>11</v>
      </c>
      <c r="B134" s="20" t="s">
        <v>80</v>
      </c>
      <c r="C134" s="20" t="s">
        <v>13</v>
      </c>
      <c r="D134" s="19">
        <v>1</v>
      </c>
      <c r="E134" s="21">
        <v>47800</v>
      </c>
      <c r="F134" s="22">
        <v>0.19</v>
      </c>
      <c r="G134" s="21">
        <f t="shared" si="52"/>
        <v>9082</v>
      </c>
      <c r="H134" s="21">
        <f t="shared" si="53"/>
        <v>56882</v>
      </c>
      <c r="I134" s="23">
        <v>49000</v>
      </c>
      <c r="J134" s="22">
        <v>0.19</v>
      </c>
      <c r="K134" s="21">
        <f t="shared" si="54"/>
        <v>9310</v>
      </c>
      <c r="L134" s="21">
        <f t="shared" si="55"/>
        <v>58310</v>
      </c>
      <c r="M134" s="23">
        <f t="shared" si="49"/>
        <v>48400</v>
      </c>
      <c r="N134" s="25">
        <f t="shared" si="50"/>
        <v>0.19</v>
      </c>
      <c r="O134" s="23">
        <f t="shared" si="51"/>
        <v>9196</v>
      </c>
      <c r="P134" s="23">
        <f t="shared" si="56"/>
        <v>57596</v>
      </c>
    </row>
    <row r="135" spans="1:16" ht="30" x14ac:dyDescent="0.25">
      <c r="A135" s="19">
        <v>12</v>
      </c>
      <c r="B135" s="20" t="s">
        <v>81</v>
      </c>
      <c r="C135" s="20" t="s">
        <v>13</v>
      </c>
      <c r="D135" s="19">
        <v>1</v>
      </c>
      <c r="E135" s="21">
        <v>47800</v>
      </c>
      <c r="F135" s="22">
        <v>0.19</v>
      </c>
      <c r="G135" s="21">
        <f t="shared" si="52"/>
        <v>9082</v>
      </c>
      <c r="H135" s="21">
        <f t="shared" si="53"/>
        <v>56882</v>
      </c>
      <c r="I135" s="23">
        <v>49000</v>
      </c>
      <c r="J135" s="22">
        <v>0.19</v>
      </c>
      <c r="K135" s="21">
        <f t="shared" si="54"/>
        <v>9310</v>
      </c>
      <c r="L135" s="21">
        <f t="shared" si="55"/>
        <v>58310</v>
      </c>
      <c r="M135" s="23">
        <f t="shared" si="49"/>
        <v>48400</v>
      </c>
      <c r="N135" s="25">
        <f t="shared" si="50"/>
        <v>0.19</v>
      </c>
      <c r="O135" s="23">
        <f t="shared" si="51"/>
        <v>9196</v>
      </c>
      <c r="P135" s="23">
        <f t="shared" si="56"/>
        <v>57596</v>
      </c>
    </row>
    <row r="136" spans="1:16" ht="30" x14ac:dyDescent="0.25">
      <c r="A136" s="19">
        <v>13</v>
      </c>
      <c r="B136" s="20" t="s">
        <v>82</v>
      </c>
      <c r="C136" s="20" t="s">
        <v>13</v>
      </c>
      <c r="D136" s="19">
        <v>3</v>
      </c>
      <c r="E136" s="21">
        <v>47800</v>
      </c>
      <c r="F136" s="22">
        <v>0.19</v>
      </c>
      <c r="G136" s="21">
        <f t="shared" si="52"/>
        <v>9082</v>
      </c>
      <c r="H136" s="21">
        <f t="shared" si="53"/>
        <v>170646</v>
      </c>
      <c r="I136" s="23">
        <v>49000</v>
      </c>
      <c r="J136" s="22">
        <v>0.19</v>
      </c>
      <c r="K136" s="21">
        <f t="shared" si="54"/>
        <v>9310</v>
      </c>
      <c r="L136" s="21">
        <f t="shared" si="55"/>
        <v>174930</v>
      </c>
      <c r="M136" s="23">
        <f t="shared" si="49"/>
        <v>48400</v>
      </c>
      <c r="N136" s="25">
        <f t="shared" si="50"/>
        <v>0.19</v>
      </c>
      <c r="O136" s="23">
        <f t="shared" si="51"/>
        <v>9196</v>
      </c>
      <c r="P136" s="23">
        <f t="shared" si="56"/>
        <v>172788</v>
      </c>
    </row>
    <row r="137" spans="1:16" x14ac:dyDescent="0.25">
      <c r="A137" s="19">
        <v>14</v>
      </c>
      <c r="B137" s="20" t="s">
        <v>83</v>
      </c>
      <c r="C137" s="20" t="s">
        <v>13</v>
      </c>
      <c r="D137" s="19">
        <v>9</v>
      </c>
      <c r="E137" s="21">
        <v>3300</v>
      </c>
      <c r="F137" s="22">
        <v>0.19</v>
      </c>
      <c r="G137" s="21">
        <f t="shared" si="52"/>
        <v>627</v>
      </c>
      <c r="H137" s="21">
        <f t="shared" si="53"/>
        <v>35343</v>
      </c>
      <c r="I137" s="23">
        <v>3500</v>
      </c>
      <c r="J137" s="22">
        <v>0.19</v>
      </c>
      <c r="K137" s="21">
        <f t="shared" si="54"/>
        <v>665</v>
      </c>
      <c r="L137" s="21">
        <f t="shared" si="55"/>
        <v>37485</v>
      </c>
      <c r="M137" s="23">
        <f t="shared" si="49"/>
        <v>3400</v>
      </c>
      <c r="N137" s="25">
        <f t="shared" si="50"/>
        <v>0.19</v>
      </c>
      <c r="O137" s="23">
        <f t="shared" si="51"/>
        <v>646</v>
      </c>
      <c r="P137" s="23">
        <f t="shared" si="56"/>
        <v>36414</v>
      </c>
    </row>
    <row r="138" spans="1:16" ht="30" x14ac:dyDescent="0.25">
      <c r="A138" s="19">
        <v>15</v>
      </c>
      <c r="B138" s="20" t="s">
        <v>84</v>
      </c>
      <c r="C138" s="20" t="s">
        <v>85</v>
      </c>
      <c r="D138" s="19">
        <v>1</v>
      </c>
      <c r="E138" s="21">
        <v>46200</v>
      </c>
      <c r="F138" s="22">
        <v>0.19</v>
      </c>
      <c r="G138" s="21">
        <f t="shared" si="52"/>
        <v>8778</v>
      </c>
      <c r="H138" s="21">
        <f t="shared" si="53"/>
        <v>54978</v>
      </c>
      <c r="I138" s="23">
        <v>47400</v>
      </c>
      <c r="J138" s="22">
        <v>0.19</v>
      </c>
      <c r="K138" s="21">
        <f t="shared" si="54"/>
        <v>9006</v>
      </c>
      <c r="L138" s="21">
        <f t="shared" si="55"/>
        <v>56406</v>
      </c>
      <c r="M138" s="23">
        <f>AVERAGE(E138,I138)</f>
        <v>46800</v>
      </c>
      <c r="N138" s="25">
        <f t="shared" si="50"/>
        <v>0.19</v>
      </c>
      <c r="O138" s="23">
        <f t="shared" si="51"/>
        <v>8892</v>
      </c>
      <c r="P138" s="23">
        <f t="shared" si="56"/>
        <v>55692</v>
      </c>
    </row>
    <row r="139" spans="1:16" x14ac:dyDescent="0.25">
      <c r="A139" s="19">
        <v>16</v>
      </c>
      <c r="B139" s="20" t="s">
        <v>86</v>
      </c>
      <c r="C139" s="20" t="s">
        <v>87</v>
      </c>
      <c r="D139" s="19">
        <v>1</v>
      </c>
      <c r="E139" s="21">
        <v>12400</v>
      </c>
      <c r="F139" s="22">
        <v>0.19</v>
      </c>
      <c r="G139" s="21">
        <f t="shared" si="52"/>
        <v>2356</v>
      </c>
      <c r="H139" s="21">
        <f t="shared" si="53"/>
        <v>14756</v>
      </c>
      <c r="I139" s="23">
        <v>13000</v>
      </c>
      <c r="J139" s="22">
        <v>0.19</v>
      </c>
      <c r="K139" s="21">
        <f t="shared" si="54"/>
        <v>2470</v>
      </c>
      <c r="L139" s="21">
        <f t="shared" si="55"/>
        <v>15470</v>
      </c>
      <c r="M139" s="23">
        <f t="shared" ref="M139:M143" si="57">AVERAGE(E139,I139)</f>
        <v>12700</v>
      </c>
      <c r="N139" s="25">
        <f t="shared" si="50"/>
        <v>0.19</v>
      </c>
      <c r="O139" s="23">
        <f t="shared" si="51"/>
        <v>2413</v>
      </c>
      <c r="P139" s="23">
        <f t="shared" si="56"/>
        <v>15113</v>
      </c>
    </row>
    <row r="140" spans="1:16" ht="30" x14ac:dyDescent="0.25">
      <c r="A140" s="19">
        <v>17</v>
      </c>
      <c r="B140" s="20" t="s">
        <v>88</v>
      </c>
      <c r="C140" s="20" t="s">
        <v>13</v>
      </c>
      <c r="D140" s="19">
        <v>1</v>
      </c>
      <c r="E140" s="21">
        <v>5050</v>
      </c>
      <c r="F140" s="22">
        <v>0.19</v>
      </c>
      <c r="G140" s="21">
        <f t="shared" si="52"/>
        <v>959.5</v>
      </c>
      <c r="H140" s="21">
        <f t="shared" si="53"/>
        <v>6009.5</v>
      </c>
      <c r="I140" s="23">
        <v>5050</v>
      </c>
      <c r="J140" s="22">
        <v>0.19</v>
      </c>
      <c r="K140" s="21">
        <f t="shared" si="54"/>
        <v>959.5</v>
      </c>
      <c r="L140" s="21">
        <f t="shared" si="55"/>
        <v>6009.5</v>
      </c>
      <c r="M140" s="23">
        <f t="shared" si="57"/>
        <v>5050</v>
      </c>
      <c r="N140" s="25">
        <f t="shared" si="50"/>
        <v>0.19</v>
      </c>
      <c r="O140" s="23">
        <f t="shared" si="51"/>
        <v>959.5</v>
      </c>
      <c r="P140" s="23">
        <f t="shared" si="56"/>
        <v>6010</v>
      </c>
    </row>
    <row r="141" spans="1:16" ht="30" x14ac:dyDescent="0.25">
      <c r="A141" s="19">
        <v>18</v>
      </c>
      <c r="B141" s="20" t="s">
        <v>89</v>
      </c>
      <c r="C141" s="20" t="s">
        <v>13</v>
      </c>
      <c r="D141" s="19">
        <v>2</v>
      </c>
      <c r="E141" s="21">
        <v>8500</v>
      </c>
      <c r="F141" s="22">
        <v>0.19</v>
      </c>
      <c r="G141" s="21">
        <f t="shared" si="52"/>
        <v>1615</v>
      </c>
      <c r="H141" s="21">
        <f t="shared" si="53"/>
        <v>20230</v>
      </c>
      <c r="I141" s="23">
        <v>8800</v>
      </c>
      <c r="J141" s="22">
        <v>0.19</v>
      </c>
      <c r="K141" s="21">
        <f t="shared" si="54"/>
        <v>1672</v>
      </c>
      <c r="L141" s="21">
        <f t="shared" si="55"/>
        <v>20944</v>
      </c>
      <c r="M141" s="23">
        <f t="shared" si="57"/>
        <v>8650</v>
      </c>
      <c r="N141" s="25">
        <f t="shared" si="50"/>
        <v>0.19</v>
      </c>
      <c r="O141" s="23">
        <f t="shared" si="51"/>
        <v>1643.5</v>
      </c>
      <c r="P141" s="23">
        <f t="shared" si="56"/>
        <v>20587</v>
      </c>
    </row>
    <row r="142" spans="1:16" x14ac:dyDescent="0.25">
      <c r="A142" s="19">
        <v>19</v>
      </c>
      <c r="B142" s="20" t="s">
        <v>90</v>
      </c>
      <c r="C142" s="20" t="s">
        <v>13</v>
      </c>
      <c r="D142" s="19">
        <v>1</v>
      </c>
      <c r="E142" s="21">
        <v>71800</v>
      </c>
      <c r="F142" s="22">
        <v>0.19</v>
      </c>
      <c r="G142" s="21">
        <f t="shared" si="52"/>
        <v>13642</v>
      </c>
      <c r="H142" s="21">
        <f t="shared" si="53"/>
        <v>85442</v>
      </c>
      <c r="I142" s="23">
        <v>73600</v>
      </c>
      <c r="J142" s="22">
        <v>0.19</v>
      </c>
      <c r="K142" s="21">
        <f t="shared" si="54"/>
        <v>13984</v>
      </c>
      <c r="L142" s="21">
        <f t="shared" si="55"/>
        <v>87584</v>
      </c>
      <c r="M142" s="23">
        <f t="shared" si="57"/>
        <v>72700</v>
      </c>
      <c r="N142" s="25">
        <f t="shared" si="50"/>
        <v>0.19</v>
      </c>
      <c r="O142" s="23">
        <f t="shared" si="51"/>
        <v>13813</v>
      </c>
      <c r="P142" s="23">
        <f t="shared" si="56"/>
        <v>86513</v>
      </c>
    </row>
    <row r="143" spans="1:16" ht="60" x14ac:dyDescent="0.25">
      <c r="A143" s="19">
        <v>20</v>
      </c>
      <c r="B143" s="20" t="s">
        <v>91</v>
      </c>
      <c r="C143" s="20" t="s">
        <v>13</v>
      </c>
      <c r="D143" s="19">
        <v>1</v>
      </c>
      <c r="E143" s="21">
        <v>75000</v>
      </c>
      <c r="F143" s="22">
        <v>0.19</v>
      </c>
      <c r="G143" s="21">
        <f t="shared" si="52"/>
        <v>14250</v>
      </c>
      <c r="H143" s="21">
        <f t="shared" si="53"/>
        <v>89250</v>
      </c>
      <c r="I143" s="23">
        <v>76000</v>
      </c>
      <c r="J143" s="22">
        <v>0.19</v>
      </c>
      <c r="K143" s="21">
        <f t="shared" si="54"/>
        <v>14440</v>
      </c>
      <c r="L143" s="21">
        <f t="shared" si="55"/>
        <v>90440</v>
      </c>
      <c r="M143" s="23">
        <f t="shared" si="57"/>
        <v>75500</v>
      </c>
      <c r="N143" s="25">
        <f t="shared" si="50"/>
        <v>0.19</v>
      </c>
      <c r="O143" s="23">
        <f t="shared" si="51"/>
        <v>14345</v>
      </c>
      <c r="P143" s="23">
        <f t="shared" si="56"/>
        <v>89845</v>
      </c>
    </row>
    <row r="144" spans="1:16" ht="15.75" thickBot="1" x14ac:dyDescent="0.3">
      <c r="G144" s="40" t="s">
        <v>54</v>
      </c>
      <c r="H144" s="41">
        <f>SUM(H124:H143)</f>
        <v>4939354.5</v>
      </c>
      <c r="K144" s="40" t="s">
        <v>54</v>
      </c>
      <c r="L144" s="41">
        <f>SUM(L124:L143)</f>
        <v>5060116.5</v>
      </c>
      <c r="O144" s="40" t="s">
        <v>54</v>
      </c>
      <c r="P144" s="39">
        <f>SUM(P124:P143)</f>
        <v>4999736</v>
      </c>
    </row>
    <row r="145" spans="1:16" x14ac:dyDescent="0.25">
      <c r="G145" s="5"/>
      <c r="H145" s="5"/>
      <c r="K145" s="5"/>
      <c r="L145" s="5"/>
      <c r="O145" s="5"/>
      <c r="P145" s="5"/>
    </row>
    <row r="146" spans="1:16" ht="15.75" thickBot="1" x14ac:dyDescent="0.3">
      <c r="G146" s="5"/>
      <c r="H146" s="5"/>
      <c r="K146" s="5"/>
      <c r="L146" s="5"/>
      <c r="O146" s="5"/>
      <c r="P146" s="5"/>
    </row>
    <row r="147" spans="1:16" ht="72.599999999999994" customHeight="1" thickBot="1" x14ac:dyDescent="0.3">
      <c r="A147" s="90" t="s">
        <v>1</v>
      </c>
      <c r="B147" s="92" t="s">
        <v>2</v>
      </c>
      <c r="C147" s="92" t="s">
        <v>3</v>
      </c>
      <c r="D147" s="92" t="s">
        <v>12</v>
      </c>
      <c r="E147" s="94" t="s">
        <v>0</v>
      </c>
      <c r="F147" s="81"/>
      <c r="G147" s="81"/>
      <c r="H147" s="82"/>
      <c r="I147" s="83" t="s">
        <v>9</v>
      </c>
      <c r="J147" s="84"/>
      <c r="K147" s="84"/>
      <c r="L147" s="85"/>
      <c r="M147" s="86" t="s">
        <v>10</v>
      </c>
      <c r="N147" s="87"/>
      <c r="O147" s="87"/>
      <c r="P147" s="88"/>
    </row>
    <row r="148" spans="1:16" ht="45" x14ac:dyDescent="0.25">
      <c r="A148" s="91"/>
      <c r="B148" s="93"/>
      <c r="C148" s="93"/>
      <c r="D148" s="93"/>
      <c r="E148" s="35" t="s">
        <v>4</v>
      </c>
      <c r="F148" s="36" t="s">
        <v>5</v>
      </c>
      <c r="G148" s="37" t="s">
        <v>6</v>
      </c>
      <c r="H148" s="35" t="s">
        <v>7</v>
      </c>
      <c r="I148" s="38" t="s">
        <v>4</v>
      </c>
      <c r="J148" s="36" t="s">
        <v>5</v>
      </c>
      <c r="K148" s="37" t="s">
        <v>6</v>
      </c>
      <c r="L148" s="35" t="s">
        <v>7</v>
      </c>
      <c r="M148" s="38" t="s">
        <v>4</v>
      </c>
      <c r="N148" s="37" t="s">
        <v>5</v>
      </c>
      <c r="O148" s="37" t="s">
        <v>6</v>
      </c>
      <c r="P148" s="35" t="s">
        <v>7</v>
      </c>
    </row>
    <row r="149" spans="1:16" ht="34.5" customHeight="1" x14ac:dyDescent="0.25">
      <c r="A149" s="72" t="s">
        <v>94</v>
      </c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</row>
    <row r="150" spans="1:16" ht="30" x14ac:dyDescent="0.25">
      <c r="A150" s="19">
        <v>1</v>
      </c>
      <c r="B150" s="20" t="s">
        <v>69</v>
      </c>
      <c r="C150" s="20" t="s">
        <v>13</v>
      </c>
      <c r="D150" s="19">
        <v>10</v>
      </c>
      <c r="E150" s="21">
        <v>5100</v>
      </c>
      <c r="F150" s="22">
        <v>0.19</v>
      </c>
      <c r="G150" s="21">
        <f>E150*F150</f>
        <v>969</v>
      </c>
      <c r="H150" s="21">
        <f>(E150+G150)*D150</f>
        <v>60690</v>
      </c>
      <c r="I150" s="23">
        <v>5200</v>
      </c>
      <c r="J150" s="22">
        <v>0.19</v>
      </c>
      <c r="K150" s="21">
        <f>I150*J150</f>
        <v>988</v>
      </c>
      <c r="L150" s="21">
        <f>(I150+K150)*D150</f>
        <v>61880</v>
      </c>
      <c r="M150" s="23">
        <f t="shared" ref="M150:M163" si="58">AVERAGE(E150,I150)</f>
        <v>5150</v>
      </c>
      <c r="N150" s="25">
        <f t="shared" ref="N150:N169" si="59">+F150</f>
        <v>0.19</v>
      </c>
      <c r="O150" s="23">
        <f t="shared" ref="O150:O169" si="60">AVERAGE(G150,K150)</f>
        <v>978.5</v>
      </c>
      <c r="P150" s="23">
        <f>ROUND((M150+O150)*D150,0)</f>
        <v>61285</v>
      </c>
    </row>
    <row r="151" spans="1:16" ht="30" x14ac:dyDescent="0.25">
      <c r="A151" s="19">
        <v>2</v>
      </c>
      <c r="B151" s="20" t="s">
        <v>70</v>
      </c>
      <c r="C151" s="20" t="s">
        <v>13</v>
      </c>
      <c r="D151" s="19">
        <v>5</v>
      </c>
      <c r="E151" s="21">
        <v>34200</v>
      </c>
      <c r="F151" s="22">
        <v>0.19</v>
      </c>
      <c r="G151" s="21">
        <f t="shared" ref="G151:G169" si="61">E151*F151</f>
        <v>6498</v>
      </c>
      <c r="H151" s="21">
        <f t="shared" ref="H151:H169" si="62">(E151+G151)*D151</f>
        <v>203490</v>
      </c>
      <c r="I151" s="23">
        <v>35000</v>
      </c>
      <c r="J151" s="22">
        <v>0.19</v>
      </c>
      <c r="K151" s="21">
        <f t="shared" ref="K151:K169" si="63">I151*J151</f>
        <v>6650</v>
      </c>
      <c r="L151" s="21">
        <f t="shared" ref="L151:L169" si="64">(I151+K151)*D151</f>
        <v>208250</v>
      </c>
      <c r="M151" s="23">
        <f t="shared" si="58"/>
        <v>34600</v>
      </c>
      <c r="N151" s="25">
        <f t="shared" si="59"/>
        <v>0.19</v>
      </c>
      <c r="O151" s="23">
        <f t="shared" si="60"/>
        <v>6574</v>
      </c>
      <c r="P151" s="23">
        <f t="shared" ref="P151:P169" si="65">ROUND((M151+O151)*D151,0)</f>
        <v>205870</v>
      </c>
    </row>
    <row r="152" spans="1:16" ht="45" x14ac:dyDescent="0.25">
      <c r="A152" s="19">
        <v>3</v>
      </c>
      <c r="B152" s="20" t="s">
        <v>71</v>
      </c>
      <c r="C152" s="20" t="s">
        <v>13</v>
      </c>
      <c r="D152" s="19">
        <v>10</v>
      </c>
      <c r="E152" s="21">
        <v>136600</v>
      </c>
      <c r="F152" s="22">
        <v>0.19</v>
      </c>
      <c r="G152" s="21">
        <f t="shared" si="61"/>
        <v>25954</v>
      </c>
      <c r="H152" s="21">
        <f t="shared" si="62"/>
        <v>1625540</v>
      </c>
      <c r="I152" s="23">
        <v>140100</v>
      </c>
      <c r="J152" s="22">
        <v>0.19</v>
      </c>
      <c r="K152" s="21">
        <f t="shared" si="63"/>
        <v>26619</v>
      </c>
      <c r="L152" s="21">
        <f t="shared" si="64"/>
        <v>1667190</v>
      </c>
      <c r="M152" s="23">
        <f t="shared" si="58"/>
        <v>138350</v>
      </c>
      <c r="N152" s="25">
        <f t="shared" si="59"/>
        <v>0.19</v>
      </c>
      <c r="O152" s="23">
        <f t="shared" si="60"/>
        <v>26286.5</v>
      </c>
      <c r="P152" s="23">
        <f t="shared" si="65"/>
        <v>1646365</v>
      </c>
    </row>
    <row r="153" spans="1:16" ht="34.9" customHeight="1" x14ac:dyDescent="0.25">
      <c r="A153" s="19">
        <v>4</v>
      </c>
      <c r="B153" s="20" t="s">
        <v>72</v>
      </c>
      <c r="C153" s="20" t="s">
        <v>13</v>
      </c>
      <c r="D153" s="19">
        <v>20</v>
      </c>
      <c r="E153" s="21">
        <v>1200</v>
      </c>
      <c r="F153" s="22">
        <v>0</v>
      </c>
      <c r="G153" s="21">
        <f t="shared" si="61"/>
        <v>0</v>
      </c>
      <c r="H153" s="21">
        <f t="shared" si="62"/>
        <v>24000</v>
      </c>
      <c r="I153" s="23">
        <v>1300</v>
      </c>
      <c r="J153" s="22">
        <v>0</v>
      </c>
      <c r="K153" s="21">
        <f t="shared" si="63"/>
        <v>0</v>
      </c>
      <c r="L153" s="21">
        <f t="shared" si="64"/>
        <v>26000</v>
      </c>
      <c r="M153" s="23">
        <f t="shared" si="58"/>
        <v>1250</v>
      </c>
      <c r="N153" s="25">
        <f t="shared" si="59"/>
        <v>0</v>
      </c>
      <c r="O153" s="23">
        <f t="shared" si="60"/>
        <v>0</v>
      </c>
      <c r="P153" s="23">
        <f t="shared" si="65"/>
        <v>25000</v>
      </c>
    </row>
    <row r="154" spans="1:16" x14ac:dyDescent="0.25">
      <c r="A154" s="19">
        <v>5</v>
      </c>
      <c r="B154" s="20" t="s">
        <v>73</v>
      </c>
      <c r="C154" s="20" t="s">
        <v>13</v>
      </c>
      <c r="D154" s="19">
        <v>9</v>
      </c>
      <c r="E154" s="21">
        <v>33000</v>
      </c>
      <c r="F154" s="22">
        <v>0.19</v>
      </c>
      <c r="G154" s="21">
        <f t="shared" si="61"/>
        <v>6270</v>
      </c>
      <c r="H154" s="21">
        <f t="shared" si="62"/>
        <v>353430</v>
      </c>
      <c r="I154" s="23">
        <v>33300</v>
      </c>
      <c r="J154" s="22">
        <v>0.19</v>
      </c>
      <c r="K154" s="21">
        <f t="shared" si="63"/>
        <v>6327</v>
      </c>
      <c r="L154" s="21">
        <f t="shared" si="64"/>
        <v>356643</v>
      </c>
      <c r="M154" s="23">
        <f t="shared" si="58"/>
        <v>33150</v>
      </c>
      <c r="N154" s="25">
        <f t="shared" si="59"/>
        <v>0.19</v>
      </c>
      <c r="O154" s="23">
        <f t="shared" si="60"/>
        <v>6298.5</v>
      </c>
      <c r="P154" s="23">
        <f t="shared" si="65"/>
        <v>355037</v>
      </c>
    </row>
    <row r="155" spans="1:16" x14ac:dyDescent="0.25">
      <c r="A155" s="19">
        <v>6</v>
      </c>
      <c r="B155" s="20" t="s">
        <v>74</v>
      </c>
      <c r="C155" s="20" t="s">
        <v>13</v>
      </c>
      <c r="D155" s="19">
        <v>1</v>
      </c>
      <c r="E155" s="21">
        <v>6900</v>
      </c>
      <c r="F155" s="22">
        <v>0.19</v>
      </c>
      <c r="G155" s="21">
        <f t="shared" si="61"/>
        <v>1311</v>
      </c>
      <c r="H155" s="21">
        <f t="shared" si="62"/>
        <v>8211</v>
      </c>
      <c r="I155" s="23">
        <v>7100</v>
      </c>
      <c r="J155" s="22">
        <v>0.19</v>
      </c>
      <c r="K155" s="21">
        <f t="shared" si="63"/>
        <v>1349</v>
      </c>
      <c r="L155" s="21">
        <f t="shared" si="64"/>
        <v>8449</v>
      </c>
      <c r="M155" s="23">
        <f t="shared" si="58"/>
        <v>7000</v>
      </c>
      <c r="N155" s="25">
        <f t="shared" si="59"/>
        <v>0.19</v>
      </c>
      <c r="O155" s="23">
        <f t="shared" si="60"/>
        <v>1330</v>
      </c>
      <c r="P155" s="23">
        <f t="shared" si="65"/>
        <v>8330</v>
      </c>
    </row>
    <row r="156" spans="1:16" ht="30" x14ac:dyDescent="0.25">
      <c r="A156" s="19">
        <v>7</v>
      </c>
      <c r="B156" s="20" t="s">
        <v>75</v>
      </c>
      <c r="C156" s="20" t="s">
        <v>76</v>
      </c>
      <c r="D156" s="19">
        <v>1</v>
      </c>
      <c r="E156" s="21">
        <v>3100</v>
      </c>
      <c r="F156" s="22">
        <v>0.19</v>
      </c>
      <c r="G156" s="21">
        <f t="shared" si="61"/>
        <v>589</v>
      </c>
      <c r="H156" s="21">
        <f t="shared" si="62"/>
        <v>3689</v>
      </c>
      <c r="I156" s="23">
        <v>3300</v>
      </c>
      <c r="J156" s="22">
        <v>0.19</v>
      </c>
      <c r="K156" s="21">
        <f t="shared" si="63"/>
        <v>627</v>
      </c>
      <c r="L156" s="21">
        <f t="shared" si="64"/>
        <v>3927</v>
      </c>
      <c r="M156" s="23">
        <f t="shared" si="58"/>
        <v>3200</v>
      </c>
      <c r="N156" s="25">
        <f t="shared" si="59"/>
        <v>0.19</v>
      </c>
      <c r="O156" s="23">
        <f t="shared" si="60"/>
        <v>608</v>
      </c>
      <c r="P156" s="23">
        <f t="shared" si="65"/>
        <v>3808</v>
      </c>
    </row>
    <row r="157" spans="1:16" ht="30" x14ac:dyDescent="0.25">
      <c r="A157" s="19">
        <v>8</v>
      </c>
      <c r="B157" s="20" t="s">
        <v>77</v>
      </c>
      <c r="C157" s="20" t="s">
        <v>13</v>
      </c>
      <c r="D157" s="19">
        <v>1</v>
      </c>
      <c r="E157" s="21">
        <v>11100</v>
      </c>
      <c r="F157" s="22">
        <v>0.19</v>
      </c>
      <c r="G157" s="21">
        <f t="shared" si="61"/>
        <v>2109</v>
      </c>
      <c r="H157" s="21">
        <f t="shared" si="62"/>
        <v>13209</v>
      </c>
      <c r="I157" s="23">
        <v>11500</v>
      </c>
      <c r="J157" s="22">
        <v>0.19</v>
      </c>
      <c r="K157" s="21">
        <f t="shared" si="63"/>
        <v>2185</v>
      </c>
      <c r="L157" s="21">
        <f t="shared" si="64"/>
        <v>13685</v>
      </c>
      <c r="M157" s="23">
        <f t="shared" si="58"/>
        <v>11300</v>
      </c>
      <c r="N157" s="25">
        <f t="shared" si="59"/>
        <v>0.19</v>
      </c>
      <c r="O157" s="23">
        <f t="shared" si="60"/>
        <v>2147</v>
      </c>
      <c r="P157" s="23">
        <f t="shared" si="65"/>
        <v>13447</v>
      </c>
    </row>
    <row r="158" spans="1:16" x14ac:dyDescent="0.25">
      <c r="A158" s="19">
        <v>9</v>
      </c>
      <c r="B158" s="20" t="s">
        <v>78</v>
      </c>
      <c r="C158" s="20" t="s">
        <v>79</v>
      </c>
      <c r="D158" s="19">
        <v>2</v>
      </c>
      <c r="E158" s="21">
        <v>5100</v>
      </c>
      <c r="F158" s="22">
        <v>0.19</v>
      </c>
      <c r="G158" s="21">
        <f t="shared" si="61"/>
        <v>969</v>
      </c>
      <c r="H158" s="21">
        <f t="shared" si="62"/>
        <v>12138</v>
      </c>
      <c r="I158" s="23">
        <v>5100</v>
      </c>
      <c r="J158" s="22">
        <v>0.19</v>
      </c>
      <c r="K158" s="21">
        <f t="shared" si="63"/>
        <v>969</v>
      </c>
      <c r="L158" s="21">
        <f t="shared" si="64"/>
        <v>12138</v>
      </c>
      <c r="M158" s="23">
        <f t="shared" si="58"/>
        <v>5100</v>
      </c>
      <c r="N158" s="25">
        <f t="shared" si="59"/>
        <v>0.19</v>
      </c>
      <c r="O158" s="23">
        <f t="shared" si="60"/>
        <v>969</v>
      </c>
      <c r="P158" s="23">
        <f t="shared" si="65"/>
        <v>12138</v>
      </c>
    </row>
    <row r="159" spans="1:16" ht="30" x14ac:dyDescent="0.25">
      <c r="A159" s="19">
        <v>10</v>
      </c>
      <c r="B159" s="20" t="s">
        <v>69</v>
      </c>
      <c r="C159" s="20" t="s">
        <v>13</v>
      </c>
      <c r="D159" s="19">
        <v>10</v>
      </c>
      <c r="E159" s="21">
        <v>5100</v>
      </c>
      <c r="F159" s="22">
        <v>0.19</v>
      </c>
      <c r="G159" s="21">
        <f t="shared" si="61"/>
        <v>969</v>
      </c>
      <c r="H159" s="21">
        <f t="shared" si="62"/>
        <v>60690</v>
      </c>
      <c r="I159" s="23">
        <v>5200</v>
      </c>
      <c r="J159" s="22">
        <v>0.19</v>
      </c>
      <c r="K159" s="21">
        <f t="shared" si="63"/>
        <v>988</v>
      </c>
      <c r="L159" s="21">
        <f t="shared" si="64"/>
        <v>61880</v>
      </c>
      <c r="M159" s="23">
        <f t="shared" si="58"/>
        <v>5150</v>
      </c>
      <c r="N159" s="25">
        <f t="shared" si="59"/>
        <v>0.19</v>
      </c>
      <c r="O159" s="23">
        <f t="shared" si="60"/>
        <v>978.5</v>
      </c>
      <c r="P159" s="23">
        <f t="shared" si="65"/>
        <v>61285</v>
      </c>
    </row>
    <row r="160" spans="1:16" x14ac:dyDescent="0.25">
      <c r="A160" s="19">
        <v>11</v>
      </c>
      <c r="B160" s="20" t="s">
        <v>80</v>
      </c>
      <c r="C160" s="20" t="s">
        <v>13</v>
      </c>
      <c r="D160" s="19">
        <v>1</v>
      </c>
      <c r="E160" s="21">
        <v>47800</v>
      </c>
      <c r="F160" s="22">
        <v>0.19</v>
      </c>
      <c r="G160" s="21">
        <f t="shared" si="61"/>
        <v>9082</v>
      </c>
      <c r="H160" s="21">
        <f t="shared" si="62"/>
        <v>56882</v>
      </c>
      <c r="I160" s="23">
        <v>49000</v>
      </c>
      <c r="J160" s="22">
        <v>0.19</v>
      </c>
      <c r="K160" s="21">
        <f t="shared" si="63"/>
        <v>9310</v>
      </c>
      <c r="L160" s="21">
        <f t="shared" si="64"/>
        <v>58310</v>
      </c>
      <c r="M160" s="23">
        <f t="shared" si="58"/>
        <v>48400</v>
      </c>
      <c r="N160" s="25">
        <f t="shared" si="59"/>
        <v>0.19</v>
      </c>
      <c r="O160" s="23">
        <f t="shared" si="60"/>
        <v>9196</v>
      </c>
      <c r="P160" s="23">
        <f t="shared" si="65"/>
        <v>57596</v>
      </c>
    </row>
    <row r="161" spans="1:18" ht="30" x14ac:dyDescent="0.25">
      <c r="A161" s="19">
        <v>12</v>
      </c>
      <c r="B161" s="20" t="s">
        <v>81</v>
      </c>
      <c r="C161" s="20" t="s">
        <v>13</v>
      </c>
      <c r="D161" s="19">
        <v>1</v>
      </c>
      <c r="E161" s="21">
        <v>47800</v>
      </c>
      <c r="F161" s="22">
        <v>0.19</v>
      </c>
      <c r="G161" s="21">
        <f t="shared" si="61"/>
        <v>9082</v>
      </c>
      <c r="H161" s="21">
        <f t="shared" si="62"/>
        <v>56882</v>
      </c>
      <c r="I161" s="23">
        <v>49000</v>
      </c>
      <c r="J161" s="22">
        <v>0.19</v>
      </c>
      <c r="K161" s="21">
        <f t="shared" si="63"/>
        <v>9310</v>
      </c>
      <c r="L161" s="21">
        <f t="shared" si="64"/>
        <v>58310</v>
      </c>
      <c r="M161" s="23">
        <f t="shared" si="58"/>
        <v>48400</v>
      </c>
      <c r="N161" s="25">
        <f t="shared" si="59"/>
        <v>0.19</v>
      </c>
      <c r="O161" s="23">
        <f t="shared" si="60"/>
        <v>9196</v>
      </c>
      <c r="P161" s="23">
        <f t="shared" si="65"/>
        <v>57596</v>
      </c>
    </row>
    <row r="162" spans="1:18" ht="30" x14ac:dyDescent="0.25">
      <c r="A162" s="19">
        <v>13</v>
      </c>
      <c r="B162" s="20" t="s">
        <v>82</v>
      </c>
      <c r="C162" s="20" t="s">
        <v>13</v>
      </c>
      <c r="D162" s="19">
        <v>2</v>
      </c>
      <c r="E162" s="21">
        <v>47800</v>
      </c>
      <c r="F162" s="22">
        <v>0.19</v>
      </c>
      <c r="G162" s="21">
        <f t="shared" si="61"/>
        <v>9082</v>
      </c>
      <c r="H162" s="21">
        <f t="shared" si="62"/>
        <v>113764</v>
      </c>
      <c r="I162" s="23">
        <v>49000</v>
      </c>
      <c r="J162" s="22">
        <v>0.19</v>
      </c>
      <c r="K162" s="21">
        <f t="shared" si="63"/>
        <v>9310</v>
      </c>
      <c r="L162" s="21">
        <f t="shared" si="64"/>
        <v>116620</v>
      </c>
      <c r="M162" s="23">
        <f t="shared" si="58"/>
        <v>48400</v>
      </c>
      <c r="N162" s="25">
        <f t="shared" si="59"/>
        <v>0.19</v>
      </c>
      <c r="O162" s="23">
        <f t="shared" si="60"/>
        <v>9196</v>
      </c>
      <c r="P162" s="23">
        <f t="shared" si="65"/>
        <v>115192</v>
      </c>
    </row>
    <row r="163" spans="1:18" x14ac:dyDescent="0.25">
      <c r="A163" s="19">
        <v>14</v>
      </c>
      <c r="B163" s="20" t="s">
        <v>83</v>
      </c>
      <c r="C163" s="20" t="s">
        <v>13</v>
      </c>
      <c r="D163" s="19">
        <v>9</v>
      </c>
      <c r="E163" s="21">
        <v>3300</v>
      </c>
      <c r="F163" s="22">
        <v>0.19</v>
      </c>
      <c r="G163" s="21">
        <f t="shared" si="61"/>
        <v>627</v>
      </c>
      <c r="H163" s="21">
        <f t="shared" si="62"/>
        <v>35343</v>
      </c>
      <c r="I163" s="23">
        <v>3500</v>
      </c>
      <c r="J163" s="22">
        <v>0.19</v>
      </c>
      <c r="K163" s="21">
        <f t="shared" si="63"/>
        <v>665</v>
      </c>
      <c r="L163" s="21">
        <f t="shared" si="64"/>
        <v>37485</v>
      </c>
      <c r="M163" s="23">
        <f t="shared" si="58"/>
        <v>3400</v>
      </c>
      <c r="N163" s="25">
        <f t="shared" si="59"/>
        <v>0.19</v>
      </c>
      <c r="O163" s="23">
        <f t="shared" si="60"/>
        <v>646</v>
      </c>
      <c r="P163" s="23">
        <f t="shared" si="65"/>
        <v>36414</v>
      </c>
    </row>
    <row r="164" spans="1:18" ht="30" x14ac:dyDescent="0.25">
      <c r="A164" s="19">
        <v>15</v>
      </c>
      <c r="B164" s="20" t="s">
        <v>84</v>
      </c>
      <c r="C164" s="20" t="s">
        <v>85</v>
      </c>
      <c r="D164" s="19">
        <v>1</v>
      </c>
      <c r="E164" s="21">
        <v>46200</v>
      </c>
      <c r="F164" s="22">
        <v>0.19</v>
      </c>
      <c r="G164" s="21">
        <f t="shared" si="61"/>
        <v>8778</v>
      </c>
      <c r="H164" s="21">
        <f t="shared" si="62"/>
        <v>54978</v>
      </c>
      <c r="I164" s="23">
        <v>47400</v>
      </c>
      <c r="J164" s="22">
        <v>0.19</v>
      </c>
      <c r="K164" s="21">
        <f t="shared" si="63"/>
        <v>9006</v>
      </c>
      <c r="L164" s="21">
        <f t="shared" si="64"/>
        <v>56406</v>
      </c>
      <c r="M164" s="23">
        <f>AVERAGE(E164,I164)</f>
        <v>46800</v>
      </c>
      <c r="N164" s="25">
        <f t="shared" si="59"/>
        <v>0.19</v>
      </c>
      <c r="O164" s="23">
        <f t="shared" si="60"/>
        <v>8892</v>
      </c>
      <c r="P164" s="23">
        <f t="shared" si="65"/>
        <v>55692</v>
      </c>
    </row>
    <row r="165" spans="1:18" x14ac:dyDescent="0.25">
      <c r="A165" s="19">
        <v>16</v>
      </c>
      <c r="B165" s="20" t="s">
        <v>86</v>
      </c>
      <c r="C165" s="20" t="s">
        <v>87</v>
      </c>
      <c r="D165" s="19">
        <v>2</v>
      </c>
      <c r="E165" s="21">
        <v>12400</v>
      </c>
      <c r="F165" s="22">
        <v>0.19</v>
      </c>
      <c r="G165" s="21">
        <f t="shared" si="61"/>
        <v>2356</v>
      </c>
      <c r="H165" s="21">
        <f t="shared" si="62"/>
        <v>29512</v>
      </c>
      <c r="I165" s="23">
        <v>13000</v>
      </c>
      <c r="J165" s="22">
        <v>0.19</v>
      </c>
      <c r="K165" s="21">
        <f t="shared" si="63"/>
        <v>2470</v>
      </c>
      <c r="L165" s="21">
        <f t="shared" si="64"/>
        <v>30940</v>
      </c>
      <c r="M165" s="23">
        <f t="shared" ref="M165:M169" si="66">AVERAGE(E165,I165)</f>
        <v>12700</v>
      </c>
      <c r="N165" s="25">
        <f t="shared" si="59"/>
        <v>0.19</v>
      </c>
      <c r="O165" s="23">
        <f t="shared" si="60"/>
        <v>2413</v>
      </c>
      <c r="P165" s="23">
        <f t="shared" si="65"/>
        <v>30226</v>
      </c>
    </row>
    <row r="166" spans="1:18" ht="30" x14ac:dyDescent="0.25">
      <c r="A166" s="19">
        <v>17</v>
      </c>
      <c r="B166" s="20" t="s">
        <v>88</v>
      </c>
      <c r="C166" s="20" t="s">
        <v>13</v>
      </c>
      <c r="D166" s="19">
        <v>1</v>
      </c>
      <c r="E166" s="21">
        <v>5050</v>
      </c>
      <c r="F166" s="22">
        <v>0.19</v>
      </c>
      <c r="G166" s="21">
        <f t="shared" si="61"/>
        <v>959.5</v>
      </c>
      <c r="H166" s="21">
        <f t="shared" si="62"/>
        <v>6009.5</v>
      </c>
      <c r="I166" s="23">
        <v>5050</v>
      </c>
      <c r="J166" s="22">
        <v>0.19</v>
      </c>
      <c r="K166" s="21">
        <f t="shared" si="63"/>
        <v>959.5</v>
      </c>
      <c r="L166" s="21">
        <f t="shared" si="64"/>
        <v>6009.5</v>
      </c>
      <c r="M166" s="23">
        <f t="shared" si="66"/>
        <v>5050</v>
      </c>
      <c r="N166" s="25">
        <f t="shared" si="59"/>
        <v>0.19</v>
      </c>
      <c r="O166" s="23">
        <f t="shared" si="60"/>
        <v>959.5</v>
      </c>
      <c r="P166" s="23">
        <f t="shared" si="65"/>
        <v>6010</v>
      </c>
    </row>
    <row r="167" spans="1:18" ht="30" x14ac:dyDescent="0.25">
      <c r="A167" s="19">
        <v>18</v>
      </c>
      <c r="B167" s="20" t="s">
        <v>89</v>
      </c>
      <c r="C167" s="20" t="s">
        <v>13</v>
      </c>
      <c r="D167" s="19">
        <v>7</v>
      </c>
      <c r="E167" s="21">
        <v>8500</v>
      </c>
      <c r="F167" s="22">
        <v>0.19</v>
      </c>
      <c r="G167" s="21">
        <f t="shared" si="61"/>
        <v>1615</v>
      </c>
      <c r="H167" s="21">
        <f t="shared" si="62"/>
        <v>70805</v>
      </c>
      <c r="I167" s="23">
        <v>8800</v>
      </c>
      <c r="J167" s="22">
        <v>0.19</v>
      </c>
      <c r="K167" s="21">
        <f t="shared" si="63"/>
        <v>1672</v>
      </c>
      <c r="L167" s="21">
        <f t="shared" si="64"/>
        <v>73304</v>
      </c>
      <c r="M167" s="23">
        <f t="shared" si="66"/>
        <v>8650</v>
      </c>
      <c r="N167" s="25">
        <f t="shared" si="59"/>
        <v>0.19</v>
      </c>
      <c r="O167" s="23">
        <f t="shared" si="60"/>
        <v>1643.5</v>
      </c>
      <c r="P167" s="23">
        <f t="shared" si="65"/>
        <v>72055</v>
      </c>
    </row>
    <row r="168" spans="1:18" x14ac:dyDescent="0.25">
      <c r="A168" s="19">
        <v>19</v>
      </c>
      <c r="B168" s="20" t="s">
        <v>90</v>
      </c>
      <c r="C168" s="20" t="s">
        <v>13</v>
      </c>
      <c r="D168" s="19">
        <v>1</v>
      </c>
      <c r="E168" s="21">
        <v>71800</v>
      </c>
      <c r="F168" s="22">
        <v>0.19</v>
      </c>
      <c r="G168" s="21">
        <f t="shared" si="61"/>
        <v>13642</v>
      </c>
      <c r="H168" s="21">
        <f t="shared" si="62"/>
        <v>85442</v>
      </c>
      <c r="I168" s="23">
        <v>73600</v>
      </c>
      <c r="J168" s="22">
        <v>0.19</v>
      </c>
      <c r="K168" s="21">
        <f t="shared" si="63"/>
        <v>13984</v>
      </c>
      <c r="L168" s="21">
        <f t="shared" si="64"/>
        <v>87584</v>
      </c>
      <c r="M168" s="23">
        <f t="shared" si="66"/>
        <v>72700</v>
      </c>
      <c r="N168" s="25">
        <f t="shared" si="59"/>
        <v>0.19</v>
      </c>
      <c r="O168" s="23">
        <f t="shared" si="60"/>
        <v>13813</v>
      </c>
      <c r="P168" s="23">
        <f t="shared" si="65"/>
        <v>86513</v>
      </c>
    </row>
    <row r="169" spans="1:18" ht="60" x14ac:dyDescent="0.25">
      <c r="A169" s="19">
        <v>20</v>
      </c>
      <c r="B169" s="20" t="s">
        <v>91</v>
      </c>
      <c r="C169" s="20" t="s">
        <v>13</v>
      </c>
      <c r="D169" s="19">
        <v>1</v>
      </c>
      <c r="E169" s="21">
        <v>75000</v>
      </c>
      <c r="F169" s="22">
        <v>0.19</v>
      </c>
      <c r="G169" s="21">
        <f t="shared" si="61"/>
        <v>14250</v>
      </c>
      <c r="H169" s="21">
        <f t="shared" si="62"/>
        <v>89250</v>
      </c>
      <c r="I169" s="23">
        <v>76000</v>
      </c>
      <c r="J169" s="22">
        <v>0.19</v>
      </c>
      <c r="K169" s="21">
        <f t="shared" si="63"/>
        <v>14440</v>
      </c>
      <c r="L169" s="21">
        <f t="shared" si="64"/>
        <v>90440</v>
      </c>
      <c r="M169" s="23">
        <f t="shared" si="66"/>
        <v>75500</v>
      </c>
      <c r="N169" s="25">
        <f t="shared" si="59"/>
        <v>0.19</v>
      </c>
      <c r="O169" s="23">
        <f t="shared" si="60"/>
        <v>14345</v>
      </c>
      <c r="P169" s="23">
        <f t="shared" si="65"/>
        <v>89845</v>
      </c>
    </row>
    <row r="170" spans="1:18" ht="15.75" thickBot="1" x14ac:dyDescent="0.3">
      <c r="G170" s="40" t="s">
        <v>54</v>
      </c>
      <c r="H170" s="41">
        <f>SUM(H150:H169)</f>
        <v>2963954.5</v>
      </c>
      <c r="K170" s="40" t="s">
        <v>54</v>
      </c>
      <c r="L170" s="41">
        <f>SUM(L150:L169)</f>
        <v>3035450.5</v>
      </c>
      <c r="O170" s="40" t="s">
        <v>54</v>
      </c>
      <c r="P170" s="39">
        <f>SUM(P150:P169)</f>
        <v>2999704</v>
      </c>
    </row>
    <row r="171" spans="1:18" x14ac:dyDescent="0.25">
      <c r="G171" s="5"/>
      <c r="H171" s="5"/>
      <c r="K171" s="5"/>
      <c r="L171" s="5"/>
      <c r="O171" s="5"/>
      <c r="P171" s="5"/>
    </row>
    <row r="172" spans="1:18" ht="15.75" thickBot="1" x14ac:dyDescent="0.3">
      <c r="G172" s="5"/>
      <c r="H172" s="5"/>
      <c r="K172" s="5"/>
      <c r="L172" s="5"/>
      <c r="O172" s="5"/>
      <c r="P172" s="5"/>
    </row>
    <row r="173" spans="1:18" ht="60" customHeight="1" thickBot="1" x14ac:dyDescent="0.3">
      <c r="A173" s="90" t="s">
        <v>1</v>
      </c>
      <c r="B173" s="92" t="s">
        <v>2</v>
      </c>
      <c r="C173" s="92" t="s">
        <v>3</v>
      </c>
      <c r="D173" s="92" t="s">
        <v>12</v>
      </c>
      <c r="E173" s="80" t="s">
        <v>0</v>
      </c>
      <c r="F173" s="81"/>
      <c r="G173" s="81"/>
      <c r="H173" s="82"/>
      <c r="I173" s="83" t="s">
        <v>9</v>
      </c>
      <c r="J173" s="84"/>
      <c r="K173" s="84"/>
      <c r="L173" s="85"/>
      <c r="M173" s="86" t="s">
        <v>10</v>
      </c>
      <c r="N173" s="87"/>
      <c r="O173" s="87"/>
      <c r="P173" s="88"/>
      <c r="R173" s="8"/>
    </row>
    <row r="174" spans="1:18" ht="54" customHeight="1" x14ac:dyDescent="0.25">
      <c r="A174" s="91"/>
      <c r="B174" s="93"/>
      <c r="C174" s="93"/>
      <c r="D174" s="93"/>
      <c r="E174" s="35" t="s">
        <v>4</v>
      </c>
      <c r="F174" s="36" t="s">
        <v>5</v>
      </c>
      <c r="G174" s="37" t="s">
        <v>6</v>
      </c>
      <c r="H174" s="35" t="s">
        <v>7</v>
      </c>
      <c r="I174" s="38" t="s">
        <v>4</v>
      </c>
      <c r="J174" s="36" t="s">
        <v>5</v>
      </c>
      <c r="K174" s="37" t="s">
        <v>6</v>
      </c>
      <c r="L174" s="35" t="s">
        <v>7</v>
      </c>
      <c r="M174" s="38" t="s">
        <v>4</v>
      </c>
      <c r="N174" s="37" t="s">
        <v>5</v>
      </c>
      <c r="O174" s="37" t="s">
        <v>6</v>
      </c>
      <c r="P174" s="35" t="s">
        <v>7</v>
      </c>
    </row>
    <row r="175" spans="1:18" ht="38.25" customHeight="1" x14ac:dyDescent="0.25">
      <c r="A175" s="72" t="s">
        <v>55</v>
      </c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1:18" x14ac:dyDescent="0.25">
      <c r="A176" s="19">
        <v>1</v>
      </c>
      <c r="B176" s="20" t="s">
        <v>17</v>
      </c>
      <c r="C176" s="19" t="s">
        <v>8</v>
      </c>
      <c r="D176" s="19">
        <v>12</v>
      </c>
      <c r="E176" s="21">
        <v>61300</v>
      </c>
      <c r="F176" s="22">
        <v>0.19</v>
      </c>
      <c r="G176" s="21">
        <f t="shared" ref="G176:G189" si="67">E176*F176</f>
        <v>11647</v>
      </c>
      <c r="H176" s="21">
        <f>(E176+G176)*D176</f>
        <v>875364</v>
      </c>
      <c r="I176" s="23">
        <v>63500</v>
      </c>
      <c r="J176" s="24">
        <v>0.19</v>
      </c>
      <c r="K176" s="21">
        <f t="shared" ref="K176:K189" si="68">I176*J176</f>
        <v>12065</v>
      </c>
      <c r="L176" s="21">
        <f>(I176+K176)*D176</f>
        <v>906780</v>
      </c>
      <c r="M176" s="23">
        <f t="shared" ref="M176:M189" si="69">AVERAGE(E176,I176)</f>
        <v>62400</v>
      </c>
      <c r="N176" s="25">
        <f t="shared" ref="N176:N189" si="70">+F176</f>
        <v>0.19</v>
      </c>
      <c r="O176" s="23">
        <f t="shared" ref="O176:O189" si="71">AVERAGE(G176,K176)</f>
        <v>11856</v>
      </c>
      <c r="P176" s="23">
        <f>ROUND((M176+O176)*D176,0)</f>
        <v>891072</v>
      </c>
    </row>
    <row r="177" spans="1:16" ht="45" x14ac:dyDescent="0.25">
      <c r="A177" s="19">
        <v>2</v>
      </c>
      <c r="B177" s="20" t="s">
        <v>18</v>
      </c>
      <c r="C177" s="19" t="s">
        <v>8</v>
      </c>
      <c r="D177" s="19">
        <v>2</v>
      </c>
      <c r="E177" s="21">
        <v>230700</v>
      </c>
      <c r="F177" s="22">
        <v>0.19</v>
      </c>
      <c r="G177" s="21">
        <f t="shared" si="67"/>
        <v>43833</v>
      </c>
      <c r="H177" s="21">
        <f>(E177+G177)*D177</f>
        <v>549066</v>
      </c>
      <c r="I177" s="23">
        <v>239000</v>
      </c>
      <c r="J177" s="24">
        <v>0.19</v>
      </c>
      <c r="K177" s="21">
        <f t="shared" si="68"/>
        <v>45410</v>
      </c>
      <c r="L177" s="21">
        <f t="shared" ref="L177:L189" si="72">(I177+K177)*D177</f>
        <v>568820</v>
      </c>
      <c r="M177" s="23">
        <f t="shared" si="69"/>
        <v>234850</v>
      </c>
      <c r="N177" s="25">
        <f t="shared" si="70"/>
        <v>0.19</v>
      </c>
      <c r="O177" s="23">
        <f t="shared" si="71"/>
        <v>44621.5</v>
      </c>
      <c r="P177" s="23">
        <f t="shared" ref="P177:P189" si="73">ROUND((M177+O177)*D177,0)</f>
        <v>558943</v>
      </c>
    </row>
    <row r="178" spans="1:16" ht="30" x14ac:dyDescent="0.25">
      <c r="A178" s="19">
        <v>3</v>
      </c>
      <c r="B178" s="20" t="s">
        <v>19</v>
      </c>
      <c r="C178" s="19" t="s">
        <v>11</v>
      </c>
      <c r="D178" s="19">
        <v>1</v>
      </c>
      <c r="E178" s="21">
        <v>446800</v>
      </c>
      <c r="F178" s="22">
        <v>0.19</v>
      </c>
      <c r="G178" s="21">
        <f t="shared" si="67"/>
        <v>84892</v>
      </c>
      <c r="H178" s="21">
        <f t="shared" ref="H178:H189" si="74">(E178+G178)*D178</f>
        <v>531692</v>
      </c>
      <c r="I178" s="23">
        <v>438900</v>
      </c>
      <c r="J178" s="24">
        <v>0.19</v>
      </c>
      <c r="K178" s="21">
        <f t="shared" si="68"/>
        <v>83391</v>
      </c>
      <c r="L178" s="21">
        <f t="shared" si="72"/>
        <v>522291</v>
      </c>
      <c r="M178" s="23">
        <f t="shared" si="69"/>
        <v>442850</v>
      </c>
      <c r="N178" s="25">
        <f t="shared" si="70"/>
        <v>0.19</v>
      </c>
      <c r="O178" s="23">
        <f t="shared" si="71"/>
        <v>84141.5</v>
      </c>
      <c r="P178" s="23">
        <f t="shared" si="73"/>
        <v>526992</v>
      </c>
    </row>
    <row r="179" spans="1:16" x14ac:dyDescent="0.25">
      <c r="A179" s="19">
        <v>4</v>
      </c>
      <c r="B179" s="20" t="s">
        <v>21</v>
      </c>
      <c r="C179" s="19" t="s">
        <v>20</v>
      </c>
      <c r="D179" s="19">
        <v>1</v>
      </c>
      <c r="E179" s="21">
        <v>284900</v>
      </c>
      <c r="F179" s="22">
        <v>0.19</v>
      </c>
      <c r="G179" s="21">
        <f t="shared" si="67"/>
        <v>54131</v>
      </c>
      <c r="H179" s="21">
        <f t="shared" si="74"/>
        <v>339031</v>
      </c>
      <c r="I179" s="23">
        <v>295000</v>
      </c>
      <c r="J179" s="24">
        <v>0.19</v>
      </c>
      <c r="K179" s="21">
        <f t="shared" si="68"/>
        <v>56050</v>
      </c>
      <c r="L179" s="21">
        <f t="shared" si="72"/>
        <v>351050</v>
      </c>
      <c r="M179" s="23">
        <f t="shared" si="69"/>
        <v>289950</v>
      </c>
      <c r="N179" s="25">
        <f t="shared" si="70"/>
        <v>0.19</v>
      </c>
      <c r="O179" s="23">
        <f t="shared" si="71"/>
        <v>55090.5</v>
      </c>
      <c r="P179" s="23">
        <f t="shared" si="73"/>
        <v>345041</v>
      </c>
    </row>
    <row r="180" spans="1:16" ht="30" x14ac:dyDescent="0.25">
      <c r="A180" s="19">
        <v>5</v>
      </c>
      <c r="B180" s="20" t="s">
        <v>22</v>
      </c>
      <c r="C180" s="19" t="s">
        <v>23</v>
      </c>
      <c r="D180" s="19">
        <v>1</v>
      </c>
      <c r="E180" s="21">
        <v>231000</v>
      </c>
      <c r="F180" s="22">
        <v>0.19</v>
      </c>
      <c r="G180" s="21">
        <f t="shared" si="67"/>
        <v>43890</v>
      </c>
      <c r="H180" s="21">
        <f t="shared" si="74"/>
        <v>274890</v>
      </c>
      <c r="I180" s="23">
        <v>239200</v>
      </c>
      <c r="J180" s="24">
        <v>0.19</v>
      </c>
      <c r="K180" s="21">
        <f t="shared" si="68"/>
        <v>45448</v>
      </c>
      <c r="L180" s="21">
        <f t="shared" si="72"/>
        <v>284648</v>
      </c>
      <c r="M180" s="23">
        <f t="shared" si="69"/>
        <v>235100</v>
      </c>
      <c r="N180" s="25">
        <f t="shared" si="70"/>
        <v>0.19</v>
      </c>
      <c r="O180" s="23">
        <f t="shared" si="71"/>
        <v>44669</v>
      </c>
      <c r="P180" s="23">
        <f t="shared" si="73"/>
        <v>279769</v>
      </c>
    </row>
    <row r="181" spans="1:16" ht="30" x14ac:dyDescent="0.25">
      <c r="A181" s="19">
        <v>6</v>
      </c>
      <c r="B181" s="20" t="s">
        <v>28</v>
      </c>
      <c r="C181" s="19" t="s">
        <v>8</v>
      </c>
      <c r="D181" s="19">
        <v>2</v>
      </c>
      <c r="E181" s="21">
        <v>322100</v>
      </c>
      <c r="F181" s="22">
        <v>0.19</v>
      </c>
      <c r="G181" s="21">
        <f t="shared" si="67"/>
        <v>61199</v>
      </c>
      <c r="H181" s="21">
        <f t="shared" si="74"/>
        <v>766598</v>
      </c>
      <c r="I181" s="23">
        <v>322600</v>
      </c>
      <c r="J181" s="24">
        <v>0.19</v>
      </c>
      <c r="K181" s="21">
        <f t="shared" si="68"/>
        <v>61294</v>
      </c>
      <c r="L181" s="21">
        <f t="shared" si="72"/>
        <v>767788</v>
      </c>
      <c r="M181" s="23">
        <f t="shared" si="69"/>
        <v>322350</v>
      </c>
      <c r="N181" s="25">
        <f t="shared" si="70"/>
        <v>0.19</v>
      </c>
      <c r="O181" s="23">
        <f t="shared" si="71"/>
        <v>61246.5</v>
      </c>
      <c r="P181" s="23">
        <f t="shared" si="73"/>
        <v>767193</v>
      </c>
    </row>
    <row r="182" spans="1:16" ht="30" x14ac:dyDescent="0.25">
      <c r="A182" s="19">
        <v>7</v>
      </c>
      <c r="B182" s="20" t="s">
        <v>29</v>
      </c>
      <c r="C182" s="19" t="s">
        <v>11</v>
      </c>
      <c r="D182" s="19">
        <v>1</v>
      </c>
      <c r="E182" s="21">
        <v>90400</v>
      </c>
      <c r="F182" s="22">
        <v>0.19</v>
      </c>
      <c r="G182" s="21">
        <f t="shared" si="67"/>
        <v>17176</v>
      </c>
      <c r="H182" s="21">
        <f t="shared" si="74"/>
        <v>107576</v>
      </c>
      <c r="I182" s="23">
        <v>90800</v>
      </c>
      <c r="J182" s="24">
        <v>0.19</v>
      </c>
      <c r="K182" s="21">
        <f t="shared" si="68"/>
        <v>17252</v>
      </c>
      <c r="L182" s="21">
        <f t="shared" si="72"/>
        <v>108052</v>
      </c>
      <c r="M182" s="23">
        <f t="shared" si="69"/>
        <v>90600</v>
      </c>
      <c r="N182" s="25">
        <f t="shared" si="70"/>
        <v>0.19</v>
      </c>
      <c r="O182" s="23">
        <f t="shared" si="71"/>
        <v>17214</v>
      </c>
      <c r="P182" s="23">
        <f t="shared" si="73"/>
        <v>107814</v>
      </c>
    </row>
    <row r="183" spans="1:16" ht="30" x14ac:dyDescent="0.25">
      <c r="A183" s="19">
        <v>8</v>
      </c>
      <c r="B183" s="20" t="s">
        <v>30</v>
      </c>
      <c r="C183" s="19" t="s">
        <v>11</v>
      </c>
      <c r="D183" s="19">
        <v>1</v>
      </c>
      <c r="E183" s="21">
        <v>52600</v>
      </c>
      <c r="F183" s="22">
        <v>0.19</v>
      </c>
      <c r="G183" s="21">
        <f t="shared" si="67"/>
        <v>9994</v>
      </c>
      <c r="H183" s="21">
        <f t="shared" si="74"/>
        <v>62594</v>
      </c>
      <c r="I183" s="23">
        <v>51400</v>
      </c>
      <c r="J183" s="24">
        <v>0.19</v>
      </c>
      <c r="K183" s="21">
        <f t="shared" si="68"/>
        <v>9766</v>
      </c>
      <c r="L183" s="21">
        <f t="shared" si="72"/>
        <v>61166</v>
      </c>
      <c r="M183" s="23">
        <f t="shared" si="69"/>
        <v>52000</v>
      </c>
      <c r="N183" s="25">
        <f t="shared" si="70"/>
        <v>0.19</v>
      </c>
      <c r="O183" s="23">
        <f t="shared" si="71"/>
        <v>9880</v>
      </c>
      <c r="P183" s="23">
        <f t="shared" si="73"/>
        <v>61880</v>
      </c>
    </row>
    <row r="184" spans="1:16" ht="35.450000000000003" customHeight="1" x14ac:dyDescent="0.25">
      <c r="A184" s="19">
        <v>9</v>
      </c>
      <c r="B184" s="20" t="s">
        <v>31</v>
      </c>
      <c r="C184" s="19" t="s">
        <v>8</v>
      </c>
      <c r="D184" s="19">
        <v>2</v>
      </c>
      <c r="E184" s="21">
        <v>77600</v>
      </c>
      <c r="F184" s="22">
        <v>0.19</v>
      </c>
      <c r="G184" s="21">
        <f t="shared" si="67"/>
        <v>14744</v>
      </c>
      <c r="H184" s="21">
        <f t="shared" si="74"/>
        <v>184688</v>
      </c>
      <c r="I184" s="23">
        <v>78300</v>
      </c>
      <c r="J184" s="24">
        <v>0.19</v>
      </c>
      <c r="K184" s="21">
        <f t="shared" si="68"/>
        <v>14877</v>
      </c>
      <c r="L184" s="21">
        <f t="shared" si="72"/>
        <v>186354</v>
      </c>
      <c r="M184" s="23">
        <f t="shared" si="69"/>
        <v>77950</v>
      </c>
      <c r="N184" s="25">
        <f t="shared" si="70"/>
        <v>0.19</v>
      </c>
      <c r="O184" s="23">
        <f t="shared" si="71"/>
        <v>14810.5</v>
      </c>
      <c r="P184" s="23">
        <f t="shared" si="73"/>
        <v>185521</v>
      </c>
    </row>
    <row r="185" spans="1:16" x14ac:dyDescent="0.25">
      <c r="A185" s="19">
        <v>10</v>
      </c>
      <c r="B185" s="20" t="s">
        <v>32</v>
      </c>
      <c r="C185" s="19" t="s">
        <v>8</v>
      </c>
      <c r="D185" s="19">
        <v>2</v>
      </c>
      <c r="E185" s="21">
        <v>257500</v>
      </c>
      <c r="F185" s="22">
        <v>0.19</v>
      </c>
      <c r="G185" s="21">
        <f t="shared" si="67"/>
        <v>48925</v>
      </c>
      <c r="H185" s="21">
        <f t="shared" si="74"/>
        <v>612850</v>
      </c>
      <c r="I185" s="23">
        <v>258500</v>
      </c>
      <c r="J185" s="24">
        <v>0.19</v>
      </c>
      <c r="K185" s="21">
        <f t="shared" si="68"/>
        <v>49115</v>
      </c>
      <c r="L185" s="21">
        <f t="shared" si="72"/>
        <v>615230</v>
      </c>
      <c r="M185" s="23">
        <f t="shared" si="69"/>
        <v>258000</v>
      </c>
      <c r="N185" s="25">
        <f t="shared" si="70"/>
        <v>0.19</v>
      </c>
      <c r="O185" s="23">
        <f t="shared" si="71"/>
        <v>49020</v>
      </c>
      <c r="P185" s="23">
        <f t="shared" si="73"/>
        <v>614040</v>
      </c>
    </row>
    <row r="186" spans="1:16" ht="30" x14ac:dyDescent="0.25">
      <c r="A186" s="19">
        <v>11</v>
      </c>
      <c r="B186" s="20" t="s">
        <v>33</v>
      </c>
      <c r="C186" s="19" t="s">
        <v>8</v>
      </c>
      <c r="D186" s="19">
        <v>2</v>
      </c>
      <c r="E186" s="21">
        <v>76300</v>
      </c>
      <c r="F186" s="22">
        <v>0.19</v>
      </c>
      <c r="G186" s="21">
        <f t="shared" si="67"/>
        <v>14497</v>
      </c>
      <c r="H186" s="21">
        <f t="shared" si="74"/>
        <v>181594</v>
      </c>
      <c r="I186" s="23">
        <v>76500</v>
      </c>
      <c r="J186" s="24">
        <v>0.19</v>
      </c>
      <c r="K186" s="21">
        <f t="shared" si="68"/>
        <v>14535</v>
      </c>
      <c r="L186" s="21">
        <f t="shared" si="72"/>
        <v>182070</v>
      </c>
      <c r="M186" s="23">
        <f t="shared" si="69"/>
        <v>76400</v>
      </c>
      <c r="N186" s="25">
        <f t="shared" si="70"/>
        <v>0.19</v>
      </c>
      <c r="O186" s="23">
        <f t="shared" si="71"/>
        <v>14516</v>
      </c>
      <c r="P186" s="23">
        <f t="shared" si="73"/>
        <v>181832</v>
      </c>
    </row>
    <row r="187" spans="1:16" ht="30" x14ac:dyDescent="0.25">
      <c r="A187" s="19">
        <v>12</v>
      </c>
      <c r="B187" s="20" t="s">
        <v>34</v>
      </c>
      <c r="C187" s="19" t="s">
        <v>8</v>
      </c>
      <c r="D187" s="19">
        <v>2</v>
      </c>
      <c r="E187" s="21">
        <v>20600</v>
      </c>
      <c r="F187" s="22">
        <v>0.19</v>
      </c>
      <c r="G187" s="21">
        <f t="shared" si="67"/>
        <v>3914</v>
      </c>
      <c r="H187" s="21">
        <f t="shared" si="74"/>
        <v>49028</v>
      </c>
      <c r="I187" s="23">
        <v>20900</v>
      </c>
      <c r="J187" s="24">
        <v>0.19</v>
      </c>
      <c r="K187" s="21">
        <f t="shared" si="68"/>
        <v>3971</v>
      </c>
      <c r="L187" s="21">
        <f t="shared" si="72"/>
        <v>49742</v>
      </c>
      <c r="M187" s="23">
        <f t="shared" si="69"/>
        <v>20750</v>
      </c>
      <c r="N187" s="25">
        <f t="shared" si="70"/>
        <v>0.19</v>
      </c>
      <c r="O187" s="23">
        <f t="shared" si="71"/>
        <v>3942.5</v>
      </c>
      <c r="P187" s="23">
        <f t="shared" si="73"/>
        <v>49385</v>
      </c>
    </row>
    <row r="188" spans="1:16" x14ac:dyDescent="0.25">
      <c r="A188" s="19">
        <v>13</v>
      </c>
      <c r="B188" s="20" t="s">
        <v>35</v>
      </c>
      <c r="C188" s="19" t="s">
        <v>36</v>
      </c>
      <c r="D188" s="19">
        <v>1</v>
      </c>
      <c r="E188" s="21">
        <v>64500</v>
      </c>
      <c r="F188" s="22">
        <v>0.19</v>
      </c>
      <c r="G188" s="21">
        <f t="shared" si="67"/>
        <v>12255</v>
      </c>
      <c r="H188" s="21">
        <f t="shared" si="74"/>
        <v>76755</v>
      </c>
      <c r="I188" s="23">
        <v>64900</v>
      </c>
      <c r="J188" s="24">
        <v>0.19</v>
      </c>
      <c r="K188" s="21">
        <f t="shared" si="68"/>
        <v>12331</v>
      </c>
      <c r="L188" s="21">
        <f t="shared" si="72"/>
        <v>77231</v>
      </c>
      <c r="M188" s="23">
        <f t="shared" si="69"/>
        <v>64700</v>
      </c>
      <c r="N188" s="25">
        <f t="shared" si="70"/>
        <v>0.19</v>
      </c>
      <c r="O188" s="23">
        <f t="shared" si="71"/>
        <v>12293</v>
      </c>
      <c r="P188" s="23">
        <f t="shared" si="73"/>
        <v>76993</v>
      </c>
    </row>
    <row r="189" spans="1:16" x14ac:dyDescent="0.25">
      <c r="A189" s="19">
        <v>14</v>
      </c>
      <c r="B189" s="20" t="s">
        <v>24</v>
      </c>
      <c r="C189" s="19" t="s">
        <v>11</v>
      </c>
      <c r="D189" s="19">
        <v>1</v>
      </c>
      <c r="E189" s="21">
        <v>4419800</v>
      </c>
      <c r="F189" s="22">
        <v>0.19</v>
      </c>
      <c r="G189" s="21">
        <f t="shared" si="67"/>
        <v>839762</v>
      </c>
      <c r="H189" s="21">
        <f t="shared" si="74"/>
        <v>5259562</v>
      </c>
      <c r="I189" s="23">
        <v>4577600</v>
      </c>
      <c r="J189" s="24">
        <v>0.19</v>
      </c>
      <c r="K189" s="21">
        <f t="shared" si="68"/>
        <v>869744</v>
      </c>
      <c r="L189" s="21">
        <f t="shared" si="72"/>
        <v>5447344</v>
      </c>
      <c r="M189" s="23">
        <f t="shared" si="69"/>
        <v>4498700</v>
      </c>
      <c r="N189" s="25">
        <f t="shared" si="70"/>
        <v>0.19</v>
      </c>
      <c r="O189" s="23">
        <f t="shared" si="71"/>
        <v>854753</v>
      </c>
      <c r="P189" s="23">
        <f t="shared" si="73"/>
        <v>5353453</v>
      </c>
    </row>
    <row r="190" spans="1:16" ht="15.75" thickBot="1" x14ac:dyDescent="0.3">
      <c r="G190" s="4" t="s">
        <v>54</v>
      </c>
      <c r="H190" s="4">
        <f>SUM(H176:H189)</f>
        <v>9871288</v>
      </c>
      <c r="K190" s="4" t="s">
        <v>54</v>
      </c>
      <c r="L190" s="4">
        <f>SUM(L176:L189)</f>
        <v>10128566</v>
      </c>
      <c r="O190" s="4" t="s">
        <v>54</v>
      </c>
      <c r="P190" s="39">
        <f>SUM(P176:P189)</f>
        <v>9999928</v>
      </c>
    </row>
    <row r="192" spans="1:16" ht="15.75" thickBot="1" x14ac:dyDescent="0.3"/>
    <row r="193" spans="1:16" ht="58.9" customHeight="1" thickBot="1" x14ac:dyDescent="0.3">
      <c r="A193" s="90" t="s">
        <v>1</v>
      </c>
      <c r="B193" s="92" t="s">
        <v>2</v>
      </c>
      <c r="C193" s="92" t="s">
        <v>3</v>
      </c>
      <c r="D193" s="92" t="s">
        <v>12</v>
      </c>
      <c r="E193" s="80" t="s">
        <v>0</v>
      </c>
      <c r="F193" s="81"/>
      <c r="G193" s="81"/>
      <c r="H193" s="82"/>
      <c r="I193" s="83" t="s">
        <v>9</v>
      </c>
      <c r="J193" s="84"/>
      <c r="K193" s="84"/>
      <c r="L193" s="85"/>
      <c r="M193" s="86" t="s">
        <v>10</v>
      </c>
      <c r="N193" s="87"/>
      <c r="O193" s="87"/>
      <c r="P193" s="88"/>
    </row>
    <row r="194" spans="1:16" ht="45" x14ac:dyDescent="0.25">
      <c r="A194" s="91"/>
      <c r="B194" s="93"/>
      <c r="C194" s="93"/>
      <c r="D194" s="93"/>
      <c r="E194" s="35" t="s">
        <v>4</v>
      </c>
      <c r="F194" s="36" t="s">
        <v>5</v>
      </c>
      <c r="G194" s="37" t="s">
        <v>6</v>
      </c>
      <c r="H194" s="35" t="s">
        <v>7</v>
      </c>
      <c r="I194" s="38" t="s">
        <v>4</v>
      </c>
      <c r="J194" s="36" t="s">
        <v>5</v>
      </c>
      <c r="K194" s="37" t="s">
        <v>6</v>
      </c>
      <c r="L194" s="35" t="s">
        <v>7</v>
      </c>
      <c r="M194" s="38" t="s">
        <v>4</v>
      </c>
      <c r="N194" s="37" t="s">
        <v>5</v>
      </c>
      <c r="O194" s="37" t="s">
        <v>6</v>
      </c>
      <c r="P194" s="35" t="s">
        <v>7</v>
      </c>
    </row>
    <row r="195" spans="1:16" ht="29.25" customHeight="1" x14ac:dyDescent="0.25">
      <c r="A195" s="72" t="s">
        <v>96</v>
      </c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</row>
    <row r="196" spans="1:16" ht="30" x14ac:dyDescent="0.25">
      <c r="A196" s="19">
        <v>1</v>
      </c>
      <c r="B196" s="20" t="s">
        <v>97</v>
      </c>
      <c r="C196" s="19" t="s">
        <v>8</v>
      </c>
      <c r="D196" s="19">
        <v>3</v>
      </c>
      <c r="E196" s="21">
        <v>51900</v>
      </c>
      <c r="F196" s="22">
        <v>0.19</v>
      </c>
      <c r="G196" s="21">
        <f t="shared" ref="G196:G211" si="75">E196*F196</f>
        <v>9861</v>
      </c>
      <c r="H196" s="21">
        <f>(E196+G196)*D196</f>
        <v>185283</v>
      </c>
      <c r="I196" s="23">
        <v>47800</v>
      </c>
      <c r="J196" s="24">
        <v>0.19</v>
      </c>
      <c r="K196" s="21">
        <f t="shared" ref="K196:K211" si="76">I196*J196</f>
        <v>9082</v>
      </c>
      <c r="L196" s="21">
        <f>(I196+K196)*D196</f>
        <v>170646</v>
      </c>
      <c r="M196" s="23">
        <f t="shared" ref="M196:M211" si="77">AVERAGE(E196,I196)</f>
        <v>49850</v>
      </c>
      <c r="N196" s="25">
        <f t="shared" ref="N196:N211" si="78">+F196</f>
        <v>0.19</v>
      </c>
      <c r="O196" s="23">
        <f t="shared" ref="O196:O211" si="79">AVERAGE(G196,K196)</f>
        <v>9471.5</v>
      </c>
      <c r="P196" s="23">
        <f>ROUND((M196+O196)*D196,0)</f>
        <v>177965</v>
      </c>
    </row>
    <row r="197" spans="1:16" x14ac:dyDescent="0.25">
      <c r="A197" s="19">
        <v>2</v>
      </c>
      <c r="B197" s="20" t="s">
        <v>98</v>
      </c>
      <c r="C197" s="19" t="s">
        <v>8</v>
      </c>
      <c r="D197" s="19">
        <v>3</v>
      </c>
      <c r="E197" s="21">
        <v>39800</v>
      </c>
      <c r="F197" s="22">
        <v>0.19</v>
      </c>
      <c r="G197" s="21">
        <f t="shared" si="75"/>
        <v>7562</v>
      </c>
      <c r="H197" s="21">
        <f t="shared" ref="H197:H211" si="80">(E197+G197)*D197</f>
        <v>142086</v>
      </c>
      <c r="I197" s="23">
        <v>40800</v>
      </c>
      <c r="J197" s="24">
        <v>0.19</v>
      </c>
      <c r="K197" s="21">
        <f t="shared" si="76"/>
        <v>7752</v>
      </c>
      <c r="L197" s="21">
        <f t="shared" ref="L197:L211" si="81">(I197+K197)*D197</f>
        <v>145656</v>
      </c>
      <c r="M197" s="23">
        <f t="shared" si="77"/>
        <v>40300</v>
      </c>
      <c r="N197" s="25">
        <f t="shared" si="78"/>
        <v>0.19</v>
      </c>
      <c r="O197" s="23">
        <f t="shared" si="79"/>
        <v>7657</v>
      </c>
      <c r="P197" s="23">
        <f t="shared" ref="P197:P211" si="82">ROUND((M197+O197)*D197,0)</f>
        <v>143871</v>
      </c>
    </row>
    <row r="198" spans="1:16" ht="30" x14ac:dyDescent="0.25">
      <c r="A198" s="19">
        <v>3</v>
      </c>
      <c r="B198" s="20" t="s">
        <v>99</v>
      </c>
      <c r="C198" s="19" t="s">
        <v>8</v>
      </c>
      <c r="D198" s="19">
        <v>3</v>
      </c>
      <c r="E198" s="21">
        <v>21100</v>
      </c>
      <c r="F198" s="22">
        <v>0.19</v>
      </c>
      <c r="G198" s="21">
        <f t="shared" si="75"/>
        <v>4009</v>
      </c>
      <c r="H198" s="21">
        <f t="shared" si="80"/>
        <v>75327</v>
      </c>
      <c r="I198" s="23">
        <v>21600</v>
      </c>
      <c r="J198" s="24">
        <v>0.19</v>
      </c>
      <c r="K198" s="21">
        <f t="shared" si="76"/>
        <v>4104</v>
      </c>
      <c r="L198" s="21">
        <f t="shared" si="81"/>
        <v>77112</v>
      </c>
      <c r="M198" s="23">
        <f t="shared" si="77"/>
        <v>21350</v>
      </c>
      <c r="N198" s="25">
        <f t="shared" si="78"/>
        <v>0.19</v>
      </c>
      <c r="O198" s="23">
        <f t="shared" si="79"/>
        <v>4056.5</v>
      </c>
      <c r="P198" s="23">
        <f t="shared" si="82"/>
        <v>76220</v>
      </c>
    </row>
    <row r="199" spans="1:16" ht="30" x14ac:dyDescent="0.25">
      <c r="A199" s="19">
        <v>4</v>
      </c>
      <c r="B199" s="20" t="s">
        <v>100</v>
      </c>
      <c r="C199" s="19" t="s">
        <v>8</v>
      </c>
      <c r="D199" s="19">
        <v>3</v>
      </c>
      <c r="E199" s="21">
        <v>20900</v>
      </c>
      <c r="F199" s="22">
        <v>0.19</v>
      </c>
      <c r="G199" s="21">
        <f t="shared" si="75"/>
        <v>3971</v>
      </c>
      <c r="H199" s="21">
        <f t="shared" si="80"/>
        <v>74613</v>
      </c>
      <c r="I199" s="23">
        <v>26000</v>
      </c>
      <c r="J199" s="24">
        <v>0.19</v>
      </c>
      <c r="K199" s="21">
        <f t="shared" si="76"/>
        <v>4940</v>
      </c>
      <c r="L199" s="21">
        <f t="shared" si="81"/>
        <v>92820</v>
      </c>
      <c r="M199" s="23">
        <f t="shared" si="77"/>
        <v>23450</v>
      </c>
      <c r="N199" s="25">
        <f t="shared" si="78"/>
        <v>0.19</v>
      </c>
      <c r="O199" s="23">
        <f t="shared" si="79"/>
        <v>4455.5</v>
      </c>
      <c r="P199" s="23">
        <f t="shared" si="82"/>
        <v>83717</v>
      </c>
    </row>
    <row r="200" spans="1:16" ht="45" x14ac:dyDescent="0.25">
      <c r="A200" s="19">
        <v>5</v>
      </c>
      <c r="B200" s="20" t="s">
        <v>101</v>
      </c>
      <c r="C200" s="19" t="s">
        <v>8</v>
      </c>
      <c r="D200" s="19">
        <v>10</v>
      </c>
      <c r="E200" s="21">
        <v>25400</v>
      </c>
      <c r="F200" s="22">
        <v>0.19</v>
      </c>
      <c r="G200" s="21">
        <f t="shared" si="75"/>
        <v>4826</v>
      </c>
      <c r="H200" s="21">
        <f t="shared" si="80"/>
        <v>302260</v>
      </c>
      <c r="I200" s="23">
        <v>26000</v>
      </c>
      <c r="J200" s="24">
        <v>0.19</v>
      </c>
      <c r="K200" s="21">
        <f t="shared" si="76"/>
        <v>4940</v>
      </c>
      <c r="L200" s="21">
        <f t="shared" si="81"/>
        <v>309400</v>
      </c>
      <c r="M200" s="23">
        <f t="shared" si="77"/>
        <v>25700</v>
      </c>
      <c r="N200" s="25">
        <f t="shared" si="78"/>
        <v>0.19</v>
      </c>
      <c r="O200" s="23">
        <f t="shared" si="79"/>
        <v>4883</v>
      </c>
      <c r="P200" s="23">
        <f t="shared" si="82"/>
        <v>305830</v>
      </c>
    </row>
    <row r="201" spans="1:16" ht="45" x14ac:dyDescent="0.25">
      <c r="A201" s="19">
        <v>6</v>
      </c>
      <c r="B201" s="20" t="s">
        <v>51</v>
      </c>
      <c r="C201" s="19" t="s">
        <v>14</v>
      </c>
      <c r="D201" s="19">
        <v>1</v>
      </c>
      <c r="E201" s="21">
        <v>775100</v>
      </c>
      <c r="F201" s="22">
        <v>0.19</v>
      </c>
      <c r="G201" s="21">
        <f t="shared" si="75"/>
        <v>147269</v>
      </c>
      <c r="H201" s="21">
        <f t="shared" si="80"/>
        <v>922369</v>
      </c>
      <c r="I201" s="23">
        <v>568500</v>
      </c>
      <c r="J201" s="24">
        <v>0.19</v>
      </c>
      <c r="K201" s="21">
        <f t="shared" si="76"/>
        <v>108015</v>
      </c>
      <c r="L201" s="21">
        <f t="shared" si="81"/>
        <v>676515</v>
      </c>
      <c r="M201" s="23">
        <f t="shared" si="77"/>
        <v>671800</v>
      </c>
      <c r="N201" s="25">
        <f t="shared" si="78"/>
        <v>0.19</v>
      </c>
      <c r="O201" s="23">
        <f t="shared" si="79"/>
        <v>127642</v>
      </c>
      <c r="P201" s="23">
        <f t="shared" si="82"/>
        <v>799442</v>
      </c>
    </row>
    <row r="202" spans="1:16" ht="30" x14ac:dyDescent="0.25">
      <c r="A202" s="19">
        <v>7</v>
      </c>
      <c r="B202" s="20" t="s">
        <v>102</v>
      </c>
      <c r="C202" s="19" t="s">
        <v>8</v>
      </c>
      <c r="D202" s="19">
        <v>1</v>
      </c>
      <c r="E202" s="21">
        <v>42200</v>
      </c>
      <c r="F202" s="22">
        <v>0.19</v>
      </c>
      <c r="G202" s="21">
        <f t="shared" si="75"/>
        <v>8018</v>
      </c>
      <c r="H202" s="21">
        <f t="shared" si="80"/>
        <v>50218</v>
      </c>
      <c r="I202" s="23">
        <v>43300</v>
      </c>
      <c r="J202" s="24">
        <v>0.19</v>
      </c>
      <c r="K202" s="21">
        <f t="shared" si="76"/>
        <v>8227</v>
      </c>
      <c r="L202" s="21">
        <f t="shared" si="81"/>
        <v>51527</v>
      </c>
      <c r="M202" s="23">
        <f t="shared" si="77"/>
        <v>42750</v>
      </c>
      <c r="N202" s="25">
        <f t="shared" si="78"/>
        <v>0.19</v>
      </c>
      <c r="O202" s="23">
        <f t="shared" si="79"/>
        <v>8122.5</v>
      </c>
      <c r="P202" s="23">
        <f t="shared" si="82"/>
        <v>50873</v>
      </c>
    </row>
    <row r="203" spans="1:16" ht="30" x14ac:dyDescent="0.25">
      <c r="A203" s="19">
        <v>8</v>
      </c>
      <c r="B203" s="20" t="s">
        <v>103</v>
      </c>
      <c r="C203" s="19" t="s">
        <v>8</v>
      </c>
      <c r="D203" s="19">
        <v>17</v>
      </c>
      <c r="E203" s="21">
        <v>10800</v>
      </c>
      <c r="F203" s="22">
        <v>0.19</v>
      </c>
      <c r="G203" s="21">
        <f t="shared" si="75"/>
        <v>2052</v>
      </c>
      <c r="H203" s="21">
        <f t="shared" si="80"/>
        <v>218484</v>
      </c>
      <c r="I203" s="23">
        <v>8000</v>
      </c>
      <c r="J203" s="24">
        <v>0.19</v>
      </c>
      <c r="K203" s="21">
        <f t="shared" si="76"/>
        <v>1520</v>
      </c>
      <c r="L203" s="21">
        <f t="shared" si="81"/>
        <v>161840</v>
      </c>
      <c r="M203" s="23">
        <f t="shared" si="77"/>
        <v>9400</v>
      </c>
      <c r="N203" s="25">
        <f t="shared" si="78"/>
        <v>0.19</v>
      </c>
      <c r="O203" s="23">
        <f t="shared" si="79"/>
        <v>1786</v>
      </c>
      <c r="P203" s="23">
        <f t="shared" si="82"/>
        <v>190162</v>
      </c>
    </row>
    <row r="204" spans="1:16" ht="30" x14ac:dyDescent="0.25">
      <c r="A204" s="19">
        <v>9</v>
      </c>
      <c r="B204" s="20" t="s">
        <v>104</v>
      </c>
      <c r="C204" s="19" t="s">
        <v>8</v>
      </c>
      <c r="D204" s="19">
        <v>17</v>
      </c>
      <c r="E204" s="21">
        <v>10800</v>
      </c>
      <c r="F204" s="22">
        <v>0.19</v>
      </c>
      <c r="G204" s="21">
        <f t="shared" si="75"/>
        <v>2052</v>
      </c>
      <c r="H204" s="21">
        <f t="shared" si="80"/>
        <v>218484</v>
      </c>
      <c r="I204" s="23">
        <v>8000</v>
      </c>
      <c r="J204" s="24">
        <v>0.19</v>
      </c>
      <c r="K204" s="21">
        <f t="shared" si="76"/>
        <v>1520</v>
      </c>
      <c r="L204" s="21">
        <f t="shared" si="81"/>
        <v>161840</v>
      </c>
      <c r="M204" s="23">
        <f t="shared" si="77"/>
        <v>9400</v>
      </c>
      <c r="N204" s="25">
        <f t="shared" si="78"/>
        <v>0.19</v>
      </c>
      <c r="O204" s="23">
        <f t="shared" si="79"/>
        <v>1786</v>
      </c>
      <c r="P204" s="23">
        <f t="shared" si="82"/>
        <v>190162</v>
      </c>
    </row>
    <row r="205" spans="1:16" ht="45" x14ac:dyDescent="0.25">
      <c r="A205" s="19">
        <v>10</v>
      </c>
      <c r="B205" s="20" t="s">
        <v>105</v>
      </c>
      <c r="C205" s="19" t="s">
        <v>8</v>
      </c>
      <c r="D205" s="19">
        <v>1</v>
      </c>
      <c r="E205" s="21">
        <v>88700</v>
      </c>
      <c r="F205" s="22">
        <v>0.19</v>
      </c>
      <c r="G205" s="21">
        <f t="shared" si="75"/>
        <v>16853</v>
      </c>
      <c r="H205" s="21">
        <f t="shared" si="80"/>
        <v>105553</v>
      </c>
      <c r="I205" s="23">
        <v>90900</v>
      </c>
      <c r="J205" s="24">
        <v>0.19</v>
      </c>
      <c r="K205" s="21">
        <f t="shared" si="76"/>
        <v>17271</v>
      </c>
      <c r="L205" s="21">
        <f t="shared" si="81"/>
        <v>108171</v>
      </c>
      <c r="M205" s="23">
        <f t="shared" si="77"/>
        <v>89800</v>
      </c>
      <c r="N205" s="25">
        <f t="shared" si="78"/>
        <v>0.19</v>
      </c>
      <c r="O205" s="23">
        <f t="shared" si="79"/>
        <v>17062</v>
      </c>
      <c r="P205" s="23">
        <f t="shared" si="82"/>
        <v>106862</v>
      </c>
    </row>
    <row r="206" spans="1:16" ht="60" x14ac:dyDescent="0.25">
      <c r="A206" s="19">
        <v>11</v>
      </c>
      <c r="B206" s="20" t="s">
        <v>53</v>
      </c>
      <c r="C206" s="19" t="s">
        <v>8</v>
      </c>
      <c r="D206" s="19">
        <v>1</v>
      </c>
      <c r="E206" s="21">
        <v>209600</v>
      </c>
      <c r="F206" s="22">
        <v>0.19</v>
      </c>
      <c r="G206" s="21">
        <f t="shared" si="75"/>
        <v>39824</v>
      </c>
      <c r="H206" s="21">
        <f t="shared" si="80"/>
        <v>249424</v>
      </c>
      <c r="I206" s="23">
        <v>227400</v>
      </c>
      <c r="J206" s="24">
        <v>0.19</v>
      </c>
      <c r="K206" s="21">
        <f t="shared" si="76"/>
        <v>43206</v>
      </c>
      <c r="L206" s="21">
        <f t="shared" si="81"/>
        <v>270606</v>
      </c>
      <c r="M206" s="23">
        <f t="shared" si="77"/>
        <v>218500</v>
      </c>
      <c r="N206" s="25">
        <f t="shared" si="78"/>
        <v>0.19</v>
      </c>
      <c r="O206" s="23">
        <f t="shared" si="79"/>
        <v>41515</v>
      </c>
      <c r="P206" s="23">
        <f t="shared" si="82"/>
        <v>260015</v>
      </c>
    </row>
    <row r="207" spans="1:16" ht="30" x14ac:dyDescent="0.25">
      <c r="A207" s="19">
        <v>12</v>
      </c>
      <c r="B207" s="20" t="s">
        <v>49</v>
      </c>
      <c r="C207" s="19" t="s">
        <v>8</v>
      </c>
      <c r="D207" s="19">
        <v>1</v>
      </c>
      <c r="E207" s="21">
        <v>114300</v>
      </c>
      <c r="F207" s="22">
        <v>0.19</v>
      </c>
      <c r="G207" s="21">
        <f t="shared" si="75"/>
        <v>21717</v>
      </c>
      <c r="H207" s="21">
        <f t="shared" si="80"/>
        <v>136017</v>
      </c>
      <c r="I207" s="23">
        <v>115000</v>
      </c>
      <c r="J207" s="24">
        <v>0.19</v>
      </c>
      <c r="K207" s="21">
        <f t="shared" si="76"/>
        <v>21850</v>
      </c>
      <c r="L207" s="21">
        <f t="shared" si="81"/>
        <v>136850</v>
      </c>
      <c r="M207" s="23">
        <f t="shared" si="77"/>
        <v>114650</v>
      </c>
      <c r="N207" s="25">
        <f t="shared" si="78"/>
        <v>0.19</v>
      </c>
      <c r="O207" s="23">
        <f t="shared" si="79"/>
        <v>21783.5</v>
      </c>
      <c r="P207" s="23">
        <f t="shared" si="82"/>
        <v>136434</v>
      </c>
    </row>
    <row r="208" spans="1:16" ht="30" x14ac:dyDescent="0.25">
      <c r="A208" s="19">
        <v>13</v>
      </c>
      <c r="B208" s="20" t="s">
        <v>106</v>
      </c>
      <c r="C208" s="19" t="s">
        <v>8</v>
      </c>
      <c r="D208" s="19">
        <v>1</v>
      </c>
      <c r="E208" s="21">
        <v>16400</v>
      </c>
      <c r="F208" s="22">
        <v>0.19</v>
      </c>
      <c r="G208" s="21">
        <f t="shared" si="75"/>
        <v>3116</v>
      </c>
      <c r="H208" s="21">
        <f t="shared" si="80"/>
        <v>19516</v>
      </c>
      <c r="I208" s="23">
        <v>16800</v>
      </c>
      <c r="J208" s="24">
        <v>0.19</v>
      </c>
      <c r="K208" s="21">
        <f t="shared" si="76"/>
        <v>3192</v>
      </c>
      <c r="L208" s="21">
        <f t="shared" si="81"/>
        <v>19992</v>
      </c>
      <c r="M208" s="23">
        <f t="shared" si="77"/>
        <v>16600</v>
      </c>
      <c r="N208" s="25">
        <f t="shared" si="78"/>
        <v>0.19</v>
      </c>
      <c r="O208" s="23">
        <f t="shared" si="79"/>
        <v>3154</v>
      </c>
      <c r="P208" s="23">
        <f t="shared" si="82"/>
        <v>19754</v>
      </c>
    </row>
    <row r="209" spans="1:16" ht="405" x14ac:dyDescent="0.25">
      <c r="A209" s="19">
        <v>14</v>
      </c>
      <c r="B209" s="20" t="s">
        <v>107</v>
      </c>
      <c r="C209" s="19" t="s">
        <v>8</v>
      </c>
      <c r="D209" s="19">
        <v>1</v>
      </c>
      <c r="E209" s="21">
        <v>82300</v>
      </c>
      <c r="F209" s="22">
        <v>0.19</v>
      </c>
      <c r="G209" s="21">
        <f t="shared" si="75"/>
        <v>15637</v>
      </c>
      <c r="H209" s="21">
        <f t="shared" si="80"/>
        <v>97937</v>
      </c>
      <c r="I209" s="23">
        <v>82600</v>
      </c>
      <c r="J209" s="24">
        <v>0.19</v>
      </c>
      <c r="K209" s="21">
        <f t="shared" si="76"/>
        <v>15694</v>
      </c>
      <c r="L209" s="21">
        <f t="shared" si="81"/>
        <v>98294</v>
      </c>
      <c r="M209" s="23">
        <f t="shared" si="77"/>
        <v>82450</v>
      </c>
      <c r="N209" s="25">
        <f t="shared" si="78"/>
        <v>0.19</v>
      </c>
      <c r="O209" s="23">
        <f t="shared" si="79"/>
        <v>15665.5</v>
      </c>
      <c r="P209" s="23">
        <f t="shared" si="82"/>
        <v>98116</v>
      </c>
    </row>
    <row r="210" spans="1:16" ht="270" x14ac:dyDescent="0.25">
      <c r="A210" s="19">
        <v>15</v>
      </c>
      <c r="B210" s="20" t="s">
        <v>108</v>
      </c>
      <c r="C210" s="19" t="s">
        <v>8</v>
      </c>
      <c r="D210" s="19">
        <v>1</v>
      </c>
      <c r="E210" s="21">
        <v>97600</v>
      </c>
      <c r="F210" s="22">
        <v>0.19</v>
      </c>
      <c r="G210" s="21">
        <f t="shared" si="75"/>
        <v>18544</v>
      </c>
      <c r="H210" s="21">
        <f t="shared" si="80"/>
        <v>116144</v>
      </c>
      <c r="I210" s="23">
        <v>98000</v>
      </c>
      <c r="J210" s="24">
        <v>0.19</v>
      </c>
      <c r="K210" s="21">
        <f t="shared" si="76"/>
        <v>18620</v>
      </c>
      <c r="L210" s="21">
        <f t="shared" si="81"/>
        <v>116620</v>
      </c>
      <c r="M210" s="23">
        <f t="shared" si="77"/>
        <v>97800</v>
      </c>
      <c r="N210" s="25">
        <f t="shared" si="78"/>
        <v>0.19</v>
      </c>
      <c r="O210" s="23">
        <f t="shared" si="79"/>
        <v>18582</v>
      </c>
      <c r="P210" s="23">
        <f t="shared" si="82"/>
        <v>116382</v>
      </c>
    </row>
    <row r="211" spans="1:16" ht="409.5" x14ac:dyDescent="0.25">
      <c r="A211" s="19">
        <v>16</v>
      </c>
      <c r="B211" s="20" t="s">
        <v>109</v>
      </c>
      <c r="C211" s="19" t="s">
        <v>8</v>
      </c>
      <c r="D211" s="19">
        <v>1</v>
      </c>
      <c r="E211" s="21">
        <v>205100</v>
      </c>
      <c r="F211" s="22">
        <v>0.19</v>
      </c>
      <c r="G211" s="21">
        <f t="shared" si="75"/>
        <v>38969</v>
      </c>
      <c r="H211" s="21">
        <f t="shared" si="80"/>
        <v>244069</v>
      </c>
      <c r="I211" s="23">
        <v>205300</v>
      </c>
      <c r="J211" s="24">
        <v>0.19</v>
      </c>
      <c r="K211" s="21">
        <f t="shared" si="76"/>
        <v>39007</v>
      </c>
      <c r="L211" s="21">
        <f t="shared" si="81"/>
        <v>244307</v>
      </c>
      <c r="M211" s="23">
        <f t="shared" si="77"/>
        <v>205200</v>
      </c>
      <c r="N211" s="25">
        <f t="shared" si="78"/>
        <v>0.19</v>
      </c>
      <c r="O211" s="23">
        <f t="shared" si="79"/>
        <v>38988</v>
      </c>
      <c r="P211" s="23">
        <f t="shared" si="82"/>
        <v>244188</v>
      </c>
    </row>
    <row r="212" spans="1:16" ht="15.75" thickBot="1" x14ac:dyDescent="0.3">
      <c r="A212" s="9"/>
      <c r="B212" s="9"/>
      <c r="C212" s="9"/>
      <c r="D212" s="9"/>
      <c r="E212" s="10"/>
      <c r="F212" s="11"/>
      <c r="G212" s="42" t="s">
        <v>54</v>
      </c>
      <c r="H212" s="43">
        <f>SUM(H196:H211)</f>
        <v>3157784</v>
      </c>
      <c r="I212" s="7"/>
      <c r="J212" s="12"/>
      <c r="K212" s="42" t="s">
        <v>54</v>
      </c>
      <c r="L212" s="43">
        <f>SUM(L196:L211)</f>
        <v>2842196</v>
      </c>
      <c r="M212" s="7"/>
      <c r="N212" s="13"/>
      <c r="O212" s="4" t="s">
        <v>54</v>
      </c>
      <c r="P212" s="39">
        <f>SUM(P196:P211)</f>
        <v>2999993</v>
      </c>
    </row>
    <row r="214" spans="1:16" ht="15.75" thickBot="1" x14ac:dyDescent="0.3"/>
    <row r="215" spans="1:16" ht="48.6" customHeight="1" thickBot="1" x14ac:dyDescent="0.3">
      <c r="A215" s="90" t="s">
        <v>1</v>
      </c>
      <c r="B215" s="92" t="s">
        <v>2</v>
      </c>
      <c r="C215" s="92" t="s">
        <v>3</v>
      </c>
      <c r="D215" s="92" t="s">
        <v>12</v>
      </c>
      <c r="E215" s="89" t="s">
        <v>0</v>
      </c>
      <c r="F215" s="77"/>
      <c r="G215" s="77"/>
      <c r="H215" s="78"/>
      <c r="I215" s="76" t="s">
        <v>9</v>
      </c>
      <c r="J215" s="77"/>
      <c r="K215" s="77"/>
      <c r="L215" s="78"/>
      <c r="M215" s="79" t="s">
        <v>10</v>
      </c>
      <c r="N215" s="77"/>
      <c r="O215" s="77"/>
      <c r="P215" s="78"/>
    </row>
    <row r="216" spans="1:16" ht="45" x14ac:dyDescent="0.25">
      <c r="A216" s="91"/>
      <c r="B216" s="93"/>
      <c r="C216" s="93"/>
      <c r="D216" s="93"/>
      <c r="E216" s="56" t="s">
        <v>4</v>
      </c>
      <c r="F216" s="57" t="s">
        <v>5</v>
      </c>
      <c r="G216" s="58" t="s">
        <v>6</v>
      </c>
      <c r="H216" s="56" t="s">
        <v>7</v>
      </c>
      <c r="I216" s="59" t="s">
        <v>4</v>
      </c>
      <c r="J216" s="60" t="s">
        <v>5</v>
      </c>
      <c r="K216" s="61" t="s">
        <v>6</v>
      </c>
      <c r="L216" s="62" t="s">
        <v>7</v>
      </c>
      <c r="M216" s="63" t="s">
        <v>4</v>
      </c>
      <c r="N216" s="64" t="s">
        <v>5</v>
      </c>
      <c r="O216" s="64" t="s">
        <v>6</v>
      </c>
      <c r="P216" s="65" t="s">
        <v>7</v>
      </c>
    </row>
    <row r="217" spans="1:16" ht="33" customHeight="1" x14ac:dyDescent="0.25">
      <c r="A217" s="72" t="s">
        <v>110</v>
      </c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</row>
    <row r="218" spans="1:16" ht="30" x14ac:dyDescent="0.25">
      <c r="A218" s="19">
        <v>1</v>
      </c>
      <c r="B218" s="20" t="s">
        <v>97</v>
      </c>
      <c r="C218" s="19" t="s">
        <v>8</v>
      </c>
      <c r="D218" s="19">
        <v>3</v>
      </c>
      <c r="E218" s="44">
        <v>51900</v>
      </c>
      <c r="F218" s="45">
        <v>0.19</v>
      </c>
      <c r="G218" s="44">
        <f t="shared" ref="G218:G233" si="83">E218*F218</f>
        <v>9861</v>
      </c>
      <c r="H218" s="44">
        <f>(E218+G218)*D218</f>
        <v>185283</v>
      </c>
      <c r="I218" s="46">
        <v>47800</v>
      </c>
      <c r="J218" s="47">
        <v>0.19</v>
      </c>
      <c r="K218" s="44">
        <f t="shared" ref="K218:K233" si="84">I218*J218</f>
        <v>9082</v>
      </c>
      <c r="L218" s="44">
        <f>(I218+K218)*D218</f>
        <v>170646</v>
      </c>
      <c r="M218" s="46">
        <f t="shared" ref="M218:M233" si="85">AVERAGE(E218,I218)</f>
        <v>49850</v>
      </c>
      <c r="N218" s="47">
        <f t="shared" ref="N218:N233" si="86">+F218</f>
        <v>0.19</v>
      </c>
      <c r="O218" s="46">
        <f t="shared" ref="O218:O233" si="87">AVERAGE(G218,K218)</f>
        <v>9471.5</v>
      </c>
      <c r="P218" s="46">
        <f>ROUND((M218+O218)*D218,0)</f>
        <v>177965</v>
      </c>
    </row>
    <row r="219" spans="1:16" x14ac:dyDescent="0.25">
      <c r="A219" s="19">
        <v>2</v>
      </c>
      <c r="B219" s="20" t="s">
        <v>98</v>
      </c>
      <c r="C219" s="19" t="s">
        <v>8</v>
      </c>
      <c r="D219" s="19">
        <v>5</v>
      </c>
      <c r="E219" s="44">
        <v>39800</v>
      </c>
      <c r="F219" s="45">
        <v>0.19</v>
      </c>
      <c r="G219" s="44">
        <f t="shared" si="83"/>
        <v>7562</v>
      </c>
      <c r="H219" s="44">
        <f t="shared" ref="H219:H233" si="88">(E219+G219)*D219</f>
        <v>236810</v>
      </c>
      <c r="I219" s="46">
        <v>40800</v>
      </c>
      <c r="J219" s="47">
        <v>0.19</v>
      </c>
      <c r="K219" s="44">
        <f t="shared" si="84"/>
        <v>7752</v>
      </c>
      <c r="L219" s="44">
        <f t="shared" ref="L219:L233" si="89">(I219+K219)*D219</f>
        <v>242760</v>
      </c>
      <c r="M219" s="46">
        <f t="shared" si="85"/>
        <v>40300</v>
      </c>
      <c r="N219" s="47">
        <f t="shared" si="86"/>
        <v>0.19</v>
      </c>
      <c r="O219" s="46">
        <f t="shared" si="87"/>
        <v>7657</v>
      </c>
      <c r="P219" s="46">
        <f t="shared" ref="P219:P233" si="90">ROUND((M219+O219)*D219,0)</f>
        <v>239785</v>
      </c>
    </row>
    <row r="220" spans="1:16" ht="30" x14ac:dyDescent="0.25">
      <c r="A220" s="19">
        <v>3</v>
      </c>
      <c r="B220" s="20" t="s">
        <v>99</v>
      </c>
      <c r="C220" s="19" t="s">
        <v>8</v>
      </c>
      <c r="D220" s="19">
        <v>6</v>
      </c>
      <c r="E220" s="44">
        <v>21100</v>
      </c>
      <c r="F220" s="45">
        <v>0.19</v>
      </c>
      <c r="G220" s="44">
        <f t="shared" si="83"/>
        <v>4009</v>
      </c>
      <c r="H220" s="44">
        <f t="shared" si="88"/>
        <v>150654</v>
      </c>
      <c r="I220" s="46">
        <v>21600</v>
      </c>
      <c r="J220" s="47">
        <v>0.19</v>
      </c>
      <c r="K220" s="44">
        <f t="shared" si="84"/>
        <v>4104</v>
      </c>
      <c r="L220" s="44">
        <f t="shared" si="89"/>
        <v>154224</v>
      </c>
      <c r="M220" s="46">
        <f t="shared" si="85"/>
        <v>21350</v>
      </c>
      <c r="N220" s="47">
        <f t="shared" si="86"/>
        <v>0.19</v>
      </c>
      <c r="O220" s="46">
        <f t="shared" si="87"/>
        <v>4056.5</v>
      </c>
      <c r="P220" s="46">
        <f t="shared" si="90"/>
        <v>152439</v>
      </c>
    </row>
    <row r="221" spans="1:16" ht="30" x14ac:dyDescent="0.25">
      <c r="A221" s="19">
        <v>4</v>
      </c>
      <c r="B221" s="20" t="s">
        <v>100</v>
      </c>
      <c r="C221" s="19" t="s">
        <v>8</v>
      </c>
      <c r="D221" s="19">
        <v>5</v>
      </c>
      <c r="E221" s="44">
        <v>20900</v>
      </c>
      <c r="F221" s="45">
        <v>0.19</v>
      </c>
      <c r="G221" s="44">
        <f t="shared" si="83"/>
        <v>3971</v>
      </c>
      <c r="H221" s="44">
        <f t="shared" si="88"/>
        <v>124355</v>
      </c>
      <c r="I221" s="46">
        <v>26000</v>
      </c>
      <c r="J221" s="47">
        <v>0.19</v>
      </c>
      <c r="K221" s="44">
        <f t="shared" si="84"/>
        <v>4940</v>
      </c>
      <c r="L221" s="44">
        <f t="shared" si="89"/>
        <v>154700</v>
      </c>
      <c r="M221" s="46">
        <f t="shared" si="85"/>
        <v>23450</v>
      </c>
      <c r="N221" s="47">
        <f t="shared" si="86"/>
        <v>0.19</v>
      </c>
      <c r="O221" s="46">
        <f t="shared" si="87"/>
        <v>4455.5</v>
      </c>
      <c r="P221" s="46">
        <f t="shared" si="90"/>
        <v>139528</v>
      </c>
    </row>
    <row r="222" spans="1:16" ht="45" x14ac:dyDescent="0.25">
      <c r="A222" s="19">
        <v>5</v>
      </c>
      <c r="B222" s="20" t="s">
        <v>101</v>
      </c>
      <c r="C222" s="19" t="s">
        <v>8</v>
      </c>
      <c r="D222" s="19">
        <v>10</v>
      </c>
      <c r="E222" s="44">
        <v>25400</v>
      </c>
      <c r="F222" s="45">
        <v>0.19</v>
      </c>
      <c r="G222" s="44">
        <f t="shared" si="83"/>
        <v>4826</v>
      </c>
      <c r="H222" s="44">
        <f t="shared" si="88"/>
        <v>302260</v>
      </c>
      <c r="I222" s="46">
        <v>26000</v>
      </c>
      <c r="J222" s="47">
        <v>0.19</v>
      </c>
      <c r="K222" s="44">
        <f t="shared" si="84"/>
        <v>4940</v>
      </c>
      <c r="L222" s="44">
        <f t="shared" si="89"/>
        <v>309400</v>
      </c>
      <c r="M222" s="46">
        <f t="shared" si="85"/>
        <v>25700</v>
      </c>
      <c r="N222" s="47">
        <f t="shared" si="86"/>
        <v>0.19</v>
      </c>
      <c r="O222" s="46">
        <f t="shared" si="87"/>
        <v>4883</v>
      </c>
      <c r="P222" s="46">
        <f t="shared" si="90"/>
        <v>305830</v>
      </c>
    </row>
    <row r="223" spans="1:16" ht="45" x14ac:dyDescent="0.25">
      <c r="A223" s="19">
        <v>7</v>
      </c>
      <c r="B223" s="20" t="s">
        <v>51</v>
      </c>
      <c r="C223" s="19" t="s">
        <v>14</v>
      </c>
      <c r="D223" s="19">
        <v>1</v>
      </c>
      <c r="E223" s="44">
        <v>775100</v>
      </c>
      <c r="F223" s="45">
        <v>0.19</v>
      </c>
      <c r="G223" s="44">
        <f t="shared" si="83"/>
        <v>147269</v>
      </c>
      <c r="H223" s="44">
        <f t="shared" si="88"/>
        <v>922369</v>
      </c>
      <c r="I223" s="46">
        <v>568500</v>
      </c>
      <c r="J223" s="47">
        <v>0.19</v>
      </c>
      <c r="K223" s="44">
        <f t="shared" si="84"/>
        <v>108015</v>
      </c>
      <c r="L223" s="44">
        <f t="shared" si="89"/>
        <v>676515</v>
      </c>
      <c r="M223" s="46">
        <f t="shared" si="85"/>
        <v>671800</v>
      </c>
      <c r="N223" s="47">
        <f t="shared" si="86"/>
        <v>0.19</v>
      </c>
      <c r="O223" s="46">
        <f t="shared" si="87"/>
        <v>127642</v>
      </c>
      <c r="P223" s="46">
        <f t="shared" si="90"/>
        <v>799442</v>
      </c>
    </row>
    <row r="224" spans="1:16" ht="30" x14ac:dyDescent="0.25">
      <c r="A224" s="19">
        <v>8</v>
      </c>
      <c r="B224" s="20" t="s">
        <v>102</v>
      </c>
      <c r="C224" s="19" t="s">
        <v>8</v>
      </c>
      <c r="D224" s="19">
        <v>2</v>
      </c>
      <c r="E224" s="44">
        <v>42200</v>
      </c>
      <c r="F224" s="45">
        <v>0.19</v>
      </c>
      <c r="G224" s="44">
        <f t="shared" si="83"/>
        <v>8018</v>
      </c>
      <c r="H224" s="44">
        <f t="shared" si="88"/>
        <v>100436</v>
      </c>
      <c r="I224" s="46">
        <v>43300</v>
      </c>
      <c r="J224" s="47">
        <v>0.19</v>
      </c>
      <c r="K224" s="44">
        <f t="shared" si="84"/>
        <v>8227</v>
      </c>
      <c r="L224" s="44">
        <f t="shared" si="89"/>
        <v>103054</v>
      </c>
      <c r="M224" s="46">
        <f t="shared" si="85"/>
        <v>42750</v>
      </c>
      <c r="N224" s="47">
        <f t="shared" si="86"/>
        <v>0.19</v>
      </c>
      <c r="O224" s="46">
        <f t="shared" si="87"/>
        <v>8122.5</v>
      </c>
      <c r="P224" s="46">
        <f t="shared" si="90"/>
        <v>101745</v>
      </c>
    </row>
    <row r="225" spans="1:16" ht="30" x14ac:dyDescent="0.25">
      <c r="A225" s="19">
        <v>9</v>
      </c>
      <c r="B225" s="20" t="s">
        <v>103</v>
      </c>
      <c r="C225" s="19" t="s">
        <v>8</v>
      </c>
      <c r="D225" s="19">
        <v>20</v>
      </c>
      <c r="E225" s="44">
        <v>10800</v>
      </c>
      <c r="F225" s="45">
        <v>0.19</v>
      </c>
      <c r="G225" s="44">
        <f t="shared" si="83"/>
        <v>2052</v>
      </c>
      <c r="H225" s="44">
        <f t="shared" si="88"/>
        <v>257040</v>
      </c>
      <c r="I225" s="46">
        <v>8000</v>
      </c>
      <c r="J225" s="47">
        <v>0.19</v>
      </c>
      <c r="K225" s="44">
        <f t="shared" si="84"/>
        <v>1520</v>
      </c>
      <c r="L225" s="44">
        <f t="shared" si="89"/>
        <v>190400</v>
      </c>
      <c r="M225" s="46">
        <f t="shared" si="85"/>
        <v>9400</v>
      </c>
      <c r="N225" s="47">
        <f t="shared" si="86"/>
        <v>0.19</v>
      </c>
      <c r="O225" s="46">
        <f t="shared" si="87"/>
        <v>1786</v>
      </c>
      <c r="P225" s="46">
        <f t="shared" si="90"/>
        <v>223720</v>
      </c>
    </row>
    <row r="226" spans="1:16" ht="30" x14ac:dyDescent="0.25">
      <c r="A226" s="19">
        <v>10</v>
      </c>
      <c r="B226" s="20" t="s">
        <v>104</v>
      </c>
      <c r="C226" s="19" t="s">
        <v>8</v>
      </c>
      <c r="D226" s="19">
        <v>20</v>
      </c>
      <c r="E226" s="44">
        <v>10800</v>
      </c>
      <c r="F226" s="45">
        <v>0.19</v>
      </c>
      <c r="G226" s="44">
        <f t="shared" si="83"/>
        <v>2052</v>
      </c>
      <c r="H226" s="44">
        <f t="shared" si="88"/>
        <v>257040</v>
      </c>
      <c r="I226" s="46">
        <v>8000</v>
      </c>
      <c r="J226" s="47">
        <v>0.19</v>
      </c>
      <c r="K226" s="44">
        <f t="shared" si="84"/>
        <v>1520</v>
      </c>
      <c r="L226" s="44">
        <f t="shared" si="89"/>
        <v>190400</v>
      </c>
      <c r="M226" s="46">
        <f t="shared" si="85"/>
        <v>9400</v>
      </c>
      <c r="N226" s="47">
        <f t="shared" si="86"/>
        <v>0.19</v>
      </c>
      <c r="O226" s="46">
        <f t="shared" si="87"/>
        <v>1786</v>
      </c>
      <c r="P226" s="46">
        <f t="shared" si="90"/>
        <v>223720</v>
      </c>
    </row>
    <row r="227" spans="1:16" ht="45" x14ac:dyDescent="0.25">
      <c r="A227" s="19">
        <v>11</v>
      </c>
      <c r="B227" s="20" t="s">
        <v>105</v>
      </c>
      <c r="C227" s="19" t="s">
        <v>8</v>
      </c>
      <c r="D227" s="19">
        <v>5</v>
      </c>
      <c r="E227" s="44">
        <v>88700</v>
      </c>
      <c r="F227" s="45">
        <v>0.19</v>
      </c>
      <c r="G227" s="44">
        <f t="shared" si="83"/>
        <v>16853</v>
      </c>
      <c r="H227" s="44">
        <f t="shared" si="88"/>
        <v>527765</v>
      </c>
      <c r="I227" s="46">
        <v>90900</v>
      </c>
      <c r="J227" s="47">
        <v>0.19</v>
      </c>
      <c r="K227" s="44">
        <f t="shared" si="84"/>
        <v>17271</v>
      </c>
      <c r="L227" s="44">
        <f t="shared" si="89"/>
        <v>540855</v>
      </c>
      <c r="M227" s="46">
        <f t="shared" si="85"/>
        <v>89800</v>
      </c>
      <c r="N227" s="47">
        <f t="shared" si="86"/>
        <v>0.19</v>
      </c>
      <c r="O227" s="46">
        <f t="shared" si="87"/>
        <v>17062</v>
      </c>
      <c r="P227" s="46">
        <f t="shared" si="90"/>
        <v>534310</v>
      </c>
    </row>
    <row r="228" spans="1:16" ht="60" x14ac:dyDescent="0.25">
      <c r="A228" s="19">
        <v>12</v>
      </c>
      <c r="B228" s="20" t="s">
        <v>53</v>
      </c>
      <c r="C228" s="19" t="s">
        <v>8</v>
      </c>
      <c r="D228" s="19">
        <v>3</v>
      </c>
      <c r="E228" s="21">
        <v>209600</v>
      </c>
      <c r="F228" s="45">
        <v>0.19</v>
      </c>
      <c r="G228" s="44">
        <f t="shared" si="83"/>
        <v>39824</v>
      </c>
      <c r="H228" s="44">
        <f t="shared" si="88"/>
        <v>748272</v>
      </c>
      <c r="I228" s="46">
        <v>227400</v>
      </c>
      <c r="J228" s="47">
        <v>0.19</v>
      </c>
      <c r="K228" s="44">
        <f t="shared" si="84"/>
        <v>43206</v>
      </c>
      <c r="L228" s="44">
        <f t="shared" si="89"/>
        <v>811818</v>
      </c>
      <c r="M228" s="46">
        <f t="shared" si="85"/>
        <v>218500</v>
      </c>
      <c r="N228" s="47">
        <f t="shared" si="86"/>
        <v>0.19</v>
      </c>
      <c r="O228" s="46">
        <f t="shared" si="87"/>
        <v>41515</v>
      </c>
      <c r="P228" s="46">
        <f t="shared" si="90"/>
        <v>780045</v>
      </c>
    </row>
    <row r="229" spans="1:16" ht="30" x14ac:dyDescent="0.25">
      <c r="A229" s="19">
        <v>13</v>
      </c>
      <c r="B229" s="20" t="s">
        <v>49</v>
      </c>
      <c r="C229" s="19" t="s">
        <v>8</v>
      </c>
      <c r="D229" s="19">
        <v>2</v>
      </c>
      <c r="E229" s="44">
        <v>114300</v>
      </c>
      <c r="F229" s="45">
        <v>0.19</v>
      </c>
      <c r="G229" s="44">
        <f t="shared" si="83"/>
        <v>21717</v>
      </c>
      <c r="H229" s="44">
        <f t="shared" si="88"/>
        <v>272034</v>
      </c>
      <c r="I229" s="46">
        <v>115000</v>
      </c>
      <c r="J229" s="47">
        <v>0.19</v>
      </c>
      <c r="K229" s="44">
        <f t="shared" si="84"/>
        <v>21850</v>
      </c>
      <c r="L229" s="44">
        <f t="shared" si="89"/>
        <v>273700</v>
      </c>
      <c r="M229" s="46">
        <f t="shared" si="85"/>
        <v>114650</v>
      </c>
      <c r="N229" s="47">
        <f t="shared" si="86"/>
        <v>0.19</v>
      </c>
      <c r="O229" s="46">
        <f t="shared" si="87"/>
        <v>21783.5</v>
      </c>
      <c r="P229" s="46">
        <f t="shared" si="90"/>
        <v>272867</v>
      </c>
    </row>
    <row r="230" spans="1:16" ht="30" x14ac:dyDescent="0.25">
      <c r="A230" s="19">
        <v>14</v>
      </c>
      <c r="B230" s="20" t="s">
        <v>106</v>
      </c>
      <c r="C230" s="19" t="s">
        <v>8</v>
      </c>
      <c r="D230" s="19">
        <v>14</v>
      </c>
      <c r="E230" s="44">
        <v>16400</v>
      </c>
      <c r="F230" s="45">
        <v>0.19</v>
      </c>
      <c r="G230" s="44">
        <f t="shared" si="83"/>
        <v>3116</v>
      </c>
      <c r="H230" s="44">
        <f t="shared" si="88"/>
        <v>273224</v>
      </c>
      <c r="I230" s="46">
        <v>16800</v>
      </c>
      <c r="J230" s="47">
        <v>0.19</v>
      </c>
      <c r="K230" s="44">
        <f t="shared" si="84"/>
        <v>3192</v>
      </c>
      <c r="L230" s="44">
        <f t="shared" si="89"/>
        <v>279888</v>
      </c>
      <c r="M230" s="46">
        <f t="shared" si="85"/>
        <v>16600</v>
      </c>
      <c r="N230" s="47">
        <f t="shared" si="86"/>
        <v>0.19</v>
      </c>
      <c r="O230" s="46">
        <f t="shared" si="87"/>
        <v>3154</v>
      </c>
      <c r="P230" s="46">
        <f t="shared" si="90"/>
        <v>276556</v>
      </c>
    </row>
    <row r="231" spans="1:16" ht="405" x14ac:dyDescent="0.25">
      <c r="A231" s="19">
        <v>15</v>
      </c>
      <c r="B231" s="20" t="s">
        <v>107</v>
      </c>
      <c r="C231" s="19" t="s">
        <v>8</v>
      </c>
      <c r="D231" s="19">
        <v>3</v>
      </c>
      <c r="E231" s="44">
        <v>82300</v>
      </c>
      <c r="F231" s="45">
        <v>0.19</v>
      </c>
      <c r="G231" s="44">
        <f t="shared" si="83"/>
        <v>15637</v>
      </c>
      <c r="H231" s="44">
        <f t="shared" si="88"/>
        <v>293811</v>
      </c>
      <c r="I231" s="46">
        <v>82600</v>
      </c>
      <c r="J231" s="47">
        <v>0.19</v>
      </c>
      <c r="K231" s="44">
        <f t="shared" si="84"/>
        <v>15694</v>
      </c>
      <c r="L231" s="44">
        <f t="shared" si="89"/>
        <v>294882</v>
      </c>
      <c r="M231" s="46">
        <f t="shared" si="85"/>
        <v>82450</v>
      </c>
      <c r="N231" s="47">
        <f t="shared" si="86"/>
        <v>0.19</v>
      </c>
      <c r="O231" s="46">
        <f t="shared" si="87"/>
        <v>15665.5</v>
      </c>
      <c r="P231" s="46">
        <f t="shared" si="90"/>
        <v>294347</v>
      </c>
    </row>
    <row r="232" spans="1:16" ht="270" x14ac:dyDescent="0.25">
      <c r="A232" s="19">
        <v>16</v>
      </c>
      <c r="B232" s="20" t="s">
        <v>108</v>
      </c>
      <c r="C232" s="19" t="s">
        <v>8</v>
      </c>
      <c r="D232" s="19">
        <v>2</v>
      </c>
      <c r="E232" s="44">
        <v>97600</v>
      </c>
      <c r="F232" s="45">
        <v>0.19</v>
      </c>
      <c r="G232" s="44">
        <f t="shared" si="83"/>
        <v>18544</v>
      </c>
      <c r="H232" s="44">
        <f t="shared" si="88"/>
        <v>232288</v>
      </c>
      <c r="I232" s="46">
        <v>98000</v>
      </c>
      <c r="J232" s="47">
        <v>0.19</v>
      </c>
      <c r="K232" s="44">
        <f t="shared" si="84"/>
        <v>18620</v>
      </c>
      <c r="L232" s="44">
        <f t="shared" si="89"/>
        <v>233240</v>
      </c>
      <c r="M232" s="46">
        <f t="shared" si="85"/>
        <v>97800</v>
      </c>
      <c r="N232" s="47">
        <f t="shared" si="86"/>
        <v>0.19</v>
      </c>
      <c r="O232" s="46">
        <f t="shared" si="87"/>
        <v>18582</v>
      </c>
      <c r="P232" s="46">
        <f t="shared" si="90"/>
        <v>232764</v>
      </c>
    </row>
    <row r="233" spans="1:16" ht="409.5" x14ac:dyDescent="0.25">
      <c r="A233" s="19">
        <v>17</v>
      </c>
      <c r="B233" s="20" t="s">
        <v>109</v>
      </c>
      <c r="C233" s="19" t="s">
        <v>8</v>
      </c>
      <c r="D233" s="19">
        <v>1</v>
      </c>
      <c r="E233" s="44">
        <v>205100</v>
      </c>
      <c r="F233" s="45">
        <v>0.19</v>
      </c>
      <c r="G233" s="44">
        <f t="shared" si="83"/>
        <v>38969</v>
      </c>
      <c r="H233" s="44">
        <f t="shared" si="88"/>
        <v>244069</v>
      </c>
      <c r="I233" s="46">
        <v>205300</v>
      </c>
      <c r="J233" s="47">
        <v>0.19</v>
      </c>
      <c r="K233" s="44">
        <f t="shared" si="84"/>
        <v>39007</v>
      </c>
      <c r="L233" s="44">
        <f t="shared" si="89"/>
        <v>244307</v>
      </c>
      <c r="M233" s="46">
        <f t="shared" si="85"/>
        <v>205200</v>
      </c>
      <c r="N233" s="47">
        <f t="shared" si="86"/>
        <v>0.19</v>
      </c>
      <c r="O233" s="46">
        <f t="shared" si="87"/>
        <v>38988</v>
      </c>
      <c r="P233" s="46">
        <f t="shared" si="90"/>
        <v>244188</v>
      </c>
    </row>
    <row r="234" spans="1:16" ht="15.75" thickBot="1" x14ac:dyDescent="0.3">
      <c r="A234" s="9"/>
      <c r="B234" s="9"/>
      <c r="C234" s="9"/>
      <c r="D234" s="9"/>
      <c r="E234" s="14"/>
      <c r="F234" s="15"/>
      <c r="G234" s="42" t="s">
        <v>54</v>
      </c>
      <c r="H234" s="43">
        <f>SUM(H218:H233)</f>
        <v>5127710</v>
      </c>
      <c r="I234" s="16"/>
      <c r="J234" s="17"/>
      <c r="K234" s="42" t="s">
        <v>54</v>
      </c>
      <c r="L234" s="43">
        <f>SUM(L218:L233)</f>
        <v>4870789</v>
      </c>
      <c r="M234" s="16"/>
      <c r="N234" s="17"/>
      <c r="O234" s="18" t="s">
        <v>54</v>
      </c>
      <c r="P234" s="48">
        <f>SUM(P218:P233)</f>
        <v>4999251</v>
      </c>
    </row>
    <row r="236" spans="1:16" ht="15.75" thickBot="1" x14ac:dyDescent="0.3"/>
    <row r="237" spans="1:16" ht="57" customHeight="1" thickBot="1" x14ac:dyDescent="0.3">
      <c r="A237" s="90" t="s">
        <v>1</v>
      </c>
      <c r="B237" s="92" t="s">
        <v>2</v>
      </c>
      <c r="C237" s="92" t="s">
        <v>3</v>
      </c>
      <c r="D237" s="92" t="s">
        <v>12</v>
      </c>
      <c r="E237" s="73" t="s">
        <v>0</v>
      </c>
      <c r="F237" s="74"/>
      <c r="G237" s="74"/>
      <c r="H237" s="75"/>
      <c r="I237" s="76" t="s">
        <v>9</v>
      </c>
      <c r="J237" s="77"/>
      <c r="K237" s="77"/>
      <c r="L237" s="78"/>
      <c r="M237" s="79" t="s">
        <v>10</v>
      </c>
      <c r="N237" s="77"/>
      <c r="O237" s="77"/>
      <c r="P237" s="78"/>
    </row>
    <row r="238" spans="1:16" ht="73.900000000000006" customHeight="1" x14ac:dyDescent="0.25">
      <c r="A238" s="91"/>
      <c r="B238" s="93"/>
      <c r="C238" s="93"/>
      <c r="D238" s="93"/>
      <c r="E238" s="56" t="s">
        <v>4</v>
      </c>
      <c r="F238" s="57" t="s">
        <v>5</v>
      </c>
      <c r="G238" s="58" t="s">
        <v>6</v>
      </c>
      <c r="H238" s="56" t="s">
        <v>7</v>
      </c>
      <c r="I238" s="59" t="s">
        <v>4</v>
      </c>
      <c r="J238" s="60" t="s">
        <v>5</v>
      </c>
      <c r="K238" s="61" t="s">
        <v>6</v>
      </c>
      <c r="L238" s="62" t="s">
        <v>7</v>
      </c>
      <c r="M238" s="63" t="s">
        <v>4</v>
      </c>
      <c r="N238" s="64" t="s">
        <v>5</v>
      </c>
      <c r="O238" s="64" t="s">
        <v>6</v>
      </c>
      <c r="P238" s="65" t="s">
        <v>7</v>
      </c>
    </row>
    <row r="239" spans="1:16" ht="29.25" customHeight="1" x14ac:dyDescent="0.25">
      <c r="A239" s="72" t="s">
        <v>56</v>
      </c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</row>
    <row r="240" spans="1:16" ht="45" x14ac:dyDescent="0.25">
      <c r="A240" s="19">
        <v>1</v>
      </c>
      <c r="B240" s="20" t="s">
        <v>37</v>
      </c>
      <c r="C240" s="19" t="s">
        <v>8</v>
      </c>
      <c r="D240" s="20">
        <v>3</v>
      </c>
      <c r="E240" s="44">
        <v>202900</v>
      </c>
      <c r="F240" s="45">
        <v>0.19</v>
      </c>
      <c r="G240" s="44">
        <f t="shared" ref="G240" si="91">E240*F240</f>
        <v>38551</v>
      </c>
      <c r="H240" s="44">
        <f>(E240+G240)*D240</f>
        <v>724353</v>
      </c>
      <c r="I240" s="46">
        <v>203100</v>
      </c>
      <c r="J240" s="47">
        <v>0.19</v>
      </c>
      <c r="K240" s="44">
        <f t="shared" ref="K240" si="92">I240*J240</f>
        <v>38589</v>
      </c>
      <c r="L240" s="44">
        <f>(I240+K240)*D240</f>
        <v>725067</v>
      </c>
      <c r="M240" s="46">
        <f t="shared" ref="M240" si="93">AVERAGE(E240,I240)</f>
        <v>203000</v>
      </c>
      <c r="N240" s="47">
        <f t="shared" ref="N240" si="94">+F240</f>
        <v>0.19</v>
      </c>
      <c r="O240" s="46">
        <f t="shared" ref="O240" si="95">AVERAGE(G240,K240)</f>
        <v>38570</v>
      </c>
      <c r="P240" s="46">
        <f>ROUND((M240+O240)*D240,0)</f>
        <v>724710</v>
      </c>
    </row>
    <row r="241" spans="1:16" ht="45" x14ac:dyDescent="0.25">
      <c r="A241" s="19">
        <v>2</v>
      </c>
      <c r="B241" s="20" t="s">
        <v>111</v>
      </c>
      <c r="C241" s="19" t="s">
        <v>8</v>
      </c>
      <c r="D241" s="20">
        <v>9</v>
      </c>
      <c r="E241" s="44">
        <v>10500</v>
      </c>
      <c r="F241" s="45">
        <v>0.19</v>
      </c>
      <c r="G241" s="44">
        <f t="shared" ref="G241:G286" si="96">E241*F241</f>
        <v>1995</v>
      </c>
      <c r="H241" s="44">
        <f t="shared" ref="H241:H286" si="97">(E241+G241)*D241</f>
        <v>112455</v>
      </c>
      <c r="I241" s="46">
        <v>11000</v>
      </c>
      <c r="J241" s="47">
        <v>0.19</v>
      </c>
      <c r="K241" s="44">
        <f t="shared" ref="K241:K286" si="98">I241*J241</f>
        <v>2090</v>
      </c>
      <c r="L241" s="44">
        <f t="shared" ref="L241:L286" si="99">(I241+K241)*D241</f>
        <v>117810</v>
      </c>
      <c r="M241" s="46">
        <f t="shared" ref="M241:M286" si="100">AVERAGE(E241,I241)</f>
        <v>10750</v>
      </c>
      <c r="N241" s="47">
        <f t="shared" ref="N241:N286" si="101">+F241</f>
        <v>0.19</v>
      </c>
      <c r="O241" s="46">
        <f t="shared" ref="O241:O286" si="102">AVERAGE(G241,K241)</f>
        <v>2042.5</v>
      </c>
      <c r="P241" s="46">
        <f t="shared" ref="P241:P286" si="103">ROUND((M241+O241)*D241,0)</f>
        <v>115133</v>
      </c>
    </row>
    <row r="242" spans="1:16" ht="75" x14ac:dyDescent="0.25">
      <c r="A242" s="19">
        <v>3</v>
      </c>
      <c r="B242" s="20" t="s">
        <v>112</v>
      </c>
      <c r="C242" s="19" t="s">
        <v>8</v>
      </c>
      <c r="D242" s="20">
        <v>1</v>
      </c>
      <c r="E242" s="44">
        <v>1260500</v>
      </c>
      <c r="F242" s="45">
        <v>0.19</v>
      </c>
      <c r="G242" s="44">
        <f t="shared" si="96"/>
        <v>239495</v>
      </c>
      <c r="H242" s="44">
        <f t="shared" si="97"/>
        <v>1499995</v>
      </c>
      <c r="I242" s="46">
        <v>1262000</v>
      </c>
      <c r="J242" s="47">
        <v>0.19</v>
      </c>
      <c r="K242" s="44">
        <f t="shared" si="98"/>
        <v>239780</v>
      </c>
      <c r="L242" s="44">
        <f t="shared" si="99"/>
        <v>1501780</v>
      </c>
      <c r="M242" s="46">
        <f t="shared" si="100"/>
        <v>1261250</v>
      </c>
      <c r="N242" s="47">
        <f t="shared" si="101"/>
        <v>0.19</v>
      </c>
      <c r="O242" s="46">
        <f t="shared" si="102"/>
        <v>239637.5</v>
      </c>
      <c r="P242" s="46">
        <f t="shared" si="103"/>
        <v>1500888</v>
      </c>
    </row>
    <row r="243" spans="1:16" ht="30" x14ac:dyDescent="0.25">
      <c r="A243" s="19">
        <v>4</v>
      </c>
      <c r="B243" s="20" t="s">
        <v>113</v>
      </c>
      <c r="C243" s="19" t="s">
        <v>8</v>
      </c>
      <c r="D243" s="20">
        <v>1</v>
      </c>
      <c r="E243" s="44">
        <v>420100</v>
      </c>
      <c r="F243" s="45">
        <v>0.19</v>
      </c>
      <c r="G243" s="44">
        <f t="shared" si="96"/>
        <v>79819</v>
      </c>
      <c r="H243" s="44">
        <f t="shared" si="97"/>
        <v>499919</v>
      </c>
      <c r="I243" s="46">
        <v>420600</v>
      </c>
      <c r="J243" s="47">
        <v>0.19</v>
      </c>
      <c r="K243" s="44">
        <f t="shared" si="98"/>
        <v>79914</v>
      </c>
      <c r="L243" s="44">
        <f t="shared" si="99"/>
        <v>500514</v>
      </c>
      <c r="M243" s="46">
        <f t="shared" si="100"/>
        <v>420350</v>
      </c>
      <c r="N243" s="47">
        <f t="shared" si="101"/>
        <v>0.19</v>
      </c>
      <c r="O243" s="46">
        <f t="shared" si="102"/>
        <v>79866.5</v>
      </c>
      <c r="P243" s="46">
        <f t="shared" si="103"/>
        <v>500217</v>
      </c>
    </row>
    <row r="244" spans="1:16" ht="30" x14ac:dyDescent="0.25">
      <c r="A244" s="19">
        <v>5</v>
      </c>
      <c r="B244" s="20" t="s">
        <v>114</v>
      </c>
      <c r="C244" s="19" t="s">
        <v>8</v>
      </c>
      <c r="D244" s="20">
        <v>1</v>
      </c>
      <c r="E244" s="44">
        <v>378100</v>
      </c>
      <c r="F244" s="45">
        <v>0.19</v>
      </c>
      <c r="G244" s="44">
        <f t="shared" si="96"/>
        <v>71839</v>
      </c>
      <c r="H244" s="44">
        <f t="shared" si="97"/>
        <v>449939</v>
      </c>
      <c r="I244" s="46">
        <v>379000</v>
      </c>
      <c r="J244" s="47">
        <v>0.19</v>
      </c>
      <c r="K244" s="44">
        <f t="shared" si="98"/>
        <v>72010</v>
      </c>
      <c r="L244" s="44">
        <f t="shared" si="99"/>
        <v>451010</v>
      </c>
      <c r="M244" s="46">
        <f t="shared" si="100"/>
        <v>378550</v>
      </c>
      <c r="N244" s="47">
        <f t="shared" si="101"/>
        <v>0.19</v>
      </c>
      <c r="O244" s="46">
        <f t="shared" si="102"/>
        <v>71924.5</v>
      </c>
      <c r="P244" s="46">
        <f t="shared" si="103"/>
        <v>450475</v>
      </c>
    </row>
    <row r="245" spans="1:16" ht="45" x14ac:dyDescent="0.25">
      <c r="A245" s="19">
        <v>6</v>
      </c>
      <c r="B245" s="20" t="s">
        <v>115</v>
      </c>
      <c r="C245" s="19" t="s">
        <v>8</v>
      </c>
      <c r="D245" s="20">
        <v>1</v>
      </c>
      <c r="E245" s="44">
        <v>378100</v>
      </c>
      <c r="F245" s="45">
        <v>0.19</v>
      </c>
      <c r="G245" s="44">
        <f t="shared" si="96"/>
        <v>71839</v>
      </c>
      <c r="H245" s="44">
        <f t="shared" si="97"/>
        <v>449939</v>
      </c>
      <c r="I245" s="46">
        <v>379000</v>
      </c>
      <c r="J245" s="47">
        <v>0.19</v>
      </c>
      <c r="K245" s="44">
        <f t="shared" si="98"/>
        <v>72010</v>
      </c>
      <c r="L245" s="44">
        <f t="shared" si="99"/>
        <v>451010</v>
      </c>
      <c r="M245" s="46">
        <f t="shared" si="100"/>
        <v>378550</v>
      </c>
      <c r="N245" s="47">
        <f t="shared" si="101"/>
        <v>0.19</v>
      </c>
      <c r="O245" s="46">
        <f t="shared" si="102"/>
        <v>71924.5</v>
      </c>
      <c r="P245" s="46">
        <f t="shared" si="103"/>
        <v>450475</v>
      </c>
    </row>
    <row r="246" spans="1:16" ht="30" x14ac:dyDescent="0.25">
      <c r="A246" s="19">
        <v>7</v>
      </c>
      <c r="B246" s="20" t="s">
        <v>15</v>
      </c>
      <c r="C246" s="19" t="s">
        <v>8</v>
      </c>
      <c r="D246" s="20">
        <v>2</v>
      </c>
      <c r="E246" s="44">
        <v>40200</v>
      </c>
      <c r="F246" s="45">
        <v>0.19</v>
      </c>
      <c r="G246" s="44">
        <f t="shared" si="96"/>
        <v>7638</v>
      </c>
      <c r="H246" s="44">
        <f t="shared" si="97"/>
        <v>95676</v>
      </c>
      <c r="I246" s="46">
        <v>40400</v>
      </c>
      <c r="J246" s="47">
        <v>0.19</v>
      </c>
      <c r="K246" s="44">
        <f t="shared" si="98"/>
        <v>7676</v>
      </c>
      <c r="L246" s="44">
        <f t="shared" si="99"/>
        <v>96152</v>
      </c>
      <c r="M246" s="46">
        <f t="shared" si="100"/>
        <v>40300</v>
      </c>
      <c r="N246" s="47">
        <f t="shared" si="101"/>
        <v>0.19</v>
      </c>
      <c r="O246" s="46">
        <f t="shared" si="102"/>
        <v>7657</v>
      </c>
      <c r="P246" s="46">
        <f t="shared" si="103"/>
        <v>95914</v>
      </c>
    </row>
    <row r="247" spans="1:16" ht="45" x14ac:dyDescent="0.25">
      <c r="A247" s="19">
        <v>8</v>
      </c>
      <c r="B247" s="20" t="s">
        <v>116</v>
      </c>
      <c r="C247" s="19" t="s">
        <v>8</v>
      </c>
      <c r="D247" s="20">
        <v>1</v>
      </c>
      <c r="E247" s="44">
        <v>126000</v>
      </c>
      <c r="F247" s="45">
        <v>0.19</v>
      </c>
      <c r="G247" s="44">
        <f t="shared" si="96"/>
        <v>23940</v>
      </c>
      <c r="H247" s="44">
        <f t="shared" si="97"/>
        <v>149940</v>
      </c>
      <c r="I247" s="46">
        <v>126200</v>
      </c>
      <c r="J247" s="47">
        <v>0.19</v>
      </c>
      <c r="K247" s="44">
        <f t="shared" si="98"/>
        <v>23978</v>
      </c>
      <c r="L247" s="44">
        <f t="shared" si="99"/>
        <v>150178</v>
      </c>
      <c r="M247" s="46">
        <f t="shared" si="100"/>
        <v>126100</v>
      </c>
      <c r="N247" s="47">
        <f t="shared" si="101"/>
        <v>0.19</v>
      </c>
      <c r="O247" s="46">
        <f t="shared" si="102"/>
        <v>23959</v>
      </c>
      <c r="P247" s="46">
        <f t="shared" si="103"/>
        <v>150059</v>
      </c>
    </row>
    <row r="248" spans="1:16" ht="45" x14ac:dyDescent="0.25">
      <c r="A248" s="19">
        <v>9</v>
      </c>
      <c r="B248" s="20" t="s">
        <v>117</v>
      </c>
      <c r="C248" s="19" t="s">
        <v>8</v>
      </c>
      <c r="D248" s="20">
        <v>1</v>
      </c>
      <c r="E248" s="44">
        <v>218400</v>
      </c>
      <c r="F248" s="45">
        <v>0.19</v>
      </c>
      <c r="G248" s="44">
        <f t="shared" si="96"/>
        <v>41496</v>
      </c>
      <c r="H248" s="44">
        <f t="shared" si="97"/>
        <v>259896</v>
      </c>
      <c r="I248" s="46">
        <v>218600</v>
      </c>
      <c r="J248" s="47">
        <v>0.19</v>
      </c>
      <c r="K248" s="44">
        <f t="shared" si="98"/>
        <v>41534</v>
      </c>
      <c r="L248" s="44">
        <f t="shared" si="99"/>
        <v>260134</v>
      </c>
      <c r="M248" s="46">
        <f t="shared" si="100"/>
        <v>218500</v>
      </c>
      <c r="N248" s="47">
        <f t="shared" si="101"/>
        <v>0.19</v>
      </c>
      <c r="O248" s="46">
        <f t="shared" si="102"/>
        <v>41515</v>
      </c>
      <c r="P248" s="46">
        <f t="shared" si="103"/>
        <v>260015</v>
      </c>
    </row>
    <row r="249" spans="1:16" ht="45" x14ac:dyDescent="0.25">
      <c r="A249" s="19">
        <v>10</v>
      </c>
      <c r="B249" s="20" t="s">
        <v>118</v>
      </c>
      <c r="C249" s="19" t="s">
        <v>8</v>
      </c>
      <c r="D249" s="20">
        <v>1</v>
      </c>
      <c r="E249" s="44">
        <v>302500</v>
      </c>
      <c r="F249" s="45">
        <v>0.19</v>
      </c>
      <c r="G249" s="44">
        <f t="shared" si="96"/>
        <v>57475</v>
      </c>
      <c r="H249" s="44">
        <f t="shared" si="97"/>
        <v>359975</v>
      </c>
      <c r="I249" s="46">
        <v>302700</v>
      </c>
      <c r="J249" s="47">
        <v>0.19</v>
      </c>
      <c r="K249" s="44">
        <f t="shared" si="98"/>
        <v>57513</v>
      </c>
      <c r="L249" s="44">
        <f t="shared" si="99"/>
        <v>360213</v>
      </c>
      <c r="M249" s="46">
        <f t="shared" si="100"/>
        <v>302600</v>
      </c>
      <c r="N249" s="47">
        <f t="shared" si="101"/>
        <v>0.19</v>
      </c>
      <c r="O249" s="46">
        <f t="shared" si="102"/>
        <v>57494</v>
      </c>
      <c r="P249" s="46">
        <f t="shared" si="103"/>
        <v>360094</v>
      </c>
    </row>
    <row r="250" spans="1:16" ht="30" x14ac:dyDescent="0.25">
      <c r="A250" s="19">
        <v>11</v>
      </c>
      <c r="B250" s="20" t="s">
        <v>119</v>
      </c>
      <c r="C250" s="19" t="s">
        <v>8</v>
      </c>
      <c r="D250" s="20">
        <v>6</v>
      </c>
      <c r="E250" s="44">
        <v>20300</v>
      </c>
      <c r="F250" s="45">
        <v>0.19</v>
      </c>
      <c r="G250" s="44">
        <f t="shared" si="96"/>
        <v>3857</v>
      </c>
      <c r="H250" s="44">
        <f t="shared" si="97"/>
        <v>144942</v>
      </c>
      <c r="I250" s="46">
        <v>20600</v>
      </c>
      <c r="J250" s="47">
        <v>0.19</v>
      </c>
      <c r="K250" s="44">
        <f t="shared" si="98"/>
        <v>3914</v>
      </c>
      <c r="L250" s="44">
        <f t="shared" si="99"/>
        <v>147084</v>
      </c>
      <c r="M250" s="46">
        <f t="shared" si="100"/>
        <v>20450</v>
      </c>
      <c r="N250" s="47">
        <f t="shared" si="101"/>
        <v>0.19</v>
      </c>
      <c r="O250" s="46">
        <f t="shared" si="102"/>
        <v>3885.5</v>
      </c>
      <c r="P250" s="46">
        <f t="shared" si="103"/>
        <v>146013</v>
      </c>
    </row>
    <row r="251" spans="1:16" ht="30" x14ac:dyDescent="0.25">
      <c r="A251" s="19">
        <v>12</v>
      </c>
      <c r="B251" s="20" t="s">
        <v>25</v>
      </c>
      <c r="C251" s="19" t="s">
        <v>8</v>
      </c>
      <c r="D251" s="20">
        <v>1</v>
      </c>
      <c r="E251" s="44">
        <v>741100</v>
      </c>
      <c r="F251" s="45">
        <v>0.19</v>
      </c>
      <c r="G251" s="44">
        <f t="shared" si="96"/>
        <v>140809</v>
      </c>
      <c r="H251" s="44">
        <f t="shared" si="97"/>
        <v>881909</v>
      </c>
      <c r="I251" s="46">
        <v>741300</v>
      </c>
      <c r="J251" s="47">
        <v>0.19</v>
      </c>
      <c r="K251" s="44">
        <f t="shared" si="98"/>
        <v>140847</v>
      </c>
      <c r="L251" s="44">
        <f t="shared" si="99"/>
        <v>882147</v>
      </c>
      <c r="M251" s="46">
        <f t="shared" si="100"/>
        <v>741200</v>
      </c>
      <c r="N251" s="47">
        <f t="shared" si="101"/>
        <v>0.19</v>
      </c>
      <c r="O251" s="46">
        <f t="shared" si="102"/>
        <v>140828</v>
      </c>
      <c r="P251" s="46">
        <f t="shared" si="103"/>
        <v>882028</v>
      </c>
    </row>
    <row r="252" spans="1:16" ht="30" x14ac:dyDescent="0.25">
      <c r="A252" s="19">
        <v>13</v>
      </c>
      <c r="B252" s="20" t="s">
        <v>26</v>
      </c>
      <c r="C252" s="19" t="s">
        <v>8</v>
      </c>
      <c r="D252" s="20">
        <v>1</v>
      </c>
      <c r="E252" s="44">
        <v>315000</v>
      </c>
      <c r="F252" s="45">
        <v>0.19</v>
      </c>
      <c r="G252" s="44">
        <f t="shared" si="96"/>
        <v>59850</v>
      </c>
      <c r="H252" s="44">
        <f t="shared" si="97"/>
        <v>374850</v>
      </c>
      <c r="I252" s="46">
        <v>315300</v>
      </c>
      <c r="J252" s="47">
        <v>0.19</v>
      </c>
      <c r="K252" s="44">
        <f t="shared" si="98"/>
        <v>59907</v>
      </c>
      <c r="L252" s="44">
        <f t="shared" si="99"/>
        <v>375207</v>
      </c>
      <c r="M252" s="46">
        <f t="shared" si="100"/>
        <v>315150</v>
      </c>
      <c r="N252" s="47">
        <f t="shared" si="101"/>
        <v>0.19</v>
      </c>
      <c r="O252" s="46">
        <f t="shared" si="102"/>
        <v>59878.5</v>
      </c>
      <c r="P252" s="46">
        <f t="shared" si="103"/>
        <v>375029</v>
      </c>
    </row>
    <row r="253" spans="1:16" ht="45" x14ac:dyDescent="0.25">
      <c r="A253" s="19">
        <v>14</v>
      </c>
      <c r="B253" s="20" t="s">
        <v>27</v>
      </c>
      <c r="C253" s="19" t="s">
        <v>8</v>
      </c>
      <c r="D253" s="20">
        <v>1</v>
      </c>
      <c r="E253" s="44">
        <v>287200</v>
      </c>
      <c r="F253" s="45">
        <v>0.19</v>
      </c>
      <c r="G253" s="44">
        <f t="shared" si="96"/>
        <v>54568</v>
      </c>
      <c r="H253" s="44">
        <f t="shared" si="97"/>
        <v>341768</v>
      </c>
      <c r="I253" s="46">
        <v>287400</v>
      </c>
      <c r="J253" s="47">
        <v>0.19</v>
      </c>
      <c r="K253" s="44">
        <f t="shared" si="98"/>
        <v>54606</v>
      </c>
      <c r="L253" s="44">
        <f t="shared" si="99"/>
        <v>342006</v>
      </c>
      <c r="M253" s="46">
        <f t="shared" si="100"/>
        <v>287300</v>
      </c>
      <c r="N253" s="47">
        <f t="shared" si="101"/>
        <v>0.19</v>
      </c>
      <c r="O253" s="46">
        <f t="shared" si="102"/>
        <v>54587</v>
      </c>
      <c r="P253" s="46">
        <f t="shared" si="103"/>
        <v>341887</v>
      </c>
    </row>
    <row r="254" spans="1:16" ht="60" x14ac:dyDescent="0.25">
      <c r="A254" s="19">
        <v>15</v>
      </c>
      <c r="B254" s="20" t="s">
        <v>120</v>
      </c>
      <c r="C254" s="19" t="s">
        <v>8</v>
      </c>
      <c r="D254" s="20">
        <v>2</v>
      </c>
      <c r="E254" s="44">
        <v>294100</v>
      </c>
      <c r="F254" s="45">
        <v>0.19</v>
      </c>
      <c r="G254" s="44">
        <f t="shared" si="96"/>
        <v>55879</v>
      </c>
      <c r="H254" s="44">
        <f t="shared" si="97"/>
        <v>699958</v>
      </c>
      <c r="I254" s="46">
        <v>294300</v>
      </c>
      <c r="J254" s="47">
        <v>0.19</v>
      </c>
      <c r="K254" s="44">
        <f t="shared" si="98"/>
        <v>55917</v>
      </c>
      <c r="L254" s="44">
        <f t="shared" si="99"/>
        <v>700434</v>
      </c>
      <c r="M254" s="46">
        <f t="shared" si="100"/>
        <v>294200</v>
      </c>
      <c r="N254" s="47">
        <f t="shared" si="101"/>
        <v>0.19</v>
      </c>
      <c r="O254" s="46">
        <f t="shared" si="102"/>
        <v>55898</v>
      </c>
      <c r="P254" s="46">
        <f t="shared" si="103"/>
        <v>700196</v>
      </c>
    </row>
    <row r="255" spans="1:16" ht="90" x14ac:dyDescent="0.25">
      <c r="A255" s="19">
        <v>16</v>
      </c>
      <c r="B255" s="20" t="s">
        <v>52</v>
      </c>
      <c r="C255" s="19" t="s">
        <v>8</v>
      </c>
      <c r="D255" s="20">
        <v>3</v>
      </c>
      <c r="E255" s="44">
        <v>38800</v>
      </c>
      <c r="F255" s="45">
        <v>0.19</v>
      </c>
      <c r="G255" s="44">
        <f t="shared" si="96"/>
        <v>7372</v>
      </c>
      <c r="H255" s="44">
        <f t="shared" si="97"/>
        <v>138516</v>
      </c>
      <c r="I255" s="46">
        <v>38900</v>
      </c>
      <c r="J255" s="47">
        <v>0.19</v>
      </c>
      <c r="K255" s="44">
        <f t="shared" si="98"/>
        <v>7391</v>
      </c>
      <c r="L255" s="44">
        <f t="shared" si="99"/>
        <v>138873</v>
      </c>
      <c r="M255" s="46">
        <f t="shared" si="100"/>
        <v>38850</v>
      </c>
      <c r="N255" s="47">
        <f t="shared" si="101"/>
        <v>0.19</v>
      </c>
      <c r="O255" s="46">
        <f t="shared" si="102"/>
        <v>7381.5</v>
      </c>
      <c r="P255" s="46">
        <f t="shared" si="103"/>
        <v>138695</v>
      </c>
    </row>
    <row r="256" spans="1:16" ht="45" x14ac:dyDescent="0.25">
      <c r="A256" s="19">
        <v>17</v>
      </c>
      <c r="B256" s="20" t="s">
        <v>16</v>
      </c>
      <c r="C256" s="19" t="s">
        <v>8</v>
      </c>
      <c r="D256" s="20">
        <v>1</v>
      </c>
      <c r="E256" s="44">
        <v>254700</v>
      </c>
      <c r="F256" s="45">
        <v>0.19</v>
      </c>
      <c r="G256" s="44">
        <f t="shared" si="96"/>
        <v>48393</v>
      </c>
      <c r="H256" s="44">
        <f t="shared" si="97"/>
        <v>303093</v>
      </c>
      <c r="I256" s="46">
        <v>254900</v>
      </c>
      <c r="J256" s="47">
        <v>0.19</v>
      </c>
      <c r="K256" s="44">
        <f t="shared" si="98"/>
        <v>48431</v>
      </c>
      <c r="L256" s="44">
        <f t="shared" si="99"/>
        <v>303331</v>
      </c>
      <c r="M256" s="46">
        <f t="shared" si="100"/>
        <v>254800</v>
      </c>
      <c r="N256" s="47">
        <f t="shared" si="101"/>
        <v>0.19</v>
      </c>
      <c r="O256" s="46">
        <f t="shared" si="102"/>
        <v>48412</v>
      </c>
      <c r="P256" s="46">
        <f t="shared" si="103"/>
        <v>303212</v>
      </c>
    </row>
    <row r="257" spans="1:16" ht="30" x14ac:dyDescent="0.25">
      <c r="A257" s="19">
        <v>18</v>
      </c>
      <c r="B257" s="20" t="s">
        <v>121</v>
      </c>
      <c r="C257" s="19" t="s">
        <v>8</v>
      </c>
      <c r="D257" s="20">
        <v>2</v>
      </c>
      <c r="E257" s="44">
        <v>310900</v>
      </c>
      <c r="F257" s="45">
        <v>0.19</v>
      </c>
      <c r="G257" s="44">
        <f t="shared" si="96"/>
        <v>59071</v>
      </c>
      <c r="H257" s="44">
        <f t="shared" si="97"/>
        <v>739942</v>
      </c>
      <c r="I257" s="46">
        <v>311000</v>
      </c>
      <c r="J257" s="47">
        <v>0.19</v>
      </c>
      <c r="K257" s="44">
        <f t="shared" si="98"/>
        <v>59090</v>
      </c>
      <c r="L257" s="44">
        <f t="shared" si="99"/>
        <v>740180</v>
      </c>
      <c r="M257" s="46">
        <f t="shared" si="100"/>
        <v>310950</v>
      </c>
      <c r="N257" s="47">
        <f t="shared" si="101"/>
        <v>0.19</v>
      </c>
      <c r="O257" s="46">
        <f t="shared" si="102"/>
        <v>59080.5</v>
      </c>
      <c r="P257" s="46">
        <f t="shared" si="103"/>
        <v>740061</v>
      </c>
    </row>
    <row r="258" spans="1:16" ht="75" x14ac:dyDescent="0.25">
      <c r="A258" s="19">
        <v>19</v>
      </c>
      <c r="B258" s="20" t="s">
        <v>122</v>
      </c>
      <c r="C258" s="19" t="s">
        <v>8</v>
      </c>
      <c r="D258" s="20">
        <v>2</v>
      </c>
      <c r="E258" s="44">
        <v>268900</v>
      </c>
      <c r="F258" s="45">
        <v>0.19</v>
      </c>
      <c r="G258" s="44">
        <f t="shared" si="96"/>
        <v>51091</v>
      </c>
      <c r="H258" s="44">
        <f t="shared" si="97"/>
        <v>639982</v>
      </c>
      <c r="I258" s="46">
        <v>269000</v>
      </c>
      <c r="J258" s="47">
        <v>0.19</v>
      </c>
      <c r="K258" s="44">
        <f t="shared" si="98"/>
        <v>51110</v>
      </c>
      <c r="L258" s="44">
        <f t="shared" si="99"/>
        <v>640220</v>
      </c>
      <c r="M258" s="46">
        <f t="shared" si="100"/>
        <v>268950</v>
      </c>
      <c r="N258" s="47">
        <f t="shared" si="101"/>
        <v>0.19</v>
      </c>
      <c r="O258" s="46">
        <f t="shared" si="102"/>
        <v>51100.5</v>
      </c>
      <c r="P258" s="46">
        <f t="shared" si="103"/>
        <v>640101</v>
      </c>
    </row>
    <row r="259" spans="1:16" ht="30" x14ac:dyDescent="0.25">
      <c r="A259" s="19">
        <v>20</v>
      </c>
      <c r="B259" s="20" t="s">
        <v>123</v>
      </c>
      <c r="C259" s="19" t="s">
        <v>8</v>
      </c>
      <c r="D259" s="20">
        <v>2</v>
      </c>
      <c r="E259" s="44">
        <v>84000</v>
      </c>
      <c r="F259" s="45">
        <v>0.19</v>
      </c>
      <c r="G259" s="44">
        <f t="shared" si="96"/>
        <v>15960</v>
      </c>
      <c r="H259" s="44">
        <f t="shared" si="97"/>
        <v>199920</v>
      </c>
      <c r="I259" s="46">
        <v>84100</v>
      </c>
      <c r="J259" s="47">
        <v>0.19</v>
      </c>
      <c r="K259" s="44">
        <f t="shared" si="98"/>
        <v>15979</v>
      </c>
      <c r="L259" s="44">
        <f t="shared" si="99"/>
        <v>200158</v>
      </c>
      <c r="M259" s="46">
        <f t="shared" si="100"/>
        <v>84050</v>
      </c>
      <c r="N259" s="47">
        <f t="shared" si="101"/>
        <v>0.19</v>
      </c>
      <c r="O259" s="46">
        <f t="shared" si="102"/>
        <v>15969.5</v>
      </c>
      <c r="P259" s="46">
        <f t="shared" si="103"/>
        <v>200039</v>
      </c>
    </row>
    <row r="260" spans="1:16" ht="105" x14ac:dyDescent="0.25">
      <c r="A260" s="19">
        <v>21</v>
      </c>
      <c r="B260" s="20" t="s">
        <v>124</v>
      </c>
      <c r="C260" s="19" t="s">
        <v>8</v>
      </c>
      <c r="D260" s="20">
        <v>5</v>
      </c>
      <c r="E260" s="44">
        <v>126000</v>
      </c>
      <c r="F260" s="45">
        <v>0.19</v>
      </c>
      <c r="G260" s="44">
        <f t="shared" si="96"/>
        <v>23940</v>
      </c>
      <c r="H260" s="44">
        <f t="shared" si="97"/>
        <v>749700</v>
      </c>
      <c r="I260" s="46">
        <v>126200</v>
      </c>
      <c r="J260" s="47">
        <v>0.19</v>
      </c>
      <c r="K260" s="44">
        <f t="shared" si="98"/>
        <v>23978</v>
      </c>
      <c r="L260" s="44">
        <f t="shared" si="99"/>
        <v>750890</v>
      </c>
      <c r="M260" s="46">
        <f t="shared" si="100"/>
        <v>126100</v>
      </c>
      <c r="N260" s="47">
        <f t="shared" si="101"/>
        <v>0.19</v>
      </c>
      <c r="O260" s="46">
        <f t="shared" si="102"/>
        <v>23959</v>
      </c>
      <c r="P260" s="46">
        <f t="shared" si="103"/>
        <v>750295</v>
      </c>
    </row>
    <row r="261" spans="1:16" ht="75" x14ac:dyDescent="0.25">
      <c r="A261" s="19">
        <v>22</v>
      </c>
      <c r="B261" s="20" t="s">
        <v>125</v>
      </c>
      <c r="C261" s="19" t="s">
        <v>8</v>
      </c>
      <c r="D261" s="20">
        <v>10</v>
      </c>
      <c r="E261" s="44">
        <v>42000</v>
      </c>
      <c r="F261" s="45">
        <v>0.19</v>
      </c>
      <c r="G261" s="44">
        <f t="shared" si="96"/>
        <v>7980</v>
      </c>
      <c r="H261" s="44">
        <f t="shared" si="97"/>
        <v>499800</v>
      </c>
      <c r="I261" s="46">
        <v>42200</v>
      </c>
      <c r="J261" s="47">
        <v>0.19</v>
      </c>
      <c r="K261" s="44">
        <f t="shared" si="98"/>
        <v>8018</v>
      </c>
      <c r="L261" s="44">
        <f t="shared" si="99"/>
        <v>502180</v>
      </c>
      <c r="M261" s="46">
        <f t="shared" si="100"/>
        <v>42100</v>
      </c>
      <c r="N261" s="47">
        <f t="shared" si="101"/>
        <v>0.19</v>
      </c>
      <c r="O261" s="46">
        <f t="shared" si="102"/>
        <v>7999</v>
      </c>
      <c r="P261" s="46">
        <f t="shared" si="103"/>
        <v>500990</v>
      </c>
    </row>
    <row r="262" spans="1:16" ht="30" x14ac:dyDescent="0.25">
      <c r="A262" s="19">
        <v>23</v>
      </c>
      <c r="B262" s="20" t="s">
        <v>126</v>
      </c>
      <c r="C262" s="19" t="s">
        <v>8</v>
      </c>
      <c r="D262" s="20">
        <v>3</v>
      </c>
      <c r="E262" s="44">
        <v>115100</v>
      </c>
      <c r="F262" s="45">
        <v>0.19</v>
      </c>
      <c r="G262" s="44">
        <f t="shared" si="96"/>
        <v>21869</v>
      </c>
      <c r="H262" s="44">
        <f t="shared" si="97"/>
        <v>410907</v>
      </c>
      <c r="I262" s="46">
        <v>115300</v>
      </c>
      <c r="J262" s="47">
        <v>0.19</v>
      </c>
      <c r="K262" s="44">
        <f t="shared" si="98"/>
        <v>21907</v>
      </c>
      <c r="L262" s="44">
        <f t="shared" si="99"/>
        <v>411621</v>
      </c>
      <c r="M262" s="46">
        <f t="shared" si="100"/>
        <v>115200</v>
      </c>
      <c r="N262" s="47">
        <f t="shared" si="101"/>
        <v>0.19</v>
      </c>
      <c r="O262" s="46">
        <f t="shared" si="102"/>
        <v>21888</v>
      </c>
      <c r="P262" s="46">
        <f t="shared" si="103"/>
        <v>411264</v>
      </c>
    </row>
    <row r="263" spans="1:16" ht="30" x14ac:dyDescent="0.25">
      <c r="A263" s="19">
        <v>24</v>
      </c>
      <c r="B263" s="20" t="s">
        <v>38</v>
      </c>
      <c r="C263" s="19" t="s">
        <v>8</v>
      </c>
      <c r="D263" s="20">
        <v>3</v>
      </c>
      <c r="E263" s="44">
        <v>172000</v>
      </c>
      <c r="F263" s="45">
        <v>0.19</v>
      </c>
      <c r="G263" s="44">
        <f t="shared" si="96"/>
        <v>32680</v>
      </c>
      <c r="H263" s="44">
        <f t="shared" si="97"/>
        <v>614040</v>
      </c>
      <c r="I263" s="46">
        <v>172200</v>
      </c>
      <c r="J263" s="47">
        <v>0.19</v>
      </c>
      <c r="K263" s="44">
        <f t="shared" si="98"/>
        <v>32718</v>
      </c>
      <c r="L263" s="44">
        <f t="shared" si="99"/>
        <v>614754</v>
      </c>
      <c r="M263" s="46">
        <f t="shared" si="100"/>
        <v>172100</v>
      </c>
      <c r="N263" s="47">
        <f t="shared" si="101"/>
        <v>0.19</v>
      </c>
      <c r="O263" s="46">
        <f t="shared" si="102"/>
        <v>32699</v>
      </c>
      <c r="P263" s="46">
        <f t="shared" si="103"/>
        <v>614397</v>
      </c>
    </row>
    <row r="264" spans="1:16" ht="30" x14ac:dyDescent="0.25">
      <c r="A264" s="19">
        <v>25</v>
      </c>
      <c r="B264" s="20" t="s">
        <v>39</v>
      </c>
      <c r="C264" s="19" t="s">
        <v>8</v>
      </c>
      <c r="D264" s="20">
        <v>3</v>
      </c>
      <c r="E264" s="44">
        <v>52900</v>
      </c>
      <c r="F264" s="45">
        <v>0.19</v>
      </c>
      <c r="G264" s="44">
        <f t="shared" si="96"/>
        <v>10051</v>
      </c>
      <c r="H264" s="44">
        <f t="shared" si="97"/>
        <v>188853</v>
      </c>
      <c r="I264" s="46">
        <v>52700</v>
      </c>
      <c r="J264" s="47">
        <v>0.19</v>
      </c>
      <c r="K264" s="44">
        <f t="shared" si="98"/>
        <v>10013</v>
      </c>
      <c r="L264" s="44">
        <f t="shared" si="99"/>
        <v>188139</v>
      </c>
      <c r="M264" s="46">
        <f t="shared" si="100"/>
        <v>52800</v>
      </c>
      <c r="N264" s="47">
        <f t="shared" si="101"/>
        <v>0.19</v>
      </c>
      <c r="O264" s="46">
        <f t="shared" si="102"/>
        <v>10032</v>
      </c>
      <c r="P264" s="46">
        <f t="shared" si="103"/>
        <v>188496</v>
      </c>
    </row>
    <row r="265" spans="1:16" ht="30" x14ac:dyDescent="0.25">
      <c r="A265" s="19">
        <v>26</v>
      </c>
      <c r="B265" s="20" t="s">
        <v>40</v>
      </c>
      <c r="C265" s="19" t="s">
        <v>8</v>
      </c>
      <c r="D265" s="20">
        <v>3</v>
      </c>
      <c r="E265" s="44">
        <v>52900</v>
      </c>
      <c r="F265" s="45">
        <v>0.19</v>
      </c>
      <c r="G265" s="44">
        <f t="shared" si="96"/>
        <v>10051</v>
      </c>
      <c r="H265" s="44">
        <f t="shared" si="97"/>
        <v>188853</v>
      </c>
      <c r="I265" s="46">
        <v>52700</v>
      </c>
      <c r="J265" s="47">
        <v>0.19</v>
      </c>
      <c r="K265" s="44">
        <f t="shared" si="98"/>
        <v>10013</v>
      </c>
      <c r="L265" s="44">
        <f t="shared" si="99"/>
        <v>188139</v>
      </c>
      <c r="M265" s="46">
        <f t="shared" si="100"/>
        <v>52800</v>
      </c>
      <c r="N265" s="47">
        <f t="shared" si="101"/>
        <v>0.19</v>
      </c>
      <c r="O265" s="46">
        <f t="shared" si="102"/>
        <v>10032</v>
      </c>
      <c r="P265" s="46">
        <f t="shared" si="103"/>
        <v>188496</v>
      </c>
    </row>
    <row r="266" spans="1:16" ht="75" x14ac:dyDescent="0.25">
      <c r="A266" s="19">
        <v>27</v>
      </c>
      <c r="B266" s="20" t="s">
        <v>41</v>
      </c>
      <c r="C266" s="19" t="s">
        <v>8</v>
      </c>
      <c r="D266" s="20">
        <v>1</v>
      </c>
      <c r="E266" s="44">
        <v>132300</v>
      </c>
      <c r="F266" s="45">
        <v>0.19</v>
      </c>
      <c r="G266" s="44">
        <f t="shared" si="96"/>
        <v>25137</v>
      </c>
      <c r="H266" s="44">
        <f t="shared" si="97"/>
        <v>157437</v>
      </c>
      <c r="I266" s="46">
        <v>132600</v>
      </c>
      <c r="J266" s="47">
        <v>0.19</v>
      </c>
      <c r="K266" s="44">
        <f t="shared" si="98"/>
        <v>25194</v>
      </c>
      <c r="L266" s="44">
        <f t="shared" si="99"/>
        <v>157794</v>
      </c>
      <c r="M266" s="46">
        <f t="shared" si="100"/>
        <v>132450</v>
      </c>
      <c r="N266" s="47">
        <f t="shared" si="101"/>
        <v>0.19</v>
      </c>
      <c r="O266" s="46">
        <f t="shared" si="102"/>
        <v>25165.5</v>
      </c>
      <c r="P266" s="46">
        <f t="shared" si="103"/>
        <v>157616</v>
      </c>
    </row>
    <row r="267" spans="1:16" ht="30" x14ac:dyDescent="0.25">
      <c r="A267" s="19">
        <v>28</v>
      </c>
      <c r="B267" s="20" t="s">
        <v>127</v>
      </c>
      <c r="C267" s="19" t="s">
        <v>8</v>
      </c>
      <c r="D267" s="20">
        <v>3</v>
      </c>
      <c r="E267" s="44">
        <v>167600</v>
      </c>
      <c r="F267" s="45">
        <v>0.19</v>
      </c>
      <c r="G267" s="44">
        <f t="shared" si="96"/>
        <v>31844</v>
      </c>
      <c r="H267" s="44">
        <f t="shared" si="97"/>
        <v>598332</v>
      </c>
      <c r="I267" s="46">
        <v>167900</v>
      </c>
      <c r="J267" s="47">
        <v>0.19</v>
      </c>
      <c r="K267" s="44">
        <f t="shared" si="98"/>
        <v>31901</v>
      </c>
      <c r="L267" s="44">
        <f t="shared" si="99"/>
        <v>599403</v>
      </c>
      <c r="M267" s="46">
        <f t="shared" si="100"/>
        <v>167750</v>
      </c>
      <c r="N267" s="47">
        <f t="shared" si="101"/>
        <v>0.19</v>
      </c>
      <c r="O267" s="46">
        <f t="shared" si="102"/>
        <v>31872.5</v>
      </c>
      <c r="P267" s="46">
        <f t="shared" si="103"/>
        <v>598868</v>
      </c>
    </row>
    <row r="268" spans="1:16" ht="60" x14ac:dyDescent="0.25">
      <c r="A268" s="19">
        <v>29</v>
      </c>
      <c r="B268" s="20" t="s">
        <v>128</v>
      </c>
      <c r="C268" s="19" t="s">
        <v>8</v>
      </c>
      <c r="D268" s="20">
        <v>1</v>
      </c>
      <c r="E268" s="44">
        <v>882300</v>
      </c>
      <c r="F268" s="45">
        <v>0.19</v>
      </c>
      <c r="G268" s="44">
        <f t="shared" si="96"/>
        <v>167637</v>
      </c>
      <c r="H268" s="44">
        <f t="shared" si="97"/>
        <v>1049937</v>
      </c>
      <c r="I268" s="46">
        <v>882600</v>
      </c>
      <c r="J268" s="47">
        <v>0.19</v>
      </c>
      <c r="K268" s="44">
        <f t="shared" si="98"/>
        <v>167694</v>
      </c>
      <c r="L268" s="44">
        <f t="shared" si="99"/>
        <v>1050294</v>
      </c>
      <c r="M268" s="46">
        <f t="shared" si="100"/>
        <v>882450</v>
      </c>
      <c r="N268" s="47">
        <f t="shared" si="101"/>
        <v>0.19</v>
      </c>
      <c r="O268" s="46">
        <f t="shared" si="102"/>
        <v>167665.5</v>
      </c>
      <c r="P268" s="46">
        <f t="shared" si="103"/>
        <v>1050116</v>
      </c>
    </row>
    <row r="269" spans="1:16" ht="30" x14ac:dyDescent="0.25">
      <c r="A269" s="19">
        <v>30</v>
      </c>
      <c r="B269" s="20" t="s">
        <v>42</v>
      </c>
      <c r="C269" s="19" t="s">
        <v>8</v>
      </c>
      <c r="D269" s="20">
        <v>3</v>
      </c>
      <c r="E269" s="44">
        <v>17600</v>
      </c>
      <c r="F269" s="45">
        <v>0.19</v>
      </c>
      <c r="G269" s="44">
        <f t="shared" si="96"/>
        <v>3344</v>
      </c>
      <c r="H269" s="44">
        <f t="shared" si="97"/>
        <v>62832</v>
      </c>
      <c r="I269" s="46">
        <v>18000</v>
      </c>
      <c r="J269" s="47">
        <v>0.19</v>
      </c>
      <c r="K269" s="44">
        <f t="shared" si="98"/>
        <v>3420</v>
      </c>
      <c r="L269" s="44">
        <f t="shared" si="99"/>
        <v>64260</v>
      </c>
      <c r="M269" s="46">
        <f t="shared" si="100"/>
        <v>17800</v>
      </c>
      <c r="N269" s="47">
        <f t="shared" si="101"/>
        <v>0.19</v>
      </c>
      <c r="O269" s="46">
        <f t="shared" si="102"/>
        <v>3382</v>
      </c>
      <c r="P269" s="46">
        <f t="shared" si="103"/>
        <v>63546</v>
      </c>
    </row>
    <row r="270" spans="1:16" ht="30" x14ac:dyDescent="0.25">
      <c r="A270" s="19">
        <v>31</v>
      </c>
      <c r="B270" s="20" t="s">
        <v>43</v>
      </c>
      <c r="C270" s="19" t="s">
        <v>8</v>
      </c>
      <c r="D270" s="20">
        <v>8</v>
      </c>
      <c r="E270" s="44">
        <v>17600</v>
      </c>
      <c r="F270" s="45">
        <v>0.19</v>
      </c>
      <c r="G270" s="44">
        <f t="shared" si="96"/>
        <v>3344</v>
      </c>
      <c r="H270" s="44">
        <f t="shared" si="97"/>
        <v>167552</v>
      </c>
      <c r="I270" s="46">
        <v>18000</v>
      </c>
      <c r="J270" s="47">
        <v>0.19</v>
      </c>
      <c r="K270" s="44">
        <f t="shared" si="98"/>
        <v>3420</v>
      </c>
      <c r="L270" s="44">
        <f t="shared" si="99"/>
        <v>171360</v>
      </c>
      <c r="M270" s="46">
        <f t="shared" si="100"/>
        <v>17800</v>
      </c>
      <c r="N270" s="47">
        <f t="shared" si="101"/>
        <v>0.19</v>
      </c>
      <c r="O270" s="46">
        <f t="shared" si="102"/>
        <v>3382</v>
      </c>
      <c r="P270" s="46">
        <f t="shared" si="103"/>
        <v>169456</v>
      </c>
    </row>
    <row r="271" spans="1:16" ht="45" x14ac:dyDescent="0.25">
      <c r="A271" s="19">
        <v>32</v>
      </c>
      <c r="B271" s="20" t="s">
        <v>44</v>
      </c>
      <c r="C271" s="19" t="s">
        <v>8</v>
      </c>
      <c r="D271" s="20">
        <v>1</v>
      </c>
      <c r="E271" s="44">
        <v>326400</v>
      </c>
      <c r="F271" s="45">
        <v>0.19</v>
      </c>
      <c r="G271" s="44">
        <f t="shared" si="96"/>
        <v>62016</v>
      </c>
      <c r="H271" s="44">
        <f t="shared" si="97"/>
        <v>388416</v>
      </c>
      <c r="I271" s="46">
        <v>326600</v>
      </c>
      <c r="J271" s="47">
        <v>0.19</v>
      </c>
      <c r="K271" s="44">
        <f t="shared" si="98"/>
        <v>62054</v>
      </c>
      <c r="L271" s="44">
        <f t="shared" si="99"/>
        <v>388654</v>
      </c>
      <c r="M271" s="46">
        <f t="shared" si="100"/>
        <v>326500</v>
      </c>
      <c r="N271" s="47">
        <f t="shared" si="101"/>
        <v>0.19</v>
      </c>
      <c r="O271" s="46">
        <f t="shared" si="102"/>
        <v>62035</v>
      </c>
      <c r="P271" s="46">
        <f t="shared" si="103"/>
        <v>388535</v>
      </c>
    </row>
    <row r="272" spans="1:16" ht="45" x14ac:dyDescent="0.25">
      <c r="A272" s="19">
        <v>33</v>
      </c>
      <c r="B272" s="20" t="s">
        <v>45</v>
      </c>
      <c r="C272" s="19" t="s">
        <v>8</v>
      </c>
      <c r="D272" s="20">
        <v>1</v>
      </c>
      <c r="E272" s="44">
        <v>529400</v>
      </c>
      <c r="F272" s="45">
        <v>0.19</v>
      </c>
      <c r="G272" s="44">
        <f t="shared" si="96"/>
        <v>100586</v>
      </c>
      <c r="H272" s="44">
        <f t="shared" si="97"/>
        <v>629986</v>
      </c>
      <c r="I272" s="46">
        <v>529200</v>
      </c>
      <c r="J272" s="47">
        <v>0.19</v>
      </c>
      <c r="K272" s="44">
        <f t="shared" si="98"/>
        <v>100548</v>
      </c>
      <c r="L272" s="44">
        <f t="shared" si="99"/>
        <v>629748</v>
      </c>
      <c r="M272" s="46">
        <f t="shared" si="100"/>
        <v>529300</v>
      </c>
      <c r="N272" s="47">
        <f t="shared" si="101"/>
        <v>0.19</v>
      </c>
      <c r="O272" s="46">
        <f t="shared" si="102"/>
        <v>100567</v>
      </c>
      <c r="P272" s="46">
        <f t="shared" si="103"/>
        <v>629867</v>
      </c>
    </row>
    <row r="273" spans="1:16" ht="45" x14ac:dyDescent="0.25">
      <c r="A273" s="19">
        <v>34</v>
      </c>
      <c r="B273" s="20" t="s">
        <v>46</v>
      </c>
      <c r="C273" s="19" t="s">
        <v>8</v>
      </c>
      <c r="D273" s="20">
        <v>2</v>
      </c>
      <c r="E273" s="44">
        <v>176400</v>
      </c>
      <c r="F273" s="45">
        <v>0.19</v>
      </c>
      <c r="G273" s="44">
        <f t="shared" si="96"/>
        <v>33516</v>
      </c>
      <c r="H273" s="44">
        <f t="shared" si="97"/>
        <v>419832</v>
      </c>
      <c r="I273" s="46">
        <v>176200</v>
      </c>
      <c r="J273" s="47">
        <v>0.19</v>
      </c>
      <c r="K273" s="44">
        <f t="shared" si="98"/>
        <v>33478</v>
      </c>
      <c r="L273" s="44">
        <f t="shared" si="99"/>
        <v>419356</v>
      </c>
      <c r="M273" s="46">
        <f t="shared" si="100"/>
        <v>176300</v>
      </c>
      <c r="N273" s="47">
        <f t="shared" si="101"/>
        <v>0.19</v>
      </c>
      <c r="O273" s="46">
        <f t="shared" si="102"/>
        <v>33497</v>
      </c>
      <c r="P273" s="46">
        <f t="shared" si="103"/>
        <v>419594</v>
      </c>
    </row>
    <row r="274" spans="1:16" ht="30" x14ac:dyDescent="0.25">
      <c r="A274" s="19">
        <v>35</v>
      </c>
      <c r="B274" s="20" t="s">
        <v>129</v>
      </c>
      <c r="C274" s="19" t="s">
        <v>8</v>
      </c>
      <c r="D274" s="20">
        <v>3</v>
      </c>
      <c r="E274" s="44">
        <v>44100</v>
      </c>
      <c r="F274" s="45">
        <v>0.19</v>
      </c>
      <c r="G274" s="44">
        <f t="shared" si="96"/>
        <v>8379</v>
      </c>
      <c r="H274" s="44">
        <f t="shared" si="97"/>
        <v>157437</v>
      </c>
      <c r="I274" s="46">
        <v>44000</v>
      </c>
      <c r="J274" s="47">
        <v>0.19</v>
      </c>
      <c r="K274" s="44">
        <f t="shared" si="98"/>
        <v>8360</v>
      </c>
      <c r="L274" s="44">
        <f t="shared" si="99"/>
        <v>157080</v>
      </c>
      <c r="M274" s="46">
        <f t="shared" si="100"/>
        <v>44050</v>
      </c>
      <c r="N274" s="47">
        <f t="shared" si="101"/>
        <v>0.19</v>
      </c>
      <c r="O274" s="46">
        <f t="shared" si="102"/>
        <v>8369.5</v>
      </c>
      <c r="P274" s="46">
        <f t="shared" si="103"/>
        <v>157259</v>
      </c>
    </row>
    <row r="275" spans="1:16" ht="30" x14ac:dyDescent="0.25">
      <c r="A275" s="19">
        <v>36</v>
      </c>
      <c r="B275" s="20" t="s">
        <v>130</v>
      </c>
      <c r="C275" s="19" t="s">
        <v>8</v>
      </c>
      <c r="D275" s="20">
        <v>1</v>
      </c>
      <c r="E275" s="44">
        <v>252100</v>
      </c>
      <c r="F275" s="45">
        <v>0.19</v>
      </c>
      <c r="G275" s="44">
        <f t="shared" si="96"/>
        <v>47899</v>
      </c>
      <c r="H275" s="44">
        <f t="shared" si="97"/>
        <v>299999</v>
      </c>
      <c r="I275" s="46">
        <v>252300</v>
      </c>
      <c r="J275" s="47">
        <v>0.19</v>
      </c>
      <c r="K275" s="44">
        <f t="shared" si="98"/>
        <v>47937</v>
      </c>
      <c r="L275" s="44">
        <f t="shared" si="99"/>
        <v>300237</v>
      </c>
      <c r="M275" s="46">
        <f t="shared" si="100"/>
        <v>252200</v>
      </c>
      <c r="N275" s="47">
        <f t="shared" si="101"/>
        <v>0.19</v>
      </c>
      <c r="O275" s="46">
        <f t="shared" si="102"/>
        <v>47918</v>
      </c>
      <c r="P275" s="46">
        <f t="shared" si="103"/>
        <v>300118</v>
      </c>
    </row>
    <row r="276" spans="1:16" ht="30" x14ac:dyDescent="0.25">
      <c r="A276" s="19">
        <v>37</v>
      </c>
      <c r="B276" s="20" t="s">
        <v>47</v>
      </c>
      <c r="C276" s="19" t="s">
        <v>8</v>
      </c>
      <c r="D276" s="20">
        <v>3</v>
      </c>
      <c r="E276" s="44">
        <v>37000</v>
      </c>
      <c r="F276" s="45">
        <v>0.19</v>
      </c>
      <c r="G276" s="44">
        <f t="shared" si="96"/>
        <v>7030</v>
      </c>
      <c r="H276" s="44">
        <f t="shared" si="97"/>
        <v>132090</v>
      </c>
      <c r="I276" s="46">
        <v>37200</v>
      </c>
      <c r="J276" s="47">
        <v>0.19</v>
      </c>
      <c r="K276" s="44">
        <f t="shared" si="98"/>
        <v>7068</v>
      </c>
      <c r="L276" s="44">
        <f t="shared" si="99"/>
        <v>132804</v>
      </c>
      <c r="M276" s="46">
        <f t="shared" si="100"/>
        <v>37100</v>
      </c>
      <c r="N276" s="47">
        <f t="shared" si="101"/>
        <v>0.19</v>
      </c>
      <c r="O276" s="46">
        <f t="shared" si="102"/>
        <v>7049</v>
      </c>
      <c r="P276" s="46">
        <f t="shared" si="103"/>
        <v>132447</v>
      </c>
    </row>
    <row r="277" spans="1:16" ht="30" x14ac:dyDescent="0.25">
      <c r="A277" s="19">
        <v>38</v>
      </c>
      <c r="B277" s="20" t="s">
        <v>48</v>
      </c>
      <c r="C277" s="19" t="s">
        <v>8</v>
      </c>
      <c r="D277" s="20">
        <v>2</v>
      </c>
      <c r="E277" s="44">
        <v>308800</v>
      </c>
      <c r="F277" s="45">
        <v>0.19</v>
      </c>
      <c r="G277" s="44">
        <f t="shared" si="96"/>
        <v>58672</v>
      </c>
      <c r="H277" s="44">
        <f t="shared" si="97"/>
        <v>734944</v>
      </c>
      <c r="I277" s="46">
        <v>309000</v>
      </c>
      <c r="J277" s="47">
        <v>0.19</v>
      </c>
      <c r="K277" s="44">
        <f t="shared" si="98"/>
        <v>58710</v>
      </c>
      <c r="L277" s="44">
        <f t="shared" si="99"/>
        <v>735420</v>
      </c>
      <c r="M277" s="46">
        <f t="shared" si="100"/>
        <v>308900</v>
      </c>
      <c r="N277" s="47">
        <f t="shared" si="101"/>
        <v>0.19</v>
      </c>
      <c r="O277" s="46">
        <f t="shared" si="102"/>
        <v>58691</v>
      </c>
      <c r="P277" s="46">
        <f t="shared" si="103"/>
        <v>735182</v>
      </c>
    </row>
    <row r="278" spans="1:16" ht="30" x14ac:dyDescent="0.25">
      <c r="A278" s="19">
        <v>39</v>
      </c>
      <c r="B278" s="20" t="s">
        <v>50</v>
      </c>
      <c r="C278" s="19" t="s">
        <v>8</v>
      </c>
      <c r="D278" s="20">
        <v>1</v>
      </c>
      <c r="E278" s="44">
        <v>485200</v>
      </c>
      <c r="F278" s="45">
        <v>0.19</v>
      </c>
      <c r="G278" s="44">
        <f t="shared" si="96"/>
        <v>92188</v>
      </c>
      <c r="H278" s="44">
        <f t="shared" si="97"/>
        <v>577388</v>
      </c>
      <c r="I278" s="46">
        <v>485400</v>
      </c>
      <c r="J278" s="47">
        <v>0.19</v>
      </c>
      <c r="K278" s="44">
        <f t="shared" si="98"/>
        <v>92226</v>
      </c>
      <c r="L278" s="44">
        <f t="shared" si="99"/>
        <v>577626</v>
      </c>
      <c r="M278" s="46">
        <f t="shared" si="100"/>
        <v>485300</v>
      </c>
      <c r="N278" s="47">
        <f t="shared" si="101"/>
        <v>0.19</v>
      </c>
      <c r="O278" s="46">
        <f t="shared" si="102"/>
        <v>92207</v>
      </c>
      <c r="P278" s="46">
        <f t="shared" si="103"/>
        <v>577507</v>
      </c>
    </row>
    <row r="279" spans="1:16" ht="30" x14ac:dyDescent="0.25">
      <c r="A279" s="19">
        <v>40</v>
      </c>
      <c r="B279" s="20" t="s">
        <v>58</v>
      </c>
      <c r="C279" s="19" t="s">
        <v>8</v>
      </c>
      <c r="D279" s="20">
        <v>7</v>
      </c>
      <c r="E279" s="44">
        <v>21000</v>
      </c>
      <c r="F279" s="45">
        <v>0.19</v>
      </c>
      <c r="G279" s="44">
        <f t="shared" si="96"/>
        <v>3990</v>
      </c>
      <c r="H279" s="44">
        <f t="shared" si="97"/>
        <v>174930</v>
      </c>
      <c r="I279" s="46">
        <v>21200</v>
      </c>
      <c r="J279" s="47">
        <v>0.19</v>
      </c>
      <c r="K279" s="44">
        <f t="shared" si="98"/>
        <v>4028</v>
      </c>
      <c r="L279" s="44">
        <f t="shared" si="99"/>
        <v>176596</v>
      </c>
      <c r="M279" s="46">
        <f t="shared" si="100"/>
        <v>21100</v>
      </c>
      <c r="N279" s="47">
        <f t="shared" si="101"/>
        <v>0.19</v>
      </c>
      <c r="O279" s="46">
        <f t="shared" si="102"/>
        <v>4009</v>
      </c>
      <c r="P279" s="46">
        <f t="shared" si="103"/>
        <v>175763</v>
      </c>
    </row>
    <row r="280" spans="1:16" ht="30" x14ac:dyDescent="0.25">
      <c r="A280" s="19">
        <v>41</v>
      </c>
      <c r="B280" s="20" t="s">
        <v>131</v>
      </c>
      <c r="C280" s="19" t="s">
        <v>8</v>
      </c>
      <c r="D280" s="20">
        <v>5</v>
      </c>
      <c r="E280" s="44">
        <v>37800</v>
      </c>
      <c r="F280" s="45">
        <v>0.19</v>
      </c>
      <c r="G280" s="44">
        <f t="shared" si="96"/>
        <v>7182</v>
      </c>
      <c r="H280" s="44">
        <f t="shared" si="97"/>
        <v>224910</v>
      </c>
      <c r="I280" s="46">
        <v>38000</v>
      </c>
      <c r="J280" s="47">
        <v>0.19</v>
      </c>
      <c r="K280" s="44">
        <f t="shared" si="98"/>
        <v>7220</v>
      </c>
      <c r="L280" s="44">
        <f t="shared" si="99"/>
        <v>226100</v>
      </c>
      <c r="M280" s="46">
        <f t="shared" si="100"/>
        <v>37900</v>
      </c>
      <c r="N280" s="47">
        <f t="shared" si="101"/>
        <v>0.19</v>
      </c>
      <c r="O280" s="46">
        <f t="shared" si="102"/>
        <v>7201</v>
      </c>
      <c r="P280" s="46">
        <f t="shared" si="103"/>
        <v>225505</v>
      </c>
    </row>
    <row r="281" spans="1:16" ht="60" x14ac:dyDescent="0.25">
      <c r="A281" s="19">
        <v>42</v>
      </c>
      <c r="B281" s="20" t="s">
        <v>132</v>
      </c>
      <c r="C281" s="19" t="s">
        <v>8</v>
      </c>
      <c r="D281" s="20">
        <v>1</v>
      </c>
      <c r="E281" s="44">
        <v>109200</v>
      </c>
      <c r="F281" s="45">
        <v>0.19</v>
      </c>
      <c r="G281" s="44">
        <f t="shared" si="96"/>
        <v>20748</v>
      </c>
      <c r="H281" s="44">
        <f t="shared" si="97"/>
        <v>129948</v>
      </c>
      <c r="I281" s="46">
        <v>109400</v>
      </c>
      <c r="J281" s="47">
        <v>0.19</v>
      </c>
      <c r="K281" s="44">
        <f t="shared" si="98"/>
        <v>20786</v>
      </c>
      <c r="L281" s="44">
        <f t="shared" si="99"/>
        <v>130186</v>
      </c>
      <c r="M281" s="46">
        <f t="shared" si="100"/>
        <v>109300</v>
      </c>
      <c r="N281" s="47">
        <f t="shared" si="101"/>
        <v>0.19</v>
      </c>
      <c r="O281" s="46">
        <f t="shared" si="102"/>
        <v>20767</v>
      </c>
      <c r="P281" s="46">
        <f t="shared" si="103"/>
        <v>130067</v>
      </c>
    </row>
    <row r="282" spans="1:16" ht="105" x14ac:dyDescent="0.25">
      <c r="A282" s="19">
        <v>43</v>
      </c>
      <c r="B282" s="20" t="s">
        <v>133</v>
      </c>
      <c r="C282" s="19" t="s">
        <v>8</v>
      </c>
      <c r="D282" s="20">
        <v>1</v>
      </c>
      <c r="E282" s="44">
        <v>310900</v>
      </c>
      <c r="F282" s="45">
        <v>0.19</v>
      </c>
      <c r="G282" s="44">
        <f t="shared" si="96"/>
        <v>59071</v>
      </c>
      <c r="H282" s="44">
        <f t="shared" si="97"/>
        <v>369971</v>
      </c>
      <c r="I282" s="46">
        <v>311000</v>
      </c>
      <c r="J282" s="47">
        <v>0.19</v>
      </c>
      <c r="K282" s="44">
        <f t="shared" si="98"/>
        <v>59090</v>
      </c>
      <c r="L282" s="44">
        <f t="shared" si="99"/>
        <v>370090</v>
      </c>
      <c r="M282" s="46">
        <f t="shared" si="100"/>
        <v>310950</v>
      </c>
      <c r="N282" s="47">
        <f t="shared" si="101"/>
        <v>0.19</v>
      </c>
      <c r="O282" s="46">
        <f t="shared" si="102"/>
        <v>59080.5</v>
      </c>
      <c r="P282" s="46">
        <f t="shared" si="103"/>
        <v>370031</v>
      </c>
    </row>
    <row r="283" spans="1:16" ht="105" x14ac:dyDescent="0.25">
      <c r="A283" s="19">
        <v>44</v>
      </c>
      <c r="B283" s="20" t="s">
        <v>134</v>
      </c>
      <c r="C283" s="19" t="s">
        <v>8</v>
      </c>
      <c r="D283" s="20">
        <v>5</v>
      </c>
      <c r="E283" s="44">
        <v>42000</v>
      </c>
      <c r="F283" s="45">
        <v>0.19</v>
      </c>
      <c r="G283" s="44">
        <f t="shared" si="96"/>
        <v>7980</v>
      </c>
      <c r="H283" s="44">
        <f t="shared" si="97"/>
        <v>249900</v>
      </c>
      <c r="I283" s="46">
        <v>41800</v>
      </c>
      <c r="J283" s="47">
        <v>0.19</v>
      </c>
      <c r="K283" s="44">
        <f t="shared" si="98"/>
        <v>7942</v>
      </c>
      <c r="L283" s="44">
        <f t="shared" si="99"/>
        <v>248710</v>
      </c>
      <c r="M283" s="46">
        <f t="shared" si="100"/>
        <v>41900</v>
      </c>
      <c r="N283" s="47">
        <f t="shared" si="101"/>
        <v>0.19</v>
      </c>
      <c r="O283" s="46">
        <f t="shared" si="102"/>
        <v>7961</v>
      </c>
      <c r="P283" s="46">
        <f t="shared" si="103"/>
        <v>249305</v>
      </c>
    </row>
    <row r="284" spans="1:16" ht="75" x14ac:dyDescent="0.25">
      <c r="A284" s="19">
        <v>45</v>
      </c>
      <c r="B284" s="20" t="s">
        <v>135</v>
      </c>
      <c r="C284" s="19" t="s">
        <v>8</v>
      </c>
      <c r="D284" s="20">
        <v>1</v>
      </c>
      <c r="E284" s="44">
        <v>966300</v>
      </c>
      <c r="F284" s="45">
        <v>0.19</v>
      </c>
      <c r="G284" s="44">
        <f t="shared" si="96"/>
        <v>183597</v>
      </c>
      <c r="H284" s="44">
        <f t="shared" si="97"/>
        <v>1149897</v>
      </c>
      <c r="I284" s="46">
        <v>966500</v>
      </c>
      <c r="J284" s="47">
        <v>0.19</v>
      </c>
      <c r="K284" s="44">
        <f t="shared" si="98"/>
        <v>183635</v>
      </c>
      <c r="L284" s="44">
        <f t="shared" si="99"/>
        <v>1150135</v>
      </c>
      <c r="M284" s="46">
        <f t="shared" si="100"/>
        <v>966400</v>
      </c>
      <c r="N284" s="47">
        <f t="shared" si="101"/>
        <v>0.19</v>
      </c>
      <c r="O284" s="46">
        <f t="shared" si="102"/>
        <v>183616</v>
      </c>
      <c r="P284" s="46">
        <f t="shared" si="103"/>
        <v>1150016</v>
      </c>
    </row>
    <row r="285" spans="1:16" ht="45" x14ac:dyDescent="0.25">
      <c r="A285" s="19">
        <v>46</v>
      </c>
      <c r="B285" s="20" t="s">
        <v>136</v>
      </c>
      <c r="C285" s="19" t="s">
        <v>8</v>
      </c>
      <c r="D285" s="20">
        <v>2</v>
      </c>
      <c r="E285" s="44">
        <v>100800</v>
      </c>
      <c r="F285" s="45">
        <v>0.19</v>
      </c>
      <c r="G285" s="44">
        <f t="shared" si="96"/>
        <v>19152</v>
      </c>
      <c r="H285" s="44">
        <f t="shared" si="97"/>
        <v>239904</v>
      </c>
      <c r="I285" s="46">
        <v>101000</v>
      </c>
      <c r="J285" s="47">
        <v>0.19</v>
      </c>
      <c r="K285" s="44">
        <f t="shared" si="98"/>
        <v>19190</v>
      </c>
      <c r="L285" s="44">
        <f t="shared" si="99"/>
        <v>240380</v>
      </c>
      <c r="M285" s="46">
        <f t="shared" si="100"/>
        <v>100900</v>
      </c>
      <c r="N285" s="47">
        <f t="shared" si="101"/>
        <v>0.19</v>
      </c>
      <c r="O285" s="46">
        <f t="shared" si="102"/>
        <v>19171</v>
      </c>
      <c r="P285" s="46">
        <f t="shared" si="103"/>
        <v>240142</v>
      </c>
    </row>
    <row r="286" spans="1:16" ht="60" x14ac:dyDescent="0.25">
      <c r="A286" s="19">
        <v>47</v>
      </c>
      <c r="B286" s="20" t="s">
        <v>137</v>
      </c>
      <c r="C286" s="19" t="s">
        <v>8</v>
      </c>
      <c r="D286" s="20">
        <v>1</v>
      </c>
      <c r="E286" s="44">
        <v>294100</v>
      </c>
      <c r="F286" s="45">
        <v>0.19</v>
      </c>
      <c r="G286" s="44">
        <f t="shared" si="96"/>
        <v>55879</v>
      </c>
      <c r="H286" s="44">
        <f t="shared" si="97"/>
        <v>349979</v>
      </c>
      <c r="I286" s="46">
        <v>293900</v>
      </c>
      <c r="J286" s="47">
        <v>0.19</v>
      </c>
      <c r="K286" s="44">
        <f t="shared" si="98"/>
        <v>55841</v>
      </c>
      <c r="L286" s="44">
        <f t="shared" si="99"/>
        <v>349741</v>
      </c>
      <c r="M286" s="46">
        <f t="shared" si="100"/>
        <v>294000</v>
      </c>
      <c r="N286" s="47">
        <f t="shared" si="101"/>
        <v>0.19</v>
      </c>
      <c r="O286" s="46">
        <f t="shared" si="102"/>
        <v>55860</v>
      </c>
      <c r="P286" s="46">
        <f t="shared" si="103"/>
        <v>349860</v>
      </c>
    </row>
    <row r="287" spans="1:16" s="52" customFormat="1" ht="15.75" thickBot="1" x14ac:dyDescent="0.3">
      <c r="E287" s="53"/>
      <c r="F287" s="54"/>
      <c r="G287" s="44" t="s">
        <v>54</v>
      </c>
      <c r="H287" s="44">
        <f>SUM(H240:H286)</f>
        <v>19984741</v>
      </c>
      <c r="I287" s="46"/>
      <c r="J287" s="47"/>
      <c r="K287" s="44" t="s">
        <v>54</v>
      </c>
      <c r="L287" s="44">
        <f>SUM(L240:L286)</f>
        <v>20015205</v>
      </c>
      <c r="M287" s="49"/>
      <c r="N287" s="55"/>
      <c r="O287" s="49" t="s">
        <v>54</v>
      </c>
      <c r="P287" s="51">
        <f>SUM(P240:P286)</f>
        <v>19999979</v>
      </c>
    </row>
    <row r="288" spans="1:16" ht="20.25" customHeight="1" thickBot="1" x14ac:dyDescent="0.3">
      <c r="F288" s="66"/>
      <c r="G288" s="68" t="s">
        <v>57</v>
      </c>
      <c r="H288" s="68">
        <f>+H287+H234+H212+H190+H170+H144+H118+H92+H66+H40+H27+H14</f>
        <v>131475593.5</v>
      </c>
      <c r="I288" s="69"/>
      <c r="J288" s="70"/>
      <c r="K288" s="68" t="s">
        <v>57</v>
      </c>
      <c r="L288" s="68">
        <f>+L287+L234+L212+L190+L170+L144+L118+L92+L66+L40+L27+L14</f>
        <v>132924205.5</v>
      </c>
      <c r="M288" s="71" t="s">
        <v>138</v>
      </c>
      <c r="N288" s="71"/>
      <c r="O288" s="71"/>
      <c r="P288" s="50">
        <f>+P287+P234+P212+P190+P170+P144+P118+P92+P66+P40+P27+P14</f>
        <v>132199916</v>
      </c>
    </row>
    <row r="289" spans="6:12" x14ac:dyDescent="0.25">
      <c r="F289" s="66"/>
      <c r="G289" s="67"/>
      <c r="H289" s="67"/>
      <c r="I289" s="67"/>
      <c r="J289" s="66"/>
      <c r="K289" s="67"/>
      <c r="L289" s="67"/>
    </row>
  </sheetData>
  <mergeCells count="95">
    <mergeCell ref="A3:P3"/>
    <mergeCell ref="I173:L173"/>
    <mergeCell ref="M173:P173"/>
    <mergeCell ref="D193:D194"/>
    <mergeCell ref="A215:A216"/>
    <mergeCell ref="B215:B216"/>
    <mergeCell ref="C215:C216"/>
    <mergeCell ref="D215:D216"/>
    <mergeCell ref="A195:P195"/>
    <mergeCell ref="A173:A174"/>
    <mergeCell ref="B173:B174"/>
    <mergeCell ref="C173:C174"/>
    <mergeCell ref="D173:D174"/>
    <mergeCell ref="E173:H173"/>
    <mergeCell ref="A193:A194"/>
    <mergeCell ref="B193:B194"/>
    <mergeCell ref="C193:C194"/>
    <mergeCell ref="A217:P217"/>
    <mergeCell ref="A237:A238"/>
    <mergeCell ref="B237:B238"/>
    <mergeCell ref="C237:C238"/>
    <mergeCell ref="D237:D238"/>
    <mergeCell ref="M121:P121"/>
    <mergeCell ref="A147:A148"/>
    <mergeCell ref="B147:B148"/>
    <mergeCell ref="C147:C148"/>
    <mergeCell ref="D147:D148"/>
    <mergeCell ref="E147:H147"/>
    <mergeCell ref="I147:L147"/>
    <mergeCell ref="M147:P147"/>
    <mergeCell ref="A123:P123"/>
    <mergeCell ref="A121:A122"/>
    <mergeCell ref="B121:B122"/>
    <mergeCell ref="C121:C122"/>
    <mergeCell ref="D121:D122"/>
    <mergeCell ref="E121:H121"/>
    <mergeCell ref="I121:L121"/>
    <mergeCell ref="A30:A31"/>
    <mergeCell ref="B30:B31"/>
    <mergeCell ref="C30:C31"/>
    <mergeCell ref="D30:D31"/>
    <mergeCell ref="A95:A96"/>
    <mergeCell ref="B95:B96"/>
    <mergeCell ref="C95:C96"/>
    <mergeCell ref="D95:D96"/>
    <mergeCell ref="A32:P32"/>
    <mergeCell ref="A45:P45"/>
    <mergeCell ref="I43:L43"/>
    <mergeCell ref="M43:P43"/>
    <mergeCell ref="E95:H95"/>
    <mergeCell ref="I95:L95"/>
    <mergeCell ref="M95:P95"/>
    <mergeCell ref="A4:D4"/>
    <mergeCell ref="E4:H4"/>
    <mergeCell ref="I4:L4"/>
    <mergeCell ref="M4:P4"/>
    <mergeCell ref="E17:H17"/>
    <mergeCell ref="I17:L17"/>
    <mergeCell ref="M17:P17"/>
    <mergeCell ref="A17:A18"/>
    <mergeCell ref="B17:B18"/>
    <mergeCell ref="C17:C18"/>
    <mergeCell ref="D17:D18"/>
    <mergeCell ref="A19:P19"/>
    <mergeCell ref="A69:A70"/>
    <mergeCell ref="B69:B70"/>
    <mergeCell ref="E69:H69"/>
    <mergeCell ref="I69:L69"/>
    <mergeCell ref="M69:P69"/>
    <mergeCell ref="A43:A44"/>
    <mergeCell ref="B43:B44"/>
    <mergeCell ref="C43:C44"/>
    <mergeCell ref="D43:D44"/>
    <mergeCell ref="C69:C70"/>
    <mergeCell ref="D69:D70"/>
    <mergeCell ref="E30:H30"/>
    <mergeCell ref="I30:L30"/>
    <mergeCell ref="M30:P30"/>
    <mergeCell ref="E43:H43"/>
    <mergeCell ref="M288:O288"/>
    <mergeCell ref="A6:P6"/>
    <mergeCell ref="A239:P239"/>
    <mergeCell ref="A149:P149"/>
    <mergeCell ref="A175:P175"/>
    <mergeCell ref="A71:P71"/>
    <mergeCell ref="A97:P97"/>
    <mergeCell ref="E237:H237"/>
    <mergeCell ref="I237:L237"/>
    <mergeCell ref="M237:P237"/>
    <mergeCell ref="E193:H193"/>
    <mergeCell ref="I193:L193"/>
    <mergeCell ref="M193:P193"/>
    <mergeCell ref="E215:H215"/>
    <mergeCell ref="I215:L215"/>
    <mergeCell ref="M215:P21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Nimia Sofia Lopez Doria</cp:lastModifiedBy>
  <dcterms:created xsi:type="dcterms:W3CDTF">2023-07-10T19:20:32Z</dcterms:created>
  <dcterms:modified xsi:type="dcterms:W3CDTF">2026-08-21T17:20:15Z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2025-02-02T15:18:46Z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41c7c782-221a-4ece-b158-b5c64b15a551</vt:lpwstr>
  </property>
  <property fmtid="{D5CDD505-2E9C-101B-9397-08002B2CF9AE}" pid="8" name="MSIP_Label_fc111285-cafa-4fc9-8a9a-bd902089b24f_ContentBits">
    <vt:lpwstr>0</vt:lpwstr>
  </property>
</Properties>
</file>