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sergio.arango\Downloads\"/>
    </mc:Choice>
  </mc:AlternateContent>
  <xr:revisionPtr revIDLastSave="0" documentId="13_ncr:1_{C6665DA4-7F95-4B38-8F75-AC222ECFBB54}"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8"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2" i="1" l="1"/>
  <c r="K22" i="1" s="1"/>
  <c r="P22" i="1"/>
  <c r="Q22" i="1" s="1"/>
  <c r="J21" i="1"/>
  <c r="K21" i="1" s="1"/>
  <c r="P21" i="1"/>
  <c r="Q21" i="1" s="1"/>
  <c r="J20" i="1"/>
  <c r="K20" i="1" s="1"/>
  <c r="P20" i="1"/>
  <c r="Q20" i="1" s="1"/>
  <c r="J19" i="1"/>
  <c r="K19" i="1" s="1"/>
  <c r="P19" i="1"/>
  <c r="Q19"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23" i="1"/>
  <c r="Q23" i="1" s="1"/>
  <c r="P24" i="1"/>
  <c r="Q24" i="1" s="1"/>
  <c r="P25" i="1"/>
  <c r="Q25" i="1" s="1"/>
  <c r="P26" i="1"/>
  <c r="Q26" i="1" s="1"/>
  <c r="P27" i="1"/>
  <c r="Q27" i="1" s="1"/>
  <c r="P28" i="1"/>
  <c r="Q28" i="1" s="1"/>
  <c r="P29" i="1"/>
  <c r="Q29" i="1" s="1"/>
  <c r="P30" i="1"/>
  <c r="Q30" i="1" s="1"/>
  <c r="P31" i="1"/>
  <c r="Q31" i="1" s="1"/>
  <c r="P32" i="1"/>
  <c r="Q32" i="1" s="1"/>
  <c r="P33" i="1"/>
  <c r="Q33" i="1" s="1"/>
  <c r="J23" i="1"/>
  <c r="K23" i="1" s="1"/>
  <c r="J24" i="1"/>
  <c r="K24" i="1" s="1"/>
  <c r="J25" i="1"/>
  <c r="K25" i="1" s="1"/>
  <c r="J26" i="1"/>
  <c r="K26" i="1" s="1"/>
  <c r="J27" i="1"/>
  <c r="K27" i="1" s="1"/>
  <c r="J28" i="1"/>
  <c r="K28" i="1" s="1"/>
  <c r="J29" i="1"/>
  <c r="K29" i="1" s="1"/>
  <c r="J30" i="1"/>
  <c r="K30" i="1" s="1"/>
  <c r="J31" i="1"/>
  <c r="K31" i="1" s="1"/>
  <c r="J32" i="1"/>
  <c r="K32" i="1" s="1"/>
  <c r="J33" i="1"/>
  <c r="K3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Caterin Yesenia Gonzalez Lopez - CT General</author>
  </authors>
  <commentList>
    <comment ref="K11" authorId="0" shapeId="0" xr:uid="{00000000-0006-0000-0000-000001000000}">
      <text>
        <r>
          <rPr>
            <b/>
            <sz val="9"/>
            <color indexed="81"/>
            <rFont val="Tahoma"/>
            <charset val="1"/>
          </rPr>
          <t>Caterin Yesenia Gonzalez Lopez - CT General:</t>
        </r>
        <r>
          <rPr>
            <sz val="9"/>
            <color indexed="81"/>
            <rFont val="Tahoma"/>
            <charset val="1"/>
          </rPr>
          <t xml:space="preserve">
No coincide este resultado 
Verificar formulas</t>
        </r>
      </text>
    </comment>
  </commentList>
</comments>
</file>

<file path=xl/sharedStrings.xml><?xml version="1.0" encoding="utf-8"?>
<sst xmlns="http://schemas.openxmlformats.org/spreadsheetml/2006/main" count="364" uniqueCount="197">
  <si>
    <t xml:space="preserve">ANEXO ESTUDIOS PREVIOS </t>
  </si>
  <si>
    <r>
      <rPr>
        <b/>
        <sz val="12"/>
        <color theme="1"/>
        <rFont val="Arial Narrow"/>
        <family val="2"/>
      </rPr>
      <t>Código:</t>
    </r>
    <r>
      <rPr>
        <sz val="12"/>
        <color theme="1"/>
        <rFont val="Arial Narrow"/>
        <family val="2"/>
      </rPr>
      <t xml:space="preserve"> CC-F-059</t>
    </r>
  </si>
  <si>
    <t>MATRIZ DE RIESGOS</t>
  </si>
  <si>
    <t>Versión: 05</t>
  </si>
  <si>
    <r>
      <rPr>
        <b/>
        <sz val="12"/>
        <color theme="1"/>
        <rFont val="Arial Narrow"/>
        <family val="2"/>
      </rPr>
      <t xml:space="preserve">Página </t>
    </r>
    <r>
      <rPr>
        <sz val="12"/>
        <color theme="1"/>
        <rFont val="Arial Narrow"/>
        <family val="2"/>
      </rPr>
      <t>1 de 1</t>
    </r>
  </si>
  <si>
    <t xml:space="preserve">CÓDIGO CONTRACTUAL: </t>
  </si>
  <si>
    <t>ENV-16-32-1385-26</t>
  </si>
  <si>
    <t xml:space="preserve">Fecha de elaboración: </t>
  </si>
  <si>
    <t>Proyectó:</t>
  </si>
  <si>
    <t>Sandra Lavive Suarez Urquijo</t>
  </si>
  <si>
    <t>OBJETO:</t>
  </si>
  <si>
    <t>Prestación de servicios de habilitación y rehabilitación que permitan alcanzar habilidades de independencia y autonomía de la población con discapacidad visual y múltiple, sus familiares o cuidadores del municipio de Envigado.</t>
  </si>
  <si>
    <t>Revisó</t>
  </si>
  <si>
    <t>Sergio Esteban Arango Castaño</t>
  </si>
  <si>
    <t>Aprobó</t>
  </si>
  <si>
    <t>Jesica Carolina Montoya Velez</t>
  </si>
  <si>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</si>
  <si>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</si>
  <si>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</si>
  <si>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</si>
  <si>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</si>
  <si>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</si>
  <si>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</si>
  <si>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</si>
  <si>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</si>
  <si>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</si>
  <si>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</si>
  <si>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</si>
  <si>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</si>
  <si>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t>Impacto después del tratamiento</t>
  </si>
  <si>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</si>
  <si>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</si>
  <si>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</si>
  <si>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</si>
  <si>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t>Monitoreo y revisión</t>
  </si>
  <si>
    <t>Probabilidad</t>
  </si>
  <si>
    <t>Impacto</t>
  </si>
  <si>
    <t xml:space="preserve">Valoración </t>
  </si>
  <si>
    <t>Categoría</t>
  </si>
  <si>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</si>
  <si>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</si>
  <si>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General</t>
  </si>
  <si>
    <t>Interno</t>
  </si>
  <si>
    <t>Planeación</t>
  </si>
  <si>
    <t>Operacional</t>
  </si>
  <si>
    <t>Retrasos en la suscripción del contrato</t>
  </si>
  <si>
    <t>Modificaciones del contrato en cuanto al plazo, valor y forma de pago</t>
  </si>
  <si>
    <t>Entidad</t>
  </si>
  <si>
    <t>Contar con un plazo moderado para realizar estudios previos y el proceso de contratación</t>
  </si>
  <si>
    <t>Si</t>
  </si>
  <si>
    <t>Unidad ejecutora y Compras</t>
  </si>
  <si>
    <t>En la planeación contractual</t>
  </si>
  <si>
    <t>Con la suscripción del contrato</t>
  </si>
  <si>
    <t>Seguimiento a la etapa de planeación y contratación del proceso</t>
  </si>
  <si>
    <t>Diaria, hasta la suscripción del contrato.</t>
  </si>
  <si>
    <t>Especifico</t>
  </si>
  <si>
    <t>Externo</t>
  </si>
  <si>
    <t>Ejecución</t>
  </si>
  <si>
    <t>Económico</t>
  </si>
  <si>
    <t>No pago o pago tardío de la seguridad social integral</t>
  </si>
  <si>
    <t>Demandas a la entidad. No pago de incapacidades o no atención del contratista en caso de un accidente. Retardo en el pago de los honorarios</t>
  </si>
  <si>
    <t>Contratista</t>
  </si>
  <si>
    <t>El contratista debe efectuar y acreditar oportunamente el pago de la seguridad social integral. El supervisor solicita y verifica mensualmente la planilla antes de tramitar el pago.</t>
  </si>
  <si>
    <t>Al momento de la suscripción del contrato y de manera mensual</t>
  </si>
  <si>
    <t>Con la terminación del contrato</t>
  </si>
  <si>
    <t>El contratista aporta la planilla de pago; el supervisor verifica su oportunidad, consistencia y correspondencia con el período cobrado.</t>
  </si>
  <si>
    <t>Mensual</t>
  </si>
  <si>
    <t>El contratista no cumple con las actividades objeto del contrato o lo realiza de forma tardía</t>
  </si>
  <si>
    <t>Incumplimiento del contrato e impacto negativo en el cumplimiento de los objetivos de la entidad que se pretenden satisfacer a través de la contratación de prestación de servicios.</t>
  </si>
  <si>
    <t>Definir obligaciones, productos, plazos y criterios de aceptación claros. El contratista implementa acciones correctivas y reporta oportunamente los inconvenientes; el supervisor realiza seguimiento continuo.</t>
  </si>
  <si>
    <t>Inmediatamente  cuando se identifique el incumplimiento</t>
  </si>
  <si>
    <t>Dentro de los 3 días siguientes al incumplimiento</t>
  </si>
  <si>
    <t>El supervisor verifica cronograma, productos, soportes, alertas y acciones correctivas hasta recibir las actividades a satisfacción.</t>
  </si>
  <si>
    <t>Constante</t>
  </si>
  <si>
    <t>Terminación anticipada del contrato por parte del contratista.</t>
  </si>
  <si>
    <t>Retrasos en el cumplimiento de las metas del plan de desarrollo del municipio de Envigado</t>
  </si>
  <si>
    <t>El contratista mantiene un cronograma con metas de corto plazo, documenta el avance y activa la entrega ordenada de asuntos pendientes y la continuidad del servicio ante una terminación anticipada.</t>
  </si>
  <si>
    <t>De manera inmediata una vez reportada la terminación anticipada del contrato</t>
  </si>
  <si>
    <t>Dentro de la semana siguiente al conocimiento de la situación</t>
  </si>
  <si>
    <t>El supervisor verifica el cumplimiento del cronograma, la documentación del avance, las alertas tempranas y la entrega de asuntos pendientes.</t>
  </si>
  <si>
    <t>Regulatorio</t>
  </si>
  <si>
    <t>Cambios de normas que afecten el desarrollo del proceso contractual</t>
  </si>
  <si>
    <t>Incumplimiento por parte de la entidad a la normatividad , lo podría generar hallazgos disciplinarios para la entidad</t>
  </si>
  <si>
    <t>Entidad Contratante</t>
  </si>
  <si>
    <t>Consultar las posibles variaciones de la normatividad al respecto y aplicar mecanismos que aminoren los efectos del riesgo</t>
  </si>
  <si>
    <t>No</t>
  </si>
  <si>
    <t>Etapa de planeación</t>
  </si>
  <si>
    <t>Hasta la terminación del contrato</t>
  </si>
  <si>
    <t xml:space="preserve">Operacional </t>
  </si>
  <si>
    <t>Accidentes, enfermedades o incapacidades del personal mínimo requerido que afecten la continuidad del servicio.</t>
  </si>
  <si>
    <t>Interrupción o retraso de actividades, pérdida de continuidad en la atención e incumplimiento de las frecuencias previstas.</t>
  </si>
  <si>
    <t>Verificar la afiliación al Sistema de Seguridad Social; identificar personal suplente; aplicar un procedimiento de reemplazo dentro de tres días; realizar entrega documentada de casos y mantener la continuidad del plan de intervención.</t>
  </si>
  <si>
    <t>Desde la fecha de inicio del contrato</t>
  </si>
  <si>
    <t>Fecha de finalización del contrato</t>
  </si>
  <si>
    <t>El supervisor verifica afiliaciones, disponibilidad de suplentes, reemplazos oportunos, entrega documentada de casos y continuidad del plan de intervención.</t>
  </si>
  <si>
    <t>Accidentes o lesiones a los usuarios causadas durante la ejecución de las actividades propias del contrato</t>
  </si>
  <si>
    <t xml:space="preserve">Demandas a la entidad. Activación de las polizas de responsabilidad civil. </t>
  </si>
  <si>
    <t>Aplicar protocolos de atención de emergencias; evaluar condiciones individuales de los usuarios; obtener consentimiento informado; disponer de plan de emergencias y evacuación accesible; contar con personal capacitado en primeros auxilios; registrar y reportar incidentes; y realizar mantenimiento preventivo de instalaciones y equipos.</t>
  </si>
  <si>
    <t>Sí</t>
  </si>
  <si>
    <t xml:space="preserve">Contratista </t>
  </si>
  <si>
    <t>El supervisor revisa protocolos, consentimientos, registros de incidentes, capacitación, mantenimiento y condiciones de accesibilidad, y realiza verificación en campo.</t>
  </si>
  <si>
    <t>No asistencia efectiva de los usuarios inscritos al Servicio</t>
  </si>
  <si>
    <t xml:space="preserve">Incumplimiento de las actividades y obligaciones estipuladas en el contrato y no alcanzar los objetivos propuestos para los usuarios  </t>
  </si>
  <si>
    <t>Entidad Estatal y Contratista</t>
  </si>
  <si>
    <t>La entidad realiza selección, inscripción, validación y remisión oportuna de beneficiarios. El contratista convoca, hace seguimiento, genera alertas, implementa planes de apoyo y reporta inasistencias. El usuario o cuidador comunica novedades, sin que esto constituya asignación contractual del riesgo.</t>
  </si>
  <si>
    <t>Cruce entre beneficiarios remitidos, convocatorias, asistencias, causas de inasistencia, alertas y acciones de apoyo. El supervisor revisa los reportes mensuales.</t>
  </si>
  <si>
    <t>No contar con el personal mínimo requerido para ejecutar el objeto contractual</t>
  </si>
  <si>
    <t xml:space="preserve">Incumplimiento de las obligaciones estipuladas en el contrato y la imposibilidad de la prestación del servicio  </t>
  </si>
  <si>
    <t>Realizar seguimiento mediante la verificación de las hojas de vida y expereciencia del personal mínimo requerido</t>
  </si>
  <si>
    <t>Seguimiento y verificación a las hojas de vida y al pago de aportes al Sistema General de Seguridad Social Integral</t>
  </si>
  <si>
    <t>Incumplimiento de las condiciones especiales y lineamientos técnicos exigidos en el Decreto 0287 de 2026 durante la ejecución de las actividades del contrato.</t>
  </si>
  <si>
    <t>Imposición de multas, sanciones o declaratoria de incumplimiento. Posibles hallazgos disciplinarios para la entidad y suspensión o afectación en la prestación de los servicios de habilitación para la población con discapacidad.</t>
  </si>
  <si>
    <t>Exigir en las obligaciones específicas el cumplimiento estricto del Decreto 0287 de 2026. El supervisor deberá solicitar evidencias y certificaciones documentales en cada informe mensual de ejecución antes de autorizar el pago de honorarios.</t>
  </si>
  <si>
    <t>Revisión documental de los soportes adjuntos al informe de actividades y verificación en campo de las condiciones de prestación del servicio</t>
  </si>
  <si>
    <t>Tratamiento inadecuado, pérdida, filtración o divulgación no autorizada de datos personales y sensibles (información clínica, de caracterización de discapacidad visual o múltiple, y de contacto) de los usuarios, familiares y cuidadores.</t>
  </si>
  <si>
    <t>Sanciones y multas por parte de la Superintendencia de Industria y Comercio (SIC). Reclamaciones legales o acciones de tutela contra el municipio por vulneración al derecho fundamental del hábeas data, y grave daño reputacional institucional.</t>
  </si>
  <si>
    <t>El supervisor verifica autorizaciones, perfiles de acceso, medidas de protección, registros de incidentes, custodia, conservación, eliminación y entrega final de bases de datos.</t>
  </si>
  <si>
    <t>Reconocimiento y autorización de pago de honorarios al contratista por actividades de habilitación y rehabilitación no ejecutadas, ejecutadas parcialmente, o que no cuentan con las evidencias y soportes técnicos y documentales exigidos en el contrato.</t>
  </si>
  <si>
    <t>Detrimento patrimonial para el Estado. Investigaciones y hallazgos fiscales, disciplinarios y penales para el supervisor del contrato. Afectación directa a la población beneficiaria (personas con discapacidad y sus cuidadores) al no recibir efectivamente los servicios contratados.</t>
  </si>
  <si>
    <t>Contratista y Entidad Estatal</t>
  </si>
  <si>
    <t>El contratista garantiza veracidad, integridad y trazabilidad de los soportes. El supervisor realiza validación previa, cruces aleatorios y certifica el cumplimiento. El área financiera efectúa la verificación formal de la cuenta antes del pago.</t>
  </si>
  <si>
    <t>Contratista; supervisor del contrato; área financiera</t>
  </si>
  <si>
    <t>Revisión mensual de informes y soportes, cruces aleatorios con usuarios o cuidadores, validación del supervisor y verificación formal de la cuenta por el área financiera.</t>
  </si>
  <si>
    <t>Planeación y Selección</t>
  </si>
  <si>
    <t>Financiero</t>
  </si>
  <si>
    <t>Inconsistencias técnicas o financieras entre las cotizaciones presentadas, la dedicación del personal mínimo requerido y las obligaciones contractuales, que afecten la calidad y oportunidad en la prestación del servicio</t>
  </si>
  <si>
    <t>Desequilibrio económico para el contratista que derive en el incumplimiento de las obligaciones, rotación constante del personal o disminución en la calidad de las actividades de habilitación y rehabilitación</t>
  </si>
  <si>
    <t>Entidad Estatal</t>
  </si>
  <si>
    <t>Analizar la estructura de costos en el estudio del sector y en la determinación del presupuesto. Cuando corresponda, revisar una oferta con precio artificialmente bajo durante la evaluación y, en todo caso, completar el análisis antes de la aceptación de la oferta. Durante la ejecución, efectuar seguimiento técnico y financiero.</t>
  </si>
  <si>
    <t>Durante la planeación y la evaluación de ofertas</t>
  </si>
  <si>
    <t>Antes de la aceptación de la oferta; seguimiento hasta la terminación del contrato</t>
  </si>
  <si>
    <t>Revisión de estudio del sector, presupuesto, oferta, estructura de costos, dedicación del personal y soportes de ejecución.</t>
  </si>
  <si>
    <t>Específico</t>
  </si>
  <si>
    <t>Pérdida o rotación del personal mínimo requerido, con afectación de la continuidad terapéutica.</t>
  </si>
  <si>
    <t>Interrupción de procesos, pérdida de continuidad, retraso en metas y disminución de la calidad del servicio.</t>
  </si>
  <si>
    <t>Mantener personal suplente previamente identificado; aplicar procedimiento de reemplazo dentro de tres días; verificar perfiles; realizar entrega documentada de casos y asegurar continuidad de los planes de intervención.</t>
  </si>
  <si>
    <t>El supervisor verifica novedades de personal, tiempos de reemplazo, perfiles, entrega de casos y continuidad de la atención.</t>
  </si>
  <si>
    <t>Mensual y cuando se presente una novedad</t>
  </si>
  <si>
    <t>Falta de disponibilidad o pérdida de la sede accesible durante la ejecución.</t>
  </si>
  <si>
    <t>Suspensión o traslado de actividades, barreras de acceso e incumplimiento de la programación.</t>
  </si>
  <si>
    <t>Acreditar la disponibilidad de una sede accesible y mantener una alternativa previamente evaluada para contingencias, con plan de traslado y comunicación a usuarios.</t>
  </si>
  <si>
    <t>Antes del inicio de actividades</t>
  </si>
  <si>
    <t>El supervisor verifica disponibilidad, accesibilidad, mantenimiento y funcionamiento de la sede principal y de la alternativa.</t>
  </si>
  <si>
    <t>Antes del inicio y mensual</t>
  </si>
  <si>
    <t>Incumplimiento de las frecuencias mínimas de atención por perfil profesional.</t>
  </si>
  <si>
    <t>Atención insuficiente, incumplimiento de metas y afectación de los resultados de habilitación y rehabilitación.</t>
  </si>
  <si>
    <t>Programar agendas por perfil; controlar frecuencias individuales; generar alertas de desviación; reprogramar oportunamente y documentar la atención realizada.</t>
  </si>
  <si>
    <t>Desde la programación inicial</t>
  </si>
  <si>
    <t>Cruce mensual entre plan de atención, agendas, asistencias, informes por profesional y frecuencias exigidas.</t>
  </si>
  <si>
    <t>Barreras físicas o fallas de accesibilidad no detectadas antes del inicio.</t>
  </si>
  <si>
    <t>Limitación o exclusión de usuarios, accidentes, ajustes no previstos y afectación de la continuidad del servicio.</t>
  </si>
  <si>
    <t>Realizar verificación previa de accesibilidad; documentar hallazgos; ejecutar ajustes antes de iniciar; mantener rutas accesibles y aplicar inspecciones periódicas.</t>
  </si>
  <si>
    <t>Antes del inicio de la atención</t>
  </si>
  <si>
    <t>Lista de verificación de accesibilidad, evidencias de ajustes, inspecciones en campo y seguimiento a novedades reportadas.</t>
  </si>
  <si>
    <t>Consentimientos informados incompletos para atención, fotografías o tratamiento de datos sensibles.</t>
  </si>
  <si>
    <t>Imposibilidad de usar soportes, reclamaciones, suspensión de actividades y afectación de la protección de la información.</t>
  </si>
  <si>
    <t>Utilizar autorizaciones diferenciadas, verificar su diligenciamiento antes de cada uso, custodiar los soportes y restringir la toma o divulgación de imágenes y datos sin autorización.</t>
  </si>
  <si>
    <t>Antes de iniciar la atención o recolectar información</t>
  </si>
  <si>
    <t>Muestreo de consentimientos y autorizaciones, control de versiones, custodia y correspondencia con registros fotográficos y datos tratados.</t>
  </si>
  <si>
    <t>Falta de articulación entre disciplinas, que genere planes contradictorios o fragmentados.</t>
  </si>
  <si>
    <t>Intervenciones inconsistentes, duplicidad de esfuerzos, pérdida de continuidad y resultados inferiores a los previstos.</t>
  </si>
  <si>
    <t>Realizar valoración interdisciplinaria, definir un plan integrado, efectuar reuniones de caso, registrar acuerdos y designar un responsable de coordinación por usuario.</t>
  </si>
  <si>
    <t>Desde la valoración inicial</t>
  </si>
  <si>
    <t>Revisión de planes integrados, actas de reuniones de caso, coherencia de objetivos y seguimiento a acuerdos interdisciplinarios.</t>
  </si>
  <si>
    <t>Contratación y Ejecución</t>
  </si>
  <si>
    <t>Inicio tardío del contrato, considerando que el plazo proyectado finaliza el 15 de diciembre de 2026.</t>
  </si>
  <si>
    <t>Reducción del tiempo efectivo de atención, concentración de actividades e incumplimiento de metas.</t>
  </si>
  <si>
    <t>Planificar hitos de contratación e inicio; realizar seguimiento diario a requisitos pendientes; definir cronograma viable y priorizar la activación oportuna del servicio sin reducir la calidad.</t>
  </si>
  <si>
    <t>Desde la planeación contractual</t>
  </si>
  <si>
    <t>Con el inicio oportuno de la ejecución</t>
  </si>
  <si>
    <t>Seguimiento a hitos, requisitos de inicio, fecha efectiva de inicio, tiempo restante y viabilidad del cronograma de atención.</t>
  </si>
  <si>
    <t>Diaria hasta el inicio; luego mensual</t>
  </si>
  <si>
    <t>Selección</t>
  </si>
  <si>
    <t>Presentación de una oferta con precio artificialmente bajo frente al equipo y las frecuencias exigidas.</t>
  </si>
  <si>
    <t>Riesgo de incumplimiento, rotación de personal, reducción de calidad o imposibilidad de sostener la ejecución.</t>
  </si>
  <si>
    <t>Analizar la coherencia económica de la oferta, solicitar explicaciones y soportes cuando corresponda y completar la evaluación antes de la aceptación de la oferta.</t>
  </si>
  <si>
    <t>Durante la evaluación de ofertas</t>
  </si>
  <si>
    <t>Antes de la aceptación de la oferta</t>
  </si>
  <si>
    <t>Comparación con el estudio del sector, estructura de costos, dedicaciones, frecuencias y explicaciones o soportes presentados.</t>
  </si>
  <si>
    <t>Durante la evaluación</t>
  </si>
  <si>
    <t>Planeación y Ejecución</t>
  </si>
  <si>
    <t>Insuficiencia de beneficiarios remitidos oportunamente por la entidad.</t>
  </si>
  <si>
    <t>Subutilización de la capacidad contratada, retraso en coberturas y dificultad para alcanzar las metas previstas.</t>
  </si>
  <si>
    <t>Depurar y validar listados; programar remisiones por cohortes; actualizar datos de contacto; informar novedades y mantener coordinación con el contratista para reemplazar cupos no activados.</t>
  </si>
  <si>
    <t>Antes del inicio y durante la ejecución</t>
  </si>
  <si>
    <t>Comparación entre metas, listados validados, remisiones, usuarios contactados, cupos activados y novedades de ingreso.</t>
  </si>
  <si>
    <t>Semanal hasta completar cupos; luego mensual</t>
  </si>
  <si>
    <t>Ejecución y Liquidación</t>
  </si>
  <si>
    <t>Fallas de archivo, custodia y entrega de historias o registros de intervención.</t>
  </si>
  <si>
    <t>Pérdida de trazabilidad, afectación de la continuidad, exposición de datos y dificultades para verificar la ejecución.</t>
  </si>
  <si>
    <t>Aplicar estructura de archivo e inventario; restringir accesos; realizar copias de seguridad; controlar préstamos y versiones; definir conservación y eliminación; y efectuar entrega final completa y documentada.</t>
  </si>
  <si>
    <t>Desde el inicio de la generación de registros</t>
  </si>
  <si>
    <t>Con la entrega final y cierre de obligaciones</t>
  </si>
  <si>
    <t>Muestreo de expedientes, inventarios, registros de acceso, copias de seguridad, trazabilidad de versiones y acta de entrega final.</t>
  </si>
  <si>
    <t>Mensual y al cierre</t>
  </si>
  <si>
    <r>
      <rPr>
        <b/>
        <sz val="11"/>
        <color theme="1"/>
        <rFont val="Arial Narrow"/>
        <family val="2"/>
      </rPr>
      <t xml:space="preserve">Fuente: </t>
    </r>
    <r>
      <rPr>
        <sz val="11"/>
        <color theme="1"/>
        <rFont val="Arial Narrow"/>
        <family val="2"/>
      </rPr>
      <t>Manual para la Identificación y Cobertura
del Riesgo en los Procesos de Contratación</t>
    </r>
  </si>
  <si>
    <t>Obtener autorizaciones diferenciadas para atención, fotografías y datos sensibles; restringir el acceso a expedientes; anonimizar o seudonimizar la información; usar cifrado o contraseña; prohibir el almacenamiento en cuentas personales; aplicar reglas de conservación y eliminación; suscribir acuerdos de confidencialidad; activar un protocolo de incidentes de seguridad; y entregar o devolver las bases de datos al finalizar.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</si>
</sst>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0"/>
      <color theme="1"/>
      <name val="Arial Narrow"/>
      <family val="2"/>
    </font>
    <font>
      <sz val="14"/>
      <color theme="1"/>
      <name val="Arial Narrow"/>
      <family val="2"/>
    </font>
    <font>
      <sz val="9"/>
      <color indexed="81"/>
      <name val="Tahoma"/>
      <charset val="1"/>
    </font>
    <font>
      <b/>
      <sz val="9"/>
      <color indexed="81"/>
      <name val="Tahoma"/>
      <charset val="1"/>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4"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49">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4" fillId="0" borderId="1" xfId="0" applyFont="1" applyBorder="1" applyAlignment="1">
      <alignment horizontal="center" vertical="center" wrapText="1"/>
    </xf>
    <xf numFmtId="0" fontId="3" fillId="0" borderId="1" xfId="0" applyFont="1" applyBorder="1" applyAlignment="1" applyProtection="1">
      <alignment vertical="center"/>
      <protection locked="0"/>
    </xf>
    <xf numFmtId="0" fontId="3" fillId="0" borderId="1" xfId="0" applyFont="1" applyBorder="1" applyAlignment="1">
      <alignment vertical="center"/>
    </xf>
    <xf numFmtId="0" fontId="3" fillId="0" borderId="1"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2" fillId="0" borderId="2" xfId="0" applyFont="1" applyBorder="1" applyAlignment="1" applyProtection="1">
      <alignment horizontal="center" vertical="center" wrapText="1"/>
      <protection locked="0"/>
    </xf>
    <xf numFmtId="0" fontId="9" fillId="0" borderId="1" xfId="0" applyFont="1" applyBorder="1" applyAlignment="1">
      <alignment horizontal="center" vertical="center" textRotation="90" wrapText="1"/>
    </xf>
    <xf numFmtId="0" fontId="9"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17" fontId="9" fillId="0" borderId="1" xfId="0" applyNumberFormat="1" applyFont="1" applyBorder="1" applyAlignment="1">
      <alignment horizontal="center" vertical="center" wrapText="1"/>
    </xf>
    <xf numFmtId="0" fontId="3" fillId="4" borderId="1" xfId="0" applyFont="1" applyFill="1" applyBorder="1" applyAlignment="1" applyProtection="1">
      <alignment vertical="center" wrapText="1"/>
      <protection locked="0"/>
    </xf>
    <xf numFmtId="0" fontId="3" fillId="0" borderId="1" xfId="0" applyFont="1" applyBorder="1" applyAlignment="1" applyProtection="1">
      <alignment vertical="top" wrapText="1"/>
      <protection locked="0"/>
    </xf>
    <xf numFmtId="0" fontId="4"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14" fontId="2" fillId="0" borderId="4" xfId="0" applyNumberFormat="1"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cellXfs>
  <cellStyles count="1">
    <cellStyle name="Normal" xfId="0" builtinId="0"/>
  </cellStyles>
  <dxfs count="1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324909</xdr:colOff>
      <xdr:row>0</xdr:row>
      <xdr:rowOff>179919</xdr:rowOff>
    </xdr:from>
    <xdr:to>
      <xdr:col>3</xdr:col>
      <xdr:colOff>158373</xdr:colOff>
      <xdr:row>2</xdr:row>
      <xdr:rowOff>272142</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9" y="17991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38</xdr:row>
      <xdr:rowOff>95250</xdr:rowOff>
    </xdr:from>
    <xdr:to>
      <xdr:col>10</xdr:col>
      <xdr:colOff>495468</xdr:colOff>
      <xdr:row>55</xdr:row>
      <xdr:rowOff>1972389</xdr:rowOff>
    </xdr:to>
    <xdr:pic>
      <xdr:nvPicPr>
        <xdr:cNvPr id="3" name="Imagen 2">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38</xdr:row>
      <xdr:rowOff>21167</xdr:rowOff>
    </xdr:from>
    <xdr:to>
      <xdr:col>18</xdr:col>
      <xdr:colOff>307408</xdr:colOff>
      <xdr:row>52</xdr:row>
      <xdr:rowOff>97750</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6"/>
  <sheetViews>
    <sheetView tabSelected="1" zoomScale="70" zoomScaleNormal="70" workbookViewId="0">
      <selection activeCell="A29" sqref="A29:XFD29"/>
    </sheetView>
  </sheetViews>
  <sheetFormatPr baseColWidth="10" defaultColWidth="11.42578125" defaultRowHeight="15" x14ac:dyDescent="0.25"/>
  <cols>
    <col min="1" max="5" width="11.42578125" style="1" collapsed="1"/>
    <col min="6" max="6" width="38.140625" style="1" customWidth="1" collapsed="1"/>
    <col min="7" max="7" width="21.7109375" style="1" customWidth="1" collapsed="1"/>
    <col min="8" max="9" width="10" style="1" customWidth="1" collapsed="1"/>
    <col min="10" max="10" width="10.28515625" customWidth="1" collapsed="1"/>
    <col min="11" max="11" width="21.140625" customWidth="1" collapsed="1"/>
    <col min="12" max="12" width="11.42578125" style="1" collapsed="1"/>
    <col min="13" max="13" width="23.5703125" style="1" customWidth="1" collapsed="1"/>
    <col min="14" max="15" width="9.5703125" style="1" customWidth="1" collapsed="1"/>
    <col min="16" max="16" width="9.7109375" style="1" customWidth="1" collapsed="1"/>
    <col min="17" max="17" width="16.140625" style="1" customWidth="1" collapsed="1"/>
    <col min="18" max="19" width="11.42578125" style="1" collapsed="1"/>
    <col min="20" max="20" width="12.7109375" style="1" customWidth="1" collapsed="1"/>
    <col min="21" max="21" width="11.42578125" style="1" collapsed="1"/>
    <col min="22" max="22" width="16.7109375" style="1" customWidth="1" collapsed="1"/>
    <col min="23"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24"/>
      <c r="B1" s="24"/>
      <c r="C1" s="24"/>
      <c r="D1" s="24"/>
      <c r="E1" s="25" t="s">
        <v>0</v>
      </c>
      <c r="F1" s="25"/>
      <c r="G1" s="25"/>
      <c r="H1" s="25"/>
      <c r="I1" s="25"/>
      <c r="J1" s="25"/>
      <c r="K1" s="25"/>
      <c r="L1" s="25"/>
      <c r="M1" s="25"/>
      <c r="N1" s="25"/>
      <c r="O1" s="25"/>
      <c r="P1" s="25"/>
      <c r="Q1" s="25"/>
      <c r="R1" s="25"/>
      <c r="S1" s="25"/>
      <c r="T1" s="24" t="s">
        <v>1</v>
      </c>
      <c r="U1" s="24"/>
      <c r="V1" s="24"/>
      <c r="W1" s="24"/>
    </row>
    <row r="2" spans="1:25" ht="30.75" customHeight="1" x14ac:dyDescent="0.25">
      <c r="A2" s="24"/>
      <c r="B2" s="24"/>
      <c r="C2" s="24"/>
      <c r="D2" s="24"/>
      <c r="E2" s="25" t="s">
        <v>2</v>
      </c>
      <c r="F2" s="25"/>
      <c r="G2" s="25"/>
      <c r="H2" s="25"/>
      <c r="I2" s="25"/>
      <c r="J2" s="25"/>
      <c r="K2" s="25"/>
      <c r="L2" s="25"/>
      <c r="M2" s="25"/>
      <c r="N2" s="25"/>
      <c r="O2" s="25"/>
      <c r="P2" s="25"/>
      <c r="Q2" s="25"/>
      <c r="R2" s="25"/>
      <c r="S2" s="25"/>
      <c r="T2" s="24" t="s">
        <v>3</v>
      </c>
      <c r="U2" s="24"/>
      <c r="V2" s="24"/>
      <c r="W2" s="24"/>
    </row>
    <row r="3" spans="1:25" ht="30.75" customHeight="1" x14ac:dyDescent="0.25">
      <c r="A3" s="24"/>
      <c r="B3" s="24"/>
      <c r="C3" s="24"/>
      <c r="D3" s="24"/>
      <c r="E3" s="25"/>
      <c r="F3" s="25"/>
      <c r="G3" s="25"/>
      <c r="H3" s="25"/>
      <c r="I3" s="25"/>
      <c r="J3" s="25"/>
      <c r="K3" s="25"/>
      <c r="L3" s="25"/>
      <c r="M3" s="25"/>
      <c r="N3" s="25"/>
      <c r="O3" s="25"/>
      <c r="P3" s="25"/>
      <c r="Q3" s="25"/>
      <c r="R3" s="25"/>
      <c r="S3" s="25"/>
      <c r="T3" s="24" t="s">
        <v>4</v>
      </c>
      <c r="U3" s="24"/>
      <c r="V3" s="24"/>
      <c r="W3" s="24"/>
    </row>
    <row r="4" spans="1:25" ht="30.75" customHeight="1" x14ac:dyDescent="0.25">
      <c r="A4" s="27" t="s">
        <v>5</v>
      </c>
      <c r="B4" s="27"/>
      <c r="C4" s="27"/>
      <c r="D4" s="28"/>
      <c r="E4" s="31" t="s">
        <v>6</v>
      </c>
      <c r="F4" s="32"/>
      <c r="G4" s="32"/>
      <c r="H4" s="32"/>
      <c r="I4" s="32"/>
      <c r="J4" s="32"/>
      <c r="K4" s="32"/>
      <c r="L4" s="32"/>
      <c r="M4" s="32"/>
      <c r="N4" s="32"/>
      <c r="O4" s="32"/>
      <c r="P4" s="32"/>
      <c r="Q4" s="32"/>
      <c r="R4" s="32"/>
      <c r="S4" s="33"/>
      <c r="T4" s="43" t="s">
        <v>7</v>
      </c>
      <c r="U4" s="44"/>
      <c r="V4" s="45">
        <v>46247</v>
      </c>
      <c r="W4" s="44"/>
    </row>
    <row r="5" spans="1:25" ht="30.75" customHeight="1" x14ac:dyDescent="0.25">
      <c r="A5" s="29"/>
      <c r="B5" s="29"/>
      <c r="C5" s="29"/>
      <c r="D5" s="30"/>
      <c r="E5" s="34"/>
      <c r="F5" s="35"/>
      <c r="G5" s="35"/>
      <c r="H5" s="35"/>
      <c r="I5" s="35"/>
      <c r="J5" s="35"/>
      <c r="K5" s="35"/>
      <c r="L5" s="35"/>
      <c r="M5" s="35"/>
      <c r="N5" s="35"/>
      <c r="O5" s="35"/>
      <c r="P5" s="35"/>
      <c r="Q5" s="35"/>
      <c r="R5" s="35"/>
      <c r="S5" s="36"/>
      <c r="T5" s="8" t="s">
        <v>8</v>
      </c>
      <c r="U5" s="46" t="s">
        <v>9</v>
      </c>
      <c r="V5" s="47"/>
      <c r="W5" s="48"/>
    </row>
    <row r="6" spans="1:25" ht="30.75" customHeight="1" x14ac:dyDescent="0.25">
      <c r="A6" s="31" t="s">
        <v>10</v>
      </c>
      <c r="B6" s="32"/>
      <c r="C6" s="32"/>
      <c r="D6" s="33"/>
      <c r="E6" s="37" t="s">
        <v>11</v>
      </c>
      <c r="F6" s="38"/>
      <c r="G6" s="38"/>
      <c r="H6" s="38"/>
      <c r="I6" s="38"/>
      <c r="J6" s="38"/>
      <c r="K6" s="38"/>
      <c r="L6" s="38"/>
      <c r="M6" s="38"/>
      <c r="N6" s="38"/>
      <c r="O6" s="38"/>
      <c r="P6" s="38"/>
      <c r="Q6" s="38"/>
      <c r="R6" s="38"/>
      <c r="S6" s="39"/>
      <c r="T6" s="8" t="s">
        <v>12</v>
      </c>
      <c r="U6" s="46" t="s">
        <v>13</v>
      </c>
      <c r="V6" s="47"/>
      <c r="W6" s="48"/>
    </row>
    <row r="7" spans="1:25" ht="30.75" customHeight="1" x14ac:dyDescent="0.25">
      <c r="A7" s="34"/>
      <c r="B7" s="35"/>
      <c r="C7" s="35"/>
      <c r="D7" s="36"/>
      <c r="E7" s="40"/>
      <c r="F7" s="41"/>
      <c r="G7" s="41"/>
      <c r="H7" s="41"/>
      <c r="I7" s="41"/>
      <c r="J7" s="41"/>
      <c r="K7" s="41"/>
      <c r="L7" s="41"/>
      <c r="M7" s="41"/>
      <c r="N7" s="41"/>
      <c r="O7" s="41"/>
      <c r="P7" s="41"/>
      <c r="Q7" s="41"/>
      <c r="R7" s="41"/>
      <c r="S7" s="42"/>
      <c r="T7" s="8" t="s">
        <v>14</v>
      </c>
      <c r="U7" s="46" t="s">
        <v>15</v>
      </c>
      <c r="V7" s="47"/>
      <c r="W7" s="48"/>
    </row>
    <row r="8" spans="1:25" ht="51.75" customHeight="1" x14ac:dyDescent="0.25">
      <c r="A8" s="17" t="s">
        <v>16</v>
      </c>
      <c r="B8" s="17" t="s">
        <v>17</v>
      </c>
      <c r="C8" s="17" t="s">
        <v>18</v>
      </c>
      <c r="D8" s="17" t="s">
        <v>19</v>
      </c>
      <c r="E8" s="21" t="s">
        <v>20</v>
      </c>
      <c r="F8" s="17" t="s">
        <v>21</v>
      </c>
      <c r="G8" s="17" t="s">
        <v>22</v>
      </c>
      <c r="H8" s="17" t="s">
        <v>23</v>
      </c>
      <c r="I8" s="17" t="s">
        <v>24</v>
      </c>
      <c r="J8" s="17" t="s">
        <v>25</v>
      </c>
      <c r="K8" s="17" t="s">
        <v>26</v>
      </c>
      <c r="L8" s="23" t="s">
        <v>27</v>
      </c>
      <c r="M8" s="23" t="s">
        <v>28</v>
      </c>
      <c r="N8" s="22" t="s">
        <v>29</v>
      </c>
      <c r="O8" s="22"/>
      <c r="P8" s="22"/>
      <c r="Q8" s="22"/>
      <c r="R8" s="23" t="s">
        <v>30</v>
      </c>
      <c r="S8" s="23" t="s">
        <v>31</v>
      </c>
      <c r="T8" s="23" t="s">
        <v>32</v>
      </c>
      <c r="U8" s="23" t="s">
        <v>33</v>
      </c>
      <c r="V8" s="22" t="s">
        <v>34</v>
      </c>
      <c r="W8" s="22"/>
      <c r="X8" s="2"/>
    </row>
    <row r="9" spans="1:25" ht="57" customHeight="1" x14ac:dyDescent="0.25">
      <c r="A9" s="18"/>
      <c r="B9" s="18"/>
      <c r="C9" s="18"/>
      <c r="D9" s="18"/>
      <c r="E9" s="18"/>
      <c r="F9" s="18"/>
      <c r="G9" s="18"/>
      <c r="H9" s="18"/>
      <c r="I9" s="18"/>
      <c r="J9" s="18"/>
      <c r="K9" s="18"/>
      <c r="L9" s="20"/>
      <c r="M9" s="20"/>
      <c r="N9" s="20" t="s">
        <v>35</v>
      </c>
      <c r="O9" s="20" t="s">
        <v>36</v>
      </c>
      <c r="P9" s="20" t="s">
        <v>37</v>
      </c>
      <c r="Q9" s="20" t="s">
        <v>38</v>
      </c>
      <c r="R9" s="20"/>
      <c r="S9" s="20"/>
      <c r="T9" s="20"/>
      <c r="U9" s="20"/>
      <c r="V9" s="20" t="s">
        <v>39</v>
      </c>
      <c r="W9" s="20" t="s">
        <v>40</v>
      </c>
      <c r="X9" s="2"/>
    </row>
    <row r="10" spans="1:25" ht="77.25" customHeight="1" x14ac:dyDescent="0.25">
      <c r="A10" s="19"/>
      <c r="B10" s="19"/>
      <c r="C10" s="19"/>
      <c r="D10" s="19"/>
      <c r="E10" s="19"/>
      <c r="F10" s="19"/>
      <c r="G10" s="19"/>
      <c r="H10" s="18"/>
      <c r="I10" s="18"/>
      <c r="J10" s="18"/>
      <c r="K10" s="18"/>
      <c r="L10" s="20"/>
      <c r="M10" s="20"/>
      <c r="N10" s="20"/>
      <c r="O10" s="20"/>
      <c r="P10" s="20"/>
      <c r="Q10" s="20"/>
      <c r="R10" s="20"/>
      <c r="S10" s="20"/>
      <c r="T10" s="20"/>
      <c r="U10" s="20"/>
      <c r="V10" s="20"/>
      <c r="W10" s="20"/>
      <c r="X10" s="2"/>
    </row>
    <row r="11" spans="1:25" ht="51" x14ac:dyDescent="0.25">
      <c r="A11" s="3">
        <v>1</v>
      </c>
      <c r="B11" s="9" t="s">
        <v>41</v>
      </c>
      <c r="C11" s="9" t="s">
        <v>42</v>
      </c>
      <c r="D11" s="9" t="s">
        <v>43</v>
      </c>
      <c r="E11" s="9" t="s">
        <v>44</v>
      </c>
      <c r="F11" s="10" t="s">
        <v>45</v>
      </c>
      <c r="G11" s="11" t="s">
        <v>46</v>
      </c>
      <c r="H11" s="4">
        <v>3</v>
      </c>
      <c r="I11" s="4">
        <v>2</v>
      </c>
      <c r="J11" s="5">
        <f t="shared" ref="J11:J33" si="0">H11+I11</f>
        <v>5</v>
      </c>
      <c r="K11" s="5" t="str">
        <f t="shared" ref="K11:K33" si="1">IF(J11&gt;=8,"Riesgo extremo",IF(J11&gt;=6,"Riesgo alto",IF(J11=5,"Riesgo medio","Riesgo bajo")))</f>
        <v>Riesgo medio</v>
      </c>
      <c r="L11" s="9" t="s">
        <v>47</v>
      </c>
      <c r="M11" s="11" t="s">
        <v>48</v>
      </c>
      <c r="N11" s="4">
        <v>1</v>
      </c>
      <c r="O11" s="4">
        <v>2</v>
      </c>
      <c r="P11" s="5">
        <f t="shared" ref="P11:P33" si="2">N11+O11</f>
        <v>3</v>
      </c>
      <c r="Q11" s="5" t="str">
        <f t="shared" ref="Q11:Q33" si="3">IF(P11&gt;=8,"Riesgo extremo",IF(P11&gt;=6,"Riesgo alto",IF(P11=5,"Riesgo medio","Riesgo bajo")))</f>
        <v>Riesgo bajo</v>
      </c>
      <c r="R11" s="9" t="s">
        <v>49</v>
      </c>
      <c r="S11" s="9" t="s">
        <v>50</v>
      </c>
      <c r="T11" s="11" t="s">
        <v>51</v>
      </c>
      <c r="U11" s="11" t="s">
        <v>52</v>
      </c>
      <c r="V11" s="11" t="s">
        <v>53</v>
      </c>
      <c r="W11" s="11" t="s">
        <v>54</v>
      </c>
    </row>
    <row r="12" spans="1:25" ht="142.5" customHeight="1" x14ac:dyDescent="0.25">
      <c r="A12" s="3">
        <v>2</v>
      </c>
      <c r="B12" s="9" t="s">
        <v>55</v>
      </c>
      <c r="C12" s="9" t="s">
        <v>56</v>
      </c>
      <c r="D12" s="9" t="s">
        <v>57</v>
      </c>
      <c r="E12" s="9" t="s">
        <v>58</v>
      </c>
      <c r="F12" s="10" t="s">
        <v>59</v>
      </c>
      <c r="G12" s="11" t="s">
        <v>60</v>
      </c>
      <c r="H12" s="4">
        <v>2</v>
      </c>
      <c r="I12" s="4">
        <v>4</v>
      </c>
      <c r="J12" s="5">
        <f t="shared" si="0"/>
        <v>6</v>
      </c>
      <c r="K12" s="5" t="str">
        <f t="shared" si="1"/>
        <v>Riesgo alto</v>
      </c>
      <c r="L12" s="9" t="s">
        <v>61</v>
      </c>
      <c r="M12" s="11" t="s">
        <v>62</v>
      </c>
      <c r="N12" s="4">
        <v>1</v>
      </c>
      <c r="O12" s="4">
        <v>4</v>
      </c>
      <c r="P12" s="5">
        <f t="shared" si="2"/>
        <v>5</v>
      </c>
      <c r="Q12" s="5" t="str">
        <f t="shared" si="3"/>
        <v>Riesgo medio</v>
      </c>
      <c r="R12" s="9" t="s">
        <v>49</v>
      </c>
      <c r="S12" s="9" t="s">
        <v>61</v>
      </c>
      <c r="T12" s="11" t="s">
        <v>63</v>
      </c>
      <c r="U12" s="11" t="s">
        <v>64</v>
      </c>
      <c r="V12" s="11" t="s">
        <v>65</v>
      </c>
      <c r="W12" s="11" t="s">
        <v>66</v>
      </c>
    </row>
    <row r="13" spans="1:25" ht="170.25" customHeight="1" x14ac:dyDescent="0.25">
      <c r="A13" s="3">
        <v>3</v>
      </c>
      <c r="B13" s="9" t="s">
        <v>55</v>
      </c>
      <c r="C13" s="9" t="s">
        <v>42</v>
      </c>
      <c r="D13" s="9" t="s">
        <v>57</v>
      </c>
      <c r="E13" s="9" t="s">
        <v>44</v>
      </c>
      <c r="F13" s="10" t="s">
        <v>67</v>
      </c>
      <c r="G13" s="11" t="s">
        <v>68</v>
      </c>
      <c r="H13" s="4">
        <v>3</v>
      </c>
      <c r="I13" s="4">
        <v>4</v>
      </c>
      <c r="J13" s="5">
        <f t="shared" si="0"/>
        <v>7</v>
      </c>
      <c r="K13" s="5" t="str">
        <f t="shared" si="1"/>
        <v>Riesgo alto</v>
      </c>
      <c r="L13" s="9" t="s">
        <v>61</v>
      </c>
      <c r="M13" s="11" t="s">
        <v>69</v>
      </c>
      <c r="N13" s="4">
        <v>1</v>
      </c>
      <c r="O13" s="4">
        <v>3</v>
      </c>
      <c r="P13" s="5">
        <f t="shared" si="2"/>
        <v>4</v>
      </c>
      <c r="Q13" s="5" t="str">
        <f t="shared" si="3"/>
        <v>Riesgo bajo</v>
      </c>
      <c r="R13" s="4" t="s">
        <v>49</v>
      </c>
      <c r="S13" s="9" t="s">
        <v>61</v>
      </c>
      <c r="T13" s="11" t="s">
        <v>70</v>
      </c>
      <c r="U13" s="11" t="s">
        <v>71</v>
      </c>
      <c r="V13" s="11" t="s">
        <v>72</v>
      </c>
      <c r="W13" s="11" t="s">
        <v>73</v>
      </c>
    </row>
    <row r="14" spans="1:25" ht="89.25" x14ac:dyDescent="0.25">
      <c r="A14" s="3">
        <v>4</v>
      </c>
      <c r="B14" s="9" t="s">
        <v>55</v>
      </c>
      <c r="C14" s="9" t="s">
        <v>42</v>
      </c>
      <c r="D14" s="9" t="s">
        <v>57</v>
      </c>
      <c r="E14" s="9" t="s">
        <v>44</v>
      </c>
      <c r="F14" s="10" t="s">
        <v>74</v>
      </c>
      <c r="G14" s="11" t="s">
        <v>75</v>
      </c>
      <c r="H14" s="4">
        <v>2</v>
      </c>
      <c r="I14" s="4">
        <v>4</v>
      </c>
      <c r="J14" s="5">
        <f t="shared" si="0"/>
        <v>6</v>
      </c>
      <c r="K14" s="5" t="str">
        <f t="shared" si="1"/>
        <v>Riesgo alto</v>
      </c>
      <c r="L14" s="9" t="s">
        <v>61</v>
      </c>
      <c r="M14" s="11" t="s">
        <v>76</v>
      </c>
      <c r="N14" s="4">
        <v>2</v>
      </c>
      <c r="O14" s="4">
        <v>3</v>
      </c>
      <c r="P14" s="5">
        <f t="shared" si="2"/>
        <v>5</v>
      </c>
      <c r="Q14" s="5" t="str">
        <f t="shared" si="3"/>
        <v>Riesgo medio</v>
      </c>
      <c r="R14" s="9" t="s">
        <v>49</v>
      </c>
      <c r="S14" s="9" t="s">
        <v>61</v>
      </c>
      <c r="T14" s="11" t="s">
        <v>77</v>
      </c>
      <c r="U14" s="12" t="s">
        <v>78</v>
      </c>
      <c r="V14" s="11" t="s">
        <v>79</v>
      </c>
      <c r="W14" s="11" t="s">
        <v>66</v>
      </c>
    </row>
    <row r="15" spans="1:25" ht="89.25" x14ac:dyDescent="0.25">
      <c r="A15" s="3">
        <v>5</v>
      </c>
      <c r="B15" s="9" t="s">
        <v>41</v>
      </c>
      <c r="C15" s="9" t="s">
        <v>56</v>
      </c>
      <c r="D15" s="9" t="s">
        <v>57</v>
      </c>
      <c r="E15" s="9" t="s">
        <v>80</v>
      </c>
      <c r="F15" s="10" t="s">
        <v>81</v>
      </c>
      <c r="G15" s="11" t="s">
        <v>82</v>
      </c>
      <c r="H15" s="4">
        <v>2</v>
      </c>
      <c r="I15" s="4">
        <v>2</v>
      </c>
      <c r="J15" s="5">
        <f t="shared" si="0"/>
        <v>4</v>
      </c>
      <c r="K15" s="5" t="str">
        <f t="shared" si="1"/>
        <v>Riesgo bajo</v>
      </c>
      <c r="L15" s="9" t="s">
        <v>83</v>
      </c>
      <c r="M15" s="11" t="s">
        <v>84</v>
      </c>
      <c r="N15" s="4">
        <v>1</v>
      </c>
      <c r="O15" s="4">
        <v>2</v>
      </c>
      <c r="P15" s="5">
        <f t="shared" si="2"/>
        <v>3</v>
      </c>
      <c r="Q15" s="5" t="str">
        <f t="shared" si="3"/>
        <v>Riesgo bajo</v>
      </c>
      <c r="R15" s="9" t="s">
        <v>85</v>
      </c>
      <c r="S15" s="9" t="s">
        <v>83</v>
      </c>
      <c r="T15" s="11" t="s">
        <v>86</v>
      </c>
      <c r="U15" s="11" t="s">
        <v>87</v>
      </c>
      <c r="V15" s="11" t="s">
        <v>84</v>
      </c>
      <c r="W15" s="11" t="s">
        <v>66</v>
      </c>
      <c r="Y15"/>
    </row>
    <row r="16" spans="1:25" ht="198.75" customHeight="1" x14ac:dyDescent="0.25">
      <c r="A16" s="3">
        <v>6</v>
      </c>
      <c r="B16" s="9" t="s">
        <v>41</v>
      </c>
      <c r="C16" s="9" t="s">
        <v>56</v>
      </c>
      <c r="D16" s="9" t="s">
        <v>57</v>
      </c>
      <c r="E16" s="9" t="s">
        <v>88</v>
      </c>
      <c r="F16" s="10" t="s">
        <v>89</v>
      </c>
      <c r="G16" s="11" t="s">
        <v>90</v>
      </c>
      <c r="H16" s="4">
        <v>3</v>
      </c>
      <c r="I16" s="4">
        <v>3</v>
      </c>
      <c r="J16" s="5">
        <f t="shared" si="0"/>
        <v>6</v>
      </c>
      <c r="K16" s="5" t="str">
        <f t="shared" si="1"/>
        <v>Riesgo alto</v>
      </c>
      <c r="L16" s="9" t="s">
        <v>61</v>
      </c>
      <c r="M16" s="11" t="s">
        <v>91</v>
      </c>
      <c r="N16" s="4">
        <v>2</v>
      </c>
      <c r="O16" s="4">
        <v>2</v>
      </c>
      <c r="P16" s="5">
        <f t="shared" si="2"/>
        <v>4</v>
      </c>
      <c r="Q16" s="5" t="str">
        <f t="shared" si="3"/>
        <v>Riesgo bajo</v>
      </c>
      <c r="R16" s="9" t="s">
        <v>49</v>
      </c>
      <c r="S16" s="9" t="s">
        <v>61</v>
      </c>
      <c r="T16" s="11" t="s">
        <v>92</v>
      </c>
      <c r="U16" s="11" t="s">
        <v>93</v>
      </c>
      <c r="V16" s="11" t="s">
        <v>94</v>
      </c>
      <c r="W16" s="11" t="s">
        <v>66</v>
      </c>
    </row>
    <row r="17" spans="1:23" ht="276" customHeight="1" x14ac:dyDescent="0.25">
      <c r="A17" s="15">
        <v>7</v>
      </c>
      <c r="B17" s="9" t="s">
        <v>41</v>
      </c>
      <c r="C17" s="9" t="s">
        <v>56</v>
      </c>
      <c r="D17" s="9" t="s">
        <v>57</v>
      </c>
      <c r="E17" s="9" t="s">
        <v>88</v>
      </c>
      <c r="F17" s="13" t="s">
        <v>95</v>
      </c>
      <c r="G17" s="6" t="s">
        <v>96</v>
      </c>
      <c r="H17" s="4">
        <v>3</v>
      </c>
      <c r="I17" s="4">
        <v>3</v>
      </c>
      <c r="J17" s="5">
        <f t="shared" si="0"/>
        <v>6</v>
      </c>
      <c r="K17" s="5" t="str">
        <f t="shared" si="1"/>
        <v>Riesgo alto</v>
      </c>
      <c r="L17" s="9" t="s">
        <v>61</v>
      </c>
      <c r="M17" s="14" t="s">
        <v>97</v>
      </c>
      <c r="N17" s="4">
        <v>2</v>
      </c>
      <c r="O17" s="4">
        <v>3</v>
      </c>
      <c r="P17" s="5">
        <f t="shared" si="2"/>
        <v>5</v>
      </c>
      <c r="Q17" s="5" t="str">
        <f t="shared" si="3"/>
        <v>Riesgo medio</v>
      </c>
      <c r="R17" s="9" t="s">
        <v>98</v>
      </c>
      <c r="S17" s="9" t="s">
        <v>99</v>
      </c>
      <c r="T17" s="11" t="s">
        <v>92</v>
      </c>
      <c r="U17" s="11" t="s">
        <v>93</v>
      </c>
      <c r="V17" s="11" t="s">
        <v>100</v>
      </c>
      <c r="W17" s="11" t="s">
        <v>66</v>
      </c>
    </row>
    <row r="18" spans="1:23" ht="182.25" customHeight="1" x14ac:dyDescent="0.25">
      <c r="A18" s="3">
        <v>8</v>
      </c>
      <c r="B18" s="9" t="s">
        <v>55</v>
      </c>
      <c r="C18" s="9" t="s">
        <v>56</v>
      </c>
      <c r="D18" s="9" t="s">
        <v>57</v>
      </c>
      <c r="E18" s="9" t="s">
        <v>88</v>
      </c>
      <c r="F18" s="10" t="s">
        <v>101</v>
      </c>
      <c r="G18" s="11" t="s">
        <v>102</v>
      </c>
      <c r="H18" s="4">
        <v>3</v>
      </c>
      <c r="I18" s="4">
        <v>3</v>
      </c>
      <c r="J18" s="5">
        <f t="shared" si="0"/>
        <v>6</v>
      </c>
      <c r="K18" s="5" t="str">
        <f t="shared" si="1"/>
        <v>Riesgo alto</v>
      </c>
      <c r="L18" s="9" t="s">
        <v>103</v>
      </c>
      <c r="M18" s="11" t="s">
        <v>104</v>
      </c>
      <c r="N18" s="4">
        <v>1</v>
      </c>
      <c r="O18" s="4">
        <v>2</v>
      </c>
      <c r="P18" s="5">
        <f t="shared" si="2"/>
        <v>3</v>
      </c>
      <c r="Q18" s="5" t="str">
        <f t="shared" si="3"/>
        <v>Riesgo bajo</v>
      </c>
      <c r="R18" s="9" t="s">
        <v>49</v>
      </c>
      <c r="S18" s="9" t="s">
        <v>103</v>
      </c>
      <c r="T18" s="11" t="s">
        <v>92</v>
      </c>
      <c r="U18" s="11" t="s">
        <v>93</v>
      </c>
      <c r="V18" s="11" t="s">
        <v>105</v>
      </c>
      <c r="W18" s="11" t="s">
        <v>66</v>
      </c>
    </row>
    <row r="19" spans="1:23" ht="87.75" customHeight="1" x14ac:dyDescent="0.25">
      <c r="A19" s="3">
        <v>9</v>
      </c>
      <c r="B19" s="9" t="s">
        <v>55</v>
      </c>
      <c r="C19" s="9" t="s">
        <v>56</v>
      </c>
      <c r="D19" s="9" t="s">
        <v>57</v>
      </c>
      <c r="E19" s="9" t="s">
        <v>88</v>
      </c>
      <c r="F19" s="10" t="s">
        <v>106</v>
      </c>
      <c r="G19" s="11" t="s">
        <v>107</v>
      </c>
      <c r="H19" s="4">
        <v>2</v>
      </c>
      <c r="I19" s="4">
        <v>3</v>
      </c>
      <c r="J19" s="5">
        <f t="shared" si="0"/>
        <v>5</v>
      </c>
      <c r="K19" s="5" t="str">
        <f t="shared" si="1"/>
        <v>Riesgo medio</v>
      </c>
      <c r="L19" s="9" t="s">
        <v>61</v>
      </c>
      <c r="M19" s="11" t="s">
        <v>108</v>
      </c>
      <c r="N19" s="4">
        <v>1</v>
      </c>
      <c r="O19" s="4">
        <v>2</v>
      </c>
      <c r="P19" s="5">
        <f t="shared" si="2"/>
        <v>3</v>
      </c>
      <c r="Q19" s="5" t="str">
        <f t="shared" si="3"/>
        <v>Riesgo bajo</v>
      </c>
      <c r="R19" s="9" t="s">
        <v>49</v>
      </c>
      <c r="S19" s="9" t="s">
        <v>61</v>
      </c>
      <c r="T19" s="11" t="s">
        <v>92</v>
      </c>
      <c r="U19" s="11" t="s">
        <v>93</v>
      </c>
      <c r="V19" s="11" t="s">
        <v>109</v>
      </c>
      <c r="W19" s="11" t="s">
        <v>66</v>
      </c>
    </row>
    <row r="20" spans="1:23" ht="186" customHeight="1" x14ac:dyDescent="0.25">
      <c r="A20" s="3">
        <v>10</v>
      </c>
      <c r="B20" s="9" t="s">
        <v>55</v>
      </c>
      <c r="C20" s="9" t="s">
        <v>56</v>
      </c>
      <c r="D20" s="9" t="s">
        <v>57</v>
      </c>
      <c r="E20" s="9" t="s">
        <v>88</v>
      </c>
      <c r="F20" s="10" t="s">
        <v>110</v>
      </c>
      <c r="G20" s="11" t="s">
        <v>111</v>
      </c>
      <c r="H20" s="4">
        <v>2</v>
      </c>
      <c r="I20" s="4">
        <v>3</v>
      </c>
      <c r="J20" s="5">
        <f t="shared" si="0"/>
        <v>5</v>
      </c>
      <c r="K20" s="5" t="str">
        <f t="shared" si="1"/>
        <v>Riesgo medio</v>
      </c>
      <c r="L20" s="9" t="s">
        <v>61</v>
      </c>
      <c r="M20" s="11" t="s">
        <v>112</v>
      </c>
      <c r="N20" s="4">
        <v>1</v>
      </c>
      <c r="O20" s="4">
        <v>2</v>
      </c>
      <c r="P20" s="5">
        <f t="shared" si="2"/>
        <v>3</v>
      </c>
      <c r="Q20" s="5" t="str">
        <f t="shared" si="3"/>
        <v>Riesgo bajo</v>
      </c>
      <c r="R20" s="9" t="s">
        <v>49</v>
      </c>
      <c r="S20" s="9" t="s">
        <v>61</v>
      </c>
      <c r="T20" s="11" t="s">
        <v>92</v>
      </c>
      <c r="U20" s="11" t="s">
        <v>93</v>
      </c>
      <c r="V20" s="11" t="s">
        <v>113</v>
      </c>
      <c r="W20" s="11" t="s">
        <v>66</v>
      </c>
    </row>
    <row r="21" spans="1:23" ht="252" customHeight="1" x14ac:dyDescent="0.25">
      <c r="A21" s="3">
        <v>11</v>
      </c>
      <c r="B21" s="9" t="s">
        <v>55</v>
      </c>
      <c r="C21" s="9" t="s">
        <v>56</v>
      </c>
      <c r="D21" s="9" t="s">
        <v>57</v>
      </c>
      <c r="E21" s="9" t="s">
        <v>88</v>
      </c>
      <c r="F21" s="10" t="s">
        <v>114</v>
      </c>
      <c r="G21" s="11" t="s">
        <v>115</v>
      </c>
      <c r="H21" s="4">
        <v>2</v>
      </c>
      <c r="I21" s="4">
        <v>3</v>
      </c>
      <c r="J21" s="5">
        <f t="shared" si="0"/>
        <v>5</v>
      </c>
      <c r="K21" s="5" t="str">
        <f t="shared" si="1"/>
        <v>Riesgo medio</v>
      </c>
      <c r="L21" s="9" t="s">
        <v>61</v>
      </c>
      <c r="M21" s="11" t="s">
        <v>196</v>
      </c>
      <c r="N21" s="4">
        <v>1</v>
      </c>
      <c r="O21" s="4">
        <v>2</v>
      </c>
      <c r="P21" s="5">
        <f t="shared" si="2"/>
        <v>3</v>
      </c>
      <c r="Q21" s="5" t="str">
        <f t="shared" si="3"/>
        <v>Riesgo bajo</v>
      </c>
      <c r="R21" s="9" t="s">
        <v>49</v>
      </c>
      <c r="S21" s="9" t="s">
        <v>61</v>
      </c>
      <c r="T21" s="11" t="s">
        <v>92</v>
      </c>
      <c r="U21" s="11" t="s">
        <v>93</v>
      </c>
      <c r="V21" s="11" t="s">
        <v>116</v>
      </c>
      <c r="W21" s="11" t="s">
        <v>66</v>
      </c>
    </row>
    <row r="22" spans="1:23" ht="249" customHeight="1" x14ac:dyDescent="0.25">
      <c r="A22" s="3">
        <v>12</v>
      </c>
      <c r="B22" s="9" t="s">
        <v>55</v>
      </c>
      <c r="C22" s="9" t="s">
        <v>56</v>
      </c>
      <c r="D22" s="9" t="s">
        <v>57</v>
      </c>
      <c r="E22" s="9" t="s">
        <v>88</v>
      </c>
      <c r="F22" s="10" t="s">
        <v>117</v>
      </c>
      <c r="G22" s="11" t="s">
        <v>118</v>
      </c>
      <c r="H22" s="4">
        <v>2</v>
      </c>
      <c r="I22" s="4">
        <v>3</v>
      </c>
      <c r="J22" s="5">
        <f t="shared" si="0"/>
        <v>5</v>
      </c>
      <c r="K22" s="5" t="str">
        <f t="shared" si="1"/>
        <v>Riesgo medio</v>
      </c>
      <c r="L22" s="9" t="s">
        <v>119</v>
      </c>
      <c r="M22" s="11" t="s">
        <v>120</v>
      </c>
      <c r="N22" s="4">
        <v>1</v>
      </c>
      <c r="O22" s="4">
        <v>2</v>
      </c>
      <c r="P22" s="5">
        <f t="shared" si="2"/>
        <v>3</v>
      </c>
      <c r="Q22" s="5" t="str">
        <f t="shared" si="3"/>
        <v>Riesgo bajo</v>
      </c>
      <c r="R22" s="9" t="s">
        <v>49</v>
      </c>
      <c r="S22" s="9" t="s">
        <v>121</v>
      </c>
      <c r="T22" s="11" t="s">
        <v>92</v>
      </c>
      <c r="U22" s="11" t="s">
        <v>93</v>
      </c>
      <c r="V22" s="11" t="s">
        <v>122</v>
      </c>
      <c r="W22" s="11" t="s">
        <v>66</v>
      </c>
    </row>
    <row r="23" spans="1:23" ht="259.5" customHeight="1" x14ac:dyDescent="0.25">
      <c r="A23" s="15">
        <v>13</v>
      </c>
      <c r="B23" s="9" t="s">
        <v>55</v>
      </c>
      <c r="C23" s="9" t="s">
        <v>56</v>
      </c>
      <c r="D23" s="9" t="s">
        <v>123</v>
      </c>
      <c r="E23" s="9" t="s">
        <v>124</v>
      </c>
      <c r="F23" s="10" t="s">
        <v>125</v>
      </c>
      <c r="G23" s="11" t="s">
        <v>126</v>
      </c>
      <c r="H23" s="4">
        <v>2</v>
      </c>
      <c r="I23" s="4">
        <v>2</v>
      </c>
      <c r="J23" s="5">
        <f t="shared" si="0"/>
        <v>4</v>
      </c>
      <c r="K23" s="5" t="str">
        <f t="shared" si="1"/>
        <v>Riesgo bajo</v>
      </c>
      <c r="L23" s="9" t="s">
        <v>127</v>
      </c>
      <c r="M23" s="16" t="s">
        <v>128</v>
      </c>
      <c r="N23" s="4">
        <v>1</v>
      </c>
      <c r="O23" s="4">
        <v>2</v>
      </c>
      <c r="P23" s="5">
        <f t="shared" si="2"/>
        <v>3</v>
      </c>
      <c r="Q23" s="5" t="str">
        <f t="shared" si="3"/>
        <v>Riesgo bajo</v>
      </c>
      <c r="R23" s="9" t="s">
        <v>49</v>
      </c>
      <c r="S23" s="9" t="s">
        <v>127</v>
      </c>
      <c r="T23" s="11" t="s">
        <v>129</v>
      </c>
      <c r="U23" s="11" t="s">
        <v>130</v>
      </c>
      <c r="V23" s="11" t="s">
        <v>131</v>
      </c>
      <c r="W23" s="11" t="s">
        <v>66</v>
      </c>
    </row>
    <row r="24" spans="1:23" ht="210" customHeight="1" x14ac:dyDescent="0.25">
      <c r="A24" s="7">
        <v>14</v>
      </c>
      <c r="B24" s="6" t="s">
        <v>132</v>
      </c>
      <c r="C24" s="6" t="s">
        <v>56</v>
      </c>
      <c r="D24" s="6" t="s">
        <v>57</v>
      </c>
      <c r="E24" s="6" t="s">
        <v>44</v>
      </c>
      <c r="F24" s="6" t="s">
        <v>133</v>
      </c>
      <c r="G24" s="6" t="s">
        <v>134</v>
      </c>
      <c r="H24" s="4">
        <v>3</v>
      </c>
      <c r="I24" s="4">
        <v>4</v>
      </c>
      <c r="J24" s="5">
        <f t="shared" si="0"/>
        <v>7</v>
      </c>
      <c r="K24" s="5" t="str">
        <f t="shared" si="1"/>
        <v>Riesgo alto</v>
      </c>
      <c r="L24" s="4" t="s">
        <v>61</v>
      </c>
      <c r="M24" s="6" t="s">
        <v>135</v>
      </c>
      <c r="N24" s="4">
        <v>1</v>
      </c>
      <c r="O24" s="4">
        <v>3</v>
      </c>
      <c r="P24" s="5">
        <f t="shared" si="2"/>
        <v>4</v>
      </c>
      <c r="Q24" s="5" t="str">
        <f t="shared" si="3"/>
        <v>Riesgo bajo</v>
      </c>
      <c r="R24" s="4" t="s">
        <v>98</v>
      </c>
      <c r="S24" s="6" t="s">
        <v>61</v>
      </c>
      <c r="T24" s="6" t="s">
        <v>92</v>
      </c>
      <c r="U24" s="6" t="s">
        <v>93</v>
      </c>
      <c r="V24" s="6" t="s">
        <v>136</v>
      </c>
      <c r="W24" s="6" t="s">
        <v>137</v>
      </c>
    </row>
    <row r="25" spans="1:23" ht="210" customHeight="1" x14ac:dyDescent="0.25">
      <c r="A25" s="7">
        <v>15</v>
      </c>
      <c r="B25" s="6" t="s">
        <v>132</v>
      </c>
      <c r="C25" s="6" t="s">
        <v>56</v>
      </c>
      <c r="D25" s="6" t="s">
        <v>57</v>
      </c>
      <c r="E25" s="6" t="s">
        <v>44</v>
      </c>
      <c r="F25" s="6" t="s">
        <v>138</v>
      </c>
      <c r="G25" s="6" t="s">
        <v>139</v>
      </c>
      <c r="H25" s="4">
        <v>2</v>
      </c>
      <c r="I25" s="4">
        <v>4</v>
      </c>
      <c r="J25" s="5">
        <f t="shared" si="0"/>
        <v>6</v>
      </c>
      <c r="K25" s="5" t="str">
        <f t="shared" si="1"/>
        <v>Riesgo alto</v>
      </c>
      <c r="L25" s="4" t="s">
        <v>61</v>
      </c>
      <c r="M25" s="6" t="s">
        <v>140</v>
      </c>
      <c r="N25" s="4">
        <v>1</v>
      </c>
      <c r="O25" s="4">
        <v>3</v>
      </c>
      <c r="P25" s="5">
        <f t="shared" si="2"/>
        <v>4</v>
      </c>
      <c r="Q25" s="5" t="str">
        <f t="shared" si="3"/>
        <v>Riesgo bajo</v>
      </c>
      <c r="R25" s="4" t="s">
        <v>98</v>
      </c>
      <c r="S25" s="6" t="s">
        <v>61</v>
      </c>
      <c r="T25" s="6" t="s">
        <v>141</v>
      </c>
      <c r="U25" s="6" t="s">
        <v>93</v>
      </c>
      <c r="V25" s="6" t="s">
        <v>142</v>
      </c>
      <c r="W25" s="6" t="s">
        <v>143</v>
      </c>
    </row>
    <row r="26" spans="1:23" ht="210" customHeight="1" x14ac:dyDescent="0.25">
      <c r="A26" s="7">
        <v>16</v>
      </c>
      <c r="B26" s="6" t="s">
        <v>132</v>
      </c>
      <c r="C26" s="6" t="s">
        <v>42</v>
      </c>
      <c r="D26" s="6" t="s">
        <v>57</v>
      </c>
      <c r="E26" s="6" t="s">
        <v>44</v>
      </c>
      <c r="F26" s="6" t="s">
        <v>144</v>
      </c>
      <c r="G26" s="6" t="s">
        <v>145</v>
      </c>
      <c r="H26" s="4">
        <v>3</v>
      </c>
      <c r="I26" s="4">
        <v>4</v>
      </c>
      <c r="J26" s="5">
        <f t="shared" si="0"/>
        <v>7</v>
      </c>
      <c r="K26" s="5" t="str">
        <f t="shared" si="1"/>
        <v>Riesgo alto</v>
      </c>
      <c r="L26" s="4" t="s">
        <v>61</v>
      </c>
      <c r="M26" s="6" t="s">
        <v>146</v>
      </c>
      <c r="N26" s="4">
        <v>1</v>
      </c>
      <c r="O26" s="4">
        <v>3</v>
      </c>
      <c r="P26" s="5">
        <f t="shared" si="2"/>
        <v>4</v>
      </c>
      <c r="Q26" s="5" t="str">
        <f t="shared" si="3"/>
        <v>Riesgo bajo</v>
      </c>
      <c r="R26" s="4" t="s">
        <v>98</v>
      </c>
      <c r="S26" s="6" t="s">
        <v>61</v>
      </c>
      <c r="T26" s="6" t="s">
        <v>147</v>
      </c>
      <c r="U26" s="6" t="s">
        <v>93</v>
      </c>
      <c r="V26" s="6" t="s">
        <v>148</v>
      </c>
      <c r="W26" s="6" t="s">
        <v>66</v>
      </c>
    </row>
    <row r="27" spans="1:23" ht="210" customHeight="1" x14ac:dyDescent="0.25">
      <c r="A27" s="7">
        <v>17</v>
      </c>
      <c r="B27" s="6" t="s">
        <v>132</v>
      </c>
      <c r="C27" s="6" t="s">
        <v>56</v>
      </c>
      <c r="D27" s="6" t="s">
        <v>57</v>
      </c>
      <c r="E27" s="6" t="s">
        <v>44</v>
      </c>
      <c r="F27" s="6" t="s">
        <v>149</v>
      </c>
      <c r="G27" s="6" t="s">
        <v>150</v>
      </c>
      <c r="H27" s="4">
        <v>3</v>
      </c>
      <c r="I27" s="4">
        <v>4</v>
      </c>
      <c r="J27" s="5">
        <f t="shared" si="0"/>
        <v>7</v>
      </c>
      <c r="K27" s="5" t="str">
        <f t="shared" si="1"/>
        <v>Riesgo alto</v>
      </c>
      <c r="L27" s="4" t="s">
        <v>61</v>
      </c>
      <c r="M27" s="4" t="s">
        <v>151</v>
      </c>
      <c r="N27" s="4">
        <v>1</v>
      </c>
      <c r="O27" s="4">
        <v>3</v>
      </c>
      <c r="P27" s="5">
        <f t="shared" si="2"/>
        <v>4</v>
      </c>
      <c r="Q27" s="5" t="str">
        <f t="shared" si="3"/>
        <v>Riesgo bajo</v>
      </c>
      <c r="R27" s="4" t="s">
        <v>98</v>
      </c>
      <c r="S27" s="6" t="s">
        <v>61</v>
      </c>
      <c r="T27" s="6" t="s">
        <v>152</v>
      </c>
      <c r="U27" s="6" t="s">
        <v>93</v>
      </c>
      <c r="V27" s="6" t="s">
        <v>153</v>
      </c>
      <c r="W27" s="6" t="s">
        <v>143</v>
      </c>
    </row>
    <row r="28" spans="1:23" ht="210" customHeight="1" x14ac:dyDescent="0.25">
      <c r="A28" s="7">
        <v>18</v>
      </c>
      <c r="B28" s="6" t="s">
        <v>132</v>
      </c>
      <c r="C28" s="6" t="s">
        <v>42</v>
      </c>
      <c r="D28" s="6" t="s">
        <v>57</v>
      </c>
      <c r="E28" s="6" t="s">
        <v>44</v>
      </c>
      <c r="F28" s="6" t="s">
        <v>154</v>
      </c>
      <c r="G28" s="6" t="s">
        <v>155</v>
      </c>
      <c r="H28" s="4">
        <v>2</v>
      </c>
      <c r="I28" s="4">
        <v>4</v>
      </c>
      <c r="J28" s="5">
        <f t="shared" si="0"/>
        <v>6</v>
      </c>
      <c r="K28" s="5" t="str">
        <f t="shared" si="1"/>
        <v>Riesgo alto</v>
      </c>
      <c r="L28" s="4" t="s">
        <v>61</v>
      </c>
      <c r="M28" s="4" t="s">
        <v>156</v>
      </c>
      <c r="N28" s="4">
        <v>1</v>
      </c>
      <c r="O28" s="4">
        <v>3</v>
      </c>
      <c r="P28" s="5">
        <f t="shared" si="2"/>
        <v>4</v>
      </c>
      <c r="Q28" s="5" t="str">
        <f t="shared" si="3"/>
        <v>Riesgo bajo</v>
      </c>
      <c r="R28" s="4" t="s">
        <v>98</v>
      </c>
      <c r="S28" s="6" t="s">
        <v>61</v>
      </c>
      <c r="T28" s="6" t="s">
        <v>157</v>
      </c>
      <c r="U28" s="6" t="s">
        <v>93</v>
      </c>
      <c r="V28" s="6" t="s">
        <v>158</v>
      </c>
      <c r="W28" s="6" t="s">
        <v>66</v>
      </c>
    </row>
    <row r="29" spans="1:23" ht="210" customHeight="1" x14ac:dyDescent="0.25">
      <c r="A29" s="7">
        <v>19</v>
      </c>
      <c r="B29" s="6" t="s">
        <v>132</v>
      </c>
      <c r="C29" s="6" t="s">
        <v>42</v>
      </c>
      <c r="D29" s="6" t="s">
        <v>57</v>
      </c>
      <c r="E29" s="6" t="s">
        <v>44</v>
      </c>
      <c r="F29" s="6" t="s">
        <v>159</v>
      </c>
      <c r="G29" s="6" t="s">
        <v>160</v>
      </c>
      <c r="H29" s="4">
        <v>3</v>
      </c>
      <c r="I29" s="4">
        <v>3</v>
      </c>
      <c r="J29" s="5">
        <f t="shared" si="0"/>
        <v>6</v>
      </c>
      <c r="K29" s="5" t="str">
        <f t="shared" si="1"/>
        <v>Riesgo alto</v>
      </c>
      <c r="L29" s="4" t="s">
        <v>61</v>
      </c>
      <c r="M29" s="4" t="s">
        <v>161</v>
      </c>
      <c r="N29" s="4">
        <v>1</v>
      </c>
      <c r="O29" s="4">
        <v>3</v>
      </c>
      <c r="P29" s="5">
        <f t="shared" si="2"/>
        <v>4</v>
      </c>
      <c r="Q29" s="5" t="str">
        <f t="shared" si="3"/>
        <v>Riesgo bajo</v>
      </c>
      <c r="R29" s="4" t="s">
        <v>98</v>
      </c>
      <c r="S29" s="6" t="s">
        <v>61</v>
      </c>
      <c r="T29" s="6" t="s">
        <v>162</v>
      </c>
      <c r="U29" s="6" t="s">
        <v>93</v>
      </c>
      <c r="V29" s="6" t="s">
        <v>163</v>
      </c>
      <c r="W29" s="6" t="s">
        <v>66</v>
      </c>
    </row>
    <row r="30" spans="1:23" ht="210" customHeight="1" x14ac:dyDescent="0.25">
      <c r="A30" s="7">
        <v>20</v>
      </c>
      <c r="B30" s="6" t="s">
        <v>41</v>
      </c>
      <c r="C30" s="6" t="s">
        <v>42</v>
      </c>
      <c r="D30" s="6" t="s">
        <v>164</v>
      </c>
      <c r="E30" s="6" t="s">
        <v>44</v>
      </c>
      <c r="F30" s="6" t="s">
        <v>165</v>
      </c>
      <c r="G30" s="6" t="s">
        <v>166</v>
      </c>
      <c r="H30" s="4">
        <v>3</v>
      </c>
      <c r="I30" s="4">
        <v>4</v>
      </c>
      <c r="J30" s="5">
        <f t="shared" si="0"/>
        <v>7</v>
      </c>
      <c r="K30" s="5" t="str">
        <f t="shared" si="1"/>
        <v>Riesgo alto</v>
      </c>
      <c r="L30" s="4" t="s">
        <v>127</v>
      </c>
      <c r="M30" s="4" t="s">
        <v>167</v>
      </c>
      <c r="N30" s="4">
        <v>1</v>
      </c>
      <c r="O30" s="4">
        <v>3</v>
      </c>
      <c r="P30" s="5">
        <f t="shared" si="2"/>
        <v>4</v>
      </c>
      <c r="Q30" s="5" t="str">
        <f t="shared" si="3"/>
        <v>Riesgo bajo</v>
      </c>
      <c r="R30" s="4" t="s">
        <v>98</v>
      </c>
      <c r="S30" s="6" t="s">
        <v>127</v>
      </c>
      <c r="T30" s="6" t="s">
        <v>168</v>
      </c>
      <c r="U30" s="6" t="s">
        <v>169</v>
      </c>
      <c r="V30" s="6" t="s">
        <v>170</v>
      </c>
      <c r="W30" s="6" t="s">
        <v>171</v>
      </c>
    </row>
    <row r="31" spans="1:23" ht="210" customHeight="1" x14ac:dyDescent="0.25">
      <c r="A31" s="7">
        <v>21</v>
      </c>
      <c r="B31" s="6" t="s">
        <v>132</v>
      </c>
      <c r="C31" s="6" t="s">
        <v>56</v>
      </c>
      <c r="D31" s="6" t="s">
        <v>172</v>
      </c>
      <c r="E31" s="6" t="s">
        <v>124</v>
      </c>
      <c r="F31" s="6" t="s">
        <v>173</v>
      </c>
      <c r="G31" s="6" t="s">
        <v>174</v>
      </c>
      <c r="H31" s="4">
        <v>2</v>
      </c>
      <c r="I31" s="4">
        <v>4</v>
      </c>
      <c r="J31" s="5">
        <f t="shared" si="0"/>
        <v>6</v>
      </c>
      <c r="K31" s="5" t="str">
        <f t="shared" si="1"/>
        <v>Riesgo alto</v>
      </c>
      <c r="L31" s="4" t="s">
        <v>127</v>
      </c>
      <c r="M31" s="4" t="s">
        <v>175</v>
      </c>
      <c r="N31" s="4">
        <v>1</v>
      </c>
      <c r="O31" s="4">
        <v>3</v>
      </c>
      <c r="P31" s="5">
        <f t="shared" si="2"/>
        <v>4</v>
      </c>
      <c r="Q31" s="5" t="str">
        <f t="shared" si="3"/>
        <v>Riesgo bajo</v>
      </c>
      <c r="R31" s="4" t="s">
        <v>98</v>
      </c>
      <c r="S31" s="6" t="s">
        <v>127</v>
      </c>
      <c r="T31" s="6" t="s">
        <v>176</v>
      </c>
      <c r="U31" s="6" t="s">
        <v>177</v>
      </c>
      <c r="V31" s="6" t="s">
        <v>178</v>
      </c>
      <c r="W31" s="6" t="s">
        <v>179</v>
      </c>
    </row>
    <row r="32" spans="1:23" ht="210" customHeight="1" x14ac:dyDescent="0.25">
      <c r="A32" s="7">
        <v>22</v>
      </c>
      <c r="B32" s="6" t="s">
        <v>132</v>
      </c>
      <c r="C32" s="6" t="s">
        <v>42</v>
      </c>
      <c r="D32" s="6" t="s">
        <v>180</v>
      </c>
      <c r="E32" s="6" t="s">
        <v>44</v>
      </c>
      <c r="F32" s="6" t="s">
        <v>181</v>
      </c>
      <c r="G32" s="6" t="s">
        <v>182</v>
      </c>
      <c r="H32" s="4">
        <v>3</v>
      </c>
      <c r="I32" s="4">
        <v>3</v>
      </c>
      <c r="J32" s="5">
        <f t="shared" si="0"/>
        <v>6</v>
      </c>
      <c r="K32" s="5" t="str">
        <f t="shared" si="1"/>
        <v>Riesgo alto</v>
      </c>
      <c r="L32" s="4" t="s">
        <v>127</v>
      </c>
      <c r="M32" s="4" t="s">
        <v>183</v>
      </c>
      <c r="N32" s="4">
        <v>1</v>
      </c>
      <c r="O32" s="4">
        <v>2</v>
      </c>
      <c r="P32" s="5">
        <f t="shared" si="2"/>
        <v>3</v>
      </c>
      <c r="Q32" s="5" t="str">
        <f t="shared" si="3"/>
        <v>Riesgo bajo</v>
      </c>
      <c r="R32" s="4" t="s">
        <v>98</v>
      </c>
      <c r="S32" s="6" t="s">
        <v>127</v>
      </c>
      <c r="T32" s="6" t="s">
        <v>184</v>
      </c>
      <c r="U32" s="6" t="s">
        <v>93</v>
      </c>
      <c r="V32" s="6" t="s">
        <v>185</v>
      </c>
      <c r="W32" s="6" t="s">
        <v>186</v>
      </c>
    </row>
    <row r="33" spans="1:23" ht="210" customHeight="1" x14ac:dyDescent="0.25">
      <c r="A33" s="7">
        <v>23</v>
      </c>
      <c r="B33" s="6" t="s">
        <v>132</v>
      </c>
      <c r="C33" s="6" t="s">
        <v>42</v>
      </c>
      <c r="D33" s="6" t="s">
        <v>187</v>
      </c>
      <c r="E33" s="6" t="s">
        <v>44</v>
      </c>
      <c r="F33" s="6" t="s">
        <v>188</v>
      </c>
      <c r="G33" s="6" t="s">
        <v>189</v>
      </c>
      <c r="H33" s="4">
        <v>2</v>
      </c>
      <c r="I33" s="4">
        <v>4</v>
      </c>
      <c r="J33" s="5">
        <f t="shared" si="0"/>
        <v>6</v>
      </c>
      <c r="K33" s="5" t="str">
        <f t="shared" si="1"/>
        <v>Riesgo alto</v>
      </c>
      <c r="L33" s="4" t="s">
        <v>61</v>
      </c>
      <c r="M33" s="4" t="s">
        <v>190</v>
      </c>
      <c r="N33" s="4">
        <v>1</v>
      </c>
      <c r="O33" s="4">
        <v>3</v>
      </c>
      <c r="P33" s="5">
        <f t="shared" si="2"/>
        <v>4</v>
      </c>
      <c r="Q33" s="5" t="str">
        <f t="shared" si="3"/>
        <v>Riesgo bajo</v>
      </c>
      <c r="R33" s="4" t="s">
        <v>98</v>
      </c>
      <c r="S33" s="6" t="s">
        <v>61</v>
      </c>
      <c r="T33" s="6" t="s">
        <v>191</v>
      </c>
      <c r="U33" s="6" t="s">
        <v>192</v>
      </c>
      <c r="V33" s="6" t="s">
        <v>193</v>
      </c>
      <c r="W33" s="6" t="s">
        <v>194</v>
      </c>
    </row>
    <row r="34" spans="1:23" ht="16.5" x14ac:dyDescent="0.25">
      <c r="A34" s="7"/>
      <c r="B34" s="6"/>
      <c r="C34" s="6"/>
      <c r="D34" s="6"/>
      <c r="E34" s="6"/>
      <c r="F34" s="6"/>
      <c r="G34" s="6"/>
      <c r="H34" s="4"/>
      <c r="I34" s="4"/>
      <c r="J34" s="5"/>
      <c r="K34" s="5"/>
      <c r="L34" s="4"/>
      <c r="M34" s="4"/>
      <c r="N34" s="4"/>
      <c r="O34" s="4"/>
      <c r="P34" s="5"/>
      <c r="Q34" s="5"/>
      <c r="R34" s="4"/>
      <c r="S34" s="4"/>
      <c r="T34" s="4"/>
      <c r="U34" s="4"/>
      <c r="V34" s="4"/>
      <c r="W34" s="4"/>
    </row>
    <row r="35" spans="1:23" ht="16.5" x14ac:dyDescent="0.25">
      <c r="A35" s="7"/>
      <c r="B35" s="6"/>
      <c r="C35" s="6"/>
      <c r="D35" s="6"/>
      <c r="E35" s="6"/>
      <c r="F35" s="6"/>
      <c r="G35" s="6"/>
      <c r="H35" s="4"/>
      <c r="I35" s="4"/>
      <c r="J35" s="5"/>
      <c r="K35" s="5"/>
      <c r="L35" s="4"/>
      <c r="M35" s="4"/>
      <c r="N35" s="4"/>
      <c r="O35" s="4"/>
      <c r="P35" s="5"/>
      <c r="Q35" s="5"/>
      <c r="R35" s="4"/>
      <c r="S35" s="4"/>
      <c r="T35" s="4"/>
      <c r="U35" s="4"/>
      <c r="V35" s="4"/>
      <c r="W35" s="4"/>
    </row>
    <row r="36" spans="1:23" ht="16.5" x14ac:dyDescent="0.25">
      <c r="A36" s="7"/>
      <c r="B36" s="6"/>
      <c r="C36" s="6"/>
      <c r="D36" s="6"/>
      <c r="E36" s="6"/>
      <c r="F36" s="6"/>
      <c r="G36" s="6"/>
      <c r="H36" s="4"/>
      <c r="I36" s="4"/>
      <c r="J36" s="5"/>
      <c r="K36" s="5"/>
      <c r="L36" s="4"/>
      <c r="M36" s="4"/>
      <c r="N36" s="4"/>
      <c r="O36" s="4"/>
      <c r="P36" s="5"/>
      <c r="Q36" s="5"/>
      <c r="R36" s="4"/>
      <c r="S36" s="4"/>
      <c r="T36" s="4"/>
      <c r="U36" s="4"/>
      <c r="V36" s="4"/>
      <c r="W36" s="4"/>
    </row>
    <row r="37" spans="1:23" ht="16.5" x14ac:dyDescent="0.25">
      <c r="A37" s="7"/>
      <c r="B37" s="6"/>
      <c r="C37" s="6"/>
      <c r="D37" s="6"/>
      <c r="E37" s="6"/>
      <c r="F37" s="6"/>
      <c r="G37" s="6"/>
      <c r="H37" s="4"/>
      <c r="I37" s="4"/>
      <c r="J37" s="5"/>
      <c r="K37" s="5"/>
      <c r="L37" s="4"/>
      <c r="M37" s="4"/>
      <c r="N37" s="4"/>
      <c r="O37" s="4"/>
      <c r="P37" s="5"/>
      <c r="Q37" s="5"/>
      <c r="R37" s="4"/>
      <c r="S37" s="4"/>
      <c r="T37" s="4"/>
      <c r="U37" s="4"/>
      <c r="V37" s="4"/>
      <c r="W37" s="4"/>
    </row>
    <row r="56" spans="15:18" ht="195" customHeight="1" x14ac:dyDescent="0.25">
      <c r="O56" s="26" t="s">
        <v>195</v>
      </c>
      <c r="P56" s="26"/>
      <c r="Q56" s="26"/>
      <c r="R56" s="26"/>
    </row>
  </sheetData>
  <sheetProtection insertRows="0"/>
  <mergeCells count="41">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 ref="A1:D3"/>
    <mergeCell ref="E1:S1"/>
    <mergeCell ref="E2:S3"/>
    <mergeCell ref="O56:R56"/>
    <mergeCell ref="M8:M10"/>
    <mergeCell ref="K8:K10"/>
    <mergeCell ref="A4:D5"/>
    <mergeCell ref="A6:D7"/>
    <mergeCell ref="E4:S5"/>
    <mergeCell ref="E6:S7"/>
    <mergeCell ref="F8:F10"/>
    <mergeCell ref="G8:G10"/>
    <mergeCell ref="H8:H10"/>
    <mergeCell ref="I8:I10"/>
    <mergeCell ref="J8:J10"/>
    <mergeCell ref="A8:A10"/>
    <mergeCell ref="B8:B10"/>
    <mergeCell ref="C8:C10"/>
    <mergeCell ref="N9:N10"/>
    <mergeCell ref="D8:D10"/>
    <mergeCell ref="E8:E10"/>
    <mergeCell ref="N8:Q8"/>
    <mergeCell ref="L8:L10"/>
    <mergeCell ref="O9:O10"/>
    <mergeCell ref="P9:P10"/>
    <mergeCell ref="Q9:Q10"/>
  </mergeCells>
  <conditionalFormatting sqref="J11:J37 P11:P37">
    <cfRule type="cellIs" dxfId="15" priority="5" operator="between">
      <formula>8</formula>
      <formula>10</formula>
    </cfRule>
    <cfRule type="cellIs" dxfId="14" priority="6" operator="between">
      <formula>6</formula>
      <formula>7</formula>
    </cfRule>
    <cfRule type="cellIs" dxfId="13" priority="7" operator="equal">
      <formula>5</formula>
    </cfRule>
    <cfRule type="cellIs" dxfId="12" priority="8" operator="between">
      <formula>2</formula>
      <formula>4</formula>
    </cfRule>
  </conditionalFormatting>
  <dataValidations count="2">
    <dataValidation type="list" allowBlank="1" showInputMessage="1" showErrorMessage="1" sqref="H23:I37 N23:O37" xr:uid="{00000000-0002-0000-0000-000000000000}">
      <formula1>$X$11:$X$15</formula1>
    </dataValidation>
    <dataValidation type="list" allowBlank="1" showInputMessage="1" showErrorMessage="1" sqref="N11:O22 H11:I22" xr:uid="{00000000-0002-0000-0000-000001000000}">
      <formula1>$X$7:$X$10</formula1>
    </dataValidation>
  </dataValidations>
  <pageMargins left="0.7" right="0.7" top="0.75" bottom="0.75" header="0.3" footer="0.3"/>
  <pageSetup paperSize="131"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955847EE-8459-487A-BAC8-63083CFD31E9}">
            <xm:f>NOT(ISERROR(SEARCH($Y$10,K11)))</xm:f>
            <xm:f>$Y$10</xm:f>
            <x14:dxf>
              <fill>
                <patternFill>
                  <bgColor rgb="FF92D050"/>
                </patternFill>
              </fill>
            </x14:dxf>
          </x14:cfRule>
          <x14:cfRule type="containsText" priority="2" operator="containsText" id="{616D7837-88E9-4314-8B6F-83A899E652B0}">
            <xm:f>NOT(ISERROR(SEARCH($Y$9,K11)))</xm:f>
            <xm:f>$Y$9</xm:f>
            <x14:dxf>
              <fill>
                <patternFill>
                  <bgColor rgb="FFFFFF00"/>
                </patternFill>
              </fill>
            </x14:dxf>
          </x14:cfRule>
          <x14:cfRule type="containsText" priority="3" operator="containsText" id="{FA1B6353-7DC0-4F3C-94F7-17852A98DA2B}">
            <xm:f>NOT(ISERROR(SEARCH($Y$8,K11)))</xm:f>
            <xm:f>$Y$8</xm:f>
            <x14:dxf>
              <fill>
                <patternFill>
                  <bgColor theme="5"/>
                </patternFill>
              </fill>
            </x14:dxf>
          </x14:cfRule>
          <x14:cfRule type="containsText" priority="4" operator="containsText" id="{2BAEF872-A453-476E-9F80-64646C9EA836}">
            <xm:f>NOT(ISERROR(SEARCH($Y$7,K11)))</xm:f>
            <xm:f>$Y$7</xm:f>
            <x14:dxf>
              <fill>
                <patternFill>
                  <bgColor rgb="FFC00000"/>
                </patternFill>
              </fill>
            </x14:dxf>
          </x14:cfRule>
          <xm:sqref>K11:K23 Q11:Q23</xm:sqref>
        </x14:conditionalFormatting>
        <x14:conditionalFormatting xmlns:xm="http://schemas.microsoft.com/office/excel/2006/main">
          <x14:cfRule type="containsText" priority="17" operator="containsText" id="{480F2E91-29D6-4FE5-B2DE-D9E73CC2FA6F}">
            <xm:f>NOT(ISERROR(SEARCH($Y$14,K24)))</xm:f>
            <xm:f>$Y$14</xm:f>
            <x14:dxf>
              <fill>
                <patternFill>
                  <bgColor rgb="FF92D050"/>
                </patternFill>
              </fill>
            </x14:dxf>
          </x14:cfRule>
          <x14:cfRule type="containsText" priority="18" operator="containsText" id="{DAC5D569-0A36-4675-9301-86B59E34BF6F}">
            <xm:f>NOT(ISERROR(SEARCH($Y$13,K24)))</xm:f>
            <xm:f>$Y$13</xm:f>
            <x14:dxf>
              <fill>
                <patternFill>
                  <bgColor rgb="FFFFFF00"/>
                </patternFill>
              </fill>
            </x14:dxf>
          </x14:cfRule>
          <x14:cfRule type="containsText" priority="19" operator="containsText" id="{C94F0130-B98C-4F9D-8ABC-9B4200351BB6}">
            <xm:f>NOT(ISERROR(SEARCH($Y$12,K24)))</xm:f>
            <xm:f>$Y$12</xm:f>
            <x14:dxf>
              <fill>
                <patternFill>
                  <bgColor theme="5"/>
                </patternFill>
              </fill>
            </x14:dxf>
          </x14:cfRule>
          <x14:cfRule type="containsText" priority="20" operator="containsText" id="{50E7C745-D5CE-46C0-A362-709C18283696}">
            <xm:f>NOT(ISERROR(SEARCH($Y$11,K24)))</xm:f>
            <xm:f>$Y$11</xm:f>
            <x14:dxf>
              <fill>
                <patternFill>
                  <bgColor rgb="FFC00000"/>
                </patternFill>
              </fill>
            </x14:dxf>
          </x14:cfRule>
          <xm:sqref>K24:K37</xm:sqref>
        </x14:conditionalFormatting>
        <x14:conditionalFormatting xmlns:xm="http://schemas.microsoft.com/office/excel/2006/main">
          <x14:cfRule type="containsText" priority="9" operator="containsText" id="{3ADD5B27-A39A-4189-9A06-AF7E5AF962FE}">
            <xm:f>NOT(ISERROR(SEARCH($Y$14,Q24)))</xm:f>
            <xm:f>$Y$14</xm:f>
            <x14:dxf>
              <fill>
                <patternFill>
                  <bgColor rgb="FF92D050"/>
                </patternFill>
              </fill>
            </x14:dxf>
          </x14:cfRule>
          <x14:cfRule type="containsText" priority="10" operator="containsText" id="{EECDFF3F-ECE3-4540-9994-39AACF86C729}">
            <xm:f>NOT(ISERROR(SEARCH($Y$13,Q24)))</xm:f>
            <xm:f>$Y$13</xm:f>
            <x14:dxf>
              <fill>
                <patternFill>
                  <bgColor rgb="FFFFFF00"/>
                </patternFill>
              </fill>
            </x14:dxf>
          </x14:cfRule>
          <x14:cfRule type="containsText" priority="11" operator="containsText" id="{8EC5C8C0-E613-4B1B-B4F3-3C0FA04E3A30}">
            <xm:f>NOT(ISERROR(SEARCH($Y$12,Q24)))</xm:f>
            <xm:f>$Y$12</xm:f>
            <x14:dxf>
              <fill>
                <patternFill>
                  <bgColor theme="5"/>
                </patternFill>
              </fill>
            </x14:dxf>
          </x14:cfRule>
          <x14:cfRule type="containsText" priority="12" operator="containsText" id="{3148FBA8-CC25-42FE-9502-0978272BCED6}">
            <xm:f>NOT(ISERROR(SEARCH($Y$11,Q24)))</xm:f>
            <xm:f>$Y$11</xm:f>
            <x14:dxf>
              <fill>
                <patternFill>
                  <bgColor rgb="FFC00000"/>
                </patternFill>
              </fill>
            </x14:dxf>
          </x14:cfRule>
          <xm:sqref>Q24:Q37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Danna Kirssy Ramírez Benavides - Bienestar Social</dc:creator>
  <cp:keywords/>
  <dc:description/>
  <cp:lastModifiedBy>Sergio Esteban Arango Castaño - CT Bienestar Social</cp:lastModifiedBy>
  <cp:revision/>
  <dcterms:created xsi:type="dcterms:W3CDTF">2026-08-21T00:30:41Z</dcterms:created>
  <dcterms:modified xsi:type="dcterms:W3CDTF">2026-08-21T15:45:18Z</dcterms:modified>
  <cp:category/>
  <cp:contentStatus/>
</cp:coreProperties>
</file>