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JU\OneDrive - MUNICIPIO DE ENVIGADO\TRABAJO MUNICIPIO DE ENVIGADO\PROCESOS FINANCIEROS JEISSON A\MINIMA CUANTIA\2026\16. BIENESTAR SOCIAL\ENV-16-32-1385-26\"/>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 i="16" l="1"/>
  <c r="G21" i="16"/>
  <c r="I21" i="16" s="1"/>
  <c r="K21" i="16" l="1"/>
  <c r="H21" i="16"/>
  <c r="G20" i="16" l="1"/>
  <c r="H20" i="16" s="1"/>
  <c r="J20" i="16"/>
  <c r="G13" i="16"/>
  <c r="J13" i="16"/>
  <c r="G14" i="16"/>
  <c r="H14" i="16" s="1"/>
  <c r="J14" i="16"/>
  <c r="G15" i="16"/>
  <c r="H15" i="16" s="1"/>
  <c r="J15" i="16"/>
  <c r="G16" i="16"/>
  <c r="I16" i="16" s="1"/>
  <c r="J16" i="16"/>
  <c r="G17" i="16"/>
  <c r="I17" i="16" s="1"/>
  <c r="J17" i="16"/>
  <c r="G18" i="16"/>
  <c r="H18" i="16" s="1"/>
  <c r="J18" i="16"/>
  <c r="G19" i="16"/>
  <c r="H19" i="16" s="1"/>
  <c r="J19" i="16"/>
  <c r="J12" i="16"/>
  <c r="G12" i="16"/>
  <c r="I12" i="16" s="1"/>
  <c r="I13" i="16" l="1"/>
  <c r="K13" i="16" s="1"/>
  <c r="H13" i="16"/>
  <c r="K16" i="16"/>
  <c r="H17" i="16"/>
  <c r="H16" i="16"/>
  <c r="K17" i="16"/>
  <c r="I18" i="16"/>
  <c r="K18" i="16" s="1"/>
  <c r="J22" i="16"/>
  <c r="I20" i="16"/>
  <c r="K20" i="16" s="1"/>
  <c r="I14" i="16"/>
  <c r="K14" i="16" s="1"/>
  <c r="I19" i="16"/>
  <c r="K19" i="16" s="1"/>
  <c r="I15" i="16"/>
  <c r="K15" i="16" s="1"/>
  <c r="H12" i="16"/>
  <c r="G22" i="16"/>
  <c r="K12" i="16"/>
  <c r="K22" i="16" l="1"/>
  <c r="I22" i="16"/>
  <c r="H22" i="16"/>
</calcChain>
</file>

<file path=xl/sharedStrings.xml><?xml version="1.0" encoding="utf-8"?>
<sst xmlns="http://schemas.openxmlformats.org/spreadsheetml/2006/main" count="63" uniqueCount="50">
  <si>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</si>
  <si>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</si>
  <si>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</si>
  <si>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</si>
  <si>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</si>
  <si>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</si>
  <si>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</si>
  <si>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</si>
  <si>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</si>
  <si>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</si>
  <si>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</si>
  <si>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</si>
  <si>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</si>
  <si>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</si>
  <si>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</si>
  <si>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</si>
  <si>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</si>
  <si>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</si>
  <si>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</si>
  <si>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</si>
  <si>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</si>
  <si>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</si>
  <si>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</si>
  <si>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</si>
  <si>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</si>
  <si>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</si>
  <si>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</si>
  <si>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</si>
  <si>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</si>
  <si>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</si>
  <si>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</si>
  <si>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</si>
  <si>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</si>
  <si>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</si>
  <si>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</si>
  <si>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</si>
  <si>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r>
      <t xml:space="preserve">FORMATO ANEXO
PROPUESTA ECONÓMICA
</t>
    </r>
    <r>
      <rPr>
        <b/>
        <sz val="14"/>
        <color rgb="FFC00000"/>
        <rFont val="Arial Narrow"/>
        <family val="2"/>
      </rPr>
      <t>MINIMA CUANTIA</t>
    </r>
  </si>
  <si>
    <t>Campos que deberán ser diligenciados por el oferente (Tener en cuenta porcentaje del IVA según el artículo a cotizar)</t>
  </si>
  <si>
    <t>Todos los requerimientos para dicho proceso se deberán verificar en el pliego de condiciones el cual esta publicada en la página www.contratos.gov.co</t>
  </si>
  <si>
    <t>ENV-16-32-1385-26</t>
  </si>
  <si>
    <t>Prestación de servicios de habilitación y rehabilitación que permitan alcanzar habilidades
de independencia y autonomía de la población con discapacidad visual y múltiple, sus familiares
o cuidadores del municipio de Envigado.</t>
  </si>
  <si>
    <t>Profesional Terapeuta ocupacional</t>
  </si>
  <si>
    <t>Profesional Trabajador social</t>
  </si>
  <si>
    <t>Profesional en educación especial con manejo de áreas tiflológicas</t>
  </si>
  <si>
    <t>Profesional en psicología</t>
  </si>
  <si>
    <t>Profesional Fonoaudiólogo</t>
  </si>
  <si>
    <t>Profesional Fisioterapeuta</t>
  </si>
  <si>
    <t xml:space="preserve">Profesional en educación especial </t>
  </si>
  <si>
    <t>USUARIOS</t>
  </si>
  <si>
    <t>PRESUPUESTO OFICIAL
$ 65.240.109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</si>
</sst>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medium">
        <color theme="4" tint="0.39997558519241921"/>
      </bottom>
      <diagonal/>
    </border>
    <border>
      <left/>
      <right/>
      <top style="double">
        <color theme="4"/>
      </top>
      <bottom style="medium">
        <color theme="4" tint="0.39997558519241921"/>
      </bottom>
      <diagonal/>
    </border>
    <border>
      <left style="medium">
        <color theme="3"/>
      </left>
      <right/>
      <top style="double">
        <color theme="4"/>
      </top>
      <bottom style="double">
        <color theme="4"/>
      </bottom>
      <diagonal/>
    </border>
    <border>
      <left style="medium">
        <color theme="3"/>
      </left>
      <right/>
      <top style="medium">
        <color theme="4" tint="0.39997558519241921"/>
      </top>
      <bottom style="thin">
        <color theme="4"/>
      </bottom>
      <diagonal/>
    </border>
    <border>
      <left/>
      <right/>
      <top style="medium">
        <color theme="4" tint="0.39997558519241921"/>
      </top>
      <bottom style="thin">
        <color theme="4"/>
      </bottom>
      <diagonal/>
    </border>
    <border>
      <left/>
      <right style="medium">
        <color theme="3"/>
      </right>
      <top style="medium">
        <color theme="4" tint="0.39997558519241921"/>
      </top>
      <bottom style="thin">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Alignment="1">
      <alignment horizontal="center" vertical="center"/>
    </xf>
    <xf numFmtId="166" fontId="8" fillId="3" borderId="2" xfId="7" applyNumberFormat="1" applyFont="1" applyFill="1" applyAlignment="1" applyProtection="1">
      <alignment horizontal="center" vertical="center" wrapText="1"/>
    </xf>
    <xf numFmtId="0" fontId="12" fillId="0" borderId="2" xfId="7" applyFont="1" applyAlignment="1">
      <alignment horizontal="left" vertical="center" wrapText="1"/>
    </xf>
    <xf numFmtId="2" fontId="12" fillId="0" borderId="2" xfId="7" applyNumberFormat="1" applyFont="1" applyAlignment="1">
      <alignment horizontal="left" vertical="center" wrapText="1"/>
    </xf>
    <xf numFmtId="0" fontId="12" fillId="0" borderId="2" xfId="7" applyFont="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27" xfId="7" applyFont="1" applyBorder="1" applyAlignment="1">
      <alignment horizontal="left" vertical="center"/>
    </xf>
    <xf numFmtId="0" fontId="11" fillId="0" borderId="6"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27" xfId="7" applyFont="1" applyFill="1" applyBorder="1" applyAlignment="1">
      <alignment horizontal="left" vertical="center"/>
    </xf>
    <xf numFmtId="0" fontId="11" fillId="3" borderId="6" xfId="7" applyFont="1" applyFill="1" applyBorder="1" applyAlignment="1">
      <alignment horizontal="left" vertical="center"/>
    </xf>
    <xf numFmtId="0" fontId="11" fillId="3" borderId="17" xfId="7" applyFont="1" applyFill="1" applyBorder="1" applyAlignment="1">
      <alignment horizontal="left" vertical="center"/>
    </xf>
    <xf numFmtId="0" fontId="6" fillId="7" borderId="25" xfId="6" applyFont="1" applyFill="1" applyBorder="1" applyAlignment="1">
      <alignment horizontal="right" vertical="center" wrapText="1"/>
    </xf>
    <xf numFmtId="0" fontId="6" fillId="7" borderId="26"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27" xfId="7" applyFont="1" applyFill="1" applyBorder="1" applyAlignment="1">
      <alignment horizontal="left" vertical="center" wrapText="1"/>
    </xf>
    <xf numFmtId="0" fontId="11" fillId="5" borderId="6" xfId="7" applyFont="1" applyFill="1" applyBorder="1" applyAlignment="1">
      <alignment horizontal="left" vertical="center" wrapText="1"/>
    </xf>
    <xf numFmtId="0" fontId="11" fillId="5" borderId="17"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wrapText="1"/>
    </xf>
    <xf numFmtId="0" fontId="11" fillId="4" borderId="27" xfId="7" applyFont="1" applyFill="1" applyBorder="1" applyAlignment="1">
      <alignment horizontal="justify" vertical="center" wrapText="1"/>
    </xf>
    <xf numFmtId="0" fontId="11" fillId="4" borderId="6" xfId="7" applyFont="1" applyFill="1" applyBorder="1" applyAlignment="1">
      <alignment horizontal="justify" vertical="center" wrapText="1"/>
    </xf>
    <xf numFmtId="0" fontId="11" fillId="4" borderId="17" xfId="7" applyFont="1" applyFill="1" applyBorder="1" applyAlignment="1">
      <alignment horizontal="justify" vertical="center" wrapText="1"/>
    </xf>
    <xf numFmtId="0" fontId="11" fillId="0" borderId="2" xfId="7" applyFont="1" applyAlignment="1">
      <alignment horizontal="left" vertical="center"/>
    </xf>
    <xf numFmtId="0" fontId="11" fillId="0" borderId="14" xfId="7" applyFont="1" applyBorder="1" applyAlignment="1">
      <alignment horizontal="left" vertical="center"/>
    </xf>
    <xf numFmtId="0" fontId="15" fillId="2" borderId="27" xfId="7" applyFont="1" applyFill="1" applyBorder="1" applyAlignment="1">
      <alignment vertical="center"/>
    </xf>
    <xf numFmtId="0" fontId="15" fillId="2" borderId="6" xfId="7" applyFont="1" applyFill="1" applyBorder="1" applyAlignment="1">
      <alignment vertical="center"/>
    </xf>
    <xf numFmtId="0" fontId="15" fillId="2" borderId="17" xfId="7" applyFont="1" applyFill="1" applyBorder="1" applyAlignment="1">
      <alignmen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showGridLines="0" tabSelected="1" defaultGridColor="0" view="pageBreakPreview" colorId="44" zoomScale="90" zoomScaleNormal="90" zoomScaleSheetLayoutView="90" workbookViewId="0">
      <selection activeCell="C6" sqref="C6:J6"/>
    </sheetView>
  </sheetViews>
  <sheetFormatPr baseColWidth="10" defaultColWidth="11.42578125" defaultRowHeight="15.75" x14ac:dyDescent="0.2"/>
  <cols>
    <col min="1" max="1" width="5.5703125" style="1" customWidth="1"/>
    <col min="2" max="2" width="62.140625" style="1" bestFit="1" customWidth="1"/>
    <col min="3" max="3" width="19.140625" style="1" bestFit="1" customWidth="1"/>
    <col min="4" max="4" width="10.42578125" style="1" bestFit="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34"/>
      <c r="B1" s="35"/>
      <c r="C1" s="40" t="s">
        <v>36</v>
      </c>
      <c r="D1" s="40"/>
      <c r="E1" s="40"/>
      <c r="F1" s="40"/>
      <c r="G1" s="40"/>
      <c r="H1" s="40"/>
      <c r="I1" s="40"/>
      <c r="J1" s="40"/>
      <c r="K1" s="24" t="s">
        <v>28</v>
      </c>
      <c r="L1" s="25"/>
    </row>
    <row r="2" spans="1:12" ht="35.1" customHeight="1" thickTop="1" thickBot="1" x14ac:dyDescent="0.25">
      <c r="A2" s="36"/>
      <c r="B2" s="37"/>
      <c r="C2" s="41"/>
      <c r="D2" s="41"/>
      <c r="E2" s="41"/>
      <c r="F2" s="41"/>
      <c r="G2" s="41"/>
      <c r="H2" s="41"/>
      <c r="I2" s="41"/>
      <c r="J2" s="41"/>
      <c r="K2" s="26" t="s">
        <v>26</v>
      </c>
      <c r="L2" s="27"/>
    </row>
    <row r="3" spans="1:12" ht="63" customHeight="1" thickTop="1" thickBot="1" x14ac:dyDescent="0.25">
      <c r="A3" s="38" t="s">
        <v>11</v>
      </c>
      <c r="B3" s="39"/>
      <c r="C3" s="42" t="s">
        <v>40</v>
      </c>
      <c r="D3" s="43"/>
      <c r="E3" s="43"/>
      <c r="F3" s="43"/>
      <c r="G3" s="43"/>
      <c r="H3" s="43"/>
      <c r="I3" s="43"/>
      <c r="J3" s="43"/>
      <c r="K3" s="28" t="s">
        <v>49</v>
      </c>
      <c r="L3" s="29"/>
    </row>
    <row r="4" spans="1:12" ht="21.2" customHeight="1" thickTop="1" thickBot="1" x14ac:dyDescent="0.25">
      <c r="A4" s="38" t="s">
        <v>12</v>
      </c>
      <c r="B4" s="39"/>
      <c r="C4" s="44" t="s">
        <v>39</v>
      </c>
      <c r="D4" s="45"/>
      <c r="E4" s="45"/>
      <c r="F4" s="45"/>
      <c r="G4" s="45"/>
      <c r="H4" s="45"/>
      <c r="I4" s="45"/>
      <c r="J4" s="45"/>
      <c r="K4" s="30"/>
      <c r="L4" s="31"/>
    </row>
    <row r="5" spans="1:12" ht="21.2" customHeight="1" thickTop="1" thickBot="1" x14ac:dyDescent="0.25">
      <c r="A5" s="48" t="s">
        <v>0</v>
      </c>
      <c r="B5" s="49"/>
      <c r="C5" s="32"/>
      <c r="D5" s="33"/>
      <c r="E5" s="33"/>
      <c r="F5" s="33"/>
      <c r="G5" s="33"/>
      <c r="H5" s="33"/>
      <c r="I5" s="33"/>
      <c r="J5" s="33"/>
      <c r="K5" s="6" t="s">
        <v>1</v>
      </c>
      <c r="L5" s="15"/>
    </row>
    <row r="6" spans="1:12" ht="21.2" customHeight="1" thickTop="1" thickBot="1" x14ac:dyDescent="0.25">
      <c r="A6" s="48" t="s">
        <v>14</v>
      </c>
      <c r="B6" s="49"/>
      <c r="C6" s="55"/>
      <c r="D6" s="49"/>
      <c r="E6" s="49"/>
      <c r="F6" s="49"/>
      <c r="G6" s="49"/>
      <c r="H6" s="49"/>
      <c r="I6" s="49"/>
      <c r="J6" s="49"/>
      <c r="K6" s="6" t="s">
        <v>13</v>
      </c>
      <c r="L6" s="15"/>
    </row>
    <row r="7" spans="1:12" ht="21.2" customHeight="1" thickTop="1" thickBot="1" x14ac:dyDescent="0.25">
      <c r="A7" s="48" t="s">
        <v>2</v>
      </c>
      <c r="B7" s="49"/>
      <c r="C7" s="55"/>
      <c r="D7" s="49"/>
      <c r="E7" s="49"/>
      <c r="F7" s="49"/>
      <c r="G7" s="49"/>
      <c r="H7" s="49"/>
      <c r="I7" s="49"/>
      <c r="J7" s="49"/>
      <c r="K7" s="6" t="s">
        <v>15</v>
      </c>
      <c r="L7" s="8"/>
    </row>
    <row r="8" spans="1:12" ht="21.2" customHeight="1" thickTop="1" thickBot="1" x14ac:dyDescent="0.25">
      <c r="A8" s="48" t="s">
        <v>27</v>
      </c>
      <c r="B8" s="49"/>
      <c r="C8" s="55"/>
      <c r="D8" s="49"/>
      <c r="E8" s="49"/>
      <c r="F8" s="49"/>
      <c r="G8" s="49"/>
      <c r="H8" s="49"/>
      <c r="I8" s="49"/>
      <c r="J8" s="49"/>
      <c r="K8" s="32"/>
      <c r="L8" s="59"/>
    </row>
    <row r="9" spans="1:12" ht="21.2" customHeight="1" thickTop="1" thickBot="1" x14ac:dyDescent="0.25">
      <c r="A9" s="48" t="s">
        <v>23</v>
      </c>
      <c r="B9" s="49"/>
      <c r="C9" s="49" t="s">
        <v>24</v>
      </c>
      <c r="D9" s="49"/>
      <c r="E9" s="49"/>
      <c r="F9" s="49"/>
      <c r="G9" s="49"/>
      <c r="H9" s="49"/>
      <c r="I9" s="49"/>
      <c r="J9" s="49"/>
      <c r="K9" s="49"/>
      <c r="L9" s="72"/>
    </row>
    <row r="10" spans="1:12" ht="21.2" customHeight="1" thickTop="1" thickBot="1" x14ac:dyDescent="0.25">
      <c r="A10" s="71" t="s">
        <v>19</v>
      </c>
      <c r="B10" s="60" t="s">
        <v>31</v>
      </c>
      <c r="C10" s="60" t="s">
        <v>16</v>
      </c>
      <c r="D10" s="60" t="s">
        <v>18</v>
      </c>
      <c r="E10" s="69" t="s">
        <v>17</v>
      </c>
      <c r="F10" s="69"/>
      <c r="G10" s="69"/>
      <c r="H10" s="69"/>
      <c r="I10" s="69"/>
      <c r="J10" s="69"/>
      <c r="K10" s="69"/>
      <c r="L10" s="70"/>
    </row>
    <row r="11" spans="1:12" ht="64.5" customHeight="1" thickBot="1" x14ac:dyDescent="0.25">
      <c r="A11" s="71"/>
      <c r="B11" s="60"/>
      <c r="C11" s="60"/>
      <c r="D11" s="60"/>
      <c r="E11" s="12" t="s">
        <v>32</v>
      </c>
      <c r="F11" s="13" t="s">
        <v>3</v>
      </c>
      <c r="G11" s="12" t="s">
        <v>8</v>
      </c>
      <c r="H11" s="12" t="s">
        <v>29</v>
      </c>
      <c r="I11" s="12" t="s">
        <v>30</v>
      </c>
      <c r="J11" s="12" t="s">
        <v>9</v>
      </c>
      <c r="K11" s="12" t="s">
        <v>20</v>
      </c>
      <c r="L11" s="14" t="s">
        <v>22</v>
      </c>
    </row>
    <row r="12" spans="1:12" s="4" customFormat="1" ht="18.75" thickTop="1" thickBot="1" x14ac:dyDescent="0.25">
      <c r="A12" s="9">
        <v>1</v>
      </c>
      <c r="B12" s="22" t="s">
        <v>44</v>
      </c>
      <c r="C12" s="23" t="s">
        <v>48</v>
      </c>
      <c r="D12" s="7">
        <v>66</v>
      </c>
      <c r="E12" s="20"/>
      <c r="F12" s="5"/>
      <c r="G12" s="16">
        <f>SUM(E12*F12)</f>
        <v>0</v>
      </c>
      <c r="H12" s="17">
        <f>SUM(E12+G12)</f>
        <v>0</v>
      </c>
      <c r="I12" s="17">
        <f>G12*D12</f>
        <v>0</v>
      </c>
      <c r="J12" s="17">
        <f>E12*D12</f>
        <v>0</v>
      </c>
      <c r="K12" s="17">
        <f>J12+I12</f>
        <v>0</v>
      </c>
      <c r="L12" s="18">
        <v>69551</v>
      </c>
    </row>
    <row r="13" spans="1:12" s="4" customFormat="1" ht="18.75" thickTop="1" thickBot="1" x14ac:dyDescent="0.25">
      <c r="A13" s="9">
        <v>2</v>
      </c>
      <c r="B13" s="21" t="s">
        <v>47</v>
      </c>
      <c r="C13" s="23" t="s">
        <v>48</v>
      </c>
      <c r="D13" s="7">
        <v>66</v>
      </c>
      <c r="E13" s="20"/>
      <c r="F13" s="5"/>
      <c r="G13" s="16">
        <f t="shared" ref="G13:G19" si="0">SUM(E13*F13)</f>
        <v>0</v>
      </c>
      <c r="H13" s="17">
        <f t="shared" ref="H13:H19" si="1">SUM(E13+G13)</f>
        <v>0</v>
      </c>
      <c r="I13" s="17">
        <f t="shared" ref="I13:I19" si="2">G13*D13</f>
        <v>0</v>
      </c>
      <c r="J13" s="17">
        <f t="shared" ref="J13:J19" si="3">E13*D13</f>
        <v>0</v>
      </c>
      <c r="K13" s="17">
        <f t="shared" ref="K13:K19" si="4">J13+I13</f>
        <v>0</v>
      </c>
      <c r="L13" s="18">
        <v>69551</v>
      </c>
    </row>
    <row r="14" spans="1:12" s="4" customFormat="1" ht="18.75" thickTop="1" thickBot="1" x14ac:dyDescent="0.25">
      <c r="A14" s="9">
        <v>3</v>
      </c>
      <c r="B14" s="21" t="s">
        <v>46</v>
      </c>
      <c r="C14" s="23" t="s">
        <v>48</v>
      </c>
      <c r="D14" s="7">
        <v>99</v>
      </c>
      <c r="E14" s="20"/>
      <c r="F14" s="5"/>
      <c r="G14" s="16">
        <f t="shared" si="0"/>
        <v>0</v>
      </c>
      <c r="H14" s="17">
        <f t="shared" si="1"/>
        <v>0</v>
      </c>
      <c r="I14" s="17">
        <f t="shared" si="2"/>
        <v>0</v>
      </c>
      <c r="J14" s="17">
        <f t="shared" si="3"/>
        <v>0</v>
      </c>
      <c r="K14" s="17">
        <f t="shared" si="4"/>
        <v>0</v>
      </c>
      <c r="L14" s="18">
        <v>60480</v>
      </c>
    </row>
    <row r="15" spans="1:12" s="4" customFormat="1" ht="18.75" thickTop="1" thickBot="1" x14ac:dyDescent="0.25">
      <c r="A15" s="9">
        <v>4</v>
      </c>
      <c r="B15" s="21" t="s">
        <v>45</v>
      </c>
      <c r="C15" s="23" t="s">
        <v>48</v>
      </c>
      <c r="D15" s="7">
        <v>99</v>
      </c>
      <c r="E15" s="20"/>
      <c r="F15" s="5"/>
      <c r="G15" s="16">
        <f t="shared" si="0"/>
        <v>0</v>
      </c>
      <c r="H15" s="17">
        <f t="shared" si="1"/>
        <v>0</v>
      </c>
      <c r="I15" s="17">
        <f t="shared" si="2"/>
        <v>0</v>
      </c>
      <c r="J15" s="17">
        <f t="shared" si="3"/>
        <v>0</v>
      </c>
      <c r="K15" s="17">
        <f t="shared" si="4"/>
        <v>0</v>
      </c>
      <c r="L15" s="18">
        <v>78171</v>
      </c>
    </row>
    <row r="16" spans="1:12" s="4" customFormat="1" ht="18.75" thickTop="1" thickBot="1" x14ac:dyDescent="0.25">
      <c r="A16" s="9">
        <v>5</v>
      </c>
      <c r="B16" s="21" t="s">
        <v>42</v>
      </c>
      <c r="C16" s="23" t="s">
        <v>48</v>
      </c>
      <c r="D16" s="7">
        <v>66</v>
      </c>
      <c r="E16" s="20"/>
      <c r="F16" s="5"/>
      <c r="G16" s="16">
        <f t="shared" si="0"/>
        <v>0</v>
      </c>
      <c r="H16" s="17">
        <f t="shared" si="1"/>
        <v>0</v>
      </c>
      <c r="I16" s="17">
        <f t="shared" si="2"/>
        <v>0</v>
      </c>
      <c r="J16" s="17">
        <f t="shared" si="3"/>
        <v>0</v>
      </c>
      <c r="K16" s="17">
        <f t="shared" si="4"/>
        <v>0</v>
      </c>
      <c r="L16" s="18">
        <v>80004</v>
      </c>
    </row>
    <row r="17" spans="1:12" s="4" customFormat="1" ht="18.75" thickTop="1" thickBot="1" x14ac:dyDescent="0.25">
      <c r="A17" s="9">
        <v>6</v>
      </c>
      <c r="B17" s="21" t="s">
        <v>41</v>
      </c>
      <c r="C17" s="23" t="s">
        <v>48</v>
      </c>
      <c r="D17" s="7">
        <v>132</v>
      </c>
      <c r="E17" s="20"/>
      <c r="F17" s="5"/>
      <c r="G17" s="16">
        <f t="shared" si="0"/>
        <v>0</v>
      </c>
      <c r="H17" s="17">
        <f t="shared" si="1"/>
        <v>0</v>
      </c>
      <c r="I17" s="17">
        <f t="shared" si="2"/>
        <v>0</v>
      </c>
      <c r="J17" s="17">
        <f t="shared" si="3"/>
        <v>0</v>
      </c>
      <c r="K17" s="17">
        <f t="shared" si="4"/>
        <v>0</v>
      </c>
      <c r="L17" s="18">
        <v>76020</v>
      </c>
    </row>
    <row r="18" spans="1:12" s="4" customFormat="1" ht="18.75" thickTop="1" thickBot="1" x14ac:dyDescent="0.25">
      <c r="A18" s="9">
        <v>7</v>
      </c>
      <c r="B18" s="22" t="s">
        <v>44</v>
      </c>
      <c r="C18" s="23" t="s">
        <v>48</v>
      </c>
      <c r="D18" s="7">
        <v>66</v>
      </c>
      <c r="E18" s="20"/>
      <c r="F18" s="5"/>
      <c r="G18" s="16">
        <f t="shared" si="0"/>
        <v>0</v>
      </c>
      <c r="H18" s="17">
        <f t="shared" si="1"/>
        <v>0</v>
      </c>
      <c r="I18" s="17">
        <f t="shared" si="2"/>
        <v>0</v>
      </c>
      <c r="J18" s="17">
        <f t="shared" si="3"/>
        <v>0</v>
      </c>
      <c r="K18" s="17">
        <f t="shared" si="4"/>
        <v>0</v>
      </c>
      <c r="L18" s="18">
        <v>64051</v>
      </c>
    </row>
    <row r="19" spans="1:12" s="4" customFormat="1" ht="18.75" thickTop="1" thickBot="1" x14ac:dyDescent="0.25">
      <c r="A19" s="9">
        <v>8</v>
      </c>
      <c r="B19" s="21" t="s">
        <v>43</v>
      </c>
      <c r="C19" s="23" t="s">
        <v>48</v>
      </c>
      <c r="D19" s="7">
        <v>132</v>
      </c>
      <c r="E19" s="20"/>
      <c r="F19" s="5"/>
      <c r="G19" s="16">
        <f t="shared" si="0"/>
        <v>0</v>
      </c>
      <c r="H19" s="17">
        <f t="shared" si="1"/>
        <v>0</v>
      </c>
      <c r="I19" s="17">
        <f t="shared" si="2"/>
        <v>0</v>
      </c>
      <c r="J19" s="17">
        <f t="shared" si="3"/>
        <v>0</v>
      </c>
      <c r="K19" s="17">
        <f t="shared" si="4"/>
        <v>0</v>
      </c>
      <c r="L19" s="18">
        <v>60668</v>
      </c>
    </row>
    <row r="20" spans="1:12" s="4" customFormat="1" ht="18.75" thickTop="1" thickBot="1" x14ac:dyDescent="0.25">
      <c r="A20" s="9">
        <v>9</v>
      </c>
      <c r="B20" s="21" t="s">
        <v>42</v>
      </c>
      <c r="C20" s="23" t="s">
        <v>48</v>
      </c>
      <c r="D20" s="7">
        <v>66</v>
      </c>
      <c r="E20" s="20"/>
      <c r="F20" s="5"/>
      <c r="G20" s="16">
        <f t="shared" ref="G20" si="5">SUM(E20*F20)</f>
        <v>0</v>
      </c>
      <c r="H20" s="17">
        <f t="shared" ref="H20:H21" si="6">SUM(E20+G20)</f>
        <v>0</v>
      </c>
      <c r="I20" s="17">
        <f t="shared" ref="I20:I21" si="7">G20*D20</f>
        <v>0</v>
      </c>
      <c r="J20" s="17">
        <f t="shared" ref="J20:J21" si="8">E20*D20</f>
        <v>0</v>
      </c>
      <c r="K20" s="17">
        <f t="shared" ref="K20:K21" si="9">J20+I20</f>
        <v>0</v>
      </c>
      <c r="L20" s="18">
        <v>79271</v>
      </c>
    </row>
    <row r="21" spans="1:12" s="4" customFormat="1" ht="18.75" thickTop="1" thickBot="1" x14ac:dyDescent="0.25">
      <c r="A21" s="9">
        <v>10</v>
      </c>
      <c r="B21" s="21" t="s">
        <v>41</v>
      </c>
      <c r="C21" s="23" t="s">
        <v>48</v>
      </c>
      <c r="D21" s="7">
        <v>132</v>
      </c>
      <c r="E21" s="20"/>
      <c r="F21" s="5"/>
      <c r="G21" s="16">
        <f>SUM(E21*F21)</f>
        <v>0</v>
      </c>
      <c r="H21" s="17">
        <f t="shared" si="6"/>
        <v>0</v>
      </c>
      <c r="I21" s="17">
        <f t="shared" si="7"/>
        <v>0</v>
      </c>
      <c r="J21" s="17">
        <f t="shared" si="8"/>
        <v>0</v>
      </c>
      <c r="K21" s="17">
        <f t="shared" si="9"/>
        <v>0</v>
      </c>
      <c r="L21" s="18">
        <v>72353</v>
      </c>
    </row>
    <row r="22" spans="1:12" s="4" customFormat="1" ht="29.25" customHeight="1" thickTop="1" thickBot="1" x14ac:dyDescent="0.25">
      <c r="A22" s="53" t="s">
        <v>4</v>
      </c>
      <c r="B22" s="54"/>
      <c r="C22" s="54"/>
      <c r="D22" s="54"/>
      <c r="E22" s="54"/>
      <c r="F22" s="54"/>
      <c r="G22" s="19">
        <f>SUM(G12:G21)</f>
        <v>0</v>
      </c>
      <c r="H22" s="19">
        <f>SUM(H12:H21)</f>
        <v>0</v>
      </c>
      <c r="I22" s="19">
        <f>SUM(I12:I21)</f>
        <v>0</v>
      </c>
      <c r="J22" s="19">
        <f>SUM(J12:J21)</f>
        <v>0</v>
      </c>
      <c r="K22" s="19">
        <f>SUM(K12:K21)</f>
        <v>0</v>
      </c>
      <c r="L22" s="10"/>
    </row>
    <row r="23" spans="1:12" ht="11.25" customHeight="1" x14ac:dyDescent="0.2">
      <c r="A23" s="76"/>
      <c r="B23" s="77"/>
      <c r="C23" s="77"/>
      <c r="D23" s="77"/>
      <c r="E23" s="77"/>
      <c r="F23" s="77"/>
      <c r="G23" s="77"/>
      <c r="H23" s="77"/>
      <c r="I23" s="77"/>
      <c r="J23" s="77"/>
      <c r="K23" s="77"/>
      <c r="L23" s="78"/>
    </row>
    <row r="24" spans="1:12" ht="24.4" customHeight="1" thickBot="1" x14ac:dyDescent="0.25">
      <c r="A24" s="73" t="s">
        <v>10</v>
      </c>
      <c r="B24" s="74"/>
      <c r="C24" s="74"/>
      <c r="D24" s="74"/>
      <c r="E24" s="74"/>
      <c r="F24" s="74"/>
      <c r="G24" s="74"/>
      <c r="H24" s="74"/>
      <c r="I24" s="74"/>
      <c r="J24" s="74"/>
      <c r="K24" s="74"/>
      <c r="L24" s="75"/>
    </row>
    <row r="25" spans="1:12" ht="35.450000000000003" customHeight="1" thickTop="1" thickBot="1" x14ac:dyDescent="0.25">
      <c r="A25" s="56" t="s">
        <v>33</v>
      </c>
      <c r="B25" s="57"/>
      <c r="C25" s="57"/>
      <c r="D25" s="57"/>
      <c r="E25" s="57"/>
      <c r="F25" s="57"/>
      <c r="G25" s="57"/>
      <c r="H25" s="57"/>
      <c r="I25" s="57"/>
      <c r="J25" s="57"/>
      <c r="K25" s="57"/>
      <c r="L25" s="58"/>
    </row>
    <row r="26" spans="1:12" ht="27.75" customHeight="1" thickTop="1" thickBot="1" x14ac:dyDescent="0.25">
      <c r="A26" s="50" t="s">
        <v>37</v>
      </c>
      <c r="B26" s="51"/>
      <c r="C26" s="51"/>
      <c r="D26" s="51"/>
      <c r="E26" s="51"/>
      <c r="F26" s="51"/>
      <c r="G26" s="51"/>
      <c r="H26" s="51"/>
      <c r="I26" s="51"/>
      <c r="J26" s="51"/>
      <c r="K26" s="51"/>
      <c r="L26" s="52"/>
    </row>
    <row r="27" spans="1:12" ht="35.450000000000003" customHeight="1" thickTop="1" thickBot="1" x14ac:dyDescent="0.25">
      <c r="A27" s="61" t="s">
        <v>38</v>
      </c>
      <c r="B27" s="62"/>
      <c r="C27" s="62"/>
      <c r="D27" s="62"/>
      <c r="E27" s="62"/>
      <c r="F27" s="62"/>
      <c r="G27" s="62"/>
      <c r="H27" s="62"/>
      <c r="I27" s="62"/>
      <c r="J27" s="62"/>
      <c r="K27" s="62"/>
      <c r="L27" s="63"/>
    </row>
    <row r="28" spans="1:12" ht="33.950000000000003" customHeight="1" thickTop="1" thickBot="1" x14ac:dyDescent="0.25">
      <c r="A28" s="61" t="s">
        <v>25</v>
      </c>
      <c r="B28" s="62"/>
      <c r="C28" s="62"/>
      <c r="D28" s="62"/>
      <c r="E28" s="62"/>
      <c r="F28" s="62"/>
      <c r="G28" s="62"/>
      <c r="H28" s="62"/>
      <c r="I28" s="62"/>
      <c r="J28" s="62"/>
      <c r="K28" s="62"/>
      <c r="L28" s="63"/>
    </row>
    <row r="29" spans="1:12" ht="26.45" customHeight="1" thickTop="1" thickBot="1" x14ac:dyDescent="0.25">
      <c r="A29" s="66" t="s">
        <v>21</v>
      </c>
      <c r="B29" s="67"/>
      <c r="C29" s="67"/>
      <c r="D29" s="67"/>
      <c r="E29" s="67"/>
      <c r="F29" s="67"/>
      <c r="G29" s="67"/>
      <c r="H29" s="67"/>
      <c r="I29" s="67"/>
      <c r="J29" s="67"/>
      <c r="K29" s="67"/>
      <c r="L29" s="68"/>
    </row>
    <row r="30" spans="1:12" ht="21.2" customHeight="1" thickTop="1" thickBot="1" x14ac:dyDescent="0.25">
      <c r="A30" s="46" t="s">
        <v>5</v>
      </c>
      <c r="B30" s="47"/>
      <c r="C30" s="64" t="s">
        <v>34</v>
      </c>
      <c r="D30" s="64"/>
      <c r="E30" s="64"/>
      <c r="F30" s="64"/>
      <c r="G30" s="64"/>
      <c r="H30" s="64"/>
      <c r="I30" s="64"/>
      <c r="J30" s="64"/>
      <c r="K30" s="64"/>
      <c r="L30" s="65"/>
    </row>
    <row r="31" spans="1:12" ht="21.2" customHeight="1" thickTop="1" thickBot="1" x14ac:dyDescent="0.25">
      <c r="A31" s="46" t="s">
        <v>6</v>
      </c>
      <c r="B31" s="47"/>
      <c r="C31" s="64" t="s">
        <v>34</v>
      </c>
      <c r="D31" s="64"/>
      <c r="E31" s="64"/>
      <c r="F31" s="64"/>
      <c r="G31" s="64"/>
      <c r="H31" s="64"/>
      <c r="I31" s="64"/>
      <c r="J31" s="64"/>
      <c r="K31" s="64"/>
      <c r="L31" s="65"/>
    </row>
    <row r="32" spans="1:12" ht="18" thickTop="1" x14ac:dyDescent="0.2">
      <c r="A32" s="11"/>
      <c r="B32" s="3"/>
      <c r="C32" s="82"/>
      <c r="D32" s="82"/>
      <c r="E32" s="82"/>
      <c r="F32" s="82"/>
      <c r="G32" s="82"/>
      <c r="H32" s="82"/>
      <c r="I32" s="82"/>
      <c r="J32" s="82"/>
      <c r="K32" s="82"/>
      <c r="L32" s="83"/>
    </row>
    <row r="33" spans="1:12" ht="28.5" customHeight="1" x14ac:dyDescent="0.3">
      <c r="A33" s="87" t="s">
        <v>7</v>
      </c>
      <c r="B33" s="88"/>
      <c r="C33" s="88"/>
      <c r="D33" s="88"/>
      <c r="E33" s="88"/>
      <c r="F33" s="88"/>
      <c r="G33" s="88"/>
      <c r="H33" s="88"/>
      <c r="I33" s="88"/>
      <c r="J33" s="88"/>
      <c r="K33" s="88"/>
      <c r="L33" s="89"/>
    </row>
    <row r="34" spans="1:12" ht="17.25" x14ac:dyDescent="0.2">
      <c r="A34" s="84" t="s">
        <v>35</v>
      </c>
      <c r="B34" s="85"/>
      <c r="C34" s="85"/>
      <c r="D34" s="85"/>
      <c r="E34" s="85"/>
      <c r="F34" s="85"/>
      <c r="G34" s="85"/>
      <c r="H34" s="85"/>
      <c r="I34" s="85"/>
      <c r="J34" s="85"/>
      <c r="K34" s="85"/>
      <c r="L34" s="86"/>
    </row>
    <row r="35" spans="1:12" ht="16.5" thickBot="1" x14ac:dyDescent="0.25">
      <c r="A35" s="79"/>
      <c r="B35" s="80"/>
      <c r="C35" s="80"/>
      <c r="D35" s="80"/>
      <c r="E35" s="80"/>
      <c r="F35" s="80"/>
      <c r="G35" s="80"/>
      <c r="H35" s="80"/>
      <c r="I35" s="80"/>
      <c r="J35" s="80"/>
      <c r="K35" s="80"/>
      <c r="L35" s="81"/>
    </row>
  </sheetData>
  <sheetProtection algorithmName="SHA-512" hashValue="HEISFlTbOltxxvj8SpDTxCg1qPa2HPFadJ8w0M/KdWPXpF3ugaNyPsMgQmtS3e6w3aWH3xhKLoSo3dvikhlxBg==" saltValue="hXULEfAzIdYKHmsZ9fx1/w==" spinCount="100000" sheet="1" objects="1" scenarios="1"/>
  <protectedRanges>
    <protectedRange sqref="C5:J8 K8 C9 L5:L7 E12:F21" name="DATOS"/>
  </protectedRanges>
  <mergeCells count="42">
    <mergeCell ref="A35:L35"/>
    <mergeCell ref="C31:L31"/>
    <mergeCell ref="C32:L32"/>
    <mergeCell ref="A31:B31"/>
    <mergeCell ref="A34:L34"/>
    <mergeCell ref="A33:L33"/>
    <mergeCell ref="A29:L29"/>
    <mergeCell ref="A9:B9"/>
    <mergeCell ref="E10:L10"/>
    <mergeCell ref="C10:C11"/>
    <mergeCell ref="A10:A11"/>
    <mergeCell ref="C9:L9"/>
    <mergeCell ref="A24:L24"/>
    <mergeCell ref="A27:L27"/>
    <mergeCell ref="A23:L23"/>
    <mergeCell ref="D10:D11"/>
    <mergeCell ref="A30:B30"/>
    <mergeCell ref="A5:B5"/>
    <mergeCell ref="A6:B6"/>
    <mergeCell ref="A7:B7"/>
    <mergeCell ref="A8:B8"/>
    <mergeCell ref="A26:L26"/>
    <mergeCell ref="A22:F22"/>
    <mergeCell ref="C6:J6"/>
    <mergeCell ref="C7:J7"/>
    <mergeCell ref="C8:F8"/>
    <mergeCell ref="A25:L25"/>
    <mergeCell ref="K8:L8"/>
    <mergeCell ref="B10:B11"/>
    <mergeCell ref="A28:L28"/>
    <mergeCell ref="G8:J8"/>
    <mergeCell ref="C30:L30"/>
    <mergeCell ref="K1:L1"/>
    <mergeCell ref="K2:L2"/>
    <mergeCell ref="K3:L4"/>
    <mergeCell ref="C5:J5"/>
    <mergeCell ref="A1:B2"/>
    <mergeCell ref="A3:B3"/>
    <mergeCell ref="A4:B4"/>
    <mergeCell ref="C1:J2"/>
    <mergeCell ref="C3:J3"/>
    <mergeCell ref="C4:J4"/>
  </mergeCells>
  <conditionalFormatting sqref="H12:H21">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9:L29"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42"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purl.org/dc/dcmitype/"/>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Jeisson Andrés Usuga Echeverri - CT Compras</cp:lastModifiedBy>
  <cp:lastPrinted>2020-05-29T18:46:41Z</cp:lastPrinted>
  <dcterms:created xsi:type="dcterms:W3CDTF">2006-11-20T19:37:40Z</dcterms:created>
  <dcterms:modified xsi:type="dcterms:W3CDTF">2026-08-20T14:29:32Z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